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nijagal\Downloads\"/>
    </mc:Choice>
  </mc:AlternateContent>
  <xr:revisionPtr revIDLastSave="0" documentId="13_ncr:1_{D3353487-3E05-42EA-8AED-2A317F57E1A2}" xr6:coauthVersionLast="36" xr6:coauthVersionMax="36" xr10:uidLastSave="{00000000-0000-0000-0000-000000000000}"/>
  <bookViews>
    <workbookView xWindow="0" yWindow="0" windowWidth="4080" windowHeight="8850" activeTab="1" xr2:uid="{9E70DCC3-A0A3-496D-8456-D04BB784939C}"/>
  </bookViews>
  <sheets>
    <sheet name="LC_Matrix_Tissue_IDX1" sheetId="8" r:id="rId1"/>
    <sheet name="Tissue_2HG_IDX1" sheetId="9" r:id="rId2"/>
    <sheet name="Tissue_ISTDs_IDX1" sheetId="10" r:id="rId3"/>
    <sheet name="LC_Runlist_Tissue" sheetId="5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2" i="10" l="1"/>
  <c r="D52" i="10"/>
  <c r="C52" i="10"/>
  <c r="B52" i="10"/>
  <c r="E37" i="10"/>
  <c r="D37" i="10"/>
  <c r="C37" i="10"/>
  <c r="B37" i="10"/>
  <c r="E22" i="10"/>
  <c r="D22" i="10"/>
  <c r="C22" i="10"/>
  <c r="B22" i="10"/>
  <c r="E53" i="9"/>
  <c r="D53" i="9"/>
  <c r="C53" i="9"/>
  <c r="F52" i="9"/>
  <c r="G52" i="9" s="1"/>
  <c r="E52" i="9"/>
  <c r="G51" i="9"/>
  <c r="F51" i="9"/>
  <c r="E51" i="9"/>
  <c r="F50" i="9"/>
  <c r="G50" i="9" s="1"/>
  <c r="E50" i="9"/>
  <c r="F49" i="9"/>
  <c r="G49" i="9" s="1"/>
  <c r="E49" i="9"/>
  <c r="F48" i="9"/>
  <c r="F53" i="9" s="1"/>
  <c r="E48" i="9"/>
  <c r="F47" i="9"/>
  <c r="G47" i="9" s="1"/>
  <c r="E47" i="9"/>
  <c r="D38" i="9"/>
  <c r="E37" i="9"/>
  <c r="E36" i="9"/>
  <c r="E35" i="9"/>
  <c r="E34" i="9"/>
  <c r="E33" i="9"/>
  <c r="E32" i="9"/>
  <c r="E31" i="9"/>
  <c r="E30" i="9"/>
  <c r="E29" i="9"/>
  <c r="E28" i="9"/>
  <c r="E38" i="9" s="1"/>
  <c r="E27" i="9"/>
  <c r="E26" i="9"/>
  <c r="E25" i="9"/>
  <c r="E24" i="9"/>
  <c r="D23" i="9"/>
  <c r="C23" i="9"/>
  <c r="F22" i="9"/>
  <c r="G22" i="9" s="1"/>
  <c r="E22" i="9"/>
  <c r="F21" i="9"/>
  <c r="G21" i="9" s="1"/>
  <c r="E21" i="9"/>
  <c r="G20" i="9"/>
  <c r="F20" i="9"/>
  <c r="E20" i="9"/>
  <c r="F19" i="9"/>
  <c r="G19" i="9" s="1"/>
  <c r="E19" i="9"/>
  <c r="G18" i="9"/>
  <c r="F18" i="9"/>
  <c r="E18" i="9"/>
  <c r="F17" i="9"/>
  <c r="G17" i="9" s="1"/>
  <c r="E17" i="9"/>
  <c r="F16" i="9"/>
  <c r="G16" i="9" s="1"/>
  <c r="E16" i="9"/>
  <c r="F15" i="9"/>
  <c r="G15" i="9" s="1"/>
  <c r="E15" i="9"/>
  <c r="F14" i="9"/>
  <c r="G14" i="9" s="1"/>
  <c r="E14" i="9"/>
  <c r="F13" i="9"/>
  <c r="G13" i="9" s="1"/>
  <c r="E13" i="9"/>
  <c r="F12" i="9"/>
  <c r="G12" i="9" s="1"/>
  <c r="E12" i="9"/>
  <c r="F11" i="9"/>
  <c r="G11" i="9" s="1"/>
  <c r="E11" i="9"/>
  <c r="F10" i="9"/>
  <c r="G10" i="9" s="1"/>
  <c r="E10" i="9"/>
  <c r="N9" i="9"/>
  <c r="F9" i="9"/>
  <c r="G9" i="9" s="1"/>
  <c r="E9" i="9"/>
  <c r="N8" i="9"/>
  <c r="G8" i="9"/>
  <c r="F8" i="9"/>
  <c r="E8" i="9"/>
  <c r="N7" i="9"/>
  <c r="F7" i="9"/>
  <c r="G7" i="9" s="1"/>
  <c r="E7" i="9"/>
  <c r="N6" i="9"/>
  <c r="F6" i="9"/>
  <c r="G6" i="9" s="1"/>
  <c r="E6" i="9"/>
  <c r="N5" i="9"/>
  <c r="F5" i="9"/>
  <c r="G5" i="9" s="1"/>
  <c r="E5" i="9"/>
  <c r="N4" i="9"/>
  <c r="G4" i="9"/>
  <c r="F4" i="9"/>
  <c r="E4" i="9"/>
  <c r="N3" i="9"/>
  <c r="F3" i="9"/>
  <c r="F23" i="9" s="1"/>
  <c r="E3" i="9"/>
  <c r="E23" i="9" s="1"/>
  <c r="G48" i="9" l="1"/>
  <c r="G53" i="9" s="1"/>
  <c r="G3" i="9"/>
  <c r="G23" i="9" s="1"/>
  <c r="DX59" i="8" l="1"/>
  <c r="C59" i="8"/>
  <c r="D59" i="8"/>
  <c r="E59" i="8"/>
  <c r="F59" i="8"/>
  <c r="G59" i="8"/>
  <c r="H59" i="8"/>
  <c r="I59" i="8"/>
  <c r="J59" i="8"/>
  <c r="K59" i="8"/>
  <c r="L59" i="8"/>
  <c r="M59" i="8"/>
  <c r="N59" i="8"/>
  <c r="O59" i="8"/>
  <c r="P59" i="8"/>
  <c r="Q59" i="8"/>
  <c r="R59" i="8"/>
  <c r="S59" i="8"/>
  <c r="T59" i="8"/>
  <c r="U59" i="8"/>
  <c r="V59" i="8"/>
  <c r="W59" i="8"/>
  <c r="X59" i="8"/>
  <c r="Y59" i="8"/>
  <c r="Z59" i="8"/>
  <c r="AA59" i="8"/>
  <c r="AB59" i="8"/>
  <c r="AC59" i="8"/>
  <c r="AD59" i="8"/>
  <c r="AE59" i="8"/>
  <c r="AF59" i="8"/>
  <c r="AG59" i="8"/>
  <c r="AH59" i="8"/>
  <c r="AI59" i="8"/>
  <c r="AJ59" i="8"/>
  <c r="AK59" i="8"/>
  <c r="AL59" i="8"/>
  <c r="AM59" i="8"/>
  <c r="AN59" i="8"/>
  <c r="AO59" i="8"/>
  <c r="AP59" i="8"/>
  <c r="AQ59" i="8"/>
  <c r="AR59" i="8"/>
  <c r="AS59" i="8"/>
  <c r="AT59" i="8"/>
  <c r="AU59" i="8"/>
  <c r="AV59" i="8"/>
  <c r="AW59" i="8"/>
  <c r="AX59" i="8"/>
  <c r="AY59" i="8"/>
  <c r="AZ59" i="8"/>
  <c r="BA59" i="8"/>
  <c r="BB59" i="8"/>
  <c r="BC59" i="8"/>
  <c r="BD59" i="8"/>
  <c r="BE59" i="8"/>
  <c r="BF59" i="8"/>
  <c r="BG59" i="8"/>
  <c r="BH59" i="8"/>
  <c r="BI59" i="8"/>
  <c r="BJ59" i="8"/>
  <c r="BK59" i="8"/>
  <c r="BL59" i="8"/>
  <c r="BM59" i="8"/>
  <c r="BN59" i="8"/>
  <c r="BO59" i="8"/>
  <c r="BP59" i="8"/>
  <c r="BQ59" i="8"/>
  <c r="BR59" i="8"/>
  <c r="BS59" i="8"/>
  <c r="BT59" i="8"/>
  <c r="BU59" i="8"/>
  <c r="BV59" i="8"/>
  <c r="BW59" i="8"/>
  <c r="BX59" i="8"/>
  <c r="BY59" i="8"/>
  <c r="BZ59" i="8"/>
  <c r="CA59" i="8"/>
  <c r="CB59" i="8"/>
  <c r="CC59" i="8"/>
  <c r="CD59" i="8"/>
  <c r="CE59" i="8"/>
  <c r="CF59" i="8"/>
  <c r="CG59" i="8"/>
  <c r="CH59" i="8"/>
  <c r="CI59" i="8"/>
  <c r="CJ59" i="8"/>
  <c r="CK59" i="8"/>
  <c r="CL59" i="8"/>
  <c r="CM59" i="8"/>
  <c r="CN59" i="8"/>
  <c r="CO59" i="8"/>
  <c r="CP59" i="8"/>
  <c r="CQ59" i="8"/>
  <c r="CR59" i="8"/>
  <c r="CS59" i="8"/>
  <c r="CT59" i="8"/>
  <c r="CU59" i="8"/>
  <c r="CV59" i="8"/>
  <c r="CW59" i="8"/>
  <c r="CX59" i="8"/>
  <c r="CY59" i="8"/>
  <c r="CZ59" i="8"/>
  <c r="DA59" i="8"/>
  <c r="DB59" i="8"/>
  <c r="DC59" i="8"/>
  <c r="DD59" i="8"/>
  <c r="DE59" i="8"/>
  <c r="DF59" i="8"/>
  <c r="DG59" i="8"/>
  <c r="DH59" i="8"/>
  <c r="DI59" i="8"/>
  <c r="DJ59" i="8"/>
  <c r="DK59" i="8"/>
  <c r="DL59" i="8"/>
  <c r="DM59" i="8"/>
  <c r="DN59" i="8"/>
  <c r="DO59" i="8"/>
  <c r="DP59" i="8"/>
  <c r="DQ59" i="8"/>
  <c r="DR59" i="8"/>
  <c r="DS59" i="8"/>
  <c r="DT59" i="8"/>
  <c r="DU59" i="8"/>
  <c r="DV59" i="8"/>
  <c r="DW59" i="8"/>
  <c r="DY59" i="8"/>
  <c r="DZ59" i="8"/>
  <c r="EA59" i="8"/>
  <c r="EB59" i="8"/>
  <c r="EC59" i="8"/>
  <c r="ED59" i="8"/>
  <c r="EE59" i="8"/>
  <c r="EF59" i="8"/>
  <c r="EG59" i="8"/>
  <c r="EH59" i="8"/>
  <c r="EI59" i="8"/>
  <c r="EJ59" i="8"/>
  <c r="EK59" i="8"/>
  <c r="EL59" i="8"/>
  <c r="EM59" i="8"/>
  <c r="EN59" i="8"/>
  <c r="EO59" i="8"/>
  <c r="EP59" i="8"/>
  <c r="EQ59" i="8"/>
  <c r="ER59" i="8"/>
  <c r="ES59" i="8"/>
  <c r="ET59" i="8"/>
  <c r="EU59" i="8"/>
  <c r="EV59" i="8"/>
  <c r="EW59" i="8"/>
  <c r="EX59" i="8"/>
  <c r="EY59" i="8"/>
  <c r="EZ59" i="8"/>
  <c r="FA59" i="8"/>
  <c r="FB59" i="8"/>
  <c r="FC59" i="8"/>
  <c r="FD59" i="8"/>
  <c r="FE59" i="8"/>
  <c r="FF59" i="8"/>
  <c r="FG59" i="8"/>
  <c r="FH59" i="8"/>
  <c r="FI59" i="8"/>
  <c r="FJ59" i="8"/>
  <c r="FK59" i="8"/>
  <c r="FL59" i="8"/>
  <c r="FM59" i="8"/>
  <c r="FN59" i="8"/>
  <c r="FO59" i="8"/>
  <c r="FP59" i="8"/>
  <c r="FQ59" i="8"/>
  <c r="FR59" i="8"/>
  <c r="FS59" i="8"/>
  <c r="FT59" i="8"/>
  <c r="FU59" i="8"/>
  <c r="FV59" i="8"/>
  <c r="FW59" i="8"/>
  <c r="FX59" i="8"/>
  <c r="FY59" i="8"/>
  <c r="FZ59" i="8"/>
  <c r="GA59" i="8"/>
  <c r="GB59" i="8"/>
  <c r="GC59" i="8"/>
  <c r="GD59" i="8"/>
  <c r="GE59" i="8"/>
  <c r="GF59" i="8"/>
  <c r="GG59" i="8"/>
  <c r="GH59" i="8"/>
  <c r="B59" i="8"/>
  <c r="B36" i="8"/>
  <c r="GH36" i="8"/>
  <c r="GG36" i="8"/>
  <c r="GF36" i="8"/>
  <c r="GE36" i="8"/>
  <c r="GD36" i="8"/>
  <c r="GC36" i="8"/>
  <c r="GB36" i="8"/>
  <c r="GA36" i="8"/>
  <c r="FZ36" i="8"/>
  <c r="FY36" i="8"/>
  <c r="FX36" i="8"/>
  <c r="FW36" i="8"/>
  <c r="FV36" i="8"/>
  <c r="FU36" i="8"/>
  <c r="FT36" i="8"/>
  <c r="FS36" i="8"/>
  <c r="FR36" i="8"/>
  <c r="FQ36" i="8"/>
  <c r="FP36" i="8"/>
  <c r="FO36" i="8"/>
  <c r="FN36" i="8"/>
  <c r="FM36" i="8"/>
  <c r="FL36" i="8"/>
  <c r="FK36" i="8"/>
  <c r="FJ36" i="8"/>
  <c r="FI36" i="8"/>
  <c r="FH36" i="8"/>
  <c r="FG36" i="8"/>
  <c r="FF36" i="8"/>
  <c r="FE36" i="8"/>
  <c r="FD36" i="8"/>
  <c r="FC36" i="8"/>
  <c r="FB36" i="8"/>
  <c r="FA36" i="8"/>
  <c r="EZ36" i="8"/>
  <c r="EY36" i="8"/>
  <c r="EX36" i="8"/>
  <c r="EW36" i="8"/>
  <c r="EV36" i="8"/>
  <c r="EU36" i="8"/>
  <c r="ET36" i="8"/>
  <c r="ES36" i="8"/>
  <c r="ER36" i="8"/>
  <c r="EQ36" i="8"/>
  <c r="EP36" i="8"/>
  <c r="EO36" i="8"/>
  <c r="EN36" i="8"/>
  <c r="EM36" i="8"/>
  <c r="EL36" i="8"/>
  <c r="EK36" i="8"/>
  <c r="EJ36" i="8"/>
  <c r="EI36" i="8"/>
  <c r="EH36" i="8"/>
  <c r="EG36" i="8"/>
  <c r="EF36" i="8"/>
  <c r="EE36" i="8"/>
  <c r="ED36" i="8"/>
  <c r="EC36" i="8"/>
  <c r="EB36" i="8"/>
  <c r="EA36" i="8"/>
  <c r="DZ36" i="8"/>
  <c r="DY36" i="8"/>
  <c r="DX36" i="8"/>
  <c r="DW36" i="8"/>
  <c r="DV36" i="8"/>
  <c r="DU36" i="8"/>
  <c r="DT36" i="8"/>
  <c r="DS36" i="8"/>
  <c r="DR36" i="8"/>
  <c r="DQ36" i="8"/>
  <c r="DP36" i="8"/>
  <c r="DO36" i="8"/>
  <c r="DN36" i="8"/>
  <c r="DM36" i="8"/>
  <c r="DL36" i="8"/>
  <c r="DK36" i="8"/>
  <c r="DJ36" i="8"/>
  <c r="DI36" i="8"/>
  <c r="DH36" i="8"/>
  <c r="DG36" i="8"/>
  <c r="DF36" i="8"/>
  <c r="DE36" i="8"/>
  <c r="DD36" i="8"/>
  <c r="DC36" i="8"/>
  <c r="DB36" i="8"/>
  <c r="DA36" i="8"/>
  <c r="CZ36" i="8"/>
  <c r="CY36" i="8"/>
  <c r="CX36" i="8"/>
  <c r="CW36" i="8"/>
  <c r="CV36" i="8"/>
  <c r="CU36" i="8"/>
  <c r="CT36" i="8"/>
  <c r="CS36" i="8"/>
  <c r="CR36" i="8"/>
  <c r="CQ36" i="8"/>
  <c r="CP36" i="8"/>
  <c r="CO36" i="8"/>
  <c r="CN36" i="8"/>
  <c r="CM36" i="8"/>
  <c r="CL36" i="8"/>
  <c r="CK36" i="8"/>
  <c r="CJ36" i="8"/>
  <c r="CI36" i="8"/>
  <c r="CH36" i="8"/>
  <c r="CG36" i="8"/>
  <c r="CF36" i="8"/>
  <c r="CE36" i="8"/>
  <c r="CD36" i="8"/>
  <c r="CC36" i="8"/>
  <c r="CB36" i="8"/>
  <c r="CA36" i="8"/>
  <c r="BZ36" i="8"/>
  <c r="BY36" i="8"/>
  <c r="BX36" i="8"/>
  <c r="BW36" i="8"/>
  <c r="BV36" i="8"/>
  <c r="BU36" i="8"/>
  <c r="BT36" i="8"/>
  <c r="BS36" i="8"/>
  <c r="BR36" i="8"/>
  <c r="BQ36" i="8"/>
  <c r="BP36" i="8"/>
  <c r="BO36" i="8"/>
  <c r="BN36" i="8"/>
  <c r="BM36" i="8"/>
  <c r="BL36" i="8"/>
  <c r="BK36" i="8"/>
  <c r="BJ36" i="8"/>
  <c r="BI36" i="8"/>
  <c r="BH36" i="8"/>
  <c r="BG36" i="8"/>
  <c r="BF36" i="8"/>
  <c r="BE36" i="8"/>
  <c r="BD36" i="8"/>
  <c r="BC36" i="8"/>
  <c r="BB36" i="8"/>
  <c r="BA36" i="8"/>
  <c r="AZ36" i="8"/>
  <c r="AY36" i="8"/>
  <c r="AX36" i="8"/>
  <c r="AW36" i="8"/>
  <c r="AV36" i="8"/>
  <c r="AU36" i="8"/>
  <c r="AT36" i="8"/>
  <c r="AS36" i="8"/>
  <c r="AR36" i="8"/>
  <c r="AQ36" i="8"/>
  <c r="AP36" i="8"/>
  <c r="AO36" i="8"/>
  <c r="AN36" i="8"/>
  <c r="AM36" i="8"/>
  <c r="AL36" i="8"/>
  <c r="AK36" i="8"/>
  <c r="AJ36" i="8"/>
  <c r="AI36" i="8"/>
  <c r="AH36" i="8"/>
  <c r="AG36" i="8"/>
  <c r="AF36" i="8"/>
  <c r="AE36" i="8"/>
  <c r="AD36" i="8"/>
  <c r="AC36" i="8"/>
  <c r="AB36" i="8"/>
  <c r="AA36" i="8"/>
  <c r="Z36" i="8"/>
  <c r="Y36" i="8"/>
  <c r="X36" i="8"/>
  <c r="W36" i="8"/>
  <c r="V36" i="8"/>
  <c r="U36" i="8"/>
  <c r="T36" i="8"/>
  <c r="S36" i="8"/>
  <c r="R36" i="8"/>
  <c r="Q36" i="8"/>
  <c r="P36" i="8"/>
  <c r="O36" i="8"/>
  <c r="N36" i="8"/>
  <c r="M36" i="8"/>
  <c r="L36" i="8"/>
  <c r="K36" i="8"/>
  <c r="J36" i="8"/>
  <c r="I36" i="8"/>
  <c r="H36" i="8"/>
  <c r="G36" i="8"/>
  <c r="F36" i="8"/>
  <c r="E36" i="8"/>
  <c r="D36" i="8"/>
  <c r="C36" i="8"/>
  <c r="B42" i="8" l="1"/>
  <c r="B39" i="8"/>
  <c r="B40" i="8"/>
  <c r="B41" i="8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B43" i="8" l="1"/>
</calcChain>
</file>

<file path=xl/sharedStrings.xml><?xml version="1.0" encoding="utf-8"?>
<sst xmlns="http://schemas.openxmlformats.org/spreadsheetml/2006/main" count="980" uniqueCount="754">
  <si>
    <t>compound</t>
  </si>
  <si>
    <t>compoundId</t>
  </si>
  <si>
    <t>formula</t>
  </si>
  <si>
    <t>expectedRtDiff</t>
  </si>
  <si>
    <t>ppmDiff</t>
  </si>
  <si>
    <t>parent</t>
  </si>
  <si>
    <t>SB847_P_0_1uM_2HG</t>
  </si>
  <si>
    <t>SB847_P_0_001uM_2HG</t>
  </si>
  <si>
    <t>SB847_P_0_05uM_2HG</t>
  </si>
  <si>
    <t>SB847_P_0_5uM_2HG</t>
  </si>
  <si>
    <t>SB847_P_1_25uM_2HG</t>
  </si>
  <si>
    <t>SB847_P_2_5uM_2HG</t>
  </si>
  <si>
    <t>SB847_P_10uM_2HG</t>
  </si>
  <si>
    <t>_11_Glycolic acid</t>
  </si>
  <si>
    <t>HMDB0000115</t>
  </si>
  <si>
    <t>C2H4O3</t>
  </si>
  <si>
    <t>_03_Pyruvic acid</t>
  </si>
  <si>
    <t>HMDB0000243</t>
  </si>
  <si>
    <t>C3H4O3</t>
  </si>
  <si>
    <t>_03_Alanine</t>
  </si>
  <si>
    <t>HMDB0000161</t>
  </si>
  <si>
    <t>C3H7NO2</t>
  </si>
  <si>
    <t>_04_beta-Alanine</t>
  </si>
  <si>
    <t>HMDB0000056</t>
  </si>
  <si>
    <t>_01_D-Lactic acid</t>
  </si>
  <si>
    <t>HMDB0001311</t>
  </si>
  <si>
    <t>C3H6O3</t>
  </si>
  <si>
    <t>_01_Glycerol</t>
  </si>
  <si>
    <t>HMDB0000131</t>
  </si>
  <si>
    <t>C3H8O3</t>
  </si>
  <si>
    <t>_03_Phosphate</t>
  </si>
  <si>
    <t>HMDB0001429</t>
  </si>
  <si>
    <t>H3O4P</t>
  </si>
  <si>
    <t>_09_Succinic anhydride</t>
  </si>
  <si>
    <t>HMDB0032523</t>
  </si>
  <si>
    <t>C4H4O3</t>
  </si>
  <si>
    <t>_03_2-Ketobutyric acid</t>
  </si>
  <si>
    <t>HMDB0000005</t>
  </si>
  <si>
    <t>C4H6O3</t>
  </si>
  <si>
    <t>_04_Acetoacetic acid</t>
  </si>
  <si>
    <t>HMDB0000060</t>
  </si>
  <si>
    <t>_05_Succinic acid semialdehyde</t>
  </si>
  <si>
    <t>HMDB0001259</t>
  </si>
  <si>
    <t>_06_D-alpha-Aminobutyric acid</t>
  </si>
  <si>
    <t>HMDB0000650</t>
  </si>
  <si>
    <t>C4H9NO2</t>
  </si>
  <si>
    <t>_06_2-Hydroxybutyric acid</t>
  </si>
  <si>
    <t>HMDB0000008</t>
  </si>
  <si>
    <t>C4H8O3</t>
  </si>
  <si>
    <t>_10_3-Hydroxybutyric acid</t>
  </si>
  <si>
    <t>HMDB0000011</t>
  </si>
  <si>
    <t>_02_Serine</t>
  </si>
  <si>
    <t>HMDB0000187</t>
  </si>
  <si>
    <t>C3H7NO3</t>
  </si>
  <si>
    <t>_07_Glyceric acid</t>
  </si>
  <si>
    <t>HMDB0000139</t>
  </si>
  <si>
    <t>C3H6O4</t>
  </si>
  <si>
    <t>_11_Hypotaurine</t>
  </si>
  <si>
    <t>HMDB0000965</t>
  </si>
  <si>
    <t>C2H7NO2S</t>
  </si>
  <si>
    <t>_13_3-Furoic acid</t>
  </si>
  <si>
    <t>HMDB0000444</t>
  </si>
  <si>
    <t>C5H4O3</t>
  </si>
  <si>
    <t>_01_Creatinine</t>
  </si>
  <si>
    <t>HMDB0000562</t>
  </si>
  <si>
    <t>C4H7N3O</t>
  </si>
  <si>
    <t>_06_Dihydrouracil</t>
  </si>
  <si>
    <t>HMDB0000076</t>
  </si>
  <si>
    <t>C4H6N2O2</t>
  </si>
  <si>
    <t>_01_Proline</t>
  </si>
  <si>
    <t>HMDB0000162</t>
  </si>
  <si>
    <t>C5H9NO2</t>
  </si>
  <si>
    <t>_01_Fumaric acid</t>
  </si>
  <si>
    <t>HMDB0000134</t>
  </si>
  <si>
    <t>C4H4O4</t>
  </si>
  <si>
    <t>C5H8O3</t>
  </si>
  <si>
    <t>_13_Levulinic acid</t>
  </si>
  <si>
    <t>HMDB0000720</t>
  </si>
  <si>
    <t>_04_Caproic acid</t>
  </si>
  <si>
    <t>HMDB0000535</t>
  </si>
  <si>
    <t>C6H12O2</t>
  </si>
  <si>
    <t>_10_Acetylglycine</t>
  </si>
  <si>
    <t>HMDB0000532</t>
  </si>
  <si>
    <t>C4H7NO3</t>
  </si>
  <si>
    <t>_01_Valine</t>
  </si>
  <si>
    <t>HMDB0000883</t>
  </si>
  <si>
    <t>C5H11NO2</t>
  </si>
  <si>
    <t>_03_Betaine</t>
  </si>
  <si>
    <t>HMDB0000043</t>
  </si>
  <si>
    <t>_02_Succinic acid</t>
  </si>
  <si>
    <t>HMDB0000254</t>
  </si>
  <si>
    <t>C4H6O4</t>
  </si>
  <si>
    <t>_01_Threonine</t>
  </si>
  <si>
    <t>HMDB0000167</t>
  </si>
  <si>
    <t>C4H9NO3</t>
  </si>
  <si>
    <t>_11_Erythritol</t>
  </si>
  <si>
    <t>HMDB0002994</t>
  </si>
  <si>
    <t>C4H10O4</t>
  </si>
  <si>
    <t>_01_Taurine</t>
  </si>
  <si>
    <t>HMDB0000251</t>
  </si>
  <si>
    <t>C2H7NO3S</t>
  </si>
  <si>
    <t>_06_2-Hydroxyethanesulfonate</t>
  </si>
  <si>
    <t>HMDB0003903</t>
  </si>
  <si>
    <t>C2H6O4S</t>
  </si>
  <si>
    <t>_02_Thymine</t>
  </si>
  <si>
    <t>HMDB0000262</t>
  </si>
  <si>
    <t>C5H6N2O2</t>
  </si>
  <si>
    <t>_07_Pyroglutamic acid</t>
  </si>
  <si>
    <t>HMDB0000267</t>
  </si>
  <si>
    <t>C5H7NO3</t>
  </si>
  <si>
    <t>_06_Pipecolic acid</t>
  </si>
  <si>
    <t>HMDB0000070</t>
  </si>
  <si>
    <t>C6H11NO2</t>
  </si>
  <si>
    <t>_10_Itaconic acid</t>
  </si>
  <si>
    <t>HMDB0002092</t>
  </si>
  <si>
    <t>C5H6O4</t>
  </si>
  <si>
    <t>_13_Glutaconic acid</t>
  </si>
  <si>
    <t>HMDB0000620</t>
  </si>
  <si>
    <t>_02_Ketoleucine</t>
  </si>
  <si>
    <t>HMDB0000695</t>
  </si>
  <si>
    <t>C6H10O3</t>
  </si>
  <si>
    <t>_01_4-Hydroxyproline</t>
  </si>
  <si>
    <t>HMDB0000725</t>
  </si>
  <si>
    <t>C5H9NO3</t>
  </si>
  <si>
    <t>_08_N-Acetylalanine</t>
  </si>
  <si>
    <t>HMDB0000766</t>
  </si>
  <si>
    <t>_01_Leucine</t>
  </si>
  <si>
    <t>HMDB0000687</t>
  </si>
  <si>
    <t>C6H13NO2</t>
  </si>
  <si>
    <t>_08_Ethylmalonic acid</t>
  </si>
  <si>
    <t>HMDB0000622</t>
  </si>
  <si>
    <t>C5H8O4</t>
  </si>
  <si>
    <t>_10_Methylsuccinic acid</t>
  </si>
  <si>
    <t>HMDB0001844</t>
  </si>
  <si>
    <t>_02_Asparagine</t>
  </si>
  <si>
    <t>HMDB0000168</t>
  </si>
  <si>
    <t>C4H8N2O3</t>
  </si>
  <si>
    <t>C6H12O3</t>
  </si>
  <si>
    <t>_13_2-Hydroxycaproic acid</t>
  </si>
  <si>
    <t>HMDB0001624</t>
  </si>
  <si>
    <t>_02_Ornithine</t>
  </si>
  <si>
    <t>HMDB0000214</t>
  </si>
  <si>
    <t>C5H12N2O2</t>
  </si>
  <si>
    <t>_02_Aspartic acid</t>
  </si>
  <si>
    <t>HMDB0000191</t>
  </si>
  <si>
    <t>C4H7NO4</t>
  </si>
  <si>
    <t>_02_Malic acid</t>
  </si>
  <si>
    <t>HMDB0000156</t>
  </si>
  <si>
    <t>C4H6O5</t>
  </si>
  <si>
    <t>_01_Adenine</t>
  </si>
  <si>
    <t>HMDB0000034</t>
  </si>
  <si>
    <t>C5H5N5</t>
  </si>
  <si>
    <t>_09_Threonic acid</t>
  </si>
  <si>
    <t>HMDB0000943</t>
  </si>
  <si>
    <t>C4H8O5</t>
  </si>
  <si>
    <t>_12_Hypoxanthine</t>
  </si>
  <si>
    <t>HMDB0000157</t>
  </si>
  <si>
    <t>C5H4N4O</t>
  </si>
  <si>
    <t>_01_para-Aminobenzoic acid</t>
  </si>
  <si>
    <t>HMDB0001392</t>
  </si>
  <si>
    <t>C7H7NO2</t>
  </si>
  <si>
    <t>_12_2-Octenoic acid</t>
  </si>
  <si>
    <t>HMDB0000392</t>
  </si>
  <si>
    <t>C8H14O2</t>
  </si>
  <si>
    <t>_04_Caprylic acid</t>
  </si>
  <si>
    <t>HMDB0000482</t>
  </si>
  <si>
    <t>C8H16O2</t>
  </si>
  <si>
    <t>_07_3-Methylglutaconic acid</t>
  </si>
  <si>
    <t>HMDB0000522</t>
  </si>
  <si>
    <t>C6H8O4</t>
  </si>
  <si>
    <t>_01_Oxoglutaric acid</t>
  </si>
  <si>
    <t>HMDB0000208</t>
  </si>
  <si>
    <t>C5H6O5</t>
  </si>
  <si>
    <t>_01_Glutamine</t>
  </si>
  <si>
    <t>HMDB0000641</t>
  </si>
  <si>
    <t>C5H10N2O3</t>
  </si>
  <si>
    <t>_01_Lysine</t>
  </si>
  <si>
    <t>HMDB0000182</t>
  </si>
  <si>
    <t>C6H14N2O2</t>
  </si>
  <si>
    <t>_01_Glutamic acid</t>
  </si>
  <si>
    <t>HMDB0000148</t>
  </si>
  <si>
    <t>C5H9NO4</t>
  </si>
  <si>
    <t>_01_D-2-Hydroxyglutaric acid</t>
  </si>
  <si>
    <t>HMDB0000606</t>
  </si>
  <si>
    <t>C5H8O5</t>
  </si>
  <si>
    <t>_01_Methionine</t>
  </si>
  <si>
    <t>HMDB0000696</t>
  </si>
  <si>
    <t>C5H11NO2S</t>
  </si>
  <si>
    <t>_03_Ribose</t>
  </si>
  <si>
    <t>HMDB0000283</t>
  </si>
  <si>
    <t>C5H10O5</t>
  </si>
  <si>
    <t>_05_Xylose</t>
  </si>
  <si>
    <t>HMDB0000098</t>
  </si>
  <si>
    <t>_11_Hydrocinnamic acid</t>
  </si>
  <si>
    <t>HMDB0000764</t>
  </si>
  <si>
    <t>C9H10O2</t>
  </si>
  <si>
    <t>_04_Xanthine</t>
  </si>
  <si>
    <t>HMDB0000292</t>
  </si>
  <si>
    <t>C5H4N4O2</t>
  </si>
  <si>
    <t>_03_Ribitol</t>
  </si>
  <si>
    <t>HMDB0000508</t>
  </si>
  <si>
    <t>C5H12O5</t>
  </si>
  <si>
    <t>_01_Histidine</t>
  </si>
  <si>
    <t>HMDB0000177</t>
  </si>
  <si>
    <t>C6H9N3O2</t>
  </si>
  <si>
    <t>_09_Pelargonic acid</t>
  </si>
  <si>
    <t>HMDB0000847</t>
  </si>
  <si>
    <t>C9H18O2</t>
  </si>
  <si>
    <t>_02_Carnitine</t>
  </si>
  <si>
    <t>HMDB0000062</t>
  </si>
  <si>
    <t>C7H15NO3</t>
  </si>
  <si>
    <t>_06_1,5-Anhydrosorbitol</t>
  </si>
  <si>
    <t>HMDB0002712</t>
  </si>
  <si>
    <t>C6H12O5</t>
  </si>
  <si>
    <t>_04_Phenylalanine</t>
  </si>
  <si>
    <t>HMDB0000159</t>
  </si>
  <si>
    <t>C9H11NO2</t>
  </si>
  <si>
    <t>_07_3-(3-Hydroxyphenyl)propanoic acid</t>
  </si>
  <si>
    <t>HMDB0000375</t>
  </si>
  <si>
    <t>C9H10O3</t>
  </si>
  <si>
    <t>_08_Perillic acid</t>
  </si>
  <si>
    <t>HMDB0004586</t>
  </si>
  <si>
    <t>C10H14O2</t>
  </si>
  <si>
    <t>_02_3-Methylhistidine</t>
  </si>
  <si>
    <t>HMDB0000479</t>
  </si>
  <si>
    <t>C7H11N3O2</t>
  </si>
  <si>
    <t>_04_Capric acid</t>
  </si>
  <si>
    <t>HMDB0000511</t>
  </si>
  <si>
    <t>C10H20O2</t>
  </si>
  <si>
    <t>_01_cis-Aconitic acid</t>
  </si>
  <si>
    <t>HMDB0000072</t>
  </si>
  <si>
    <t>C6H6O6</t>
  </si>
  <si>
    <t>_01_Arginine</t>
  </si>
  <si>
    <t>HMDB0000517</t>
  </si>
  <si>
    <t>C6H14N4O2</t>
  </si>
  <si>
    <t>_01_Citrulline</t>
  </si>
  <si>
    <t>HMDB0000904</t>
  </si>
  <si>
    <t>C6H13N3O3</t>
  </si>
  <si>
    <t>_04_Glucose</t>
  </si>
  <si>
    <t>HMDB0000122</t>
  </si>
  <si>
    <t>C6H12O6</t>
  </si>
  <si>
    <t>_03_Fructose</t>
  </si>
  <si>
    <t>HMDB0000660</t>
  </si>
  <si>
    <t>_05_myo-Inositol</t>
  </si>
  <si>
    <t>HMDB0000211</t>
  </si>
  <si>
    <t>_02_Tyrosine</t>
  </si>
  <si>
    <t>HMDB0000158</t>
  </si>
  <si>
    <t>C9H11NO3</t>
  </si>
  <si>
    <t>_13_3-Methoxybenzenepropanoic acid</t>
  </si>
  <si>
    <t>HMDB0011751</t>
  </si>
  <si>
    <t>C10H12O3</t>
  </si>
  <si>
    <t>_03_Sorbitol</t>
  </si>
  <si>
    <t>HMDB0000247</t>
  </si>
  <si>
    <t>C6H14O6</t>
  </si>
  <si>
    <t>_07_Azelaic acid</t>
  </si>
  <si>
    <t>HMDB0000784</t>
  </si>
  <si>
    <t>C9H16O4</t>
  </si>
  <si>
    <t>_07_N-Acetylglutamic acid</t>
  </si>
  <si>
    <t>HMDB0001138</t>
  </si>
  <si>
    <t>C7H11NO5</t>
  </si>
  <si>
    <t>_02_Citric acid</t>
  </si>
  <si>
    <t>HMDB0000094</t>
  </si>
  <si>
    <t>C6H8O7</t>
  </si>
  <si>
    <t>_09_Ferulic acid</t>
  </si>
  <si>
    <t>HMDB0000954</t>
  </si>
  <si>
    <t>C10H10O4</t>
  </si>
  <si>
    <t>_01_Gluconic acid</t>
  </si>
  <si>
    <t>HMDB0000625</t>
  </si>
  <si>
    <t>C6H12O7</t>
  </si>
  <si>
    <t>_02_Dodecanoic acid</t>
  </si>
  <si>
    <t>HMDB0000638</t>
  </si>
  <si>
    <t>C12H24O2</t>
  </si>
  <si>
    <t>_04_Tryptophan</t>
  </si>
  <si>
    <t>HMDB0000929</t>
  </si>
  <si>
    <t>C11H12N2O2</t>
  </si>
  <si>
    <t>_12_Indoxyl sulfate</t>
  </si>
  <si>
    <t>HMDB0000682</t>
  </si>
  <si>
    <t>C8H7NO4S</t>
  </si>
  <si>
    <t>_08_12-Hydroxydodecanoic acid</t>
  </si>
  <si>
    <t>HMDB0002059</t>
  </si>
  <si>
    <t>C12H24O3</t>
  </si>
  <si>
    <t>_04_Pantothenic acid</t>
  </si>
  <si>
    <t>HMDB0000210</t>
  </si>
  <si>
    <t>C9H17NO5</t>
  </si>
  <si>
    <t>_01_Myristic acid</t>
  </si>
  <si>
    <t>HMDB0000806</t>
  </si>
  <si>
    <t>C14H28O2</t>
  </si>
  <si>
    <t>_02_Cystine</t>
  </si>
  <si>
    <t>HMDB0000192</t>
  </si>
  <si>
    <t>C6H12N2O4S2</t>
  </si>
  <si>
    <t>_09_Pentadecanoic acid</t>
  </si>
  <si>
    <t>HMDB0000826</t>
  </si>
  <si>
    <t>C15H30O2</t>
  </si>
  <si>
    <t>_01_Uridine</t>
  </si>
  <si>
    <t>HMDB0000296</t>
  </si>
  <si>
    <t>C9H12N2O6</t>
  </si>
  <si>
    <t>_02_Palmitic acid</t>
  </si>
  <si>
    <t>HMDB0000220</t>
  </si>
  <si>
    <t>C16H32O2</t>
  </si>
  <si>
    <t>_11_Ribothymidine</t>
  </si>
  <si>
    <t>HMDB0000884</t>
  </si>
  <si>
    <t>C10H14N2O6</t>
  </si>
  <si>
    <t>_12_Tetradecanedioic acid</t>
  </si>
  <si>
    <t>HMDB0000872</t>
  </si>
  <si>
    <t>C14H26O4</t>
  </si>
  <si>
    <t>_01_Inosine</t>
  </si>
  <si>
    <t>HMDB0000195</t>
  </si>
  <si>
    <t>C10H12N4O5</t>
  </si>
  <si>
    <t>_04_Heptadecanoic acid</t>
  </si>
  <si>
    <t>HMDB0002259</t>
  </si>
  <si>
    <t>C17H34O2</t>
  </si>
  <si>
    <t>_10_alpha-Linolenic acid</t>
  </si>
  <si>
    <t>HMDB0001388</t>
  </si>
  <si>
    <t>C18H30O2</t>
  </si>
  <si>
    <t>_08_Linoleic acid</t>
  </si>
  <si>
    <t>HMDB0000673</t>
  </si>
  <si>
    <t>C18H32O2</t>
  </si>
  <si>
    <t>_09_Oleic acid</t>
  </si>
  <si>
    <t>HMDB0000207</t>
  </si>
  <si>
    <t>C18H34O2</t>
  </si>
  <si>
    <t>_02_Guanosine</t>
  </si>
  <si>
    <t>HMDB0000133</t>
  </si>
  <si>
    <t>C10H13N5O5</t>
  </si>
  <si>
    <t>_08_Stearic acid</t>
  </si>
  <si>
    <t>HMDB0000827</t>
  </si>
  <si>
    <t>C18H36O2</t>
  </si>
  <si>
    <t>_02_Orotidine</t>
  </si>
  <si>
    <t>HMDB0000788</t>
  </si>
  <si>
    <t>C10H12N2O8</t>
  </si>
  <si>
    <t>_09_Nonadecanoic acid</t>
  </si>
  <si>
    <t>HMDB0000772</t>
  </si>
  <si>
    <t>C19H38O2</t>
  </si>
  <si>
    <t>_02_N-Acetylneuraminic acid</t>
  </si>
  <si>
    <t>HMDB0000230</t>
  </si>
  <si>
    <t>C11H19NO9</t>
  </si>
  <si>
    <t>_13_Arachidic acid</t>
  </si>
  <si>
    <t>HMDB0002212</t>
  </si>
  <si>
    <t>C20H40O2</t>
  </si>
  <si>
    <t>_13_Octadecanedioic acid</t>
  </si>
  <si>
    <t>HMDB0000782</t>
  </si>
  <si>
    <t>C18H34O4</t>
  </si>
  <si>
    <t>NA</t>
  </si>
  <si>
    <t>C12H22O11</t>
  </si>
  <si>
    <t>_08_Deoxycholic acid</t>
  </si>
  <si>
    <t>HMDB0000626</t>
  </si>
  <si>
    <t>C24H40O4</t>
  </si>
  <si>
    <t>_12_alpha-Tocopherol</t>
  </si>
  <si>
    <t>HMDB0001893</t>
  </si>
  <si>
    <t>C29H50O2</t>
  </si>
  <si>
    <t>_07_Deoxycholic acid glycine conjugate</t>
  </si>
  <si>
    <t>HMDB0000631</t>
  </si>
  <si>
    <t>C26H43NO5</t>
  </si>
  <si>
    <t>_09_Glycocholic acid</t>
  </si>
  <si>
    <t>HMDB0000138</t>
  </si>
  <si>
    <t>C26H43NO6</t>
  </si>
  <si>
    <t>%CV pbQC</t>
  </si>
  <si>
    <t>%CV in PBQCs (n = 3)</t>
  </si>
  <si>
    <t>Metabolites</t>
  </si>
  <si>
    <t>&lt; 10%</t>
  </si>
  <si>
    <t>10-20%</t>
  </si>
  <si>
    <t>20-30%</t>
  </si>
  <si>
    <t>&gt; 30%</t>
  </si>
  <si>
    <t>_01_Glycine</t>
  </si>
  <si>
    <t>_07_Senecioic acid</t>
  </si>
  <si>
    <t>_02_gamma-Aminobutyric acid</t>
  </si>
  <si>
    <t>_02_Uracil</t>
  </si>
  <si>
    <t>_12_4-Hydroxybenzaldehyde</t>
  </si>
  <si>
    <t>_06_3-Methyl-2-oxovaleric acid</t>
  </si>
  <si>
    <t>_02_Isoleucine</t>
  </si>
  <si>
    <t>_11_O-Phosphoethanolamine</t>
  </si>
  <si>
    <t>_06_N-Methyl-D-aspartic acid</t>
  </si>
  <si>
    <t>_01_Guanine</t>
  </si>
  <si>
    <t>_06_Hydroxyoctanoic acid</t>
  </si>
  <si>
    <t>_03_Aminoadipic acid</t>
  </si>
  <si>
    <t>_13_Acetylcysteine</t>
  </si>
  <si>
    <t>_01_Phthalic acid</t>
  </si>
  <si>
    <t>_01_Dihydroxyacetone phosphate</t>
  </si>
  <si>
    <t>_03_Glyceraldehyde 3-phosphate</t>
  </si>
  <si>
    <t>_02_Glycerol 3-phosphate</t>
  </si>
  <si>
    <t>_05_beta-Glycerophosphoric acid</t>
  </si>
  <si>
    <t>_07_5-Phenylvaleric acid</t>
  </si>
  <si>
    <t>_01_Glucosamine</t>
  </si>
  <si>
    <t>_04_Isocitric acid</t>
  </si>
  <si>
    <t>_01_Cystathionine</t>
  </si>
  <si>
    <t>_01_Deoxyuridine</t>
  </si>
  <si>
    <t>_01_Ribose 5-phosphate</t>
  </si>
  <si>
    <t>_03_Ribulose 5-phosphate</t>
  </si>
  <si>
    <t>_01_Cytidine</t>
  </si>
  <si>
    <t>_11_Deoxyinosine</t>
  </si>
  <si>
    <t>_01_Glycerophosphocholine</t>
  </si>
  <si>
    <t>_02_Glucosamine 6-phosphate</t>
  </si>
  <si>
    <t>_03_Fructose 6-phosphate</t>
  </si>
  <si>
    <t>_04_Glucose 6-phosphate</t>
  </si>
  <si>
    <t>_12_Adenosine</t>
  </si>
  <si>
    <t>_02_6-Phosphogluconic acid</t>
  </si>
  <si>
    <t>_05_Glutathione</t>
  </si>
  <si>
    <t>_03_Cytidine monophosphate</t>
  </si>
  <si>
    <t>_01_Uridine 5'-monophosphate</t>
  </si>
  <si>
    <t>_02_Cyclic AMP</t>
  </si>
  <si>
    <t>_02_Fructose 1,6-bisphosphate</t>
  </si>
  <si>
    <t>_03_Adenosine monophosphate</t>
  </si>
  <si>
    <t>_04_2'-Deoxyguanosine 5'-monophosphate</t>
  </si>
  <si>
    <t>_03_Inosine monophosphate</t>
  </si>
  <si>
    <t>_03_Guanosine monophosphate</t>
  </si>
  <si>
    <t>_03_S-Adenosylhomocysteine</t>
  </si>
  <si>
    <t>_01_Uridine 5'-diphosphate</t>
  </si>
  <si>
    <t>_01_Adenosine diphosphate</t>
  </si>
  <si>
    <t>_02_Guanosine diphosphate</t>
  </si>
  <si>
    <t>_11_Citicoline</t>
  </si>
  <si>
    <t>_02_Adenosine triphosphate</t>
  </si>
  <si>
    <t>_01_Guanosine triphosphate</t>
  </si>
  <si>
    <t>_02_Uridine diphosphate glucose</t>
  </si>
  <si>
    <t>_01_Guanosine diphosphate mannose</t>
  </si>
  <si>
    <t>_04_Uridine diphosphate-N-acetylglucosamine</t>
  </si>
  <si>
    <t>_10_Oxidized glutathione</t>
  </si>
  <si>
    <t>_02_NAD</t>
  </si>
  <si>
    <t>_05_NADH</t>
  </si>
  <si>
    <t>_11_Stachyose</t>
  </si>
  <si>
    <t>_02_NADP</t>
  </si>
  <si>
    <t>_01_Coenzyme A</t>
  </si>
  <si>
    <t>_02_FAD</t>
  </si>
  <si>
    <t>_02_Acetyl-CoA</t>
  </si>
  <si>
    <t>_02_Palmityl-CoA</t>
  </si>
  <si>
    <t>HMDB0000123</t>
  </si>
  <si>
    <t>HMDB0000509</t>
  </si>
  <si>
    <t>HMDB0000112</t>
  </si>
  <si>
    <t>HMDB0000300</t>
  </si>
  <si>
    <t>HMDB0011718</t>
  </si>
  <si>
    <t>HMDB0000491</t>
  </si>
  <si>
    <t>HMDB0000172</t>
  </si>
  <si>
    <t>HMDB0000224</t>
  </si>
  <si>
    <t>HMDB0002393</t>
  </si>
  <si>
    <t>HMDB0000132</t>
  </si>
  <si>
    <t>HMDB0000711</t>
  </si>
  <si>
    <t>HMDB0000510</t>
  </si>
  <si>
    <t>HMDB0001890</t>
  </si>
  <si>
    <t>HMDB0002107</t>
  </si>
  <si>
    <t>HMDB0001473</t>
  </si>
  <si>
    <t>HMDB0001112</t>
  </si>
  <si>
    <t>HMDB0000126</t>
  </si>
  <si>
    <t>HMDB0002520</t>
  </si>
  <si>
    <t>HMDB0002043</t>
  </si>
  <si>
    <t>HMDB0001514</t>
  </si>
  <si>
    <t>HMDB0000193</t>
  </si>
  <si>
    <t>HMDB0000099</t>
  </si>
  <si>
    <t>HMDB0000012</t>
  </si>
  <si>
    <t>HMDB0001548</t>
  </si>
  <si>
    <t>HMDB0000618</t>
  </si>
  <si>
    <t>HMDB0000089</t>
  </si>
  <si>
    <t>HMDB0000071</t>
  </si>
  <si>
    <t>HMDB0000086</t>
  </si>
  <si>
    <t>HMDB0001254</t>
  </si>
  <si>
    <t>HMDB0000124</t>
  </si>
  <si>
    <t>HMDB0001401</t>
  </si>
  <si>
    <t>HMDB0000050</t>
  </si>
  <si>
    <t>HMDB0001316</t>
  </si>
  <si>
    <t>HMDB0000125</t>
  </si>
  <si>
    <t>HMDB0000095</t>
  </si>
  <si>
    <t>HMDB0000288</t>
  </si>
  <si>
    <t>HMDB0000058</t>
  </si>
  <si>
    <t>HMDB0001058</t>
  </si>
  <si>
    <t>HMDB0000045</t>
  </si>
  <si>
    <t>HMDB0001044</t>
  </si>
  <si>
    <t>HMDB0000175</t>
  </si>
  <si>
    <t>HMDB0001397</t>
  </si>
  <si>
    <t>HMDB0000939</t>
  </si>
  <si>
    <t>HMDB0000295</t>
  </si>
  <si>
    <t>HMDB0001341</t>
  </si>
  <si>
    <t>HMDB0001201</t>
  </si>
  <si>
    <t>HMDB0001413</t>
  </si>
  <si>
    <t>HMDB0000538</t>
  </si>
  <si>
    <t>HMDB0001273</t>
  </si>
  <si>
    <t>HMDB0000286</t>
  </si>
  <si>
    <t>HMDB0001163</t>
  </si>
  <si>
    <t>HMDB0000290</t>
  </si>
  <si>
    <t>HMDB0003337</t>
  </si>
  <si>
    <t>HMDB0000902</t>
  </si>
  <si>
    <t>HMDB0001487</t>
  </si>
  <si>
    <t>HMDB0003553</t>
  </si>
  <si>
    <t>HMDB0000217</t>
  </si>
  <si>
    <t>HMDB0001423</t>
  </si>
  <si>
    <t>HMDB0001248</t>
  </si>
  <si>
    <t>HMDB0001206</t>
  </si>
  <si>
    <t>HMDB0001338</t>
  </si>
  <si>
    <t>C2H5NO2</t>
  </si>
  <si>
    <t>C5H8O2</t>
  </si>
  <si>
    <t>C4H4N2O2</t>
  </si>
  <si>
    <t>C7H6O2</t>
  </si>
  <si>
    <t>C2H8NO4P</t>
  </si>
  <si>
    <t>C5H5N5O</t>
  </si>
  <si>
    <t>C8H16O3</t>
  </si>
  <si>
    <t>C6H11NO4</t>
  </si>
  <si>
    <t>C5H9NO3S</t>
  </si>
  <si>
    <t>C8H6O4</t>
  </si>
  <si>
    <t>C3H7O6P</t>
  </si>
  <si>
    <t>C3H9O6P</t>
  </si>
  <si>
    <t>C11H14O2</t>
  </si>
  <si>
    <t>C6H13NO5</t>
  </si>
  <si>
    <t>C7H14N2O4S</t>
  </si>
  <si>
    <t>C9H12N2O5</t>
  </si>
  <si>
    <t>C5H11O8P</t>
  </si>
  <si>
    <t>C9H13N3O5</t>
  </si>
  <si>
    <t>C10H12N4O4</t>
  </si>
  <si>
    <t>C8H20NO6P</t>
  </si>
  <si>
    <t>C6H14NO8P</t>
  </si>
  <si>
    <t>C6H13O9P</t>
  </si>
  <si>
    <t>C10H13N5O4</t>
  </si>
  <si>
    <t>C6H13O10P</t>
  </si>
  <si>
    <t>C10H17N3O6S</t>
  </si>
  <si>
    <t>C9H14N3O8P</t>
  </si>
  <si>
    <t>C9H13N2O9P</t>
  </si>
  <si>
    <t>C10H12N5O6P</t>
  </si>
  <si>
    <t>C6H14O12P2</t>
  </si>
  <si>
    <t>C10H14N5O7P</t>
  </si>
  <si>
    <t>C10H13N4O8P</t>
  </si>
  <si>
    <t>C10H14N5O8P</t>
  </si>
  <si>
    <t>C14H20N6O5S</t>
  </si>
  <si>
    <t>C9H14N2O12P2</t>
  </si>
  <si>
    <t>C10H15N5O10P2</t>
  </si>
  <si>
    <t>C10H15N5O11P2</t>
  </si>
  <si>
    <t>C14H26N4O11P2</t>
  </si>
  <si>
    <t>C10H16N5O13P3</t>
  </si>
  <si>
    <t>C10H16N5O14P3</t>
  </si>
  <si>
    <t>C15H24N2O17P2</t>
  </si>
  <si>
    <t>C16H25N5O16P2</t>
  </si>
  <si>
    <t>C17H27N3O17P2</t>
  </si>
  <si>
    <t>C20H32N6O12S2</t>
  </si>
  <si>
    <t>C21H27N7O14P2</t>
  </si>
  <si>
    <t>C21H29N7O14P2</t>
  </si>
  <si>
    <t>C24H42O21</t>
  </si>
  <si>
    <t>C21H28N7O17P3</t>
  </si>
  <si>
    <t>C21H36N7O16P3S</t>
  </si>
  <si>
    <t>C27H33N9O15P2</t>
  </si>
  <si>
    <t>C23H38N7O17P3S</t>
  </si>
  <si>
    <t>C37H66N7O17P3S</t>
  </si>
  <si>
    <t>SB847_Tissue_ExtBlank</t>
  </si>
  <si>
    <t>SB847_Tissue_HomogenBlank</t>
  </si>
  <si>
    <t>SB847_218-001_04_T_Bio_A_T02</t>
  </si>
  <si>
    <t>SB847_218-001_Bx_T_Bio_A_T01</t>
  </si>
  <si>
    <t>SB847_218-003_04_T_Bio_A_T04</t>
  </si>
  <si>
    <t>SB847_218-003_Bx_T_Bio_A_T03</t>
  </si>
  <si>
    <t>SB847_218-004_04_T_Bio_A_T06</t>
  </si>
  <si>
    <t>SB847_218-004_Bx_T_Bio_A_T05</t>
  </si>
  <si>
    <t>SB847_218-005_04_T_Bio_A_T08</t>
  </si>
  <si>
    <t>SB847_218-005_Bx_T_Bio_A_T07</t>
  </si>
  <si>
    <t>SB847_218-006_04_T_Bio_A_T10</t>
  </si>
  <si>
    <t>SB847_218-006_Bx_T_Bio_B_T09</t>
  </si>
  <si>
    <t>SB847_218-007_04_T_Bio_A_T12</t>
  </si>
  <si>
    <t>SB847_218-007_Bx_T_Bio_A_T11</t>
  </si>
  <si>
    <t>SB847_218-008_04_T_Bio_A_T14</t>
  </si>
  <si>
    <t>SB847_218-008_Bx_T_Bio_A_T13</t>
  </si>
  <si>
    <t>SB847_218-009_04_T_Bio_A_T16</t>
  </si>
  <si>
    <t>SB847_218-009_Bx_T_Bio_A_T15</t>
  </si>
  <si>
    <t>SB847_218-011_04_T_Bio_A_T18</t>
  </si>
  <si>
    <t>SB847_218-011_Bx_T_Bio_A_T17</t>
  </si>
  <si>
    <t>SB847_218-012_04_T_Bio_A_T20</t>
  </si>
  <si>
    <t>SB847_218-012_Bx_T_Bio_A_T19</t>
  </si>
  <si>
    <t>SB847_Tissue_pbQC01</t>
  </si>
  <si>
    <t>SB847_Tissue_pbQC02</t>
  </si>
  <si>
    <t>SB847_Tissue_pbQC03</t>
  </si>
  <si>
    <t>SB847_Tissue_pbQC04</t>
  </si>
  <si>
    <t>SB847_Tissue_pbQC05</t>
  </si>
  <si>
    <t>SB847_Tissue_pbQC06</t>
  </si>
  <si>
    <t>SB847_Tissue_0_001uM_2HG</t>
  </si>
  <si>
    <t>SB847_Tissue_0_1uM_2HG</t>
  </si>
  <si>
    <t>SB847_Tissue_0_5uM_2HG</t>
  </si>
  <si>
    <t>SB847_Tissue_0_05uM_2HG</t>
  </si>
  <si>
    <t>SB847_Tissue_1_25uM_2HG</t>
  </si>
  <si>
    <t>SB847_Tissue_2_5uM_2HG</t>
  </si>
  <si>
    <t>SB847_Tissue_10uM_2HG</t>
  </si>
  <si>
    <t>SB847_Tissue_StdCurveBlank</t>
  </si>
  <si>
    <t>LCMS</t>
  </si>
  <si>
    <t xml:space="preserve">MA no. </t>
  </si>
  <si>
    <t xml:space="preserve">LCMS </t>
  </si>
  <si>
    <t>SB847</t>
  </si>
  <si>
    <t>pbQC0A</t>
  </si>
  <si>
    <t>pbQC0B</t>
  </si>
  <si>
    <t>pbQC0C</t>
  </si>
  <si>
    <t>pbQC01</t>
  </si>
  <si>
    <t>pbQC02</t>
  </si>
  <si>
    <t>pbQC03</t>
  </si>
  <si>
    <t>pbQC04</t>
  </si>
  <si>
    <t>pbQC05</t>
  </si>
  <si>
    <t>pbQC06</t>
  </si>
  <si>
    <t>10uM_2HG</t>
  </si>
  <si>
    <t>2.5uM_2HG</t>
  </si>
  <si>
    <t>1.25uM_2HG</t>
  </si>
  <si>
    <t>0.5uM_2HG</t>
  </si>
  <si>
    <t>0.1uM_2HG</t>
  </si>
  <si>
    <t>0.05uM_2HG</t>
  </si>
  <si>
    <t>0.001uM_2HG</t>
  </si>
  <si>
    <t>pbQC0D</t>
  </si>
  <si>
    <t>pbQC0E</t>
  </si>
  <si>
    <t>ExtBlank</t>
  </si>
  <si>
    <t>B:C8</t>
  </si>
  <si>
    <t>StdCurveBlank</t>
  </si>
  <si>
    <t>Y:D9</t>
  </si>
  <si>
    <t>BLUE</t>
  </si>
  <si>
    <t>CSF</t>
  </si>
  <si>
    <t>B:C9</t>
  </si>
  <si>
    <t>B:D7</t>
  </si>
  <si>
    <t>B:D6</t>
  </si>
  <si>
    <t>B:D5</t>
  </si>
  <si>
    <t>B:D4</t>
  </si>
  <si>
    <t>B:D3</t>
  </si>
  <si>
    <t>B:D2</t>
  </si>
  <si>
    <t>B:D1</t>
  </si>
  <si>
    <t>B:A1</t>
  </si>
  <si>
    <t>B:A2</t>
  </si>
  <si>
    <t>B:A4</t>
  </si>
  <si>
    <t>B:A3</t>
  </si>
  <si>
    <t>B:A5</t>
  </si>
  <si>
    <t>B:A6</t>
  </si>
  <si>
    <t>B:A8</t>
  </si>
  <si>
    <t>B:A7</t>
  </si>
  <si>
    <t>B:A9</t>
  </si>
  <si>
    <t>B:B1</t>
  </si>
  <si>
    <t>B:B3</t>
  </si>
  <si>
    <t>B:B2</t>
  </si>
  <si>
    <t>B:B4</t>
  </si>
  <si>
    <t>B:B5</t>
  </si>
  <si>
    <t>B:B7</t>
  </si>
  <si>
    <t>B:B6</t>
  </si>
  <si>
    <t>B:B8</t>
  </si>
  <si>
    <t>B:B9</t>
  </si>
  <si>
    <t>B:C2</t>
  </si>
  <si>
    <t>B:C1</t>
  </si>
  <si>
    <t>Sample-Tissue</t>
  </si>
  <si>
    <t>Tissue</t>
  </si>
  <si>
    <t>218-001_Bx_T_Bio_A</t>
  </si>
  <si>
    <t>T01</t>
  </si>
  <si>
    <t>218-001_04_T_Bio_A</t>
  </si>
  <si>
    <t>T02</t>
  </si>
  <si>
    <t>218-003_Bx_T_Bio_A</t>
  </si>
  <si>
    <t>T03</t>
  </si>
  <si>
    <t>218-003_04_T_Bio_A</t>
  </si>
  <si>
    <t>T04</t>
  </si>
  <si>
    <t>218-004_Bx_T_Bio_A</t>
  </si>
  <si>
    <t>T05</t>
  </si>
  <si>
    <t>218-004_04_T_Bio_A</t>
  </si>
  <si>
    <t>T06</t>
  </si>
  <si>
    <t>218-005_Bx_T_Bio_A</t>
  </si>
  <si>
    <t>T07</t>
  </si>
  <si>
    <t>218-005_04_T_Bio_A</t>
  </si>
  <si>
    <t>T08</t>
  </si>
  <si>
    <t>218-006_Bx_T_Bio_B</t>
  </si>
  <si>
    <t>T09</t>
  </si>
  <si>
    <t>218-006_04_T_Bio_A</t>
  </si>
  <si>
    <t>T10</t>
  </si>
  <si>
    <t>218-007_Bx_T_Bio_A</t>
  </si>
  <si>
    <t>T11</t>
  </si>
  <si>
    <t>218-007_04_T_Bio_A</t>
  </si>
  <si>
    <t>T12</t>
  </si>
  <si>
    <t>218-008_Bx_T_Bio_A</t>
  </si>
  <si>
    <t>T13</t>
  </si>
  <si>
    <t>218-008_04_T_Bio_A</t>
  </si>
  <si>
    <t>T14</t>
  </si>
  <si>
    <t>218-009_Bx_T_Bio_A</t>
  </si>
  <si>
    <t>T15</t>
  </si>
  <si>
    <t>218-009_04_T_Bio_A</t>
  </si>
  <si>
    <t>T16</t>
  </si>
  <si>
    <t>218-011_Bx_T_Bio_A</t>
  </si>
  <si>
    <t>T17</t>
  </si>
  <si>
    <t>218-011_04_T_Bio_A</t>
  </si>
  <si>
    <t>T18</t>
  </si>
  <si>
    <t>218-012_Bx_T_Bio_A</t>
  </si>
  <si>
    <t>T19</t>
  </si>
  <si>
    <t>218-012_04_T_Bio_A</t>
  </si>
  <si>
    <t>T20</t>
  </si>
  <si>
    <t>HomogenBlank</t>
  </si>
  <si>
    <t>B:C7</t>
  </si>
  <si>
    <t>_06_Methionine sulfoxide</t>
  </si>
  <si>
    <t>HMDB0002005</t>
  </si>
  <si>
    <t>C5H11NO3S</t>
  </si>
  <si>
    <t>ExtBlank01</t>
  </si>
  <si>
    <t>ExtBlank02</t>
  </si>
  <si>
    <t>ExtBlank03</t>
  </si>
  <si>
    <t>ExtBlank04</t>
  </si>
  <si>
    <t>PostBlank1</t>
  </si>
  <si>
    <t>SB847_Tissue_0_1uM_2HG_20240730180600</t>
  </si>
  <si>
    <t>SB847_Tissue_0_001uM_2HG_20240730170322</t>
  </si>
  <si>
    <t>SB847_Tissue_0_05uM_2HG_20240730173441</t>
  </si>
  <si>
    <t>SB847_Tissue_0_5uM_2HG_20240730183716</t>
  </si>
  <si>
    <t>SB847_Tissue_1_25uM_2HG_20240730190835</t>
  </si>
  <si>
    <t>SB847_Tissue_2_5uM_2HG_20240730193951</t>
  </si>
  <si>
    <t>SB847_Tissue_10uM_2HG_20240730201110</t>
  </si>
  <si>
    <t>SB847_Tissue_pbQC0A</t>
  </si>
  <si>
    <t>SB847_Tissue_pbQC0B</t>
  </si>
  <si>
    <t>SB847_Tissue_pbQC0C</t>
  </si>
  <si>
    <t>SB847_Tissue_pbQC0D</t>
  </si>
  <si>
    <t>SB847_Tissue_pbQC0E</t>
  </si>
  <si>
    <t>_01_Nicotinic acid</t>
  </si>
  <si>
    <t>HMDB0001488</t>
  </si>
  <si>
    <t>C6H5NO2</t>
  </si>
  <si>
    <t>_03_5-Aminolevulinic acid</t>
  </si>
  <si>
    <t>HMDB0001149</t>
  </si>
  <si>
    <t>_01_2-Methylcitric acid</t>
  </si>
  <si>
    <t>HMDB0000379</t>
  </si>
  <si>
    <t>C7H10O7</t>
  </si>
  <si>
    <t>_06_Carnosine</t>
  </si>
  <si>
    <t>HMDB0000033</t>
  </si>
  <si>
    <t>C9H14N4O3</t>
  </si>
  <si>
    <t>_02_5'-Methylthioadenosine</t>
  </si>
  <si>
    <t>HMDB0001173</t>
  </si>
  <si>
    <t>C11H15N5O3S</t>
  </si>
  <si>
    <t>_03_Deoxyuridine monophosphate</t>
  </si>
  <si>
    <t>HMDB0001409</t>
  </si>
  <si>
    <t>C9H13N2O8P</t>
  </si>
  <si>
    <t>_13_Isomaltose</t>
  </si>
  <si>
    <t>HMDB0002923</t>
  </si>
  <si>
    <t>_03_Alpha-Lactose</t>
  </si>
  <si>
    <t>HMDB0000186</t>
  </si>
  <si>
    <t>_06_Raffinose</t>
  </si>
  <si>
    <t>HMDB0003213</t>
  </si>
  <si>
    <t>C18H32O16</t>
  </si>
  <si>
    <t>_13_Maltotriose</t>
  </si>
  <si>
    <t>HMDB0001262</t>
  </si>
  <si>
    <t>%CV Tissue standard curve samples</t>
  </si>
  <si>
    <t>AREA Plasma Control-LCMS</t>
  </si>
  <si>
    <t xml:space="preserve">Mean Standard Curve </t>
  </si>
  <si>
    <t>13C/12C Ratio</t>
  </si>
  <si>
    <t>13C-2-Hydroxyglutarate</t>
  </si>
  <si>
    <t>2-Hydroxyglutarate</t>
  </si>
  <si>
    <t>12C-2-HG Conc (uM)</t>
  </si>
  <si>
    <t>Ratio</t>
  </si>
  <si>
    <t>Conc []</t>
  </si>
  <si>
    <t>Pre-Std</t>
  </si>
  <si>
    <t>Post-Std</t>
  </si>
  <si>
    <t>Mean</t>
  </si>
  <si>
    <t>%CV Tissue Samples (n=20)</t>
  </si>
  <si>
    <t>%CV Standard Curve (n=14)</t>
  </si>
  <si>
    <t>%CV PBQC</t>
  </si>
  <si>
    <t>PostBlank2</t>
  </si>
  <si>
    <t>PostBlank3</t>
  </si>
  <si>
    <t>PostBlank4</t>
  </si>
  <si>
    <t>PostBlank5</t>
  </si>
  <si>
    <t>13C,15N-UMP</t>
  </si>
  <si>
    <t>13C10,15N5-AMP</t>
  </si>
  <si>
    <t>13C5,15N1-Valine</t>
  </si>
  <si>
    <t>13C6-Sorbitol</t>
  </si>
  <si>
    <t>%CV Tissue (n=20)</t>
  </si>
  <si>
    <t>%CV Tissue StdCurve (n=14)</t>
  </si>
  <si>
    <t>%CV Tissue pbQC (n=6)</t>
  </si>
  <si>
    <t>PLASMA</t>
  </si>
  <si>
    <t>TISSUE</t>
  </si>
  <si>
    <t>Plasma Control</t>
  </si>
  <si>
    <t>BATCH 1</t>
  </si>
  <si>
    <t>BATCH 2</t>
  </si>
  <si>
    <t>ALL Batches - IQX1</t>
  </si>
  <si>
    <t>GCMS</t>
  </si>
  <si>
    <t>ALL Batches</t>
  </si>
  <si>
    <t>ALL Batches - IDX2</t>
  </si>
  <si>
    <t>Tissue Clinical - IDX1</t>
  </si>
  <si>
    <t>IDX1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</si>
</sst>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0"/>
  </numFmts>
  <fonts count="17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</font>
    <font>
      <b/>
      <sz val="9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rgb="FF242424"/>
      <name val="Segoe UI"/>
      <family val="2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</fonts>
  <fills count="21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808080"/>
        <bgColor indexed="64"/>
      </patternFill>
    </fill>
  </fills>
  <borders count="4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/>
      <bottom style="medium">
        <color indexed="64"/>
      </bottom>
      <diagonal/>
    </border>
    <border>
      <left style="thin">
        <color rgb="FFB2B2B2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0" fillId="14" borderId="0" applyNumberFormat="0" applyBorder="0" applyAlignment="0" applyProtection="0"/>
  </cellStyleXfs>
  <cellXfs count="202">
    <xf numFmtId="0" fontId="0" fillId="0" borderId="0" xfId="0"/>
    <xf numFmtId="0" fontId="0" fillId="0" borderId="0" xfId="0" applyBorder="1"/>
    <xf numFmtId="0" fontId="3" fillId="0" borderId="2" xfId="0" applyFont="1" applyFill="1" applyBorder="1" applyAlignment="1">
      <alignment horizontal="left"/>
    </xf>
    <xf numFmtId="2" fontId="1" fillId="3" borderId="3" xfId="1" applyNumberFormat="1" applyFill="1" applyBorder="1" applyAlignment="1">
      <alignment horizontal="center"/>
    </xf>
    <xf numFmtId="1" fontId="0" fillId="0" borderId="0" xfId="0" applyNumberFormat="1"/>
    <xf numFmtId="0" fontId="4" fillId="0" borderId="2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0" fillId="0" borderId="1" xfId="0" applyBorder="1"/>
    <xf numFmtId="1" fontId="0" fillId="0" borderId="5" xfId="0" applyNumberFormat="1" applyBorder="1" applyAlignment="1">
      <alignment horizontal="center" vertical="center"/>
    </xf>
    <xf numFmtId="0" fontId="0" fillId="0" borderId="6" xfId="0" applyBorder="1"/>
    <xf numFmtId="1" fontId="0" fillId="0" borderId="7" xfId="0" applyNumberFormat="1" applyBorder="1" applyAlignment="1">
      <alignment horizontal="center" vertical="center"/>
    </xf>
    <xf numFmtId="0" fontId="0" fillId="0" borderId="8" xfId="0" applyBorder="1"/>
    <xf numFmtId="1" fontId="0" fillId="0" borderId="9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5" borderId="0" xfId="0" applyFill="1" applyAlignment="1">
      <alignment horizontal="center" vertical="center"/>
    </xf>
    <xf numFmtId="1" fontId="0" fillId="5" borderId="0" xfId="0" applyNumberFormat="1" applyFill="1" applyAlignment="1">
      <alignment horizontal="center" vertical="center"/>
    </xf>
    <xf numFmtId="0" fontId="0" fillId="5" borderId="0" xfId="0" applyFill="1"/>
    <xf numFmtId="0" fontId="0" fillId="7" borderId="0" xfId="0" applyFill="1" applyAlignment="1">
      <alignment horizontal="center" vertical="center"/>
    </xf>
    <xf numFmtId="0" fontId="0" fillId="7" borderId="0" xfId="0" applyFill="1"/>
    <xf numFmtId="1" fontId="0" fillId="8" borderId="0" xfId="0" applyNumberFormat="1" applyFill="1"/>
    <xf numFmtId="0" fontId="0" fillId="7" borderId="0" xfId="0" applyFill="1" applyBorder="1"/>
    <xf numFmtId="0" fontId="0" fillId="7" borderId="0" xfId="0" applyFont="1" applyFill="1" applyBorder="1" applyAlignment="1">
      <alignment horizontal="center" vertical="center"/>
    </xf>
    <xf numFmtId="0" fontId="6" fillId="7" borderId="0" xfId="0" applyFont="1" applyFill="1" applyBorder="1" applyAlignment="1">
      <alignment horizontal="center" vertical="center"/>
    </xf>
    <xf numFmtId="0" fontId="8" fillId="11" borderId="20" xfId="0" applyFont="1" applyFill="1" applyBorder="1" applyAlignment="1">
      <alignment horizontal="center" vertical="center"/>
    </xf>
    <xf numFmtId="0" fontId="7" fillId="11" borderId="21" xfId="0" applyFont="1" applyFill="1" applyBorder="1" applyAlignment="1">
      <alignment horizontal="center" vertical="center"/>
    </xf>
    <xf numFmtId="0" fontId="8" fillId="11" borderId="21" xfId="0" applyFont="1" applyFill="1" applyBorder="1" applyAlignment="1">
      <alignment horizontal="center" vertical="center"/>
    </xf>
    <xf numFmtId="0" fontId="8" fillId="11" borderId="21" xfId="0" applyFont="1" applyFill="1" applyBorder="1"/>
    <xf numFmtId="0" fontId="8" fillId="11" borderId="22" xfId="0" applyFont="1" applyFill="1" applyBorder="1" applyAlignment="1">
      <alignment horizontal="center" vertical="center"/>
    </xf>
    <xf numFmtId="0" fontId="8" fillId="11" borderId="14" xfId="0" applyFont="1" applyFill="1" applyBorder="1" applyAlignment="1">
      <alignment horizontal="center" vertical="center"/>
    </xf>
    <xf numFmtId="0" fontId="7" fillId="11" borderId="12" xfId="0" applyFont="1" applyFill="1" applyBorder="1" applyAlignment="1">
      <alignment horizontal="center" vertical="center"/>
    </xf>
    <xf numFmtId="0" fontId="8" fillId="11" borderId="12" xfId="0" applyFont="1" applyFill="1" applyBorder="1" applyAlignment="1">
      <alignment horizontal="center" vertical="center"/>
    </xf>
    <xf numFmtId="0" fontId="8" fillId="11" borderId="12" xfId="0" applyFont="1" applyFill="1" applyBorder="1"/>
    <xf numFmtId="0" fontId="8" fillId="11" borderId="18" xfId="0" applyFont="1" applyFill="1" applyBorder="1" applyAlignment="1">
      <alignment horizontal="center" vertical="center"/>
    </xf>
    <xf numFmtId="0" fontId="8" fillId="12" borderId="14" xfId="0" applyFont="1" applyFill="1" applyBorder="1" applyAlignment="1">
      <alignment horizontal="center" vertical="center"/>
    </xf>
    <xf numFmtId="0" fontId="7" fillId="12" borderId="12" xfId="0" applyFont="1" applyFill="1" applyBorder="1" applyAlignment="1">
      <alignment horizontal="center" vertical="center"/>
    </xf>
    <xf numFmtId="0" fontId="8" fillId="12" borderId="12" xfId="0" applyFont="1" applyFill="1" applyBorder="1" applyAlignment="1">
      <alignment horizontal="center" vertical="center"/>
    </xf>
    <xf numFmtId="0" fontId="8" fillId="12" borderId="12" xfId="0" applyFont="1" applyFill="1" applyBorder="1"/>
    <xf numFmtId="0" fontId="8" fillId="12" borderId="18" xfId="0" applyFont="1" applyFill="1" applyBorder="1" applyAlignment="1">
      <alignment horizontal="center" vertical="center"/>
    </xf>
    <xf numFmtId="0" fontId="8" fillId="11" borderId="17" xfId="0" applyFont="1" applyFill="1" applyBorder="1" applyAlignment="1">
      <alignment horizontal="center" vertical="center"/>
    </xf>
    <xf numFmtId="0" fontId="7" fillId="11" borderId="15" xfId="0" applyFont="1" applyFill="1" applyBorder="1" applyAlignment="1">
      <alignment horizontal="center" vertical="center"/>
    </xf>
    <xf numFmtId="0" fontId="8" fillId="11" borderId="15" xfId="0" applyFont="1" applyFill="1" applyBorder="1" applyAlignment="1">
      <alignment horizontal="center" vertical="center"/>
    </xf>
    <xf numFmtId="0" fontId="8" fillId="11" borderId="15" xfId="0" applyFont="1" applyFill="1" applyBorder="1"/>
    <xf numFmtId="0" fontId="8" fillId="11" borderId="19" xfId="0" applyFont="1" applyFill="1" applyBorder="1" applyAlignment="1">
      <alignment horizontal="center" vertical="center"/>
    </xf>
    <xf numFmtId="0" fontId="8" fillId="13" borderId="23" xfId="0" applyFont="1" applyFill="1" applyBorder="1" applyAlignment="1">
      <alignment vertical="center"/>
    </xf>
    <xf numFmtId="0" fontId="8" fillId="0" borderId="16" xfId="0" applyFont="1" applyBorder="1"/>
    <xf numFmtId="14" fontId="8" fillId="13" borderId="16" xfId="0" applyNumberFormat="1" applyFont="1" applyFill="1" applyBorder="1" applyAlignment="1">
      <alignment vertical="center"/>
    </xf>
    <xf numFmtId="0" fontId="8" fillId="13" borderId="16" xfId="0" applyFont="1" applyFill="1" applyBorder="1"/>
    <xf numFmtId="14" fontId="8" fillId="13" borderId="16" xfId="0" applyNumberFormat="1" applyFont="1" applyFill="1" applyBorder="1" applyAlignment="1">
      <alignment horizontal="center" vertical="center"/>
    </xf>
    <xf numFmtId="0" fontId="8" fillId="13" borderId="14" xfId="0" applyFont="1" applyFill="1" applyBorder="1" applyAlignment="1">
      <alignment vertical="center"/>
    </xf>
    <xf numFmtId="0" fontId="8" fillId="0" borderId="12" xfId="0" applyFont="1" applyBorder="1"/>
    <xf numFmtId="14" fontId="8" fillId="13" borderId="12" xfId="0" applyNumberFormat="1" applyFont="1" applyFill="1" applyBorder="1" applyAlignment="1">
      <alignment vertical="center"/>
    </xf>
    <xf numFmtId="0" fontId="8" fillId="13" borderId="12" xfId="0" applyFont="1" applyFill="1" applyBorder="1"/>
    <xf numFmtId="14" fontId="8" fillId="13" borderId="12" xfId="0" applyNumberFormat="1" applyFont="1" applyFill="1" applyBorder="1" applyAlignment="1">
      <alignment horizontal="center" vertical="center"/>
    </xf>
    <xf numFmtId="0" fontId="9" fillId="9" borderId="12" xfId="0" applyFont="1" applyFill="1" applyBorder="1"/>
    <xf numFmtId="0" fontId="9" fillId="4" borderId="12" xfId="0" applyFont="1" applyFill="1" applyBorder="1"/>
    <xf numFmtId="0" fontId="8" fillId="0" borderId="12" xfId="0" applyFont="1" applyBorder="1" applyAlignment="1">
      <alignment vertical="center"/>
    </xf>
    <xf numFmtId="0" fontId="8" fillId="13" borderId="24" xfId="0" applyFont="1" applyFill="1" applyBorder="1" applyAlignment="1">
      <alignment vertical="center"/>
    </xf>
    <xf numFmtId="0" fontId="8" fillId="13" borderId="25" xfId="0" applyFont="1" applyFill="1" applyBorder="1" applyAlignment="1">
      <alignment vertical="center"/>
    </xf>
    <xf numFmtId="0" fontId="8" fillId="0" borderId="25" xfId="0" applyFont="1" applyBorder="1" applyAlignment="1">
      <alignment vertical="center"/>
    </xf>
    <xf numFmtId="14" fontId="8" fillId="13" borderId="25" xfId="0" applyNumberFormat="1" applyFont="1" applyFill="1" applyBorder="1" applyAlignment="1">
      <alignment vertical="center"/>
    </xf>
    <xf numFmtId="0" fontId="8" fillId="13" borderId="25" xfId="0" applyFont="1" applyFill="1" applyBorder="1"/>
    <xf numFmtId="14" fontId="8" fillId="13" borderId="25" xfId="0" applyNumberFormat="1" applyFont="1" applyFill="1" applyBorder="1" applyAlignment="1">
      <alignment horizontal="center" vertical="center"/>
    </xf>
    <xf numFmtId="0" fontId="8" fillId="11" borderId="24" xfId="0" applyFont="1" applyFill="1" applyBorder="1" applyAlignment="1">
      <alignment horizontal="center" vertical="center"/>
    </xf>
    <xf numFmtId="0" fontId="7" fillId="11" borderId="25" xfId="0" applyFont="1" applyFill="1" applyBorder="1" applyAlignment="1">
      <alignment horizontal="center" vertical="center"/>
    </xf>
    <xf numFmtId="0" fontId="8" fillId="11" borderId="25" xfId="0" applyFont="1" applyFill="1" applyBorder="1" applyAlignment="1">
      <alignment horizontal="center" vertical="center"/>
    </xf>
    <xf numFmtId="0" fontId="8" fillId="11" borderId="25" xfId="0" applyFont="1" applyFill="1" applyBorder="1"/>
    <xf numFmtId="0" fontId="0" fillId="8" borderId="0" xfId="0" applyFill="1"/>
    <xf numFmtId="0" fontId="7" fillId="10" borderId="10" xfId="0" applyFont="1" applyFill="1" applyBorder="1" applyAlignment="1">
      <alignment horizontal="center" vertical="center"/>
    </xf>
    <xf numFmtId="0" fontId="7" fillId="10" borderId="0" xfId="0" applyFont="1" applyFill="1" applyBorder="1" applyAlignment="1">
      <alignment horizontal="center" vertical="center"/>
    </xf>
    <xf numFmtId="0" fontId="7" fillId="10" borderId="1" xfId="0" applyFont="1" applyFill="1" applyBorder="1" applyAlignment="1">
      <alignment horizontal="center" vertical="center"/>
    </xf>
    <xf numFmtId="0" fontId="7" fillId="10" borderId="6" xfId="0" applyFont="1" applyFill="1" applyBorder="1" applyAlignment="1">
      <alignment horizontal="center" vertical="center"/>
    </xf>
    <xf numFmtId="2" fontId="0" fillId="0" borderId="0" xfId="0" applyNumberFormat="1"/>
    <xf numFmtId="1" fontId="0" fillId="5" borderId="0" xfId="0" applyNumberFormat="1" applyFill="1"/>
    <xf numFmtId="1" fontId="2" fillId="0" borderId="0" xfId="0" applyNumberFormat="1" applyFont="1"/>
    <xf numFmtId="0" fontId="0" fillId="8" borderId="0" xfId="0" applyFill="1" applyBorder="1"/>
    <xf numFmtId="0" fontId="0" fillId="8" borderId="26" xfId="0" applyFill="1" applyBorder="1"/>
    <xf numFmtId="0" fontId="0" fillId="8" borderId="27" xfId="0" applyFill="1" applyBorder="1"/>
    <xf numFmtId="0" fontId="0" fillId="8" borderId="28" xfId="0" applyFill="1" applyBorder="1"/>
    <xf numFmtId="0" fontId="0" fillId="8" borderId="29" xfId="0" applyFill="1" applyBorder="1"/>
    <xf numFmtId="0" fontId="2" fillId="0" borderId="0" xfId="0" applyFont="1"/>
    <xf numFmtId="0" fontId="0" fillId="12" borderId="1" xfId="0" applyFill="1" applyBorder="1"/>
    <xf numFmtId="0" fontId="11" fillId="12" borderId="10" xfId="0" applyFont="1" applyFill="1" applyBorder="1" applyAlignment="1"/>
    <xf numFmtId="0" fontId="11" fillId="12" borderId="2" xfId="0" applyFont="1" applyFill="1" applyBorder="1" applyAlignment="1">
      <alignment horizontal="center"/>
    </xf>
    <xf numFmtId="0" fontId="11" fillId="12" borderId="3" xfId="0" applyFont="1" applyFill="1" applyBorder="1" applyAlignment="1">
      <alignment horizontal="center"/>
    </xf>
    <xf numFmtId="0" fontId="11" fillId="12" borderId="13" xfId="0" applyFont="1" applyFill="1" applyBorder="1" applyAlignment="1">
      <alignment horizontal="center"/>
    </xf>
    <xf numFmtId="0" fontId="11" fillId="12" borderId="1" xfId="0" applyFont="1" applyFill="1" applyBorder="1" applyAlignment="1">
      <alignment horizontal="center"/>
    </xf>
    <xf numFmtId="0" fontId="11" fillId="12" borderId="5" xfId="0" applyFont="1" applyFill="1" applyBorder="1" applyAlignment="1">
      <alignment horizontal="center"/>
    </xf>
    <xf numFmtId="0" fontId="11" fillId="0" borderId="0" xfId="0" applyFont="1" applyAlignment="1">
      <alignment horizontal="right"/>
    </xf>
    <xf numFmtId="0" fontId="0" fillId="12" borderId="8" xfId="0" applyFill="1" applyBorder="1"/>
    <xf numFmtId="0" fontId="11" fillId="12" borderId="11" xfId="0" applyFont="1" applyFill="1" applyBorder="1" applyAlignment="1"/>
    <xf numFmtId="0" fontId="11" fillId="12" borderId="2" xfId="0" applyFont="1" applyFill="1" applyBorder="1" applyAlignment="1">
      <alignment horizontal="center" vertical="center" wrapText="1"/>
    </xf>
    <xf numFmtId="0" fontId="11" fillId="12" borderId="3" xfId="0" applyFont="1" applyFill="1" applyBorder="1" applyAlignment="1">
      <alignment horizontal="center" vertical="center" wrapText="1"/>
    </xf>
    <xf numFmtId="0" fontId="11" fillId="12" borderId="30" xfId="0" applyFont="1" applyFill="1" applyBorder="1" applyAlignment="1">
      <alignment horizontal="center" vertical="center" wrapText="1"/>
    </xf>
    <xf numFmtId="0" fontId="11" fillId="12" borderId="2" xfId="0" applyFont="1" applyFill="1" applyBorder="1" applyAlignment="1">
      <alignment horizontal="center" vertical="center"/>
    </xf>
    <xf numFmtId="0" fontId="11" fillId="12" borderId="4" xfId="0" applyFont="1" applyFill="1" applyBorder="1" applyAlignment="1">
      <alignment horizontal="center" vertical="center" wrapText="1"/>
    </xf>
    <xf numFmtId="0" fontId="0" fillId="0" borderId="0" xfId="0" applyAlignment="1">
      <alignment horizontal="right"/>
    </xf>
    <xf numFmtId="0" fontId="11" fillId="4" borderId="1" xfId="0" applyFont="1" applyFill="1" applyBorder="1" applyAlignment="1">
      <alignment horizontal="left"/>
    </xf>
    <xf numFmtId="0" fontId="11" fillId="4" borderId="30" xfId="0" applyFont="1" applyFill="1" applyBorder="1" applyAlignment="1">
      <alignment horizontal="center"/>
    </xf>
    <xf numFmtId="1" fontId="11" fillId="15" borderId="2" xfId="0" applyNumberFormat="1" applyFont="1" applyFill="1" applyBorder="1" applyAlignment="1">
      <alignment horizontal="center"/>
    </xf>
    <xf numFmtId="1" fontId="11" fillId="16" borderId="3" xfId="0" applyNumberFormat="1" applyFont="1" applyFill="1" applyBorder="1" applyAlignment="1">
      <alignment horizontal="center"/>
    </xf>
    <xf numFmtId="0" fontId="11" fillId="17" borderId="4" xfId="0" applyFont="1" applyFill="1" applyBorder="1" applyAlignment="1">
      <alignment horizontal="center"/>
    </xf>
    <xf numFmtId="0" fontId="11" fillId="12" borderId="13" xfId="0" applyFont="1" applyFill="1" applyBorder="1" applyAlignment="1">
      <alignment horizontal="center" vertical="center" textRotation="90"/>
    </xf>
    <xf numFmtId="0" fontId="11" fillId="0" borderId="0" xfId="0" applyFont="1" applyAlignment="1">
      <alignment horizontal="left"/>
    </xf>
    <xf numFmtId="1" fontId="0" fillId="0" borderId="0" xfId="0" applyNumberFormat="1" applyAlignment="1">
      <alignment horizontal="center"/>
    </xf>
    <xf numFmtId="166" fontId="0" fillId="0" borderId="13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166" fontId="0" fillId="13" borderId="5" xfId="0" applyNumberFormat="1" applyFill="1" applyBorder="1" applyAlignment="1">
      <alignment horizontal="center"/>
    </xf>
    <xf numFmtId="0" fontId="11" fillId="0" borderId="6" xfId="0" applyFont="1" applyBorder="1" applyAlignment="1">
      <alignment horizontal="left"/>
    </xf>
    <xf numFmtId="0" fontId="11" fillId="0" borderId="31" xfId="0" applyFont="1" applyBorder="1" applyAlignment="1">
      <alignment horizontal="left"/>
    </xf>
    <xf numFmtId="1" fontId="0" fillId="0" borderId="1" xfId="0" applyNumberFormat="1" applyBorder="1" applyAlignment="1">
      <alignment horizontal="center"/>
    </xf>
    <xf numFmtId="1" fontId="0" fillId="0" borderId="10" xfId="0" applyNumberFormat="1" applyBorder="1" applyAlignment="1">
      <alignment horizontal="center"/>
    </xf>
    <xf numFmtId="1" fontId="0" fillId="0" borderId="5" xfId="0" applyNumberFormat="1" applyBorder="1" applyAlignment="1">
      <alignment horizontal="right"/>
    </xf>
    <xf numFmtId="0" fontId="11" fillId="12" borderId="31" xfId="0" applyFont="1" applyFill="1" applyBorder="1" applyAlignment="1">
      <alignment horizontal="center" vertical="center" textRotation="90"/>
    </xf>
    <xf numFmtId="166" fontId="0" fillId="0" borderId="31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166" fontId="0" fillId="13" borderId="7" xfId="0" applyNumberFormat="1" applyFill="1" applyBorder="1" applyAlignment="1">
      <alignment horizontal="center"/>
    </xf>
    <xf numFmtId="1" fontId="0" fillId="0" borderId="6" xfId="0" applyNumberForma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7" xfId="0" applyNumberFormat="1" applyBorder="1" applyAlignment="1">
      <alignment horizontal="right"/>
    </xf>
    <xf numFmtId="0" fontId="11" fillId="4" borderId="0" xfId="0" applyFont="1" applyFill="1" applyAlignment="1">
      <alignment horizontal="left"/>
    </xf>
    <xf numFmtId="1" fontId="0" fillId="4" borderId="0" xfId="0" applyNumberFormat="1" applyFill="1" applyAlignment="1">
      <alignment horizontal="center"/>
    </xf>
    <xf numFmtId="166" fontId="0" fillId="4" borderId="31" xfId="0" applyNumberFormat="1" applyFill="1" applyBorder="1" applyAlignment="1">
      <alignment horizontal="center"/>
    </xf>
    <xf numFmtId="2" fontId="0" fillId="4" borderId="0" xfId="0" applyNumberFormat="1" applyFill="1" applyBorder="1" applyAlignment="1">
      <alignment horizontal="center"/>
    </xf>
    <xf numFmtId="0" fontId="11" fillId="0" borderId="8" xfId="0" applyFont="1" applyFill="1" applyBorder="1" applyAlignment="1">
      <alignment horizontal="left"/>
    </xf>
    <xf numFmtId="0" fontId="11" fillId="0" borderId="32" xfId="0" applyFont="1" applyFill="1" applyBorder="1" applyAlignment="1">
      <alignment horizontal="left"/>
    </xf>
    <xf numFmtId="1" fontId="0" fillId="0" borderId="8" xfId="0" applyNumberFormat="1" applyFill="1" applyBorder="1" applyAlignment="1">
      <alignment horizontal="center"/>
    </xf>
    <xf numFmtId="1" fontId="0" fillId="0" borderId="11" xfId="0" applyNumberFormat="1" applyFill="1" applyBorder="1" applyAlignment="1">
      <alignment horizontal="center"/>
    </xf>
    <xf numFmtId="1" fontId="0" fillId="0" borderId="9" xfId="0" applyNumberFormat="1" applyFill="1" applyBorder="1" applyAlignment="1">
      <alignment horizontal="right"/>
    </xf>
    <xf numFmtId="2" fontId="0" fillId="0" borderId="0" xfId="0" applyNumberFormat="1" applyAlignment="1">
      <alignment horizontal="right"/>
    </xf>
    <xf numFmtId="166" fontId="0" fillId="0" borderId="32" xfId="0" applyNumberForma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166" fontId="0" fillId="13" borderId="9" xfId="0" applyNumberFormat="1" applyFill="1" applyBorder="1" applyAlignment="1">
      <alignment horizontal="center"/>
    </xf>
    <xf numFmtId="2" fontId="11" fillId="18" borderId="2" xfId="0" applyNumberFormat="1" applyFont="1" applyFill="1" applyBorder="1" applyAlignment="1">
      <alignment horizontal="center"/>
    </xf>
    <xf numFmtId="2" fontId="10" fillId="14" borderId="33" xfId="2" applyNumberFormat="1" applyBorder="1" applyAlignment="1">
      <alignment horizontal="center"/>
    </xf>
    <xf numFmtId="2" fontId="10" fillId="14" borderId="34" xfId="2" applyNumberFormat="1" applyBorder="1" applyAlignment="1">
      <alignment horizontal="center"/>
    </xf>
    <xf numFmtId="0" fontId="11" fillId="0" borderId="1" xfId="0" applyFont="1" applyBorder="1" applyAlignment="1">
      <alignment horizontal="left"/>
    </xf>
    <xf numFmtId="2" fontId="0" fillId="0" borderId="6" xfId="0" applyNumberFormat="1" applyBorder="1" applyAlignment="1">
      <alignment horizontal="center"/>
    </xf>
    <xf numFmtId="2" fontId="11" fillId="18" borderId="2" xfId="0" applyNumberFormat="1" applyFont="1" applyFill="1" applyBorder="1"/>
    <xf numFmtId="2" fontId="10" fillId="14" borderId="33" xfId="2" applyNumberFormat="1" applyBorder="1"/>
    <xf numFmtId="2" fontId="10" fillId="14" borderId="34" xfId="2" applyNumberFormat="1" applyBorder="1"/>
    <xf numFmtId="0" fontId="11" fillId="8" borderId="1" xfId="0" applyFont="1" applyFill="1" applyBorder="1" applyAlignment="1">
      <alignment horizontal="left"/>
    </xf>
    <xf numFmtId="1" fontId="0" fillId="8" borderId="10" xfId="0" applyNumberFormat="1" applyFill="1" applyBorder="1" applyAlignment="1">
      <alignment horizontal="center"/>
    </xf>
    <xf numFmtId="0" fontId="0" fillId="8" borderId="10" xfId="0" applyFill="1" applyBorder="1"/>
    <xf numFmtId="0" fontId="0" fillId="8" borderId="5" xfId="0" applyFill="1" applyBorder="1"/>
    <xf numFmtId="0" fontId="11" fillId="8" borderId="6" xfId="0" applyFont="1" applyFill="1" applyBorder="1" applyAlignment="1">
      <alignment horizontal="left"/>
    </xf>
    <xf numFmtId="1" fontId="0" fillId="8" borderId="0" xfId="0" applyNumberFormat="1" applyFill="1" applyBorder="1" applyAlignment="1">
      <alignment horizontal="center"/>
    </xf>
    <xf numFmtId="0" fontId="0" fillId="8" borderId="7" xfId="0" applyFill="1" applyBorder="1"/>
    <xf numFmtId="2" fontId="0" fillId="0" borderId="1" xfId="0" applyNumberFormat="1" applyBorder="1" applyAlignment="1">
      <alignment horizontal="center"/>
    </xf>
    <xf numFmtId="0" fontId="11" fillId="0" borderId="8" xfId="0" applyFont="1" applyBorder="1" applyAlignment="1">
      <alignment horizontal="left"/>
    </xf>
    <xf numFmtId="1" fontId="0" fillId="0" borderId="11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2" fontId="11" fillId="18" borderId="8" xfId="0" applyNumberFormat="1" applyFont="1" applyFill="1" applyBorder="1"/>
    <xf numFmtId="2" fontId="10" fillId="14" borderId="35" xfId="2" applyNumberFormat="1" applyBorder="1" applyAlignment="1">
      <alignment horizontal="center"/>
    </xf>
    <xf numFmtId="2" fontId="10" fillId="14" borderId="35" xfId="2" applyNumberFormat="1" applyBorder="1"/>
    <xf numFmtId="2" fontId="10" fillId="14" borderId="36" xfId="2" applyNumberFormat="1" applyBorder="1"/>
    <xf numFmtId="0" fontId="0" fillId="8" borderId="10" xfId="0" applyFill="1" applyBorder="1" applyAlignment="1">
      <alignment horizontal="right"/>
    </xf>
    <xf numFmtId="0" fontId="0" fillId="8" borderId="5" xfId="0" applyFill="1" applyBorder="1" applyAlignment="1">
      <alignment horizontal="right"/>
    </xf>
    <xf numFmtId="0" fontId="0" fillId="8" borderId="0" xfId="0" applyFill="1" applyBorder="1" applyAlignment="1">
      <alignment horizontal="right"/>
    </xf>
    <xf numFmtId="0" fontId="0" fillId="8" borderId="7" xfId="0" applyFill="1" applyBorder="1" applyAlignment="1">
      <alignment horizontal="right"/>
    </xf>
    <xf numFmtId="0" fontId="11" fillId="12" borderId="32" xfId="0" applyFont="1" applyFill="1" applyBorder="1" applyAlignment="1">
      <alignment horizontal="center" vertical="center" textRotation="90"/>
    </xf>
    <xf numFmtId="0" fontId="11" fillId="8" borderId="8" xfId="0" applyFont="1" applyFill="1" applyBorder="1" applyAlignment="1">
      <alignment horizontal="left"/>
    </xf>
    <xf numFmtId="1" fontId="0" fillId="8" borderId="11" xfId="0" applyNumberFormat="1" applyFill="1" applyBorder="1" applyAlignment="1">
      <alignment horizontal="center"/>
    </xf>
    <xf numFmtId="0" fontId="0" fillId="8" borderId="11" xfId="0" applyFill="1" applyBorder="1" applyAlignment="1">
      <alignment horizontal="right"/>
    </xf>
    <xf numFmtId="0" fontId="0" fillId="8" borderId="9" xfId="0" applyFill="1" applyBorder="1" applyAlignment="1">
      <alignment horizontal="right"/>
    </xf>
    <xf numFmtId="0" fontId="11" fillId="15" borderId="3" xfId="0" applyFont="1" applyFill="1" applyBorder="1" applyAlignment="1">
      <alignment horizontal="center"/>
    </xf>
    <xf numFmtId="0" fontId="11" fillId="15" borderId="4" xfId="0" applyFont="1" applyFill="1" applyBorder="1" applyAlignment="1">
      <alignment horizontal="center"/>
    </xf>
    <xf numFmtId="1" fontId="0" fillId="0" borderId="7" xfId="0" applyNumberFormat="1" applyBorder="1" applyAlignment="1">
      <alignment horizontal="center"/>
    </xf>
    <xf numFmtId="0" fontId="11" fillId="4" borderId="6" xfId="0" applyFont="1" applyFill="1" applyBorder="1" applyAlignment="1">
      <alignment horizontal="left"/>
    </xf>
    <xf numFmtId="1" fontId="0" fillId="4" borderId="0" xfId="0" applyNumberFormat="1" applyFill="1" applyBorder="1" applyAlignment="1">
      <alignment horizontal="center"/>
    </xf>
    <xf numFmtId="1" fontId="0" fillId="4" borderId="7" xfId="0" applyNumberFormat="1" applyFill="1" applyBorder="1" applyAlignment="1">
      <alignment horizontal="center"/>
    </xf>
    <xf numFmtId="0" fontId="11" fillId="6" borderId="6" xfId="0" applyFont="1" applyFill="1" applyBorder="1" applyAlignment="1">
      <alignment horizontal="left"/>
    </xf>
    <xf numFmtId="1" fontId="0" fillId="6" borderId="0" xfId="0" applyNumberFormat="1" applyFill="1" applyBorder="1" applyAlignment="1">
      <alignment horizontal="center"/>
    </xf>
    <xf numFmtId="1" fontId="0" fillId="6" borderId="7" xfId="0" applyNumberFormat="1" applyFill="1" applyBorder="1" applyAlignment="1">
      <alignment horizontal="center"/>
    </xf>
    <xf numFmtId="0" fontId="12" fillId="0" borderId="6" xfId="0" applyFont="1" applyBorder="1" applyAlignment="1">
      <alignment horizontal="left"/>
    </xf>
    <xf numFmtId="1" fontId="13" fillId="0" borderId="0" xfId="0" applyNumberFormat="1" applyFont="1" applyBorder="1" applyAlignment="1">
      <alignment horizontal="center"/>
    </xf>
    <xf numFmtId="1" fontId="13" fillId="0" borderId="7" xfId="0" applyNumberFormat="1" applyFont="1" applyBorder="1" applyAlignment="1">
      <alignment horizontal="center"/>
    </xf>
    <xf numFmtId="1" fontId="5" fillId="0" borderId="7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11" fillId="6" borderId="1" xfId="0" applyFont="1" applyFill="1" applyBorder="1" applyAlignment="1">
      <alignment horizontal="left"/>
    </xf>
    <xf numFmtId="1" fontId="0" fillId="6" borderId="10" xfId="0" applyNumberFormat="1" applyFill="1" applyBorder="1" applyAlignment="1">
      <alignment horizontal="center"/>
    </xf>
    <xf numFmtId="1" fontId="0" fillId="6" borderId="5" xfId="0" applyNumberFormat="1" applyFill="1" applyBorder="1" applyAlignment="1">
      <alignment horizontal="center"/>
    </xf>
    <xf numFmtId="0" fontId="11" fillId="6" borderId="8" xfId="0" applyFont="1" applyFill="1" applyBorder="1" applyAlignment="1">
      <alignment horizontal="left"/>
    </xf>
    <xf numFmtId="1" fontId="0" fillId="6" borderId="11" xfId="0" applyNumberFormat="1" applyFill="1" applyBorder="1" applyAlignment="1">
      <alignment horizontal="center"/>
    </xf>
    <xf numFmtId="1" fontId="0" fillId="6" borderId="9" xfId="0" applyNumberFormat="1" applyFill="1" applyBorder="1" applyAlignment="1">
      <alignment horizontal="center"/>
    </xf>
    <xf numFmtId="0" fontId="14" fillId="0" borderId="0" xfId="0" applyFont="1" applyAlignment="1">
      <alignment horizontal="left" wrapText="1"/>
    </xf>
    <xf numFmtId="0" fontId="16" fillId="19" borderId="37" xfId="0" applyFont="1" applyFill="1" applyBorder="1" applyAlignment="1">
      <alignment horizontal="center" vertical="center" wrapText="1"/>
    </xf>
    <xf numFmtId="0" fontId="16" fillId="19" borderId="38" xfId="0" applyFont="1" applyFill="1" applyBorder="1" applyAlignment="1">
      <alignment horizontal="center" vertical="center" wrapText="1"/>
    </xf>
    <xf numFmtId="0" fontId="16" fillId="19" borderId="39" xfId="0" applyFont="1" applyFill="1" applyBorder="1" applyAlignment="1">
      <alignment horizontal="center" vertical="center" wrapText="1"/>
    </xf>
    <xf numFmtId="0" fontId="15" fillId="0" borderId="41" xfId="0" applyFont="1" applyBorder="1" applyAlignment="1">
      <alignment horizontal="left" vertical="center" wrapText="1"/>
    </xf>
    <xf numFmtId="0" fontId="15" fillId="0" borderId="42" xfId="0" applyFont="1" applyBorder="1" applyAlignment="1">
      <alignment horizontal="center" vertical="center" wrapText="1"/>
    </xf>
    <xf numFmtId="0" fontId="15" fillId="0" borderId="43" xfId="0" applyFont="1" applyBorder="1" applyAlignment="1">
      <alignment horizontal="center" vertical="center" wrapText="1"/>
    </xf>
    <xf numFmtId="0" fontId="15" fillId="0" borderId="44" xfId="0" applyFont="1" applyBorder="1" applyAlignment="1">
      <alignment horizontal="left" vertical="center" wrapText="1"/>
    </xf>
    <xf numFmtId="0" fontId="15" fillId="20" borderId="40" xfId="0" applyFont="1" applyFill="1" applyBorder="1" applyAlignment="1">
      <alignment horizontal="left" vertical="center" wrapText="1"/>
    </xf>
    <xf numFmtId="0" fontId="15" fillId="20" borderId="44" xfId="0" applyFont="1" applyFill="1" applyBorder="1" applyAlignment="1">
      <alignment horizontal="left" vertical="center" wrapText="1"/>
    </xf>
    <xf numFmtId="0" fontId="15" fillId="20" borderId="42" xfId="0" applyFont="1" applyFill="1" applyBorder="1" applyAlignment="1">
      <alignment horizontal="center" vertical="center" wrapText="1"/>
    </xf>
    <xf numFmtId="0" fontId="15" fillId="20" borderId="43" xfId="0" applyFont="1" applyFill="1" applyBorder="1" applyAlignment="1">
      <alignment horizontal="center" vertical="center" wrapText="1"/>
    </xf>
    <xf numFmtId="0" fontId="15" fillId="0" borderId="40" xfId="0" applyFont="1" applyBorder="1" applyAlignment="1">
      <alignment horizontal="left" vertical="center" wrapText="1"/>
    </xf>
    <xf numFmtId="0" fontId="15" fillId="0" borderId="45" xfId="0" applyFont="1" applyBorder="1" applyAlignment="1">
      <alignment horizontal="center" vertical="center" wrapText="1"/>
    </xf>
    <xf numFmtId="0" fontId="15" fillId="0" borderId="46" xfId="0" applyFont="1" applyBorder="1" applyAlignment="1">
      <alignment horizontal="center" vertical="center" wrapText="1"/>
    </xf>
    <xf numFmtId="0" fontId="15" fillId="0" borderId="44" xfId="0" applyFont="1" applyBorder="1" applyAlignment="1">
      <alignment horizontal="center" vertical="center" wrapText="1"/>
    </xf>
    <xf numFmtId="0" fontId="11" fillId="15" borderId="2" xfId="0" applyFont="1" applyFill="1" applyBorder="1"/>
  </cellXfs>
  <cellStyles count="3">
    <cellStyle name="Bad" xfId="1" builtinId="27"/>
    <cellStyle name="Good" xfId="2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13C-2-Hydroxyglutarate Standard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Tissue_2HG_IDX1!$L$2</c:f>
              <c:strCache>
                <c:ptCount val="1"/>
                <c:pt idx="0">
                  <c:v>Pre-Std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Tissue_2HG_IDX1!$K$4:$K$9</c:f>
              <c:numCache>
                <c:formatCode>General</c:formatCode>
                <c:ptCount val="6"/>
                <c:pt idx="0">
                  <c:v>0.1</c:v>
                </c:pt>
                <c:pt idx="1">
                  <c:v>0.05</c:v>
                </c:pt>
                <c:pt idx="2">
                  <c:v>0.5</c:v>
                </c:pt>
                <c:pt idx="3">
                  <c:v>1.25</c:v>
                </c:pt>
                <c:pt idx="4">
                  <c:v>2.5</c:v>
                </c:pt>
                <c:pt idx="5">
                  <c:v>10</c:v>
                </c:pt>
              </c:numCache>
            </c:numRef>
          </c:xVal>
          <c:yVal>
            <c:numRef>
              <c:f>Tissue_2HG_IDX1!$L$4:$L$9</c:f>
              <c:numCache>
                <c:formatCode>0</c:formatCode>
                <c:ptCount val="6"/>
                <c:pt idx="0">
                  <c:v>111286.39367859199</c:v>
                </c:pt>
                <c:pt idx="1">
                  <c:v>50119.168340666401</c:v>
                </c:pt>
                <c:pt idx="2">
                  <c:v>528427.05813950498</c:v>
                </c:pt>
                <c:pt idx="3">
                  <c:v>1420815.0030239699</c:v>
                </c:pt>
                <c:pt idx="4">
                  <c:v>2815416.7180441902</c:v>
                </c:pt>
                <c:pt idx="5">
                  <c:v>9044765.3990833201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3E-4B08-99B0-A0C72216DEA7}"/>
            </c:ext>
          </c:extLst>
        </c:ser>
        <c:ser>
          <c:idx val="1"/>
          <c:order val="1"/>
          <c:tx>
            <c:strRef>
              <c:f>Tissue_2HG_IDX1!$M$2</c:f>
              <c:strCache>
                <c:ptCount val="1"/>
                <c:pt idx="0">
                  <c:v>Post-Std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Tissue_2HG_IDX1!$K$4:$K$9</c:f>
              <c:numCache>
                <c:formatCode>General</c:formatCode>
                <c:ptCount val="6"/>
                <c:pt idx="0">
                  <c:v>0.1</c:v>
                </c:pt>
                <c:pt idx="1">
                  <c:v>0.05</c:v>
                </c:pt>
                <c:pt idx="2">
                  <c:v>0.5</c:v>
                </c:pt>
                <c:pt idx="3">
                  <c:v>1.25</c:v>
                </c:pt>
                <c:pt idx="4">
                  <c:v>2.5</c:v>
                </c:pt>
                <c:pt idx="5">
                  <c:v>10</c:v>
                </c:pt>
              </c:numCache>
            </c:numRef>
          </c:xVal>
          <c:yVal>
            <c:numRef>
              <c:f>Tissue_2HG_IDX1!$M$4:$M$9</c:f>
              <c:numCache>
                <c:formatCode>0</c:formatCode>
                <c:ptCount val="6"/>
                <c:pt idx="0">
                  <c:v>98378.359040494397</c:v>
                </c:pt>
                <c:pt idx="1">
                  <c:v>45207.985802308896</c:v>
                </c:pt>
                <c:pt idx="2">
                  <c:v>543458.14096758701</c:v>
                </c:pt>
                <c:pt idx="3">
                  <c:v>1396393.7371996599</c:v>
                </c:pt>
                <c:pt idx="4">
                  <c:v>2590023.3634170699</c:v>
                </c:pt>
                <c:pt idx="5">
                  <c:v>9415956.6935190801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13E-4B08-99B0-A0C72216DEA7}"/>
            </c:ext>
          </c:extLst>
        </c:ser>
        <c:ser>
          <c:idx val="2"/>
          <c:order val="2"/>
          <c:tx>
            <c:strRef>
              <c:f>Tissue_2HG_IDX1!$N$2</c:f>
              <c:strCache>
                <c:ptCount val="1"/>
                <c:pt idx="0">
                  <c:v>Mean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7278417120936806"/>
                  <c:y val="-9.188974613375490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Tissue_2HG_IDX1!$K$4:$K$9</c:f>
              <c:numCache>
                <c:formatCode>General</c:formatCode>
                <c:ptCount val="6"/>
                <c:pt idx="0">
                  <c:v>0.1</c:v>
                </c:pt>
                <c:pt idx="1">
                  <c:v>0.05</c:v>
                </c:pt>
                <c:pt idx="2">
                  <c:v>0.5</c:v>
                </c:pt>
                <c:pt idx="3">
                  <c:v>1.25</c:v>
                </c:pt>
                <c:pt idx="4">
                  <c:v>2.5</c:v>
                </c:pt>
                <c:pt idx="5">
                  <c:v>10</c:v>
                </c:pt>
              </c:numCache>
            </c:numRef>
          </c:xVal>
          <c:yVal>
            <c:numRef>
              <c:f>Tissue_2HG_IDX1!$N$4:$N$9</c:f>
              <c:numCache>
                <c:formatCode>0</c:formatCode>
                <c:ptCount val="6"/>
                <c:pt idx="0">
                  <c:v>104832.3763595432</c:v>
                </c:pt>
                <c:pt idx="1">
                  <c:v>47663.577071487649</c:v>
                </c:pt>
                <c:pt idx="2">
                  <c:v>535942.59955354594</c:v>
                </c:pt>
                <c:pt idx="3">
                  <c:v>1408604.3701118149</c:v>
                </c:pt>
                <c:pt idx="4">
                  <c:v>2702720.04073063</c:v>
                </c:pt>
                <c:pt idx="5">
                  <c:v>9230361.046301201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13E-4B08-99B0-A0C72216DE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6277247"/>
        <c:axId val="516205887"/>
      </c:scatterChart>
      <c:valAx>
        <c:axId val="2096277247"/>
        <c:scaling>
          <c:orientation val="minMax"/>
          <c:max val="1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13C-2-Hydroxyglutarate</a:t>
                </a:r>
                <a:r>
                  <a:rPr lang="en-AU" baseline="0"/>
                  <a:t> Concentartion (</a:t>
                </a:r>
                <a:r>
                  <a:rPr lang="en-AU" baseline="0">
                    <a:latin typeface="Calibri" panose="020F0502020204030204" pitchFamily="34" charset="0"/>
                    <a:cs typeface="Calibri" panose="020F0502020204030204" pitchFamily="34" charset="0"/>
                  </a:rPr>
                  <a:t>µM)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205887"/>
        <c:crosses val="autoZero"/>
        <c:crossBetween val="midCat"/>
      </c:valAx>
      <c:valAx>
        <c:axId val="516205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Peak 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62772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584493</xdr:colOff>
      <xdr:row>9</xdr:row>
      <xdr:rowOff>106753</xdr:rowOff>
    </xdr:from>
    <xdr:to>
      <xdr:col>16</xdr:col>
      <xdr:colOff>108243</xdr:colOff>
      <xdr:row>31</xdr:row>
      <xdr:rowOff>128954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F0E9F1-B36B-4A8D-BD85-BACB9916B9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0</xdr:colOff>
      <xdr:row>35</xdr:row>
      <xdr:rowOff>0</xdr:rowOff>
    </xdr:from>
    <xdr:to>
      <xdr:col>18</xdr:col>
      <xdr:colOff>350638</xdr:colOff>
      <xdr:row>62</xdr:row>
      <xdr:rowOff>75565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90F495E-160D-4072-A56A-5F5E5DB61F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77425" y="6600825"/>
          <a:ext cx="8170663" cy="501904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A-SB-847_QCISTD_2HGQuant_Tissue_CSF_Plasma_20240809_IDX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smaCont_2HG"/>
      <sheetName val="PlasmaControl_ISTDs"/>
      <sheetName val="PlasmaClin_2HG"/>
      <sheetName val="PlasmaClin_ISTDs"/>
      <sheetName val="Tissue_2HG"/>
      <sheetName val="Tissue_ISTDs"/>
      <sheetName val="CSF_2HG_Quant"/>
      <sheetName val="CSF_ISTD"/>
    </sheetNames>
    <sheetDataSet>
      <sheetData sheetId="0"/>
      <sheetData sheetId="1"/>
      <sheetData sheetId="2"/>
      <sheetData sheetId="3"/>
      <sheetData sheetId="4">
        <row r="2">
          <cell r="L2" t="str">
            <v>Pre-Std</v>
          </cell>
          <cell r="M2" t="str">
            <v>Post-Std</v>
          </cell>
          <cell r="N2" t="str">
            <v>Mean</v>
          </cell>
        </row>
        <row r="4">
          <cell r="K4">
            <v>0.1</v>
          </cell>
          <cell r="L4">
            <v>111286.39367859199</v>
          </cell>
          <cell r="M4">
            <v>98378.359040494397</v>
          </cell>
          <cell r="N4">
            <v>104832.3763595432</v>
          </cell>
        </row>
        <row r="5">
          <cell r="K5">
            <v>0.05</v>
          </cell>
          <cell r="L5">
            <v>50119.168340666401</v>
          </cell>
          <cell r="M5">
            <v>45207.985802308896</v>
          </cell>
          <cell r="N5">
            <v>47663.577071487649</v>
          </cell>
        </row>
        <row r="6">
          <cell r="K6">
            <v>0.5</v>
          </cell>
          <cell r="L6">
            <v>528427.05813950498</v>
          </cell>
          <cell r="M6">
            <v>543458.14096758701</v>
          </cell>
          <cell r="N6">
            <v>535942.59955354594</v>
          </cell>
        </row>
        <row r="7">
          <cell r="K7">
            <v>1.25</v>
          </cell>
          <cell r="L7">
            <v>1420815.0030239699</v>
          </cell>
          <cell r="M7">
            <v>1396393.7371996599</v>
          </cell>
          <cell r="N7">
            <v>1408604.3701118149</v>
          </cell>
        </row>
        <row r="8">
          <cell r="K8">
            <v>2.5</v>
          </cell>
          <cell r="L8">
            <v>2815416.7180441902</v>
          </cell>
          <cell r="M8">
            <v>2590023.3634170699</v>
          </cell>
          <cell r="N8">
            <v>2702720.04073063</v>
          </cell>
        </row>
        <row r="9">
          <cell r="K9">
            <v>10</v>
          </cell>
          <cell r="L9">
            <v>9044765.3990833201</v>
          </cell>
          <cell r="M9">
            <v>9415956.6935190801</v>
          </cell>
          <cell r="N9">
            <v>9230361.046301201</v>
          </cell>
        </row>
      </sheetData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E2C95-513E-4994-85CB-76A7320AF164}">
  <dimension ref="A1:HL61"/>
  <sheetViews>
    <sheetView topLeftCell="A13" workbookViewId="0">
      <selection activeCell="A16" sqref="A16"/>
    </sheetView>
  </sheetViews>
  <sheetFormatPr defaultRowHeight="14.4" x14ac:dyDescent="0.55000000000000004"/>
  <cols>
    <col min="1" max="1" width="38.3125" customWidth="1"/>
    <col min="2" max="2" width="10.20703125" bestFit="1" customWidth="1"/>
    <col min="3" max="3" width="9.20703125" bestFit="1" customWidth="1"/>
    <col min="4" max="4" width="10.20703125" bestFit="1" customWidth="1"/>
    <col min="5" max="5" width="11.20703125" bestFit="1" customWidth="1"/>
    <col min="6" max="6" width="10.20703125" bestFit="1" customWidth="1"/>
    <col min="7" max="7" width="12.20703125" bestFit="1" customWidth="1"/>
    <col min="8" max="8" width="10.20703125" bestFit="1" customWidth="1"/>
    <col min="9" max="9" width="11.20703125" bestFit="1" customWidth="1"/>
    <col min="10" max="10" width="10.20703125" bestFit="1" customWidth="1"/>
    <col min="11" max="14" width="9.20703125" bestFit="1" customWidth="1"/>
    <col min="15" max="20" width="10.20703125" bestFit="1" customWidth="1"/>
    <col min="21" max="22" width="9.20703125" bestFit="1" customWidth="1"/>
    <col min="23" max="23" width="11.20703125" bestFit="1" customWidth="1"/>
    <col min="24" max="24" width="10.20703125" bestFit="1" customWidth="1"/>
    <col min="25" max="25" width="9.20703125" bestFit="1" customWidth="1"/>
    <col min="26" max="27" width="10.20703125" bestFit="1" customWidth="1"/>
    <col min="28" max="28" width="9.20703125" bestFit="1" customWidth="1"/>
    <col min="29" max="29" width="10.20703125" bestFit="1" customWidth="1"/>
    <col min="30" max="30" width="9.20703125" bestFit="1" customWidth="1"/>
    <col min="31" max="31" width="10.20703125" bestFit="1" customWidth="1"/>
    <col min="32" max="32" width="9.20703125" bestFit="1" customWidth="1"/>
    <col min="33" max="34" width="10.20703125" bestFit="1" customWidth="1"/>
    <col min="35" max="35" width="9.20703125" bestFit="1" customWidth="1"/>
    <col min="36" max="36" width="10.20703125" bestFit="1" customWidth="1"/>
    <col min="37" max="37" width="9.20703125" bestFit="1" customWidth="1"/>
    <col min="38" max="38" width="11.20703125" bestFit="1" customWidth="1"/>
    <col min="39" max="39" width="10.20703125" bestFit="1" customWidth="1"/>
    <col min="40" max="40" width="9.20703125" bestFit="1" customWidth="1"/>
    <col min="41" max="41" width="11.20703125" bestFit="1" customWidth="1"/>
    <col min="42" max="42" width="9.20703125" bestFit="1" customWidth="1"/>
    <col min="43" max="43" width="11.20703125" bestFit="1" customWidth="1"/>
    <col min="44" max="44" width="10.20703125" bestFit="1" customWidth="1"/>
    <col min="45" max="45" width="9.20703125" bestFit="1" customWidth="1"/>
    <col min="46" max="48" width="10.20703125" bestFit="1" customWidth="1"/>
    <col min="49" max="49" width="9.20703125" bestFit="1" customWidth="1"/>
    <col min="50" max="50" width="11.20703125" bestFit="1" customWidth="1"/>
    <col min="51" max="51" width="10.20703125" bestFit="1" customWidth="1"/>
    <col min="52" max="53" width="9.20703125" bestFit="1" customWidth="1"/>
    <col min="54" max="54" width="10.20703125" bestFit="1" customWidth="1"/>
    <col min="55" max="56" width="9.20703125" bestFit="1" customWidth="1"/>
    <col min="57" max="58" width="11.20703125" bestFit="1" customWidth="1"/>
    <col min="59" max="59" width="10.20703125" bestFit="1" customWidth="1"/>
    <col min="60" max="61" width="11.20703125" bestFit="1" customWidth="1"/>
    <col min="62" max="62" width="9.20703125" bestFit="1" customWidth="1"/>
    <col min="63" max="64" width="10.20703125" bestFit="1" customWidth="1"/>
    <col min="65" max="65" width="9.20703125" bestFit="1" customWidth="1"/>
    <col min="66" max="66" width="11.20703125" bestFit="1" customWidth="1"/>
    <col min="67" max="67" width="9.20703125" bestFit="1" customWidth="1"/>
    <col min="68" max="68" width="12.20703125" bestFit="1" customWidth="1"/>
    <col min="69" max="69" width="9.20703125" bestFit="1" customWidth="1"/>
    <col min="70" max="70" width="11.20703125" bestFit="1" customWidth="1"/>
    <col min="71" max="71" width="9.20703125" bestFit="1" customWidth="1"/>
    <col min="72" max="72" width="11.20703125" bestFit="1" customWidth="1"/>
    <col min="73" max="73" width="10.20703125" bestFit="1" customWidth="1"/>
    <col min="74" max="74" width="9.20703125" bestFit="1" customWidth="1"/>
    <col min="75" max="75" width="9" bestFit="1" customWidth="1"/>
    <col min="76" max="76" width="10.20703125" bestFit="1" customWidth="1"/>
    <col min="77" max="77" width="9.20703125" bestFit="1" customWidth="1"/>
    <col min="78" max="79" width="10.20703125" bestFit="1" customWidth="1"/>
    <col min="80" max="80" width="9.20703125" bestFit="1" customWidth="1"/>
    <col min="81" max="81" width="10.20703125" bestFit="1" customWidth="1"/>
    <col min="82" max="83" width="9.20703125" bestFit="1" customWidth="1"/>
    <col min="84" max="84" width="9" bestFit="1" customWidth="1"/>
    <col min="85" max="85" width="9.20703125" bestFit="1" customWidth="1"/>
    <col min="86" max="86" width="10.20703125" bestFit="1" customWidth="1"/>
    <col min="87" max="87" width="9.20703125" bestFit="1" customWidth="1"/>
    <col min="88" max="88" width="10.20703125" bestFit="1" customWidth="1"/>
    <col min="89" max="94" width="9.20703125" bestFit="1" customWidth="1"/>
    <col min="95" max="96" width="10.20703125" bestFit="1" customWidth="1"/>
    <col min="97" max="97" width="11.20703125" bestFit="1" customWidth="1"/>
    <col min="98" max="98" width="10.20703125" bestFit="1" customWidth="1"/>
    <col min="99" max="103" width="9.20703125" bestFit="1" customWidth="1"/>
    <col min="104" max="104" width="10.20703125" bestFit="1" customWidth="1"/>
    <col min="105" max="105" width="11.20703125" bestFit="1" customWidth="1"/>
    <col min="106" max="106" width="9.20703125" bestFit="1" customWidth="1"/>
    <col min="107" max="107" width="10.20703125" bestFit="1" customWidth="1"/>
    <col min="108" max="108" width="11.20703125" bestFit="1" customWidth="1"/>
    <col min="109" max="109" width="9.20703125" bestFit="1" customWidth="1"/>
    <col min="110" max="111" width="11.20703125" bestFit="1" customWidth="1"/>
    <col min="112" max="112" width="10.20703125" bestFit="1" customWidth="1"/>
    <col min="113" max="114" width="9.20703125" bestFit="1" customWidth="1"/>
    <col min="115" max="116" width="10.20703125" bestFit="1" customWidth="1"/>
    <col min="117" max="119" width="9.20703125" bestFit="1" customWidth="1"/>
    <col min="120" max="121" width="11.20703125" bestFit="1" customWidth="1"/>
    <col min="122" max="123" width="9.20703125" bestFit="1" customWidth="1"/>
    <col min="124" max="124" width="12.15625" bestFit="1" customWidth="1"/>
    <col min="125" max="127" width="10.20703125" bestFit="1" customWidth="1"/>
    <col min="128" max="128" width="11.15625" bestFit="1" customWidth="1"/>
    <col min="129" max="129" width="10.20703125" bestFit="1" customWidth="1"/>
    <col min="130" max="130" width="11.20703125" bestFit="1" customWidth="1"/>
    <col min="131" max="131" width="9.20703125" bestFit="1" customWidth="1"/>
    <col min="132" max="132" width="12.20703125" bestFit="1" customWidth="1"/>
    <col min="133" max="133" width="11.20703125" bestFit="1" customWidth="1"/>
    <col min="134" max="135" width="9.20703125" bestFit="1" customWidth="1"/>
    <col min="136" max="137" width="11.20703125" bestFit="1" customWidth="1"/>
    <col min="138" max="139" width="10.20703125" bestFit="1" customWidth="1"/>
    <col min="140" max="140" width="12.20703125" bestFit="1" customWidth="1"/>
    <col min="141" max="141" width="11.15625" bestFit="1" customWidth="1"/>
    <col min="142" max="142" width="9.20703125" bestFit="1" customWidth="1"/>
    <col min="143" max="143" width="11.20703125" bestFit="1" customWidth="1"/>
    <col min="144" max="145" width="12.20703125" bestFit="1" customWidth="1"/>
    <col min="146" max="146" width="11.20703125" bestFit="1" customWidth="1"/>
    <col min="147" max="147" width="12.20703125" bestFit="1" customWidth="1"/>
    <col min="148" max="152" width="9.20703125" bestFit="1" customWidth="1"/>
    <col min="153" max="153" width="11.20703125" bestFit="1" customWidth="1"/>
    <col min="154" max="154" width="10.20703125" bestFit="1" customWidth="1"/>
    <col min="155" max="155" width="9.20703125" bestFit="1" customWidth="1"/>
    <col min="156" max="156" width="10.20703125" bestFit="1" customWidth="1"/>
    <col min="157" max="157" width="11.20703125" bestFit="1" customWidth="1"/>
    <col min="158" max="158" width="10.20703125" bestFit="1" customWidth="1"/>
    <col min="159" max="159" width="11.20703125" bestFit="1" customWidth="1"/>
    <col min="160" max="161" width="9.20703125" bestFit="1" customWidth="1"/>
    <col min="162" max="162" width="11.20703125" bestFit="1" customWidth="1"/>
    <col min="163" max="163" width="10.20703125" bestFit="1" customWidth="1"/>
    <col min="164" max="164" width="11.20703125" bestFit="1" customWidth="1"/>
    <col min="165" max="166" width="10.20703125" bestFit="1" customWidth="1"/>
    <col min="167" max="168" width="9.20703125" bestFit="1" customWidth="1"/>
    <col min="169" max="169" width="11.20703125" bestFit="1" customWidth="1"/>
    <col min="170" max="171" width="10.20703125" bestFit="1" customWidth="1"/>
    <col min="172" max="173" width="9.20703125" bestFit="1" customWidth="1"/>
    <col min="174" max="174" width="10.20703125" bestFit="1" customWidth="1"/>
    <col min="175" max="178" width="9.20703125" bestFit="1" customWidth="1"/>
    <col min="179" max="180" width="10.20703125" bestFit="1" customWidth="1"/>
    <col min="181" max="183" width="11.20703125" bestFit="1" customWidth="1"/>
    <col min="184" max="184" width="10.20703125" bestFit="1" customWidth="1"/>
    <col min="185" max="186" width="9.20703125" bestFit="1" customWidth="1"/>
    <col min="187" max="187" width="10.20703125" bestFit="1" customWidth="1"/>
    <col min="188" max="190" width="9.20703125" bestFit="1" customWidth="1"/>
  </cols>
  <sheetData>
    <row r="1" spans="1:190" x14ac:dyDescent="0.55000000000000004">
      <c r="A1" t="s">
        <v>0</v>
      </c>
      <c r="B1" t="s">
        <v>362</v>
      </c>
      <c r="C1" t="s">
        <v>13</v>
      </c>
      <c r="D1" t="s">
        <v>16</v>
      </c>
      <c r="E1" t="s">
        <v>19</v>
      </c>
      <c r="F1" t="s">
        <v>22</v>
      </c>
      <c r="G1" t="s">
        <v>24</v>
      </c>
      <c r="H1" t="s">
        <v>27</v>
      </c>
      <c r="I1" t="s">
        <v>30</v>
      </c>
      <c r="J1" t="s">
        <v>33</v>
      </c>
      <c r="K1" t="s">
        <v>363</v>
      </c>
      <c r="L1" t="s">
        <v>36</v>
      </c>
      <c r="M1" t="s">
        <v>39</v>
      </c>
      <c r="N1" t="s">
        <v>41</v>
      </c>
      <c r="O1" t="s">
        <v>364</v>
      </c>
      <c r="P1" t="s">
        <v>43</v>
      </c>
      <c r="Q1" t="s">
        <v>46</v>
      </c>
      <c r="R1" t="s">
        <v>49</v>
      </c>
      <c r="S1" t="s">
        <v>51</v>
      </c>
      <c r="T1" t="s">
        <v>54</v>
      </c>
      <c r="U1" t="s">
        <v>57</v>
      </c>
      <c r="V1" t="s">
        <v>60</v>
      </c>
      <c r="W1" t="s">
        <v>365</v>
      </c>
      <c r="X1" t="s">
        <v>63</v>
      </c>
      <c r="Y1" t="s">
        <v>66</v>
      </c>
      <c r="Z1" t="s">
        <v>69</v>
      </c>
      <c r="AA1" t="s">
        <v>72</v>
      </c>
      <c r="AB1" t="s">
        <v>76</v>
      </c>
      <c r="AC1" t="s">
        <v>78</v>
      </c>
      <c r="AD1" t="s">
        <v>81</v>
      </c>
      <c r="AE1" t="s">
        <v>84</v>
      </c>
      <c r="AF1" t="s">
        <v>87</v>
      </c>
      <c r="AG1" t="s">
        <v>89</v>
      </c>
      <c r="AH1" t="s">
        <v>92</v>
      </c>
      <c r="AI1" t="s">
        <v>366</v>
      </c>
      <c r="AJ1" t="s">
        <v>95</v>
      </c>
      <c r="AK1" t="s">
        <v>691</v>
      </c>
      <c r="AL1" t="s">
        <v>98</v>
      </c>
      <c r="AM1" t="s">
        <v>101</v>
      </c>
      <c r="AN1" t="s">
        <v>104</v>
      </c>
      <c r="AO1" t="s">
        <v>107</v>
      </c>
      <c r="AP1" t="s">
        <v>110</v>
      </c>
      <c r="AQ1" t="s">
        <v>113</v>
      </c>
      <c r="AR1" t="s">
        <v>116</v>
      </c>
      <c r="AS1" t="s">
        <v>118</v>
      </c>
      <c r="AT1" t="s">
        <v>367</v>
      </c>
      <c r="AU1" t="s">
        <v>121</v>
      </c>
      <c r="AV1" t="s">
        <v>124</v>
      </c>
      <c r="AW1" t="s">
        <v>694</v>
      </c>
      <c r="AX1" t="s">
        <v>126</v>
      </c>
      <c r="AY1" t="s">
        <v>368</v>
      </c>
      <c r="AZ1" t="s">
        <v>129</v>
      </c>
      <c r="BA1" t="s">
        <v>132</v>
      </c>
      <c r="BB1" t="s">
        <v>134</v>
      </c>
      <c r="BC1" t="s">
        <v>138</v>
      </c>
      <c r="BD1" t="s">
        <v>140</v>
      </c>
      <c r="BE1" t="s">
        <v>143</v>
      </c>
      <c r="BF1" t="s">
        <v>146</v>
      </c>
      <c r="BG1" t="s">
        <v>149</v>
      </c>
      <c r="BH1" t="s">
        <v>152</v>
      </c>
      <c r="BI1" t="s">
        <v>155</v>
      </c>
      <c r="BJ1" t="s">
        <v>158</v>
      </c>
      <c r="BK1" t="s">
        <v>369</v>
      </c>
      <c r="BL1" t="s">
        <v>161</v>
      </c>
      <c r="BM1" t="s">
        <v>167</v>
      </c>
      <c r="BN1" t="s">
        <v>164</v>
      </c>
      <c r="BO1" t="s">
        <v>170</v>
      </c>
      <c r="BP1" t="s">
        <v>173</v>
      </c>
      <c r="BQ1" t="s">
        <v>176</v>
      </c>
      <c r="BR1" t="s">
        <v>179</v>
      </c>
      <c r="BS1" t="s">
        <v>370</v>
      </c>
      <c r="BT1" t="s">
        <v>182</v>
      </c>
      <c r="BU1" t="s">
        <v>185</v>
      </c>
      <c r="BV1" t="s">
        <v>188</v>
      </c>
      <c r="BW1" t="s">
        <v>191</v>
      </c>
      <c r="BX1" t="s">
        <v>193</v>
      </c>
      <c r="BY1" t="s">
        <v>371</v>
      </c>
      <c r="BZ1" t="s">
        <v>196</v>
      </c>
      <c r="CA1" t="s">
        <v>199</v>
      </c>
      <c r="CB1" t="s">
        <v>202</v>
      </c>
      <c r="CC1" t="s">
        <v>205</v>
      </c>
      <c r="CD1" t="s">
        <v>372</v>
      </c>
      <c r="CE1" t="s">
        <v>373</v>
      </c>
      <c r="CF1" t="s">
        <v>208</v>
      </c>
      <c r="CG1" t="s">
        <v>374</v>
      </c>
      <c r="CH1" t="s">
        <v>211</v>
      </c>
      <c r="CI1" t="s">
        <v>671</v>
      </c>
      <c r="CJ1" t="s">
        <v>214</v>
      </c>
      <c r="CK1" t="s">
        <v>375</v>
      </c>
      <c r="CL1" t="s">
        <v>217</v>
      </c>
      <c r="CM1" t="s">
        <v>220</v>
      </c>
      <c r="CN1" t="s">
        <v>223</v>
      </c>
      <c r="CO1" t="s">
        <v>376</v>
      </c>
      <c r="CP1" t="s">
        <v>377</v>
      </c>
      <c r="CQ1" t="s">
        <v>378</v>
      </c>
      <c r="CR1" t="s">
        <v>379</v>
      </c>
      <c r="CS1" t="s">
        <v>226</v>
      </c>
      <c r="CT1" t="s">
        <v>229</v>
      </c>
      <c r="CU1" t="s">
        <v>232</v>
      </c>
      <c r="CV1" t="s">
        <v>235</v>
      </c>
      <c r="CW1" t="s">
        <v>380</v>
      </c>
      <c r="CX1" t="s">
        <v>381</v>
      </c>
      <c r="CY1" t="s">
        <v>241</v>
      </c>
      <c r="CZ1" t="s">
        <v>238</v>
      </c>
      <c r="DA1" t="s">
        <v>243</v>
      </c>
      <c r="DB1" t="s">
        <v>248</v>
      </c>
      <c r="DC1" t="s">
        <v>245</v>
      </c>
      <c r="DD1" t="s">
        <v>251</v>
      </c>
      <c r="DE1" t="s">
        <v>254</v>
      </c>
      <c r="DF1" t="s">
        <v>257</v>
      </c>
      <c r="DG1" t="s">
        <v>260</v>
      </c>
      <c r="DH1" t="s">
        <v>382</v>
      </c>
      <c r="DI1" t="s">
        <v>263</v>
      </c>
      <c r="DJ1" t="s">
        <v>266</v>
      </c>
      <c r="DK1" t="s">
        <v>269</v>
      </c>
      <c r="DL1" t="s">
        <v>272</v>
      </c>
      <c r="DM1" t="s">
        <v>696</v>
      </c>
      <c r="DN1" t="s">
        <v>275</v>
      </c>
      <c r="DO1" t="s">
        <v>278</v>
      </c>
      <c r="DP1" t="s">
        <v>281</v>
      </c>
      <c r="DQ1" t="s">
        <v>383</v>
      </c>
      <c r="DR1" t="s">
        <v>699</v>
      </c>
      <c r="DS1" t="s">
        <v>384</v>
      </c>
      <c r="DT1" t="s">
        <v>284</v>
      </c>
      <c r="DU1" t="s">
        <v>385</v>
      </c>
      <c r="DV1" t="s">
        <v>386</v>
      </c>
      <c r="DW1" t="s">
        <v>287</v>
      </c>
      <c r="DX1" t="s">
        <v>290</v>
      </c>
      <c r="DY1" t="s">
        <v>387</v>
      </c>
      <c r="DZ1" t="s">
        <v>293</v>
      </c>
      <c r="EA1" t="s">
        <v>388</v>
      </c>
      <c r="EB1" t="s">
        <v>296</v>
      </c>
      <c r="EC1" t="s">
        <v>389</v>
      </c>
      <c r="ED1" t="s">
        <v>299</v>
      </c>
      <c r="EE1" t="s">
        <v>302</v>
      </c>
      <c r="EF1" t="s">
        <v>391</v>
      </c>
      <c r="EG1" t="s">
        <v>392</v>
      </c>
      <c r="EH1" t="s">
        <v>390</v>
      </c>
      <c r="EI1" t="s">
        <v>393</v>
      </c>
      <c r="EJ1" t="s">
        <v>305</v>
      </c>
      <c r="EK1" t="s">
        <v>308</v>
      </c>
      <c r="EL1" t="s">
        <v>394</v>
      </c>
      <c r="EM1" t="s">
        <v>311</v>
      </c>
      <c r="EN1" t="s">
        <v>314</v>
      </c>
      <c r="EO1" t="s">
        <v>317</v>
      </c>
      <c r="EP1" t="s">
        <v>320</v>
      </c>
      <c r="EQ1" t="s">
        <v>323</v>
      </c>
      <c r="ER1" t="s">
        <v>326</v>
      </c>
      <c r="ES1" t="s">
        <v>702</v>
      </c>
      <c r="ET1" t="s">
        <v>329</v>
      </c>
      <c r="EU1" t="s">
        <v>395</v>
      </c>
      <c r="EV1" t="s">
        <v>705</v>
      </c>
      <c r="EW1" t="s">
        <v>332</v>
      </c>
      <c r="EX1" t="s">
        <v>335</v>
      </c>
      <c r="EY1" t="s">
        <v>338</v>
      </c>
      <c r="EZ1" t="s">
        <v>396</v>
      </c>
      <c r="FA1" t="s">
        <v>397</v>
      </c>
      <c r="FB1" t="s">
        <v>398</v>
      </c>
      <c r="FC1" t="s">
        <v>399</v>
      </c>
      <c r="FD1" t="s">
        <v>708</v>
      </c>
      <c r="FE1" t="s">
        <v>710</v>
      </c>
      <c r="FF1" t="s">
        <v>400</v>
      </c>
      <c r="FG1" t="s">
        <v>401</v>
      </c>
      <c r="FH1" t="s">
        <v>402</v>
      </c>
      <c r="FI1" t="s">
        <v>403</v>
      </c>
      <c r="FJ1" t="s">
        <v>404</v>
      </c>
      <c r="FK1" t="s">
        <v>343</v>
      </c>
      <c r="FL1" t="s">
        <v>405</v>
      </c>
      <c r="FM1" t="s">
        <v>406</v>
      </c>
      <c r="FN1" t="s">
        <v>346</v>
      </c>
      <c r="FO1" t="s">
        <v>407</v>
      </c>
      <c r="FP1" t="s">
        <v>349</v>
      </c>
      <c r="FQ1" t="s">
        <v>352</v>
      </c>
      <c r="FR1" t="s">
        <v>408</v>
      </c>
      <c r="FS1" t="s">
        <v>712</v>
      </c>
      <c r="FT1" t="s">
        <v>715</v>
      </c>
      <c r="FU1" t="s">
        <v>409</v>
      </c>
      <c r="FV1" t="s">
        <v>410</v>
      </c>
      <c r="FW1" t="s">
        <v>411</v>
      </c>
      <c r="FX1" t="s">
        <v>412</v>
      </c>
      <c r="FY1" t="s">
        <v>413</v>
      </c>
      <c r="FZ1" t="s">
        <v>414</v>
      </c>
      <c r="GA1" t="s">
        <v>415</v>
      </c>
      <c r="GB1" t="s">
        <v>416</v>
      </c>
      <c r="GC1" t="s">
        <v>417</v>
      </c>
      <c r="GD1" t="s">
        <v>418</v>
      </c>
      <c r="GE1" t="s">
        <v>419</v>
      </c>
      <c r="GF1" t="s">
        <v>420</v>
      </c>
      <c r="GG1" t="s">
        <v>421</v>
      </c>
      <c r="GH1" t="s">
        <v>422</v>
      </c>
    </row>
    <row r="2" spans="1:190" x14ac:dyDescent="0.55000000000000004">
      <c r="A2" t="s">
        <v>1</v>
      </c>
      <c r="B2" t="s">
        <v>423</v>
      </c>
      <c r="C2" t="s">
        <v>14</v>
      </c>
      <c r="D2" t="s">
        <v>17</v>
      </c>
      <c r="E2" t="s">
        <v>20</v>
      </c>
      <c r="F2" t="s">
        <v>23</v>
      </c>
      <c r="G2" t="s">
        <v>25</v>
      </c>
      <c r="H2" t="s">
        <v>28</v>
      </c>
      <c r="I2" t="s">
        <v>31</v>
      </c>
      <c r="J2" t="s">
        <v>34</v>
      </c>
      <c r="K2" t="s">
        <v>424</v>
      </c>
      <c r="L2" t="s">
        <v>37</v>
      </c>
      <c r="M2" t="s">
        <v>40</v>
      </c>
      <c r="N2" t="s">
        <v>42</v>
      </c>
      <c r="O2" t="s">
        <v>425</v>
      </c>
      <c r="P2" t="s">
        <v>44</v>
      </c>
      <c r="Q2" t="s">
        <v>47</v>
      </c>
      <c r="R2" t="s">
        <v>50</v>
      </c>
      <c r="S2" t="s">
        <v>52</v>
      </c>
      <c r="T2" t="s">
        <v>55</v>
      </c>
      <c r="U2" t="s">
        <v>58</v>
      </c>
      <c r="V2" t="s">
        <v>61</v>
      </c>
      <c r="W2" t="s">
        <v>426</v>
      </c>
      <c r="X2" t="s">
        <v>64</v>
      </c>
      <c r="Y2" t="s">
        <v>67</v>
      </c>
      <c r="Z2" t="s">
        <v>70</v>
      </c>
      <c r="AA2" t="s">
        <v>73</v>
      </c>
      <c r="AB2" t="s">
        <v>77</v>
      </c>
      <c r="AC2" t="s">
        <v>79</v>
      </c>
      <c r="AD2" t="s">
        <v>82</v>
      </c>
      <c r="AE2" t="s">
        <v>85</v>
      </c>
      <c r="AF2" t="s">
        <v>88</v>
      </c>
      <c r="AG2" t="s">
        <v>90</v>
      </c>
      <c r="AH2" t="s">
        <v>93</v>
      </c>
      <c r="AI2" t="s">
        <v>427</v>
      </c>
      <c r="AJ2" t="s">
        <v>96</v>
      </c>
      <c r="AK2" t="s">
        <v>692</v>
      </c>
      <c r="AL2" t="s">
        <v>99</v>
      </c>
      <c r="AM2" t="s">
        <v>102</v>
      </c>
      <c r="AN2" t="s">
        <v>105</v>
      </c>
      <c r="AO2" t="s">
        <v>108</v>
      </c>
      <c r="AP2" t="s">
        <v>111</v>
      </c>
      <c r="AQ2" t="s">
        <v>114</v>
      </c>
      <c r="AR2" t="s">
        <v>117</v>
      </c>
      <c r="AS2" t="s">
        <v>119</v>
      </c>
      <c r="AT2" t="s">
        <v>428</v>
      </c>
      <c r="AU2" t="s">
        <v>122</v>
      </c>
      <c r="AV2" t="s">
        <v>125</v>
      </c>
      <c r="AW2" t="s">
        <v>695</v>
      </c>
      <c r="AX2" t="s">
        <v>127</v>
      </c>
      <c r="AY2" t="s">
        <v>429</v>
      </c>
      <c r="AZ2" t="s">
        <v>130</v>
      </c>
      <c r="BA2" t="s">
        <v>133</v>
      </c>
      <c r="BB2" t="s">
        <v>135</v>
      </c>
      <c r="BC2" t="s">
        <v>139</v>
      </c>
      <c r="BD2" t="s">
        <v>141</v>
      </c>
      <c r="BE2" t="s">
        <v>144</v>
      </c>
      <c r="BF2" t="s">
        <v>147</v>
      </c>
      <c r="BG2" t="s">
        <v>150</v>
      </c>
      <c r="BH2" t="s">
        <v>153</v>
      </c>
      <c r="BI2" t="s">
        <v>156</v>
      </c>
      <c r="BJ2" t="s">
        <v>159</v>
      </c>
      <c r="BK2" t="s">
        <v>430</v>
      </c>
      <c r="BL2" t="s">
        <v>162</v>
      </c>
      <c r="BM2" t="s">
        <v>168</v>
      </c>
      <c r="BN2" t="s">
        <v>165</v>
      </c>
      <c r="BO2" t="s">
        <v>171</v>
      </c>
      <c r="BP2" t="s">
        <v>174</v>
      </c>
      <c r="BQ2" t="s">
        <v>177</v>
      </c>
      <c r="BR2" t="s">
        <v>180</v>
      </c>
      <c r="BS2" t="s">
        <v>431</v>
      </c>
      <c r="BT2" t="s">
        <v>183</v>
      </c>
      <c r="BU2" t="s">
        <v>186</v>
      </c>
      <c r="BV2" t="s">
        <v>189</v>
      </c>
      <c r="BW2" t="s">
        <v>192</v>
      </c>
      <c r="BX2" t="s">
        <v>194</v>
      </c>
      <c r="BY2" t="s">
        <v>432</v>
      </c>
      <c r="BZ2" t="s">
        <v>197</v>
      </c>
      <c r="CA2" t="s">
        <v>200</v>
      </c>
      <c r="CB2" t="s">
        <v>203</v>
      </c>
      <c r="CC2" t="s">
        <v>206</v>
      </c>
      <c r="CD2" t="s">
        <v>433</v>
      </c>
      <c r="CE2" t="s">
        <v>434</v>
      </c>
      <c r="CF2" t="s">
        <v>209</v>
      </c>
      <c r="CG2" t="s">
        <v>435</v>
      </c>
      <c r="CH2" t="s">
        <v>212</v>
      </c>
      <c r="CI2" t="s">
        <v>672</v>
      </c>
      <c r="CJ2" t="s">
        <v>215</v>
      </c>
      <c r="CK2" t="s">
        <v>436</v>
      </c>
      <c r="CL2" t="s">
        <v>218</v>
      </c>
      <c r="CM2" t="s">
        <v>221</v>
      </c>
      <c r="CN2" t="s">
        <v>224</v>
      </c>
      <c r="CO2" t="s">
        <v>437</v>
      </c>
      <c r="CP2" t="s">
        <v>438</v>
      </c>
      <c r="CQ2" t="s">
        <v>439</v>
      </c>
      <c r="CR2" t="s">
        <v>440</v>
      </c>
      <c r="CS2" t="s">
        <v>227</v>
      </c>
      <c r="CT2" t="s">
        <v>230</v>
      </c>
      <c r="CU2" t="s">
        <v>233</v>
      </c>
      <c r="CV2" t="s">
        <v>236</v>
      </c>
      <c r="CW2" t="s">
        <v>441</v>
      </c>
      <c r="CX2" t="s">
        <v>442</v>
      </c>
      <c r="CY2" t="s">
        <v>242</v>
      </c>
      <c r="CZ2" t="s">
        <v>239</v>
      </c>
      <c r="DA2" t="s">
        <v>244</v>
      </c>
      <c r="DB2" t="s">
        <v>249</v>
      </c>
      <c r="DC2" t="s">
        <v>246</v>
      </c>
      <c r="DD2" t="s">
        <v>252</v>
      </c>
      <c r="DE2" t="s">
        <v>255</v>
      </c>
      <c r="DF2" t="s">
        <v>258</v>
      </c>
      <c r="DG2" t="s">
        <v>261</v>
      </c>
      <c r="DH2" t="s">
        <v>443</v>
      </c>
      <c r="DI2" t="s">
        <v>264</v>
      </c>
      <c r="DJ2" t="s">
        <v>267</v>
      </c>
      <c r="DK2" t="s">
        <v>270</v>
      </c>
      <c r="DL2" t="s">
        <v>273</v>
      </c>
      <c r="DM2" t="s">
        <v>697</v>
      </c>
      <c r="DN2" t="s">
        <v>276</v>
      </c>
      <c r="DO2" t="s">
        <v>279</v>
      </c>
      <c r="DP2" t="s">
        <v>282</v>
      </c>
      <c r="DQ2" t="s">
        <v>444</v>
      </c>
      <c r="DR2" t="s">
        <v>700</v>
      </c>
      <c r="DS2" t="s">
        <v>445</v>
      </c>
      <c r="DT2" t="s">
        <v>285</v>
      </c>
      <c r="DU2" t="s">
        <v>446</v>
      </c>
      <c r="DV2" t="s">
        <v>447</v>
      </c>
      <c r="DW2" t="s">
        <v>288</v>
      </c>
      <c r="DX2" t="s">
        <v>291</v>
      </c>
      <c r="DY2" t="s">
        <v>448</v>
      </c>
      <c r="DZ2" t="s">
        <v>294</v>
      </c>
      <c r="EA2" t="s">
        <v>449</v>
      </c>
      <c r="EB2" t="s">
        <v>297</v>
      </c>
      <c r="EC2" t="s">
        <v>450</v>
      </c>
      <c r="ED2" t="s">
        <v>300</v>
      </c>
      <c r="EE2" t="s">
        <v>303</v>
      </c>
      <c r="EF2" t="s">
        <v>452</v>
      </c>
      <c r="EG2" t="s">
        <v>453</v>
      </c>
      <c r="EH2" t="s">
        <v>451</v>
      </c>
      <c r="EI2" t="s">
        <v>454</v>
      </c>
      <c r="EJ2" t="s">
        <v>306</v>
      </c>
      <c r="EK2" t="s">
        <v>309</v>
      </c>
      <c r="EL2" t="s">
        <v>455</v>
      </c>
      <c r="EM2" t="s">
        <v>312</v>
      </c>
      <c r="EN2" t="s">
        <v>315</v>
      </c>
      <c r="EO2" t="s">
        <v>318</v>
      </c>
      <c r="EP2" t="s">
        <v>321</v>
      </c>
      <c r="EQ2" t="s">
        <v>324</v>
      </c>
      <c r="ER2" t="s">
        <v>327</v>
      </c>
      <c r="ES2" t="s">
        <v>703</v>
      </c>
      <c r="ET2" t="s">
        <v>330</v>
      </c>
      <c r="EU2" t="s">
        <v>456</v>
      </c>
      <c r="EV2" t="s">
        <v>706</v>
      </c>
      <c r="EW2" t="s">
        <v>333</v>
      </c>
      <c r="EX2" t="s">
        <v>336</v>
      </c>
      <c r="EY2" t="s">
        <v>339</v>
      </c>
      <c r="EZ2" t="s">
        <v>457</v>
      </c>
      <c r="FA2" t="s">
        <v>458</v>
      </c>
      <c r="FB2" t="s">
        <v>459</v>
      </c>
      <c r="FC2" t="s">
        <v>460</v>
      </c>
      <c r="FD2" t="s">
        <v>709</v>
      </c>
      <c r="FE2" t="s">
        <v>711</v>
      </c>
      <c r="FF2" t="s">
        <v>461</v>
      </c>
      <c r="FG2" t="s">
        <v>462</v>
      </c>
      <c r="FH2" t="s">
        <v>463</v>
      </c>
      <c r="FI2" t="s">
        <v>464</v>
      </c>
      <c r="FJ2" t="s">
        <v>465</v>
      </c>
      <c r="FK2" t="s">
        <v>344</v>
      </c>
      <c r="FL2" t="s">
        <v>466</v>
      </c>
      <c r="FM2" t="s">
        <v>467</v>
      </c>
      <c r="FN2" t="s">
        <v>347</v>
      </c>
      <c r="FO2" t="s">
        <v>468</v>
      </c>
      <c r="FP2" t="s">
        <v>350</v>
      </c>
      <c r="FQ2" t="s">
        <v>353</v>
      </c>
      <c r="FR2" t="s">
        <v>469</v>
      </c>
      <c r="FS2" t="s">
        <v>713</v>
      </c>
      <c r="FT2" t="s">
        <v>716</v>
      </c>
      <c r="FU2" t="s">
        <v>470</v>
      </c>
      <c r="FV2" t="s">
        <v>471</v>
      </c>
      <c r="FW2" t="s">
        <v>472</v>
      </c>
      <c r="FX2" t="s">
        <v>473</v>
      </c>
      <c r="FY2" t="s">
        <v>474</v>
      </c>
      <c r="FZ2" t="s">
        <v>475</v>
      </c>
      <c r="GA2" t="s">
        <v>476</v>
      </c>
      <c r="GB2" t="s">
        <v>477</v>
      </c>
      <c r="GC2" t="s">
        <v>478</v>
      </c>
      <c r="GD2" t="s">
        <v>479</v>
      </c>
      <c r="GE2" t="s">
        <v>480</v>
      </c>
      <c r="GF2" t="s">
        <v>481</v>
      </c>
      <c r="GG2" t="s">
        <v>482</v>
      </c>
      <c r="GH2" t="s">
        <v>483</v>
      </c>
    </row>
    <row r="3" spans="1:190" x14ac:dyDescent="0.55000000000000004">
      <c r="A3" t="s">
        <v>2</v>
      </c>
      <c r="B3" t="s">
        <v>484</v>
      </c>
      <c r="C3" t="s">
        <v>15</v>
      </c>
      <c r="D3" t="s">
        <v>18</v>
      </c>
      <c r="E3" t="s">
        <v>21</v>
      </c>
      <c r="F3" t="s">
        <v>21</v>
      </c>
      <c r="G3" t="s">
        <v>26</v>
      </c>
      <c r="H3" t="s">
        <v>29</v>
      </c>
      <c r="I3" t="s">
        <v>32</v>
      </c>
      <c r="J3" t="s">
        <v>35</v>
      </c>
      <c r="K3" t="s">
        <v>485</v>
      </c>
      <c r="L3" t="s">
        <v>38</v>
      </c>
      <c r="M3" t="s">
        <v>38</v>
      </c>
      <c r="N3" t="s">
        <v>38</v>
      </c>
      <c r="O3" t="s">
        <v>45</v>
      </c>
      <c r="P3" t="s">
        <v>45</v>
      </c>
      <c r="Q3" t="s">
        <v>48</v>
      </c>
      <c r="R3" t="s">
        <v>48</v>
      </c>
      <c r="S3" t="s">
        <v>53</v>
      </c>
      <c r="T3" t="s">
        <v>56</v>
      </c>
      <c r="U3" t="s">
        <v>59</v>
      </c>
      <c r="V3" t="s">
        <v>62</v>
      </c>
      <c r="W3" t="s">
        <v>486</v>
      </c>
      <c r="X3" t="s">
        <v>65</v>
      </c>
      <c r="Y3" t="s">
        <v>68</v>
      </c>
      <c r="Z3" t="s">
        <v>71</v>
      </c>
      <c r="AA3" t="s">
        <v>74</v>
      </c>
      <c r="AB3" t="s">
        <v>75</v>
      </c>
      <c r="AC3" t="s">
        <v>80</v>
      </c>
      <c r="AD3" t="s">
        <v>83</v>
      </c>
      <c r="AE3" t="s">
        <v>86</v>
      </c>
      <c r="AF3" t="s">
        <v>86</v>
      </c>
      <c r="AG3" t="s">
        <v>91</v>
      </c>
      <c r="AH3" t="s">
        <v>94</v>
      </c>
      <c r="AI3" t="s">
        <v>487</v>
      </c>
      <c r="AJ3" t="s">
        <v>97</v>
      </c>
      <c r="AK3" t="s">
        <v>693</v>
      </c>
      <c r="AL3" t="s">
        <v>100</v>
      </c>
      <c r="AM3" t="s">
        <v>103</v>
      </c>
      <c r="AN3" t="s">
        <v>106</v>
      </c>
      <c r="AO3" t="s">
        <v>109</v>
      </c>
      <c r="AP3" t="s">
        <v>112</v>
      </c>
      <c r="AQ3" t="s">
        <v>115</v>
      </c>
      <c r="AR3" t="s">
        <v>115</v>
      </c>
      <c r="AS3" t="s">
        <v>120</v>
      </c>
      <c r="AT3" t="s">
        <v>120</v>
      </c>
      <c r="AU3" t="s">
        <v>123</v>
      </c>
      <c r="AV3" t="s">
        <v>123</v>
      </c>
      <c r="AW3" t="s">
        <v>123</v>
      </c>
      <c r="AX3" t="s">
        <v>128</v>
      </c>
      <c r="AY3" t="s">
        <v>128</v>
      </c>
      <c r="AZ3" t="s">
        <v>131</v>
      </c>
      <c r="BA3" t="s">
        <v>131</v>
      </c>
      <c r="BB3" t="s">
        <v>136</v>
      </c>
      <c r="BC3" t="s">
        <v>137</v>
      </c>
      <c r="BD3" t="s">
        <v>142</v>
      </c>
      <c r="BE3" t="s">
        <v>145</v>
      </c>
      <c r="BF3" t="s">
        <v>148</v>
      </c>
      <c r="BG3" t="s">
        <v>151</v>
      </c>
      <c r="BH3" t="s">
        <v>154</v>
      </c>
      <c r="BI3" t="s">
        <v>157</v>
      </c>
      <c r="BJ3" t="s">
        <v>160</v>
      </c>
      <c r="BK3" t="s">
        <v>488</v>
      </c>
      <c r="BL3" t="s">
        <v>163</v>
      </c>
      <c r="BM3" t="s">
        <v>169</v>
      </c>
      <c r="BN3" t="s">
        <v>166</v>
      </c>
      <c r="BO3" t="s">
        <v>172</v>
      </c>
      <c r="BP3" t="s">
        <v>175</v>
      </c>
      <c r="BQ3" t="s">
        <v>178</v>
      </c>
      <c r="BR3" t="s">
        <v>181</v>
      </c>
      <c r="BS3" t="s">
        <v>181</v>
      </c>
      <c r="BT3" t="s">
        <v>184</v>
      </c>
      <c r="BU3" t="s">
        <v>187</v>
      </c>
      <c r="BV3" t="s">
        <v>190</v>
      </c>
      <c r="BW3" t="s">
        <v>190</v>
      </c>
      <c r="BX3" t="s">
        <v>195</v>
      </c>
      <c r="BY3" t="s">
        <v>489</v>
      </c>
      <c r="BZ3" t="s">
        <v>198</v>
      </c>
      <c r="CA3" t="s">
        <v>201</v>
      </c>
      <c r="CB3" t="s">
        <v>204</v>
      </c>
      <c r="CC3" t="s">
        <v>207</v>
      </c>
      <c r="CD3" t="s">
        <v>490</v>
      </c>
      <c r="CE3" t="s">
        <v>491</v>
      </c>
      <c r="CF3" t="s">
        <v>210</v>
      </c>
      <c r="CG3" t="s">
        <v>492</v>
      </c>
      <c r="CH3" t="s">
        <v>213</v>
      </c>
      <c r="CI3" t="s">
        <v>673</v>
      </c>
      <c r="CJ3" t="s">
        <v>216</v>
      </c>
      <c r="CK3" t="s">
        <v>493</v>
      </c>
      <c r="CL3" t="s">
        <v>219</v>
      </c>
      <c r="CM3" t="s">
        <v>222</v>
      </c>
      <c r="CN3" t="s">
        <v>225</v>
      </c>
      <c r="CO3" t="s">
        <v>494</v>
      </c>
      <c r="CP3" t="s">
        <v>494</v>
      </c>
      <c r="CQ3" t="s">
        <v>495</v>
      </c>
      <c r="CR3" t="s">
        <v>495</v>
      </c>
      <c r="CS3" t="s">
        <v>228</v>
      </c>
      <c r="CT3" t="s">
        <v>231</v>
      </c>
      <c r="CU3" t="s">
        <v>234</v>
      </c>
      <c r="CV3" t="s">
        <v>237</v>
      </c>
      <c r="CW3" t="s">
        <v>496</v>
      </c>
      <c r="CX3" t="s">
        <v>497</v>
      </c>
      <c r="CY3" t="s">
        <v>240</v>
      </c>
      <c r="CZ3" t="s">
        <v>240</v>
      </c>
      <c r="DA3" t="s">
        <v>240</v>
      </c>
      <c r="DB3" t="s">
        <v>250</v>
      </c>
      <c r="DC3" t="s">
        <v>247</v>
      </c>
      <c r="DD3" t="s">
        <v>253</v>
      </c>
      <c r="DE3" t="s">
        <v>256</v>
      </c>
      <c r="DF3" t="s">
        <v>259</v>
      </c>
      <c r="DG3" t="s">
        <v>262</v>
      </c>
      <c r="DH3" t="s">
        <v>262</v>
      </c>
      <c r="DI3" t="s">
        <v>265</v>
      </c>
      <c r="DJ3" t="s">
        <v>268</v>
      </c>
      <c r="DK3" t="s">
        <v>271</v>
      </c>
      <c r="DL3" t="s">
        <v>274</v>
      </c>
      <c r="DM3" t="s">
        <v>698</v>
      </c>
      <c r="DN3" t="s">
        <v>277</v>
      </c>
      <c r="DO3" t="s">
        <v>280</v>
      </c>
      <c r="DP3" t="s">
        <v>283</v>
      </c>
      <c r="DQ3" t="s">
        <v>498</v>
      </c>
      <c r="DR3" t="s">
        <v>701</v>
      </c>
      <c r="DS3" t="s">
        <v>499</v>
      </c>
      <c r="DT3" t="s">
        <v>286</v>
      </c>
      <c r="DU3" t="s">
        <v>500</v>
      </c>
      <c r="DV3" t="s">
        <v>500</v>
      </c>
      <c r="DW3" t="s">
        <v>289</v>
      </c>
      <c r="DX3" t="s">
        <v>292</v>
      </c>
      <c r="DY3" t="s">
        <v>501</v>
      </c>
      <c r="DZ3" t="s">
        <v>295</v>
      </c>
      <c r="EA3" t="s">
        <v>502</v>
      </c>
      <c r="EB3" t="s">
        <v>298</v>
      </c>
      <c r="EC3" t="s">
        <v>503</v>
      </c>
      <c r="ED3" t="s">
        <v>301</v>
      </c>
      <c r="EE3" t="s">
        <v>304</v>
      </c>
      <c r="EF3" t="s">
        <v>505</v>
      </c>
      <c r="EG3" t="s">
        <v>505</v>
      </c>
      <c r="EH3" t="s">
        <v>504</v>
      </c>
      <c r="EI3" t="s">
        <v>506</v>
      </c>
      <c r="EJ3" t="s">
        <v>307</v>
      </c>
      <c r="EK3" t="s">
        <v>310</v>
      </c>
      <c r="EL3" t="s">
        <v>507</v>
      </c>
      <c r="EM3" t="s">
        <v>313</v>
      </c>
      <c r="EN3" t="s">
        <v>316</v>
      </c>
      <c r="EO3" t="s">
        <v>319</v>
      </c>
      <c r="EP3" t="s">
        <v>322</v>
      </c>
      <c r="EQ3" t="s">
        <v>325</v>
      </c>
      <c r="ER3" t="s">
        <v>328</v>
      </c>
      <c r="ES3" t="s">
        <v>704</v>
      </c>
      <c r="ET3" t="s">
        <v>331</v>
      </c>
      <c r="EU3" t="s">
        <v>508</v>
      </c>
      <c r="EV3" t="s">
        <v>707</v>
      </c>
      <c r="EW3" t="s">
        <v>334</v>
      </c>
      <c r="EX3" t="s">
        <v>337</v>
      </c>
      <c r="EY3" t="s">
        <v>340</v>
      </c>
      <c r="EZ3" t="s">
        <v>509</v>
      </c>
      <c r="FA3" t="s">
        <v>510</v>
      </c>
      <c r="FB3" t="s">
        <v>511</v>
      </c>
      <c r="FC3" t="s">
        <v>512</v>
      </c>
      <c r="FD3" t="s">
        <v>342</v>
      </c>
      <c r="FE3" t="s">
        <v>342</v>
      </c>
      <c r="FF3" t="s">
        <v>513</v>
      </c>
      <c r="FG3" t="s">
        <v>513</v>
      </c>
      <c r="FH3" t="s">
        <v>514</v>
      </c>
      <c r="FI3" t="s">
        <v>515</v>
      </c>
      <c r="FJ3" t="s">
        <v>516</v>
      </c>
      <c r="FK3" t="s">
        <v>345</v>
      </c>
      <c r="FL3" t="s">
        <v>517</v>
      </c>
      <c r="FM3" t="s">
        <v>518</v>
      </c>
      <c r="FN3" t="s">
        <v>348</v>
      </c>
      <c r="FO3" t="s">
        <v>519</v>
      </c>
      <c r="FP3" t="s">
        <v>351</v>
      </c>
      <c r="FQ3" t="s">
        <v>354</v>
      </c>
      <c r="FR3" t="s">
        <v>520</v>
      </c>
      <c r="FS3" t="s">
        <v>714</v>
      </c>
      <c r="FT3" t="s">
        <v>714</v>
      </c>
      <c r="FU3" t="s">
        <v>521</v>
      </c>
      <c r="FV3" t="s">
        <v>522</v>
      </c>
      <c r="FW3" t="s">
        <v>523</v>
      </c>
      <c r="FX3" t="s">
        <v>524</v>
      </c>
      <c r="FY3" t="s">
        <v>525</v>
      </c>
      <c r="FZ3" t="s">
        <v>526</v>
      </c>
      <c r="GA3" t="s">
        <v>527</v>
      </c>
      <c r="GB3" t="s">
        <v>528</v>
      </c>
      <c r="GC3" t="s">
        <v>529</v>
      </c>
      <c r="GD3" t="s">
        <v>530</v>
      </c>
      <c r="GE3" t="s">
        <v>531</v>
      </c>
      <c r="GF3" t="s">
        <v>532</v>
      </c>
      <c r="GG3" t="s">
        <v>533</v>
      </c>
      <c r="GH3" t="s">
        <v>534</v>
      </c>
    </row>
    <row r="4" spans="1:190" x14ac:dyDescent="0.55000000000000004">
      <c r="A4" t="s">
        <v>3</v>
      </c>
      <c r="B4">
        <v>0.126079</v>
      </c>
      <c r="C4">
        <v>9.6916000000000002E-2</v>
      </c>
      <c r="D4">
        <v>0.124989</v>
      </c>
      <c r="E4">
        <v>0.13685</v>
      </c>
      <c r="F4">
        <v>0.19864000000000001</v>
      </c>
      <c r="G4">
        <v>7.2139999999999996E-2</v>
      </c>
      <c r="H4">
        <v>0.127694</v>
      </c>
      <c r="I4">
        <v>7.3025000000000007E-2</v>
      </c>
      <c r="J4">
        <v>0.51392000000000004</v>
      </c>
      <c r="K4">
        <v>0.15978999999999999</v>
      </c>
      <c r="L4">
        <v>6.2861E-2</v>
      </c>
      <c r="M4">
        <v>0.228187</v>
      </c>
      <c r="N4">
        <v>0.12658</v>
      </c>
      <c r="O4">
        <v>2.2690000000000002E-3</v>
      </c>
      <c r="P4">
        <v>0.17220299999999999</v>
      </c>
      <c r="Q4">
        <v>6.3222E-2</v>
      </c>
      <c r="R4">
        <v>7.8488000000000002E-2</v>
      </c>
      <c r="S4">
        <v>4.7097E-2</v>
      </c>
      <c r="T4">
        <v>5.8639999999999998E-2</v>
      </c>
      <c r="U4">
        <v>2.8449999999999999E-3</v>
      </c>
      <c r="V4">
        <v>0.244701</v>
      </c>
      <c r="W4">
        <v>6.1765E-2</v>
      </c>
      <c r="X4">
        <v>2.6946000000000001E-2</v>
      </c>
      <c r="Y4">
        <v>6.1419000000000001E-2</v>
      </c>
      <c r="Z4">
        <v>1.0820000000000001E-3</v>
      </c>
      <c r="AA4">
        <v>1.049E-3</v>
      </c>
      <c r="AB4">
        <v>2.4448999999999999E-2</v>
      </c>
      <c r="AC4">
        <v>0.20275899999999999</v>
      </c>
      <c r="AD4">
        <v>6.7888000000000004E-2</v>
      </c>
      <c r="AE4">
        <v>1.1856E-2</v>
      </c>
      <c r="AF4">
        <v>2.0508999999999999E-2</v>
      </c>
      <c r="AG4">
        <v>3.9802999999999998E-2</v>
      </c>
      <c r="AH4">
        <v>4.5657999999999997E-2</v>
      </c>
      <c r="AI4">
        <v>3.1106999999999999E-2</v>
      </c>
      <c r="AJ4">
        <v>1.8397E-2</v>
      </c>
      <c r="AK4">
        <v>5.459E-2</v>
      </c>
      <c r="AL4">
        <v>2.0563000000000001E-2</v>
      </c>
      <c r="AM4">
        <v>8.1998000000000001E-2</v>
      </c>
      <c r="AN4">
        <v>0.16292499999999999</v>
      </c>
      <c r="AO4">
        <v>1.115E-2</v>
      </c>
      <c r="AP4">
        <v>0.47126499999999999</v>
      </c>
      <c r="AQ4">
        <v>6.6833000000000004E-2</v>
      </c>
      <c r="AR4">
        <v>0.718333</v>
      </c>
      <c r="AS4">
        <v>0.546288</v>
      </c>
      <c r="AT4">
        <v>0.32995600000000003</v>
      </c>
      <c r="AU4">
        <v>0.38900699999999999</v>
      </c>
      <c r="AV4">
        <v>7.8952999999999995E-2</v>
      </c>
      <c r="AW4">
        <v>0.62894099999999997</v>
      </c>
      <c r="AX4">
        <v>1.1168000000000001E-2</v>
      </c>
      <c r="AY4">
        <v>8.9366000000000001E-2</v>
      </c>
      <c r="AZ4">
        <v>0.20927899999999999</v>
      </c>
      <c r="BA4">
        <v>1.8533000000000001E-2</v>
      </c>
      <c r="BB4">
        <v>4.7981000000000003E-2</v>
      </c>
      <c r="BC4">
        <v>0.41632799999999998</v>
      </c>
      <c r="BD4">
        <v>0.80942899999999995</v>
      </c>
      <c r="BE4">
        <v>1.8898999999999999E-2</v>
      </c>
      <c r="BF4">
        <v>2.256E-2</v>
      </c>
      <c r="BG4">
        <v>0.56732400000000005</v>
      </c>
      <c r="BH4">
        <v>2.8628000000000001E-2</v>
      </c>
      <c r="BI4">
        <v>2.5182E-2</v>
      </c>
      <c r="BJ4">
        <v>0.56438100000000002</v>
      </c>
      <c r="BK4">
        <v>1.3219E-2</v>
      </c>
      <c r="BL4">
        <v>0.118572</v>
      </c>
      <c r="BM4">
        <v>0.31476900000000002</v>
      </c>
      <c r="BN4">
        <v>7.8890000000000002E-3</v>
      </c>
      <c r="BO4">
        <v>6.1180000000000002E-3</v>
      </c>
      <c r="BP4">
        <v>2.9544000000000001E-2</v>
      </c>
      <c r="BQ4">
        <v>3.3315999999999998E-2</v>
      </c>
      <c r="BR4">
        <v>1.0611000000000001E-2</v>
      </c>
      <c r="BS4">
        <v>9.3154000000000001E-2</v>
      </c>
      <c r="BT4">
        <v>3.7546999999999997E-2</v>
      </c>
      <c r="BU4">
        <v>1.6525999999999999E-2</v>
      </c>
      <c r="BV4">
        <v>0.228408</v>
      </c>
      <c r="BW4">
        <v>0.59222600000000003</v>
      </c>
      <c r="BX4">
        <v>0.333368</v>
      </c>
      <c r="BY4">
        <v>0.12512699999999999</v>
      </c>
      <c r="BZ4">
        <v>3.3661000000000003E-2</v>
      </c>
      <c r="CA4">
        <v>6.9640999999999995E-2</v>
      </c>
      <c r="CB4">
        <v>1.489222</v>
      </c>
      <c r="CC4">
        <v>1.5786999999999999E-2</v>
      </c>
      <c r="CD4">
        <v>1.8110999999999999E-2</v>
      </c>
      <c r="CE4">
        <v>4.1912999999999999E-2</v>
      </c>
      <c r="CF4">
        <v>3.9232999999999997E-2</v>
      </c>
      <c r="CG4">
        <v>1.8734000000000001E-2</v>
      </c>
      <c r="CH4">
        <v>3.5762000000000002E-2</v>
      </c>
      <c r="CI4">
        <v>8.1028000000000003E-2</v>
      </c>
      <c r="CJ4">
        <v>4.3698000000000001E-2</v>
      </c>
      <c r="CK4">
        <v>3.7177000000000002E-2</v>
      </c>
      <c r="CL4">
        <v>8.8748999999999995E-2</v>
      </c>
      <c r="CM4">
        <v>0.257108</v>
      </c>
      <c r="CN4">
        <v>2.3968E-2</v>
      </c>
      <c r="CO4">
        <v>0.26081599999999999</v>
      </c>
      <c r="CP4">
        <v>0.55396900000000004</v>
      </c>
      <c r="CQ4">
        <v>1.9970999999999999E-2</v>
      </c>
      <c r="CR4">
        <v>0.32366699999999998</v>
      </c>
      <c r="CS4">
        <v>1.841E-3</v>
      </c>
      <c r="CT4">
        <v>2.4164000000000001E-2</v>
      </c>
      <c r="CU4">
        <v>2.8712999999999999E-2</v>
      </c>
      <c r="CV4">
        <v>1.333E-2</v>
      </c>
      <c r="CW4">
        <v>0.232545</v>
      </c>
      <c r="CX4">
        <v>0.21599399999999999</v>
      </c>
      <c r="CY4">
        <v>4.6123999999999998E-2</v>
      </c>
      <c r="CZ4">
        <v>0.16467699999999999</v>
      </c>
      <c r="DA4">
        <v>2.3737000000000001E-2</v>
      </c>
      <c r="DB4">
        <v>3.4646000000000003E-2</v>
      </c>
      <c r="DC4">
        <v>3.9744000000000002E-2</v>
      </c>
      <c r="DD4">
        <v>7.5314999999999993E-2</v>
      </c>
      <c r="DE4">
        <v>7.8258999999999995E-2</v>
      </c>
      <c r="DF4">
        <v>1.5181999999999999E-2</v>
      </c>
      <c r="DG4">
        <v>3.0235000000000001E-2</v>
      </c>
      <c r="DH4">
        <v>0.34045199999999998</v>
      </c>
      <c r="DI4">
        <v>0.17913299999999999</v>
      </c>
      <c r="DJ4">
        <v>1.8991000000000001E-2</v>
      </c>
      <c r="DK4">
        <v>2.2334E-2</v>
      </c>
      <c r="DL4">
        <v>2.6647000000000001E-2</v>
      </c>
      <c r="DM4">
        <v>5.0944999999999997E-2</v>
      </c>
      <c r="DN4">
        <v>4.8307999999999997E-2</v>
      </c>
      <c r="DO4">
        <v>0.31801200000000002</v>
      </c>
      <c r="DP4">
        <v>6.5299999999999997E-2</v>
      </c>
      <c r="DQ4">
        <v>7.8936000000000006E-2</v>
      </c>
      <c r="DR4">
        <v>5.7910000000000003E-2</v>
      </c>
      <c r="DS4">
        <v>6.9681999999999994E-2</v>
      </c>
      <c r="DT4">
        <v>8.0030000000000004E-2</v>
      </c>
      <c r="DU4">
        <v>3.4678E-2</v>
      </c>
      <c r="DV4">
        <v>0.57664300000000002</v>
      </c>
      <c r="DW4">
        <v>3.7619E-2</v>
      </c>
      <c r="DX4">
        <v>3.4901000000000001E-2</v>
      </c>
      <c r="DY4">
        <v>7.6860000000000001E-3</v>
      </c>
      <c r="DZ4">
        <v>2.5352E-2</v>
      </c>
      <c r="EA4">
        <v>7.0851999999999998E-2</v>
      </c>
      <c r="EB4">
        <v>1.8683000000000002E-2</v>
      </c>
      <c r="EC4">
        <v>2.8982000000000001E-2</v>
      </c>
      <c r="ED4">
        <v>8.2879999999999995E-2</v>
      </c>
      <c r="EE4">
        <v>0.31885200000000002</v>
      </c>
      <c r="EF4">
        <v>1.7035000000000002E-2</v>
      </c>
      <c r="EG4">
        <v>2.0208E-2</v>
      </c>
      <c r="EH4">
        <v>0.91154599999999997</v>
      </c>
      <c r="EI4">
        <v>0.116976</v>
      </c>
      <c r="EJ4">
        <v>2.1356E-2</v>
      </c>
      <c r="EK4">
        <v>2.1028999999999999E-2</v>
      </c>
      <c r="EL4">
        <v>1.083E-3</v>
      </c>
      <c r="EM4">
        <v>1.6664999999999999E-2</v>
      </c>
      <c r="EN4">
        <v>8.1765000000000004E-2</v>
      </c>
      <c r="EO4">
        <v>1.1332E-2</v>
      </c>
      <c r="EP4">
        <v>4.4739999999999997E-3</v>
      </c>
      <c r="EQ4">
        <v>1.41E-3</v>
      </c>
      <c r="ER4">
        <v>9.7139000000000003E-2</v>
      </c>
      <c r="ES4">
        <v>0.67900400000000005</v>
      </c>
      <c r="ET4">
        <v>3.1909E-2</v>
      </c>
      <c r="EU4">
        <v>8.1864999999999993E-2</v>
      </c>
      <c r="EV4">
        <v>9.4590000000000004E-3</v>
      </c>
      <c r="EW4">
        <v>5.3619E-2</v>
      </c>
      <c r="EX4">
        <v>5.6139000000000001E-2</v>
      </c>
      <c r="EY4">
        <v>9.8504999999999995E-2</v>
      </c>
      <c r="EZ4">
        <v>6.6829E-2</v>
      </c>
      <c r="FA4">
        <v>1.6316000000000001E-2</v>
      </c>
      <c r="FB4">
        <v>4.0726999999999999E-2</v>
      </c>
      <c r="FC4">
        <v>3.0703000000000001E-2</v>
      </c>
      <c r="FD4">
        <v>3.3767999999999999E-2</v>
      </c>
      <c r="FE4">
        <v>6.6847000000000004E-2</v>
      </c>
      <c r="FF4">
        <v>2.0898E-2</v>
      </c>
      <c r="FG4">
        <v>0.62211700000000003</v>
      </c>
      <c r="FH4">
        <v>0.707623</v>
      </c>
      <c r="FI4">
        <v>2.0128E-2</v>
      </c>
      <c r="FJ4">
        <v>4.3062000000000003E-2</v>
      </c>
      <c r="FK4">
        <v>3.1531000000000003E-2</v>
      </c>
      <c r="FL4">
        <v>7.4019999999999997E-3</v>
      </c>
      <c r="FM4">
        <v>8.2030000000000002E-3</v>
      </c>
      <c r="FN4">
        <v>2.6565999999999999E-2</v>
      </c>
      <c r="FO4">
        <v>2.7873999999999999E-2</v>
      </c>
      <c r="FP4">
        <v>0.12531900000000001</v>
      </c>
      <c r="FQ4">
        <v>0.66166400000000003</v>
      </c>
      <c r="FR4">
        <v>1.7717E-2</v>
      </c>
      <c r="FS4">
        <v>0.235985</v>
      </c>
      <c r="FT4">
        <v>1.6282999999999999E-2</v>
      </c>
      <c r="FU4">
        <v>3.4701999999999997E-2</v>
      </c>
      <c r="FV4">
        <v>2.5318E-2</v>
      </c>
      <c r="FW4">
        <v>2.2200000000000001E-2</v>
      </c>
      <c r="FX4">
        <v>1.6218E-2</v>
      </c>
      <c r="FY4">
        <v>4.4086E-2</v>
      </c>
      <c r="FZ4">
        <v>2.5433999999999998E-2</v>
      </c>
      <c r="GA4">
        <v>3.9425000000000002E-2</v>
      </c>
      <c r="GB4">
        <v>0.775787</v>
      </c>
      <c r="GC4">
        <v>0.45909499999999998</v>
      </c>
      <c r="GD4">
        <v>2.7153E-2</v>
      </c>
      <c r="GE4">
        <v>5.3499999999999997E-3</v>
      </c>
      <c r="GF4">
        <v>2.3880999999999999E-2</v>
      </c>
      <c r="GG4">
        <v>1.9620000000000002E-3</v>
      </c>
      <c r="GH4" t="s">
        <v>341</v>
      </c>
    </row>
    <row r="5" spans="1:190" x14ac:dyDescent="0.55000000000000004">
      <c r="A5" t="s">
        <v>4</v>
      </c>
      <c r="B5">
        <v>1.6490469999999999</v>
      </c>
      <c r="C5">
        <v>0.40685300000000002</v>
      </c>
      <c r="D5">
        <v>0.35074100000000002</v>
      </c>
      <c r="E5">
        <v>0.86657899999999999</v>
      </c>
      <c r="F5">
        <v>1.299868</v>
      </c>
      <c r="G5">
        <v>0.2571</v>
      </c>
      <c r="H5">
        <v>0.167605</v>
      </c>
      <c r="I5">
        <v>1.1014949999999999</v>
      </c>
      <c r="J5">
        <v>0.30823099999999998</v>
      </c>
      <c r="K5">
        <v>2.233854</v>
      </c>
      <c r="L5">
        <v>0.37760199999999999</v>
      </c>
      <c r="M5">
        <v>0.37760199999999999</v>
      </c>
      <c r="N5">
        <v>7.5520000000000004E-2</v>
      </c>
      <c r="O5">
        <v>0.97184000000000004</v>
      </c>
      <c r="P5">
        <v>0.89708299999999996</v>
      </c>
      <c r="Q5">
        <v>0.148086</v>
      </c>
      <c r="R5">
        <v>0</v>
      </c>
      <c r="S5">
        <v>0.95335099999999995</v>
      </c>
      <c r="T5">
        <v>0.65382799999999996</v>
      </c>
      <c r="U5">
        <v>1.695225</v>
      </c>
      <c r="V5">
        <v>0.54982299999999995</v>
      </c>
      <c r="W5">
        <v>0.20616300000000001</v>
      </c>
      <c r="X5">
        <v>0.81705799999999995</v>
      </c>
      <c r="Y5">
        <v>0.269982</v>
      </c>
      <c r="Z5">
        <v>0.80269999999999997</v>
      </c>
      <c r="AA5">
        <v>1.857532</v>
      </c>
      <c r="AB5">
        <v>6.6319000000000003E-2</v>
      </c>
      <c r="AC5">
        <v>0.72928300000000001</v>
      </c>
      <c r="AD5">
        <v>1.3150120000000001</v>
      </c>
      <c r="AE5">
        <v>0.52583999999999997</v>
      </c>
      <c r="AF5">
        <v>0.59157000000000004</v>
      </c>
      <c r="AG5">
        <v>1.43435</v>
      </c>
      <c r="AH5">
        <v>1.744955</v>
      </c>
      <c r="AI5">
        <v>1.1346750000000001</v>
      </c>
      <c r="AJ5">
        <v>1.07145</v>
      </c>
      <c r="AK5">
        <v>1.187943</v>
      </c>
      <c r="AL5">
        <v>0.49219000000000002</v>
      </c>
      <c r="AM5">
        <v>0.97663</v>
      </c>
      <c r="AN5">
        <v>0.36610700000000002</v>
      </c>
      <c r="AO5">
        <v>0</v>
      </c>
      <c r="AP5">
        <v>0.71485500000000002</v>
      </c>
      <c r="AQ5">
        <v>1.4192100000000001</v>
      </c>
      <c r="AR5">
        <v>1.0644070000000001</v>
      </c>
      <c r="AS5">
        <v>0.47293600000000002</v>
      </c>
      <c r="AT5">
        <v>0.23646800000000001</v>
      </c>
      <c r="AU5">
        <v>1.5252810000000001</v>
      </c>
      <c r="AV5">
        <v>1.1732929999999999</v>
      </c>
      <c r="AW5">
        <v>2.229257</v>
      </c>
      <c r="AX5">
        <v>0.58648199999999995</v>
      </c>
      <c r="AY5">
        <v>0.46918599999999999</v>
      </c>
      <c r="AZ5">
        <v>1.397378</v>
      </c>
      <c r="BA5">
        <v>1.397378</v>
      </c>
      <c r="BB5">
        <v>1.2808200000000001</v>
      </c>
      <c r="BC5">
        <v>0.58207900000000001</v>
      </c>
      <c r="BD5">
        <v>1.629683</v>
      </c>
      <c r="BE5">
        <v>0.57785200000000003</v>
      </c>
      <c r="BF5">
        <v>1.491301</v>
      </c>
      <c r="BG5">
        <v>0.91065200000000002</v>
      </c>
      <c r="BH5">
        <v>1.3560369999999999</v>
      </c>
      <c r="BI5">
        <v>0.33900599999999997</v>
      </c>
      <c r="BJ5">
        <v>0.78514600000000001</v>
      </c>
      <c r="BK5">
        <v>1.416768</v>
      </c>
      <c r="BL5">
        <v>1.1896249999999999</v>
      </c>
      <c r="BM5">
        <v>1.2801450000000001</v>
      </c>
      <c r="BN5">
        <v>0.42649799999999999</v>
      </c>
      <c r="BO5">
        <v>1.6835629999999999</v>
      </c>
      <c r="BP5">
        <v>0.94669300000000001</v>
      </c>
      <c r="BQ5">
        <v>0.10516200000000001</v>
      </c>
      <c r="BR5">
        <v>0.522397</v>
      </c>
      <c r="BS5">
        <v>0.31343799999999999</v>
      </c>
      <c r="BT5">
        <v>0.51890099999999995</v>
      </c>
      <c r="BU5">
        <v>1.030694</v>
      </c>
      <c r="BV5">
        <v>1.2285200000000001</v>
      </c>
      <c r="BW5">
        <v>1.4332739999999999</v>
      </c>
      <c r="BX5">
        <v>1.0236620000000001</v>
      </c>
      <c r="BY5">
        <v>1.1186640000000001</v>
      </c>
      <c r="BZ5">
        <v>0.70723899999999995</v>
      </c>
      <c r="CA5">
        <v>1.4141490000000001</v>
      </c>
      <c r="CB5">
        <v>1.28756</v>
      </c>
      <c r="CC5">
        <v>0.77690700000000001</v>
      </c>
      <c r="CD5">
        <v>0.95905300000000004</v>
      </c>
      <c r="CE5">
        <v>0.95330800000000004</v>
      </c>
      <c r="CF5">
        <v>1.239018</v>
      </c>
      <c r="CG5">
        <v>0.470883</v>
      </c>
      <c r="CH5">
        <v>1.310079</v>
      </c>
      <c r="CI5">
        <v>0.837175</v>
      </c>
      <c r="CJ5">
        <v>0.83700699999999995</v>
      </c>
      <c r="CK5">
        <v>1.2945329999999999</v>
      </c>
      <c r="CL5">
        <v>0.277339</v>
      </c>
      <c r="CM5">
        <v>0.83183300000000004</v>
      </c>
      <c r="CN5">
        <v>1.0894090000000001</v>
      </c>
      <c r="CO5">
        <v>1.1738170000000001</v>
      </c>
      <c r="CP5">
        <v>1.264111</v>
      </c>
      <c r="CQ5">
        <v>1.606128</v>
      </c>
      <c r="CR5">
        <v>1.9630449999999999</v>
      </c>
      <c r="CS5">
        <v>0.35664099999999999</v>
      </c>
      <c r="CT5">
        <v>0.44098199999999999</v>
      </c>
      <c r="CU5">
        <v>0.44073899999999999</v>
      </c>
      <c r="CV5">
        <v>0.96414599999999995</v>
      </c>
      <c r="CW5">
        <v>0.430815</v>
      </c>
      <c r="CX5">
        <v>0.77119899999999997</v>
      </c>
      <c r="CY5">
        <v>1.1930510000000001</v>
      </c>
      <c r="CZ5">
        <v>0.59652499999999997</v>
      </c>
      <c r="DA5">
        <v>0.51130799999999998</v>
      </c>
      <c r="DB5">
        <v>8.5210999999999995E-2</v>
      </c>
      <c r="DC5">
        <v>0.33895900000000001</v>
      </c>
      <c r="DD5">
        <v>1.769655</v>
      </c>
      <c r="DE5">
        <v>0.40777600000000003</v>
      </c>
      <c r="DF5">
        <v>1.0548120000000001</v>
      </c>
      <c r="DG5">
        <v>0.639046</v>
      </c>
      <c r="DH5">
        <v>0.47928399999999999</v>
      </c>
      <c r="DI5">
        <v>0.395202</v>
      </c>
      <c r="DJ5">
        <v>0.46937800000000002</v>
      </c>
      <c r="DK5">
        <v>0.30644700000000002</v>
      </c>
      <c r="DL5">
        <v>0.15027199999999999</v>
      </c>
      <c r="DM5">
        <v>0.22326099999999999</v>
      </c>
      <c r="DN5">
        <v>0.215924</v>
      </c>
      <c r="DO5">
        <v>0.78008299999999997</v>
      </c>
      <c r="DP5">
        <v>0.13992299999999999</v>
      </c>
      <c r="DQ5">
        <v>0.20707700000000001</v>
      </c>
      <c r="DR5">
        <v>0.33893499999999999</v>
      </c>
      <c r="DS5">
        <v>0.201598</v>
      </c>
      <c r="DT5">
        <v>0.87307599999999996</v>
      </c>
      <c r="DU5">
        <v>0.73291700000000004</v>
      </c>
      <c r="DV5">
        <v>0.73291700000000004</v>
      </c>
      <c r="DW5">
        <v>0.31919900000000001</v>
      </c>
      <c r="DX5">
        <v>1.075377</v>
      </c>
      <c r="DY5">
        <v>0.56729200000000002</v>
      </c>
      <c r="DZ5">
        <v>1.129991</v>
      </c>
      <c r="EA5">
        <v>1.5800970000000001</v>
      </c>
      <c r="EB5">
        <v>1.6141620000000001</v>
      </c>
      <c r="EC5">
        <v>0.23832999999999999</v>
      </c>
      <c r="ED5">
        <v>0.356128</v>
      </c>
      <c r="EE5">
        <v>0.474657</v>
      </c>
      <c r="EF5">
        <v>0.82472800000000002</v>
      </c>
      <c r="EG5">
        <v>0.82472800000000002</v>
      </c>
      <c r="EH5">
        <v>1.1826760000000001</v>
      </c>
      <c r="EI5">
        <v>1.2615810000000001</v>
      </c>
      <c r="EJ5">
        <v>1.0283990000000001</v>
      </c>
      <c r="EK5">
        <v>1.2467779999999999</v>
      </c>
      <c r="EL5">
        <v>0.44386399999999998</v>
      </c>
      <c r="EM5">
        <v>1.210939</v>
      </c>
      <c r="EN5">
        <v>0.98361699999999996</v>
      </c>
      <c r="EO5">
        <v>1.1935819999999999</v>
      </c>
      <c r="EP5">
        <v>1.1900459999999999</v>
      </c>
      <c r="EQ5">
        <v>1.292824</v>
      </c>
      <c r="ER5">
        <v>0.53156899999999996</v>
      </c>
      <c r="ES5">
        <v>0.92764199999999997</v>
      </c>
      <c r="ET5">
        <v>1.539841</v>
      </c>
      <c r="EU5">
        <v>1.1964680000000001</v>
      </c>
      <c r="EV5">
        <v>1.0933440000000001</v>
      </c>
      <c r="EW5">
        <v>0.29715399999999997</v>
      </c>
      <c r="EX5">
        <v>1.5685450000000001</v>
      </c>
      <c r="EY5">
        <v>0.68198199999999998</v>
      </c>
      <c r="EZ5">
        <v>1.5161910000000001</v>
      </c>
      <c r="FA5">
        <v>0.85026000000000002</v>
      </c>
      <c r="FB5">
        <v>0.93028599999999995</v>
      </c>
      <c r="FC5">
        <v>1.4404049999999999</v>
      </c>
      <c r="FD5">
        <v>1.341987</v>
      </c>
      <c r="FE5">
        <v>1.341987</v>
      </c>
      <c r="FF5">
        <v>0.88186900000000001</v>
      </c>
      <c r="FG5">
        <v>1.499177</v>
      </c>
      <c r="FH5">
        <v>1.6707989999999999</v>
      </c>
      <c r="FI5">
        <v>0.75861800000000001</v>
      </c>
      <c r="FJ5">
        <v>7.9657000000000006E-2</v>
      </c>
      <c r="FK5">
        <v>0.62394499999999997</v>
      </c>
      <c r="FL5">
        <v>0.60581600000000002</v>
      </c>
      <c r="FM5">
        <v>0.35816900000000002</v>
      </c>
      <c r="FN5">
        <v>0.42644799999999999</v>
      </c>
      <c r="FO5">
        <v>6.9042000000000006E-2</v>
      </c>
      <c r="FP5">
        <v>0.20421900000000001</v>
      </c>
      <c r="FQ5">
        <v>3.2206670000000002</v>
      </c>
      <c r="FR5">
        <v>0.18795500000000001</v>
      </c>
      <c r="FS5">
        <v>0.72782000000000002</v>
      </c>
      <c r="FT5">
        <v>0.66716799999999998</v>
      </c>
      <c r="FU5">
        <v>0</v>
      </c>
      <c r="FV5">
        <v>0.81850500000000004</v>
      </c>
      <c r="FW5">
        <v>1.4042300000000001</v>
      </c>
      <c r="FX5">
        <v>1.010399</v>
      </c>
      <c r="FY5">
        <v>1.510586</v>
      </c>
      <c r="FZ5">
        <v>0.79896199999999995</v>
      </c>
      <c r="GA5">
        <v>2.0280469999999999</v>
      </c>
      <c r="GB5">
        <v>1.562371</v>
      </c>
      <c r="GC5">
        <v>1.1010310000000001</v>
      </c>
      <c r="GD5">
        <v>1.1515010000000001</v>
      </c>
      <c r="GE5">
        <v>1.593383</v>
      </c>
      <c r="GF5">
        <v>1.1675409999999999</v>
      </c>
      <c r="GG5">
        <v>1.20844</v>
      </c>
      <c r="GH5">
        <v>1.2154309999999999</v>
      </c>
    </row>
    <row r="6" spans="1:190" x14ac:dyDescent="0.55000000000000004">
      <c r="A6" t="s">
        <v>5</v>
      </c>
      <c r="B6">
        <v>74.024872000000002</v>
      </c>
      <c r="C6">
        <v>75.008797000000001</v>
      </c>
      <c r="D6">
        <v>87.008797000000001</v>
      </c>
      <c r="E6">
        <v>88.040481999999997</v>
      </c>
      <c r="F6">
        <v>88.040520000000001</v>
      </c>
      <c r="G6">
        <v>89.024399000000003</v>
      </c>
      <c r="H6">
        <v>91.040085000000005</v>
      </c>
      <c r="I6">
        <v>96.969727000000006</v>
      </c>
      <c r="J6">
        <v>99.008797000000001</v>
      </c>
      <c r="K6">
        <v>99.045372</v>
      </c>
      <c r="L6">
        <v>101.02446</v>
      </c>
      <c r="M6">
        <v>101.02446</v>
      </c>
      <c r="N6">
        <v>101.024429</v>
      </c>
      <c r="O6">
        <v>102.056152</v>
      </c>
      <c r="P6">
        <v>102.056145</v>
      </c>
      <c r="Q6">
        <v>103.040054</v>
      </c>
      <c r="R6">
        <v>103.04007</v>
      </c>
      <c r="S6">
        <v>104.035416</v>
      </c>
      <c r="T6">
        <v>105.019402</v>
      </c>
      <c r="U6">
        <v>108.012657</v>
      </c>
      <c r="V6">
        <v>111.008827</v>
      </c>
      <c r="W6">
        <v>111.020027</v>
      </c>
      <c r="X6">
        <v>112.051727</v>
      </c>
      <c r="Y6">
        <v>113.03568300000001</v>
      </c>
      <c r="Z6">
        <v>114.056145</v>
      </c>
      <c r="AA6">
        <v>115.003899</v>
      </c>
      <c r="AB6">
        <v>115.040077</v>
      </c>
      <c r="AC6">
        <v>115.076538</v>
      </c>
      <c r="AD6">
        <v>116.03546900000001</v>
      </c>
      <c r="AE6">
        <v>116.07176200000001</v>
      </c>
      <c r="AF6">
        <v>116.07177</v>
      </c>
      <c r="AG6">
        <v>117.01950100000001</v>
      </c>
      <c r="AH6">
        <v>118.05117</v>
      </c>
      <c r="AI6">
        <v>121.02964</v>
      </c>
      <c r="AJ6">
        <v>121.050766</v>
      </c>
      <c r="AK6">
        <v>122.024895</v>
      </c>
      <c r="AL6">
        <v>124.007454</v>
      </c>
      <c r="AM6">
        <v>124.99153099999999</v>
      </c>
      <c r="AN6">
        <v>125.035698</v>
      </c>
      <c r="AO6">
        <v>128.035324</v>
      </c>
      <c r="AP6">
        <v>128.07179300000001</v>
      </c>
      <c r="AQ6">
        <v>129.01951600000001</v>
      </c>
      <c r="AR6">
        <v>129.01947000000001</v>
      </c>
      <c r="AS6">
        <v>129.05578600000001</v>
      </c>
      <c r="AT6">
        <v>129.055756</v>
      </c>
      <c r="AU6">
        <v>130.051163</v>
      </c>
      <c r="AV6">
        <v>130.051117</v>
      </c>
      <c r="AW6">
        <v>130.051254</v>
      </c>
      <c r="AX6">
        <v>130.087433</v>
      </c>
      <c r="AY6">
        <v>130.08741800000001</v>
      </c>
      <c r="AZ6">
        <v>131.03517199999999</v>
      </c>
      <c r="BA6">
        <v>131.03517199999999</v>
      </c>
      <c r="BB6">
        <v>131.04638700000001</v>
      </c>
      <c r="BC6">
        <v>131.07144199999999</v>
      </c>
      <c r="BD6">
        <v>131.082809</v>
      </c>
      <c r="BE6">
        <v>132.030304</v>
      </c>
      <c r="BF6">
        <v>133.01445000000001</v>
      </c>
      <c r="BG6">
        <v>134.047348</v>
      </c>
      <c r="BH6">
        <v>135.03007500000001</v>
      </c>
      <c r="BI6">
        <v>135.03128100000001</v>
      </c>
      <c r="BJ6">
        <v>136.04051200000001</v>
      </c>
      <c r="BK6">
        <v>140.012024</v>
      </c>
      <c r="BL6">
        <v>141.09227000000001</v>
      </c>
      <c r="BM6">
        <v>143.03517199999999</v>
      </c>
      <c r="BN6">
        <v>143.10781900000001</v>
      </c>
      <c r="BO6">
        <v>145.01449600000001</v>
      </c>
      <c r="BP6">
        <v>145.06199599999999</v>
      </c>
      <c r="BQ6">
        <v>145.09826699999999</v>
      </c>
      <c r="BR6">
        <v>146.04595900000001</v>
      </c>
      <c r="BS6">
        <v>146.045929</v>
      </c>
      <c r="BT6">
        <v>147.029968</v>
      </c>
      <c r="BU6">
        <v>148.04392999999999</v>
      </c>
      <c r="BV6">
        <v>149.04573099999999</v>
      </c>
      <c r="BW6">
        <v>149.045761</v>
      </c>
      <c r="BX6">
        <v>149.060959</v>
      </c>
      <c r="BY6">
        <v>150.04229699999999</v>
      </c>
      <c r="BZ6">
        <v>151.02626000000001</v>
      </c>
      <c r="CA6">
        <v>151.06141700000001</v>
      </c>
      <c r="CB6">
        <v>154.06239299999999</v>
      </c>
      <c r="CC6">
        <v>157.12352000000001</v>
      </c>
      <c r="CD6">
        <v>159.102814</v>
      </c>
      <c r="CE6">
        <v>160.061691</v>
      </c>
      <c r="CF6">
        <v>160.09811400000001</v>
      </c>
      <c r="CG6">
        <v>162.02311700000001</v>
      </c>
      <c r="CH6">
        <v>163.06141700000001</v>
      </c>
      <c r="CI6">
        <v>164.03883400000001</v>
      </c>
      <c r="CJ6">
        <v>164.07183800000001</v>
      </c>
      <c r="CK6">
        <v>165.01954699999999</v>
      </c>
      <c r="CL6">
        <v>165.05577099999999</v>
      </c>
      <c r="CM6">
        <v>165.09223900000001</v>
      </c>
      <c r="CN6">
        <v>168.078033</v>
      </c>
      <c r="CO6">
        <v>168.99095199999999</v>
      </c>
      <c r="CP6">
        <v>168.99096700000001</v>
      </c>
      <c r="CQ6">
        <v>171.00668300000001</v>
      </c>
      <c r="CR6">
        <v>171.006744</v>
      </c>
      <c r="CS6">
        <v>171.13911400000001</v>
      </c>
      <c r="CT6">
        <v>173.00924699999999</v>
      </c>
      <c r="CU6">
        <v>173.104477</v>
      </c>
      <c r="CV6">
        <v>174.08857699999999</v>
      </c>
      <c r="CW6">
        <v>177.09217799999999</v>
      </c>
      <c r="CX6">
        <v>178.07223500000001</v>
      </c>
      <c r="CY6">
        <v>179.05632</v>
      </c>
      <c r="CZ6">
        <v>179.05621300000001</v>
      </c>
      <c r="DA6">
        <v>179.05619799999999</v>
      </c>
      <c r="DB6">
        <v>179.07135</v>
      </c>
      <c r="DC6">
        <v>180.06668099999999</v>
      </c>
      <c r="DD6">
        <v>181.07208299999999</v>
      </c>
      <c r="DE6">
        <v>187.097656</v>
      </c>
      <c r="DF6">
        <v>188.05664100000001</v>
      </c>
      <c r="DG6">
        <v>191.01985199999999</v>
      </c>
      <c r="DH6">
        <v>191.01963799999999</v>
      </c>
      <c r="DI6">
        <v>193.05070499999999</v>
      </c>
      <c r="DJ6">
        <v>195.051117</v>
      </c>
      <c r="DK6">
        <v>199.170288</v>
      </c>
      <c r="DL6">
        <v>203.082626</v>
      </c>
      <c r="DM6">
        <v>205.03543099999999</v>
      </c>
      <c r="DN6">
        <v>212.00225800000001</v>
      </c>
      <c r="DO6">
        <v>215.1651</v>
      </c>
      <c r="DP6">
        <v>218.10342399999999</v>
      </c>
      <c r="DQ6">
        <v>221.060104</v>
      </c>
      <c r="DR6">
        <v>225.099243</v>
      </c>
      <c r="DS6">
        <v>227.067307</v>
      </c>
      <c r="DT6">
        <v>227.20146199999999</v>
      </c>
      <c r="DU6">
        <v>229.011719</v>
      </c>
      <c r="DV6">
        <v>229.011719</v>
      </c>
      <c r="DW6">
        <v>239.01649499999999</v>
      </c>
      <c r="DX6">
        <v>241.21704099999999</v>
      </c>
      <c r="DY6">
        <v>242.07811000000001</v>
      </c>
      <c r="DZ6">
        <v>243.061981</v>
      </c>
      <c r="EA6">
        <v>251.07818599999999</v>
      </c>
      <c r="EB6">
        <v>255.23254399999999</v>
      </c>
      <c r="EC6">
        <v>256.09561200000002</v>
      </c>
      <c r="ED6">
        <v>257.07781999999997</v>
      </c>
      <c r="EE6">
        <v>257.17572000000001</v>
      </c>
      <c r="EF6">
        <v>259.02224699999999</v>
      </c>
      <c r="EG6">
        <v>259.02224699999999</v>
      </c>
      <c r="EH6">
        <v>258.038116</v>
      </c>
      <c r="EI6">
        <v>266.08914199999998</v>
      </c>
      <c r="EJ6">
        <v>267.07321200000001</v>
      </c>
      <c r="EK6">
        <v>269.24826000000002</v>
      </c>
      <c r="EL6">
        <v>275.01724200000001</v>
      </c>
      <c r="EM6">
        <v>277.21697999999998</v>
      </c>
      <c r="EN6">
        <v>279.23266599999999</v>
      </c>
      <c r="EO6">
        <v>281.24826000000002</v>
      </c>
      <c r="EP6">
        <v>282.084045</v>
      </c>
      <c r="EQ6">
        <v>283.26388500000002</v>
      </c>
      <c r="ER6">
        <v>287.051941</v>
      </c>
      <c r="ES6">
        <v>296.08200099999999</v>
      </c>
      <c r="ET6">
        <v>297.279449</v>
      </c>
      <c r="EU6">
        <v>306.07617199999999</v>
      </c>
      <c r="EV6">
        <v>307.03402699999998</v>
      </c>
      <c r="EW6">
        <v>308.09860200000003</v>
      </c>
      <c r="EX6">
        <v>311.295074</v>
      </c>
      <c r="EY6">
        <v>313.23822000000001</v>
      </c>
      <c r="EZ6">
        <v>322.04409800000002</v>
      </c>
      <c r="FA6">
        <v>323.02832000000001</v>
      </c>
      <c r="FB6">
        <v>328.04495200000002</v>
      </c>
      <c r="FC6">
        <v>338.98828099999997</v>
      </c>
      <c r="FD6">
        <v>341.10849000000002</v>
      </c>
      <c r="FE6">
        <v>341.10849000000002</v>
      </c>
      <c r="FF6">
        <v>346.05551100000002</v>
      </c>
      <c r="FG6">
        <v>346.05529799999999</v>
      </c>
      <c r="FH6">
        <v>347.03924599999999</v>
      </c>
      <c r="FI6">
        <v>362.05044600000002</v>
      </c>
      <c r="FJ6">
        <v>383.11428799999999</v>
      </c>
      <c r="FK6">
        <v>391.28512599999999</v>
      </c>
      <c r="FL6">
        <v>402.99468999999999</v>
      </c>
      <c r="FM6">
        <v>426.02200299999998</v>
      </c>
      <c r="FN6">
        <v>429.373627</v>
      </c>
      <c r="FO6">
        <v>442.01702899999998</v>
      </c>
      <c r="FP6">
        <v>448.30676299999999</v>
      </c>
      <c r="FQ6">
        <v>464.30325299999998</v>
      </c>
      <c r="FR6">
        <v>487.10015900000002</v>
      </c>
      <c r="FS6">
        <v>503.16214000000002</v>
      </c>
      <c r="FT6">
        <v>503.16210899999999</v>
      </c>
      <c r="FU6">
        <v>505.98846400000002</v>
      </c>
      <c r="FV6">
        <v>521.98382600000002</v>
      </c>
      <c r="FW6">
        <v>565.04852300000005</v>
      </c>
      <c r="FX6">
        <v>604.07049600000005</v>
      </c>
      <c r="FY6">
        <v>606.07519500000001</v>
      </c>
      <c r="FZ6">
        <v>611.14520300000004</v>
      </c>
      <c r="GA6">
        <v>662.10320999999999</v>
      </c>
      <c r="GB6">
        <v>664.11852999999996</v>
      </c>
      <c r="GC6">
        <v>665.21533199999999</v>
      </c>
      <c r="GD6">
        <v>742.069031</v>
      </c>
      <c r="GE6">
        <v>766.10919200000001</v>
      </c>
      <c r="GF6">
        <v>784.150757</v>
      </c>
      <c r="GG6">
        <v>808.119507</v>
      </c>
      <c r="GH6">
        <v>1004.338806</v>
      </c>
    </row>
    <row r="7" spans="1:190" x14ac:dyDescent="0.55000000000000004">
      <c r="A7" s="78" t="s">
        <v>535</v>
      </c>
      <c r="B7" s="79">
        <v>2355.58</v>
      </c>
      <c r="C7" s="79">
        <v>850.96</v>
      </c>
      <c r="D7" s="79">
        <v>611.94000000000005</v>
      </c>
      <c r="E7" s="79">
        <v>12090.9</v>
      </c>
      <c r="F7" s="79">
        <v>9377.61</v>
      </c>
      <c r="G7" s="79">
        <v>174426.94</v>
      </c>
      <c r="H7" s="79">
        <v>4541.83</v>
      </c>
      <c r="I7" s="79">
        <v>2972.27</v>
      </c>
      <c r="J7" s="79">
        <v>374.62</v>
      </c>
      <c r="K7" s="79">
        <v>281</v>
      </c>
      <c r="L7" s="79">
        <v>7095.37</v>
      </c>
      <c r="M7" s="79">
        <v>6622.08</v>
      </c>
      <c r="N7" s="79">
        <v>5506.33</v>
      </c>
      <c r="O7" s="79">
        <v>15929.3</v>
      </c>
      <c r="P7" s="79">
        <v>20604.71</v>
      </c>
      <c r="Q7" s="79">
        <v>592.54999999999995</v>
      </c>
      <c r="R7" s="79">
        <v>665.06</v>
      </c>
      <c r="S7" s="79">
        <v>305.99</v>
      </c>
      <c r="T7" s="79">
        <v>223.1</v>
      </c>
      <c r="U7" s="79">
        <v>0</v>
      </c>
      <c r="V7" s="79">
        <v>225.18</v>
      </c>
      <c r="W7" s="79">
        <v>3590.27</v>
      </c>
      <c r="X7" s="79">
        <v>14277.64</v>
      </c>
      <c r="Y7" s="79">
        <v>256.02999999999997</v>
      </c>
      <c r="Z7" s="79">
        <v>3090.49</v>
      </c>
      <c r="AA7" s="79">
        <v>70.650000000000006</v>
      </c>
      <c r="AB7" s="79">
        <v>1656.95</v>
      </c>
      <c r="AC7" s="79">
        <v>60129.74</v>
      </c>
      <c r="AD7" s="79">
        <v>684.47</v>
      </c>
      <c r="AE7" s="79">
        <v>4572.04</v>
      </c>
      <c r="AF7" s="79">
        <v>4402.57</v>
      </c>
      <c r="AG7" s="79">
        <v>1163.3499999999999</v>
      </c>
      <c r="AH7" s="79">
        <v>720.47</v>
      </c>
      <c r="AI7" s="79">
        <v>2709.54</v>
      </c>
      <c r="AJ7" s="79">
        <v>295.98</v>
      </c>
      <c r="AK7" s="79">
        <v>255.98</v>
      </c>
      <c r="AL7" s="79">
        <v>765.31</v>
      </c>
      <c r="AM7" s="79">
        <v>61.63</v>
      </c>
      <c r="AN7" s="79">
        <v>432.18</v>
      </c>
      <c r="AO7" s="79">
        <v>17428.05</v>
      </c>
      <c r="AP7" s="79">
        <v>265.51</v>
      </c>
      <c r="AQ7" s="79">
        <v>455.32</v>
      </c>
      <c r="AR7" s="79">
        <v>884.46</v>
      </c>
      <c r="AS7" s="79">
        <v>7768.12</v>
      </c>
      <c r="AT7" s="79">
        <v>1509.81</v>
      </c>
      <c r="AU7" s="79">
        <v>1120.78</v>
      </c>
      <c r="AV7" s="79">
        <v>1263.5</v>
      </c>
      <c r="AW7" s="79">
        <v>1175.28</v>
      </c>
      <c r="AX7" s="79">
        <v>5983.05</v>
      </c>
      <c r="AY7" s="79">
        <v>5627.06</v>
      </c>
      <c r="AZ7" s="79">
        <v>367.14</v>
      </c>
      <c r="BA7" s="79">
        <v>468.21</v>
      </c>
      <c r="BB7" s="79">
        <v>0</v>
      </c>
      <c r="BC7" s="79">
        <v>5886.54</v>
      </c>
      <c r="BD7" s="79">
        <v>0</v>
      </c>
      <c r="BE7" s="79">
        <v>663.49</v>
      </c>
      <c r="BF7" s="79">
        <v>358.75</v>
      </c>
      <c r="BG7" s="79">
        <v>391.6</v>
      </c>
      <c r="BH7" s="79">
        <v>228.06</v>
      </c>
      <c r="BI7" s="79">
        <v>1316.48</v>
      </c>
      <c r="BJ7" s="79">
        <v>176.55</v>
      </c>
      <c r="BK7" s="79">
        <v>453.13</v>
      </c>
      <c r="BL7" s="79">
        <v>546.91999999999996</v>
      </c>
      <c r="BM7" s="79">
        <v>574.14</v>
      </c>
      <c r="BN7" s="79">
        <v>80221.34</v>
      </c>
      <c r="BO7" s="79">
        <v>93.9</v>
      </c>
      <c r="BP7" s="79">
        <v>1499.33</v>
      </c>
      <c r="BQ7" s="79">
        <v>38.65</v>
      </c>
      <c r="BR7" s="79">
        <v>3230.9</v>
      </c>
      <c r="BS7" s="79">
        <v>242.14</v>
      </c>
      <c r="BT7" s="79">
        <v>1262.56</v>
      </c>
      <c r="BU7" s="79">
        <v>360.07</v>
      </c>
      <c r="BV7" s="79">
        <v>30.4</v>
      </c>
      <c r="BW7" s="79">
        <v>54.76</v>
      </c>
      <c r="BX7" s="79">
        <v>953.9</v>
      </c>
      <c r="BY7" s="79">
        <v>46.29</v>
      </c>
      <c r="BZ7" s="79">
        <v>322.76</v>
      </c>
      <c r="CA7" s="79">
        <v>334.4</v>
      </c>
      <c r="CB7" s="79">
        <v>109.49</v>
      </c>
      <c r="CC7" s="79">
        <v>47516.05</v>
      </c>
      <c r="CD7" s="79">
        <v>641.21</v>
      </c>
      <c r="CE7" s="79">
        <v>296.3</v>
      </c>
      <c r="CF7" s="79">
        <v>0</v>
      </c>
      <c r="CG7" s="79">
        <v>0</v>
      </c>
      <c r="CH7" s="79">
        <v>1058.58</v>
      </c>
      <c r="CI7" s="79">
        <v>0</v>
      </c>
      <c r="CJ7" s="79">
        <v>760.36</v>
      </c>
      <c r="CK7" s="79">
        <v>2215.0100000000002</v>
      </c>
      <c r="CL7" s="79">
        <v>375.01</v>
      </c>
      <c r="CM7" s="79">
        <v>61.24</v>
      </c>
      <c r="CN7" s="79">
        <v>95.67</v>
      </c>
      <c r="CO7" s="79">
        <v>47.2</v>
      </c>
      <c r="CP7" s="79">
        <v>40.46</v>
      </c>
      <c r="CQ7" s="79">
        <v>47.63</v>
      </c>
      <c r="CR7" s="79">
        <v>58.55</v>
      </c>
      <c r="CS7" s="79">
        <v>24865.11</v>
      </c>
      <c r="CT7" s="79">
        <v>55.09</v>
      </c>
      <c r="CU7" s="79">
        <v>32.130000000000003</v>
      </c>
      <c r="CV7" s="79">
        <v>0</v>
      </c>
      <c r="CW7" s="79">
        <v>1613.6</v>
      </c>
      <c r="CX7" s="79">
        <v>796.47</v>
      </c>
      <c r="CY7" s="79">
        <v>2261.25</v>
      </c>
      <c r="CZ7" s="79">
        <v>1059.3699999999999</v>
      </c>
      <c r="DA7" s="79">
        <v>676.5</v>
      </c>
      <c r="DB7" s="79">
        <v>154.28</v>
      </c>
      <c r="DC7" s="79">
        <v>74.760000000000005</v>
      </c>
      <c r="DD7" s="79">
        <v>189.01</v>
      </c>
      <c r="DE7" s="79">
        <v>1245.1199999999999</v>
      </c>
      <c r="DF7" s="79">
        <v>987.12</v>
      </c>
      <c r="DG7" s="79">
        <v>4911.25</v>
      </c>
      <c r="DH7" s="79">
        <v>3431.42</v>
      </c>
      <c r="DI7" s="79">
        <v>13304.25</v>
      </c>
      <c r="DJ7" s="79">
        <v>69.92</v>
      </c>
      <c r="DK7" s="79">
        <v>27425.71</v>
      </c>
      <c r="DL7" s="79">
        <v>43.57</v>
      </c>
      <c r="DM7" s="79">
        <v>0</v>
      </c>
      <c r="DN7" s="79">
        <v>0</v>
      </c>
      <c r="DO7" s="79">
        <v>1029.42</v>
      </c>
      <c r="DP7" s="79">
        <v>195.59</v>
      </c>
      <c r="DQ7" s="79">
        <v>1124.32</v>
      </c>
      <c r="DR7" s="79">
        <v>0</v>
      </c>
      <c r="DS7" s="79">
        <v>40.78</v>
      </c>
      <c r="DT7" s="79">
        <v>143975.70000000001</v>
      </c>
      <c r="DU7" s="79">
        <v>359.16</v>
      </c>
      <c r="DV7" s="79">
        <v>178.26</v>
      </c>
      <c r="DW7" s="79">
        <v>201.26</v>
      </c>
      <c r="DX7" s="79">
        <v>66079.75</v>
      </c>
      <c r="DY7" s="79">
        <v>59.37</v>
      </c>
      <c r="DZ7" s="79">
        <v>1426.65</v>
      </c>
      <c r="EA7" s="79">
        <v>0</v>
      </c>
      <c r="EB7" s="79">
        <v>1542067</v>
      </c>
      <c r="EC7" s="79">
        <v>384.27</v>
      </c>
      <c r="ED7" s="79">
        <v>47.03</v>
      </c>
      <c r="EE7" s="79">
        <v>1261.23</v>
      </c>
      <c r="EF7" s="79">
        <v>2363.31</v>
      </c>
      <c r="EG7" s="79">
        <v>759.87</v>
      </c>
      <c r="EH7" s="79">
        <v>47.66</v>
      </c>
      <c r="EI7" s="79">
        <v>54.15</v>
      </c>
      <c r="EJ7" s="79">
        <v>8382.81</v>
      </c>
      <c r="EK7" s="79">
        <v>32520.68</v>
      </c>
      <c r="EL7" s="79">
        <v>642.95000000000005</v>
      </c>
      <c r="EM7" s="79">
        <v>1667.55</v>
      </c>
      <c r="EN7" s="79">
        <v>30926.15</v>
      </c>
      <c r="EO7" s="79">
        <v>167497.57999999999</v>
      </c>
      <c r="EP7" s="79">
        <v>402.42</v>
      </c>
      <c r="EQ7" s="79">
        <v>1136378</v>
      </c>
      <c r="ER7" s="79">
        <v>0</v>
      </c>
      <c r="ES7" s="79">
        <v>0</v>
      </c>
      <c r="ET7" s="79">
        <v>3667.38</v>
      </c>
      <c r="EU7" s="79">
        <v>494.61</v>
      </c>
      <c r="EV7" s="79">
        <v>0</v>
      </c>
      <c r="EW7" s="79">
        <v>266.85000000000002</v>
      </c>
      <c r="EX7" s="79">
        <v>12706.32</v>
      </c>
      <c r="EY7" s="79">
        <v>14372.48</v>
      </c>
      <c r="EZ7" s="79">
        <v>0</v>
      </c>
      <c r="FA7" s="79">
        <v>123.49</v>
      </c>
      <c r="FB7" s="79">
        <v>0</v>
      </c>
      <c r="FC7" s="79">
        <v>23875.48</v>
      </c>
      <c r="FD7" s="79">
        <v>546.79</v>
      </c>
      <c r="FE7" s="79">
        <v>223.69</v>
      </c>
      <c r="FF7" s="79">
        <v>1964.11</v>
      </c>
      <c r="FG7" s="79">
        <v>279.58</v>
      </c>
      <c r="FH7" s="79">
        <v>133.11000000000001</v>
      </c>
      <c r="FI7" s="79">
        <v>0</v>
      </c>
      <c r="FJ7" s="79">
        <v>65.81</v>
      </c>
      <c r="FK7" s="79">
        <v>0</v>
      </c>
      <c r="FL7" s="79">
        <v>0</v>
      </c>
      <c r="FM7" s="79">
        <v>587.08000000000004</v>
      </c>
      <c r="FN7" s="79">
        <v>427.98</v>
      </c>
      <c r="FO7" s="79">
        <v>173.15</v>
      </c>
      <c r="FP7" s="79">
        <v>0</v>
      </c>
      <c r="FQ7" s="79">
        <v>77.239999999999995</v>
      </c>
      <c r="FR7" s="79">
        <v>0</v>
      </c>
      <c r="FS7" s="79">
        <v>0</v>
      </c>
      <c r="FT7" s="79">
        <v>0</v>
      </c>
      <c r="FU7" s="79">
        <v>0</v>
      </c>
      <c r="FV7" s="79">
        <v>0</v>
      </c>
      <c r="FW7" s="79">
        <v>0</v>
      </c>
      <c r="FX7" s="79">
        <v>0</v>
      </c>
      <c r="FY7" s="79">
        <v>326.77</v>
      </c>
      <c r="FZ7" s="79">
        <v>1015.84</v>
      </c>
      <c r="GA7" s="79">
        <v>88.7</v>
      </c>
      <c r="GB7" s="79">
        <v>0</v>
      </c>
      <c r="GC7" s="79">
        <v>0</v>
      </c>
      <c r="GD7" s="79">
        <v>0</v>
      </c>
      <c r="GE7" s="79">
        <v>146.44999999999999</v>
      </c>
      <c r="GF7" s="79">
        <v>84.4</v>
      </c>
      <c r="GG7" s="79">
        <v>0</v>
      </c>
      <c r="GH7" s="79">
        <v>0</v>
      </c>
    </row>
    <row r="8" spans="1:190" x14ac:dyDescent="0.55000000000000004">
      <c r="A8" s="76" t="s">
        <v>536</v>
      </c>
      <c r="B8" s="77">
        <v>2336.9499999999998</v>
      </c>
      <c r="C8" s="77">
        <v>680.44</v>
      </c>
      <c r="D8" s="77">
        <v>1359.88</v>
      </c>
      <c r="E8" s="77">
        <v>9429.1299999999992</v>
      </c>
      <c r="F8" s="77">
        <v>7978.56</v>
      </c>
      <c r="G8" s="77">
        <v>122962.35</v>
      </c>
      <c r="H8" s="77">
        <v>9694.9500000000007</v>
      </c>
      <c r="I8" s="77">
        <v>4253.95</v>
      </c>
      <c r="J8" s="77">
        <v>106992.34</v>
      </c>
      <c r="K8" s="77">
        <v>124.14</v>
      </c>
      <c r="L8" s="77">
        <v>4751.3999999999996</v>
      </c>
      <c r="M8" s="77">
        <v>4293.38</v>
      </c>
      <c r="N8" s="77">
        <v>3551.04</v>
      </c>
      <c r="O8" s="77">
        <v>12511.91</v>
      </c>
      <c r="P8" s="77">
        <v>16956.259999999998</v>
      </c>
      <c r="Q8" s="77">
        <v>1906.12</v>
      </c>
      <c r="R8" s="77">
        <v>306.95</v>
      </c>
      <c r="S8" s="77">
        <v>2376.19</v>
      </c>
      <c r="T8" s="77">
        <v>147.77000000000001</v>
      </c>
      <c r="U8" s="77">
        <v>0</v>
      </c>
      <c r="V8" s="77">
        <v>314.95</v>
      </c>
      <c r="W8" s="77">
        <v>1884.2</v>
      </c>
      <c r="X8" s="77">
        <v>13934.86</v>
      </c>
      <c r="Y8" s="77">
        <v>145.97999999999999</v>
      </c>
      <c r="Z8" s="77">
        <v>2079.65</v>
      </c>
      <c r="AA8" s="77">
        <v>243.69</v>
      </c>
      <c r="AB8" s="77">
        <v>6068.4</v>
      </c>
      <c r="AC8" s="77">
        <v>98286.55</v>
      </c>
      <c r="AD8" s="77">
        <v>511.41</v>
      </c>
      <c r="AE8" s="77">
        <v>3727.12</v>
      </c>
      <c r="AF8" s="77">
        <v>2128.2800000000002</v>
      </c>
      <c r="AG8" s="77">
        <v>6060.31</v>
      </c>
      <c r="AH8" s="77">
        <v>963.45</v>
      </c>
      <c r="AI8" s="77">
        <v>2052.2600000000002</v>
      </c>
      <c r="AJ8" s="77">
        <v>377.89</v>
      </c>
      <c r="AK8" s="77">
        <v>169.93</v>
      </c>
      <c r="AL8" s="77">
        <v>475.78</v>
      </c>
      <c r="AM8" s="77">
        <v>225.73</v>
      </c>
      <c r="AN8" s="77">
        <v>232.64</v>
      </c>
      <c r="AO8" s="77">
        <v>78820.02</v>
      </c>
      <c r="AP8" s="77">
        <v>191.13</v>
      </c>
      <c r="AQ8" s="77">
        <v>341.48</v>
      </c>
      <c r="AR8" s="77">
        <v>946.2</v>
      </c>
      <c r="AS8" s="77">
        <v>13109.23</v>
      </c>
      <c r="AT8" s="77">
        <v>1779.69</v>
      </c>
      <c r="AU8" s="77">
        <v>152.36000000000001</v>
      </c>
      <c r="AV8" s="77">
        <v>373.79</v>
      </c>
      <c r="AW8" s="77">
        <v>523.16999999999996</v>
      </c>
      <c r="AX8" s="77">
        <v>4912.24</v>
      </c>
      <c r="AY8" s="77">
        <v>4215.38</v>
      </c>
      <c r="AZ8" s="77">
        <v>447.7</v>
      </c>
      <c r="BA8" s="77">
        <v>274.23</v>
      </c>
      <c r="BB8" s="77">
        <v>139.05000000000001</v>
      </c>
      <c r="BC8" s="77">
        <v>7621.64</v>
      </c>
      <c r="BD8" s="77">
        <v>49.26</v>
      </c>
      <c r="BE8" s="77">
        <v>765.35</v>
      </c>
      <c r="BF8" s="77">
        <v>841.22</v>
      </c>
      <c r="BG8" s="77">
        <v>354.89</v>
      </c>
      <c r="BH8" s="77">
        <v>210.3</v>
      </c>
      <c r="BI8" s="77">
        <v>942.45</v>
      </c>
      <c r="BJ8" s="77">
        <v>162.18</v>
      </c>
      <c r="BK8" s="77">
        <v>160.6</v>
      </c>
      <c r="BL8" s="77">
        <v>1220.23</v>
      </c>
      <c r="BM8" s="77">
        <v>337.75</v>
      </c>
      <c r="BN8" s="77">
        <v>207550.39</v>
      </c>
      <c r="BO8" s="77">
        <v>189.47</v>
      </c>
      <c r="BP8" s="77">
        <v>835.7</v>
      </c>
      <c r="BQ8" s="77">
        <v>41.43</v>
      </c>
      <c r="BR8" s="77">
        <v>1982</v>
      </c>
      <c r="BS8" s="77">
        <v>167.72</v>
      </c>
      <c r="BT8" s="77">
        <v>1274.75</v>
      </c>
      <c r="BU8" s="77">
        <v>259.81</v>
      </c>
      <c r="BV8" s="77">
        <v>69.19</v>
      </c>
      <c r="BW8" s="77">
        <v>47.1</v>
      </c>
      <c r="BX8" s="77">
        <v>66734.86</v>
      </c>
      <c r="BY8" s="77">
        <v>0</v>
      </c>
      <c r="BZ8" s="77">
        <v>472</v>
      </c>
      <c r="CA8" s="77">
        <v>299.91000000000003</v>
      </c>
      <c r="CB8" s="77">
        <v>131.33000000000001</v>
      </c>
      <c r="CC8" s="77">
        <v>50194.19</v>
      </c>
      <c r="CD8" s="77">
        <v>5569.49</v>
      </c>
      <c r="CE8" s="77">
        <v>213.55</v>
      </c>
      <c r="CF8" s="77">
        <v>0</v>
      </c>
      <c r="CG8" s="77">
        <v>0</v>
      </c>
      <c r="CH8" s="77">
        <v>1155.81</v>
      </c>
      <c r="CI8" s="77">
        <v>67.33</v>
      </c>
      <c r="CJ8" s="77">
        <v>1183.8399999999999</v>
      </c>
      <c r="CK8" s="77">
        <v>6326.65</v>
      </c>
      <c r="CL8" s="77">
        <v>407.76</v>
      </c>
      <c r="CM8" s="77">
        <v>270.2</v>
      </c>
      <c r="CN8" s="77">
        <v>41.59</v>
      </c>
      <c r="CO8" s="77">
        <v>44.13</v>
      </c>
      <c r="CP8" s="77">
        <v>44.13</v>
      </c>
      <c r="CQ8" s="77">
        <v>119.02</v>
      </c>
      <c r="CR8" s="77">
        <v>119.02</v>
      </c>
      <c r="CS8" s="77">
        <v>38785.839999999997</v>
      </c>
      <c r="CT8" s="77">
        <v>148.51</v>
      </c>
      <c r="CU8" s="77">
        <v>37.520000000000003</v>
      </c>
      <c r="CV8" s="77">
        <v>217.93</v>
      </c>
      <c r="CW8" s="77">
        <v>1736.76</v>
      </c>
      <c r="CX8" s="77">
        <v>804.54</v>
      </c>
      <c r="CY8" s="77">
        <v>1147.01</v>
      </c>
      <c r="CZ8" s="77">
        <v>364.52</v>
      </c>
      <c r="DA8" s="77">
        <v>1708.24</v>
      </c>
      <c r="DB8" s="77">
        <v>1405.22</v>
      </c>
      <c r="DC8" s="77">
        <v>703.02</v>
      </c>
      <c r="DD8" s="77">
        <v>89.65</v>
      </c>
      <c r="DE8" s="77">
        <v>1024.22</v>
      </c>
      <c r="DF8" s="77">
        <v>601.42999999999995</v>
      </c>
      <c r="DG8" s="77">
        <v>2961.5</v>
      </c>
      <c r="DH8" s="77">
        <v>2961.5</v>
      </c>
      <c r="DI8" s="77">
        <v>11792.09</v>
      </c>
      <c r="DJ8" s="77">
        <v>68.14</v>
      </c>
      <c r="DK8" s="77">
        <v>72690.55</v>
      </c>
      <c r="DL8" s="77">
        <v>387.67</v>
      </c>
      <c r="DM8" s="77">
        <v>0</v>
      </c>
      <c r="DN8" s="77">
        <v>0</v>
      </c>
      <c r="DO8" s="77">
        <v>6984.63</v>
      </c>
      <c r="DP8" s="77">
        <v>212.34</v>
      </c>
      <c r="DQ8" s="77">
        <v>1108.1300000000001</v>
      </c>
      <c r="DR8" s="77">
        <v>0</v>
      </c>
      <c r="DS8" s="77">
        <v>0</v>
      </c>
      <c r="DT8" s="77">
        <v>944565.19</v>
      </c>
      <c r="DU8" s="77">
        <v>176.98</v>
      </c>
      <c r="DV8" s="77">
        <v>80.709999999999994</v>
      </c>
      <c r="DW8" s="77">
        <v>47.29</v>
      </c>
      <c r="DX8" s="77">
        <v>139245.67000000001</v>
      </c>
      <c r="DY8" s="77">
        <v>424.61</v>
      </c>
      <c r="DZ8" s="77">
        <v>1941.49</v>
      </c>
      <c r="EA8" s="77">
        <v>0</v>
      </c>
      <c r="EB8" s="77">
        <v>14696756</v>
      </c>
      <c r="EC8" s="77">
        <v>80.37</v>
      </c>
      <c r="ED8" s="77">
        <v>0</v>
      </c>
      <c r="EE8" s="77">
        <v>1239.8800000000001</v>
      </c>
      <c r="EF8" s="77">
        <v>1474.44</v>
      </c>
      <c r="EG8" s="77">
        <v>817.76</v>
      </c>
      <c r="EH8" s="77">
        <v>82.81</v>
      </c>
      <c r="EI8" s="77">
        <v>0</v>
      </c>
      <c r="EJ8" s="77">
        <v>5075.67</v>
      </c>
      <c r="EK8" s="77">
        <v>101083.26</v>
      </c>
      <c r="EL8" s="77">
        <v>255.69</v>
      </c>
      <c r="EM8" s="77">
        <v>7421.81</v>
      </c>
      <c r="EN8" s="77">
        <v>61202.3</v>
      </c>
      <c r="EO8" s="77">
        <v>342448.72</v>
      </c>
      <c r="EP8" s="77">
        <v>324.31</v>
      </c>
      <c r="EQ8" s="77">
        <v>10426786</v>
      </c>
      <c r="ER8" s="77">
        <v>0</v>
      </c>
      <c r="ES8" s="77">
        <v>0</v>
      </c>
      <c r="ET8" s="77">
        <v>8775.17</v>
      </c>
      <c r="EU8" s="77">
        <v>652.12</v>
      </c>
      <c r="EV8" s="77">
        <v>0</v>
      </c>
      <c r="EW8" s="77">
        <v>99.25</v>
      </c>
      <c r="EX8" s="77">
        <v>77944.08</v>
      </c>
      <c r="EY8" s="77">
        <v>13393</v>
      </c>
      <c r="EZ8" s="77">
        <v>0</v>
      </c>
      <c r="FA8" s="77">
        <v>0</v>
      </c>
      <c r="FB8" s="77">
        <v>0</v>
      </c>
      <c r="FC8" s="77">
        <v>12860.67</v>
      </c>
      <c r="FD8" s="77">
        <v>437.45</v>
      </c>
      <c r="FE8" s="77">
        <v>982.12</v>
      </c>
      <c r="FF8" s="77">
        <v>753.13</v>
      </c>
      <c r="FG8" s="77">
        <v>153.91</v>
      </c>
      <c r="FH8" s="77">
        <v>0</v>
      </c>
      <c r="FI8" s="77">
        <v>99.35</v>
      </c>
      <c r="FJ8" s="77">
        <v>0</v>
      </c>
      <c r="FK8" s="77">
        <v>0</v>
      </c>
      <c r="FL8" s="77">
        <v>59.7</v>
      </c>
      <c r="FM8" s="77">
        <v>326.75</v>
      </c>
      <c r="FN8" s="77">
        <v>124.82</v>
      </c>
      <c r="FO8" s="77">
        <v>212.96</v>
      </c>
      <c r="FP8" s="77">
        <v>0</v>
      </c>
      <c r="FQ8" s="77">
        <v>0</v>
      </c>
      <c r="FR8" s="77">
        <v>0</v>
      </c>
      <c r="FS8" s="77">
        <v>332.58</v>
      </c>
      <c r="FT8" s="77">
        <v>412.84</v>
      </c>
      <c r="FU8" s="77">
        <v>0</v>
      </c>
      <c r="FV8" s="77">
        <v>0</v>
      </c>
      <c r="FW8" s="77">
        <v>0</v>
      </c>
      <c r="FX8" s="77">
        <v>0</v>
      </c>
      <c r="FY8" s="77">
        <v>0</v>
      </c>
      <c r="FZ8" s="77">
        <v>1302.6199999999999</v>
      </c>
      <c r="GA8" s="77">
        <v>0</v>
      </c>
      <c r="GB8" s="77">
        <v>0</v>
      </c>
      <c r="GC8" s="77">
        <v>168.53</v>
      </c>
      <c r="GD8" s="77">
        <v>0</v>
      </c>
      <c r="GE8" s="77">
        <v>105.96</v>
      </c>
      <c r="GF8" s="77">
        <v>0</v>
      </c>
      <c r="GG8" s="77">
        <v>0</v>
      </c>
      <c r="GH8" s="77">
        <v>0</v>
      </c>
    </row>
    <row r="9" spans="1:190" x14ac:dyDescent="0.55000000000000004">
      <c r="A9" t="s">
        <v>537</v>
      </c>
      <c r="B9" s="4">
        <v>538358.93999999994</v>
      </c>
      <c r="C9" s="4">
        <v>10984.79</v>
      </c>
      <c r="D9" s="4">
        <v>252579.17</v>
      </c>
      <c r="E9" s="4">
        <v>1877521.38</v>
      </c>
      <c r="F9" s="4">
        <v>135382.45000000001</v>
      </c>
      <c r="G9" s="4">
        <v>8203928.5</v>
      </c>
      <c r="H9" s="4">
        <v>119682.91</v>
      </c>
      <c r="I9" s="4">
        <v>692174.75</v>
      </c>
      <c r="J9" s="4">
        <v>241149.23</v>
      </c>
      <c r="K9" s="4">
        <v>2348.37</v>
      </c>
      <c r="L9" s="4">
        <v>24935.38</v>
      </c>
      <c r="M9" s="4">
        <v>39030.76</v>
      </c>
      <c r="N9" s="4">
        <v>7651.13</v>
      </c>
      <c r="O9" s="4">
        <v>27225.22</v>
      </c>
      <c r="P9" s="4">
        <v>48574.12</v>
      </c>
      <c r="Q9" s="4">
        <v>633975.5</v>
      </c>
      <c r="R9" s="4">
        <v>146965.59</v>
      </c>
      <c r="S9" s="4">
        <v>513933.09</v>
      </c>
      <c r="T9" s="4">
        <v>50594.879999999997</v>
      </c>
      <c r="U9" s="4">
        <v>27873.03</v>
      </c>
      <c r="V9" s="4">
        <v>4756.82</v>
      </c>
      <c r="W9" s="4">
        <v>1130716.1200000001</v>
      </c>
      <c r="X9" s="4">
        <v>91157.759999999995</v>
      </c>
      <c r="Y9" s="4">
        <v>30845.9</v>
      </c>
      <c r="Z9" s="4">
        <v>489023.66</v>
      </c>
      <c r="AA9" s="4">
        <v>173201.61</v>
      </c>
      <c r="AB9" s="4">
        <v>12409.62</v>
      </c>
      <c r="AC9" s="4">
        <v>263457.84000000003</v>
      </c>
      <c r="AD9" s="4">
        <v>2582.89</v>
      </c>
      <c r="AE9" s="4">
        <v>568856.81000000006</v>
      </c>
      <c r="AF9" s="4">
        <v>58871.7</v>
      </c>
      <c r="AG9" s="4">
        <v>153997.76999999999</v>
      </c>
      <c r="AH9" s="4">
        <v>489292.16</v>
      </c>
      <c r="AI9" s="4">
        <v>6257.63</v>
      </c>
      <c r="AJ9" s="4">
        <v>11613.82</v>
      </c>
      <c r="AK9" s="4">
        <v>430.71</v>
      </c>
      <c r="AL9" s="4">
        <v>945156.44</v>
      </c>
      <c r="AM9" s="4">
        <v>92834.98</v>
      </c>
      <c r="AN9" s="4">
        <v>19176.96</v>
      </c>
      <c r="AO9" s="4">
        <v>4270970</v>
      </c>
      <c r="AP9" s="4">
        <v>47127.360000000001</v>
      </c>
      <c r="AQ9" s="4">
        <v>108821.23</v>
      </c>
      <c r="AR9" s="4">
        <v>28895.59</v>
      </c>
      <c r="AS9" s="4">
        <v>44697.73</v>
      </c>
      <c r="AT9" s="4">
        <v>165622.73000000001</v>
      </c>
      <c r="AU9" s="4">
        <v>36405.17</v>
      </c>
      <c r="AV9" s="4">
        <v>102135.96</v>
      </c>
      <c r="AW9" s="4">
        <v>81365.84</v>
      </c>
      <c r="AX9" s="4">
        <v>970236.5</v>
      </c>
      <c r="AY9" s="4">
        <v>329921.53000000003</v>
      </c>
      <c r="AZ9" s="4">
        <v>8767.57</v>
      </c>
      <c r="BA9" s="4">
        <v>3951.01</v>
      </c>
      <c r="BB9" s="4">
        <v>103338.53</v>
      </c>
      <c r="BC9" s="4">
        <v>51034.87</v>
      </c>
      <c r="BD9" s="4">
        <v>64958.49</v>
      </c>
      <c r="BE9" s="4">
        <v>493779.91</v>
      </c>
      <c r="BF9" s="4">
        <v>1196420.6200000001</v>
      </c>
      <c r="BG9" s="4">
        <v>120379.31</v>
      </c>
      <c r="BH9" s="4">
        <v>531059.12</v>
      </c>
      <c r="BI9" s="4">
        <v>1713721.5</v>
      </c>
      <c r="BJ9" s="4">
        <v>699.82</v>
      </c>
      <c r="BK9" s="4">
        <v>397385.03</v>
      </c>
      <c r="BL9" s="4">
        <v>45174.66</v>
      </c>
      <c r="BM9" s="4">
        <v>1938.29</v>
      </c>
      <c r="BN9" s="4">
        <v>830495.31</v>
      </c>
      <c r="BO9" s="4">
        <v>2839.14</v>
      </c>
      <c r="BP9" s="4">
        <v>10554487</v>
      </c>
      <c r="BQ9" s="4">
        <v>8551.67</v>
      </c>
      <c r="BR9" s="4">
        <v>1497935.62</v>
      </c>
      <c r="BS9" s="4">
        <v>27481.46</v>
      </c>
      <c r="BT9" s="4">
        <v>634571.43999999994</v>
      </c>
      <c r="BU9" s="4">
        <v>213059.7</v>
      </c>
      <c r="BV9" s="4">
        <v>2114.04</v>
      </c>
      <c r="BW9" s="4">
        <v>2287.29</v>
      </c>
      <c r="BX9" s="4">
        <v>42159.62</v>
      </c>
      <c r="BY9" s="4">
        <v>3738.29</v>
      </c>
      <c r="BZ9" s="4">
        <v>744932.19</v>
      </c>
      <c r="CA9" s="4">
        <v>19038.78</v>
      </c>
      <c r="CB9" s="4">
        <v>75760.649999999994</v>
      </c>
      <c r="CC9" s="4">
        <v>194660.67</v>
      </c>
      <c r="CD9" s="4">
        <v>46202.2</v>
      </c>
      <c r="CE9" s="4">
        <v>87357.04</v>
      </c>
      <c r="CF9" s="4">
        <v>8309.69</v>
      </c>
      <c r="CG9" s="4">
        <v>1202.25</v>
      </c>
      <c r="CH9" s="4">
        <v>189181.77</v>
      </c>
      <c r="CI9" s="4">
        <v>3973.17</v>
      </c>
      <c r="CJ9" s="4">
        <v>202771.5</v>
      </c>
      <c r="CK9" s="4">
        <v>21024.69</v>
      </c>
      <c r="CL9" s="4">
        <v>39334.6</v>
      </c>
      <c r="CM9" s="4">
        <v>14920.11</v>
      </c>
      <c r="CN9" s="4">
        <v>6224.43</v>
      </c>
      <c r="CO9" s="4">
        <v>15134.24</v>
      </c>
      <c r="CP9" s="4">
        <v>15134.24</v>
      </c>
      <c r="CQ9" s="4">
        <v>72670.53</v>
      </c>
      <c r="CR9" s="4">
        <v>193070.62</v>
      </c>
      <c r="CS9" s="4">
        <v>482097</v>
      </c>
      <c r="CT9" s="4">
        <v>191258.77</v>
      </c>
      <c r="CU9" s="4">
        <v>46655.48</v>
      </c>
      <c r="CV9" s="4">
        <v>65563.960000000006</v>
      </c>
      <c r="CW9" s="4">
        <v>15623.3</v>
      </c>
      <c r="CX9" s="4">
        <v>78038.080000000002</v>
      </c>
      <c r="CY9" s="4">
        <v>5368.38</v>
      </c>
      <c r="CZ9" s="4">
        <v>72423.679999999993</v>
      </c>
      <c r="DA9" s="4">
        <v>1104193.8799999999</v>
      </c>
      <c r="DB9" s="4">
        <v>3638.4</v>
      </c>
      <c r="DC9" s="4">
        <v>254713.62</v>
      </c>
      <c r="DD9" s="4">
        <v>132693.47</v>
      </c>
      <c r="DE9" s="4">
        <v>22035.63</v>
      </c>
      <c r="DF9" s="4">
        <v>386764.53</v>
      </c>
      <c r="DG9" s="4">
        <v>981919.19</v>
      </c>
      <c r="DH9" s="4">
        <v>898546.19</v>
      </c>
      <c r="DI9" s="4">
        <v>11606.2</v>
      </c>
      <c r="DJ9" s="4">
        <v>1466.18</v>
      </c>
      <c r="DK9" s="4">
        <v>130807.29</v>
      </c>
      <c r="DL9" s="4">
        <v>61003.360000000001</v>
      </c>
      <c r="DM9" s="4">
        <v>11670.5</v>
      </c>
      <c r="DN9" s="4">
        <v>41669.94</v>
      </c>
      <c r="DO9" s="4">
        <v>39302.39</v>
      </c>
      <c r="DP9" s="4">
        <v>302496.94</v>
      </c>
      <c r="DQ9" s="4">
        <v>3040105.25</v>
      </c>
      <c r="DR9" s="4">
        <v>14307.6</v>
      </c>
      <c r="DS9" s="4">
        <v>54386.89</v>
      </c>
      <c r="DT9" s="4">
        <v>2367330</v>
      </c>
      <c r="DU9" s="4">
        <v>231008.19</v>
      </c>
      <c r="DV9" s="4">
        <v>347713.78</v>
      </c>
      <c r="DW9" s="4">
        <v>178972.14</v>
      </c>
      <c r="DX9" s="4">
        <v>299377.62</v>
      </c>
      <c r="DY9" s="4">
        <v>476216.84</v>
      </c>
      <c r="DZ9" s="4">
        <v>4271171.5</v>
      </c>
      <c r="EA9" s="4">
        <v>20041.87</v>
      </c>
      <c r="EB9" s="4">
        <v>32180918</v>
      </c>
      <c r="EC9" s="4">
        <v>1578726.38</v>
      </c>
      <c r="ED9" s="4">
        <v>10275.66</v>
      </c>
      <c r="EE9" s="4">
        <v>44435</v>
      </c>
      <c r="EF9" s="4">
        <v>928969.94</v>
      </c>
      <c r="EG9" s="4">
        <v>1558782.38</v>
      </c>
      <c r="EH9" s="4">
        <v>228093.92</v>
      </c>
      <c r="EI9" s="4">
        <v>110102.77</v>
      </c>
      <c r="EJ9" s="4">
        <v>14994343</v>
      </c>
      <c r="EK9" s="4">
        <v>314943.71999999997</v>
      </c>
      <c r="EL9" s="4">
        <v>26513.68</v>
      </c>
      <c r="EM9" s="4">
        <v>2230125.75</v>
      </c>
      <c r="EN9" s="4">
        <v>7356917.5</v>
      </c>
      <c r="EO9" s="4">
        <v>32413176</v>
      </c>
      <c r="EP9" s="4">
        <v>1928722.62</v>
      </c>
      <c r="EQ9" s="4">
        <v>18175538</v>
      </c>
      <c r="ER9" s="4">
        <v>25061.1</v>
      </c>
      <c r="ES9" s="4">
        <v>72464.84</v>
      </c>
      <c r="ET9" s="4">
        <v>41564.68</v>
      </c>
      <c r="EU9" s="4">
        <v>27565.32</v>
      </c>
      <c r="EV9" s="4">
        <v>12380.6</v>
      </c>
      <c r="EW9" s="4">
        <v>587390.31000000006</v>
      </c>
      <c r="EX9" s="4">
        <v>140926.76999999999</v>
      </c>
      <c r="EY9" s="4">
        <v>89865.48</v>
      </c>
      <c r="EZ9" s="4">
        <v>22013.599999999999</v>
      </c>
      <c r="FA9" s="4">
        <v>220130.98</v>
      </c>
      <c r="FB9" s="4">
        <v>166944.56</v>
      </c>
      <c r="FC9" s="4">
        <v>1167017.1200000001</v>
      </c>
      <c r="FD9" s="4">
        <v>28486.560000000001</v>
      </c>
      <c r="FE9" s="4">
        <v>19073.849999999999</v>
      </c>
      <c r="FF9" s="4">
        <v>1263571.8799999999</v>
      </c>
      <c r="FG9" s="4">
        <v>9758.06</v>
      </c>
      <c r="FH9" s="4">
        <v>328799.78000000003</v>
      </c>
      <c r="FI9" s="4">
        <v>110385.98</v>
      </c>
      <c r="FJ9" s="4">
        <v>668024.93999999994</v>
      </c>
      <c r="FK9" s="4">
        <v>55284.22</v>
      </c>
      <c r="FL9" s="4">
        <v>7902.09</v>
      </c>
      <c r="FM9" s="4">
        <v>258526.7</v>
      </c>
      <c r="FN9" s="4">
        <v>349.08</v>
      </c>
      <c r="FO9" s="4">
        <v>21507.4</v>
      </c>
      <c r="FP9" s="4">
        <v>53620.47</v>
      </c>
      <c r="FQ9" s="4">
        <v>27754.26</v>
      </c>
      <c r="FR9" s="4">
        <v>90572.94</v>
      </c>
      <c r="FS9" s="4">
        <v>52533.75</v>
      </c>
      <c r="FT9" s="4">
        <v>82991.95</v>
      </c>
      <c r="FU9" s="4">
        <v>4329.83</v>
      </c>
      <c r="FV9" s="4">
        <v>492.55</v>
      </c>
      <c r="FW9" s="4">
        <v>99552.84</v>
      </c>
      <c r="FX9" s="4">
        <v>77275.179999999993</v>
      </c>
      <c r="FY9" s="4">
        <v>2281425.25</v>
      </c>
      <c r="FZ9" s="4">
        <v>987182.31</v>
      </c>
      <c r="GA9" s="4">
        <v>24910.61</v>
      </c>
      <c r="GB9" s="4">
        <v>305.10000000000002</v>
      </c>
      <c r="GC9" s="4">
        <v>68059.72</v>
      </c>
      <c r="GD9" s="4">
        <v>1878.3</v>
      </c>
      <c r="GE9" s="4">
        <v>1201.24</v>
      </c>
      <c r="GF9" s="4">
        <v>56533.46</v>
      </c>
      <c r="GG9" s="4">
        <v>21676.16</v>
      </c>
      <c r="GH9" s="4">
        <v>5383.58</v>
      </c>
    </row>
    <row r="10" spans="1:190" x14ac:dyDescent="0.55000000000000004">
      <c r="A10" t="s">
        <v>538</v>
      </c>
      <c r="B10" s="4">
        <v>153933.73000000001</v>
      </c>
      <c r="C10" s="4">
        <v>12425.26</v>
      </c>
      <c r="D10" s="4">
        <v>153946.12</v>
      </c>
      <c r="E10" s="4">
        <v>1436754</v>
      </c>
      <c r="F10" s="4">
        <v>54114.33</v>
      </c>
      <c r="G10" s="4">
        <v>3604532.75</v>
      </c>
      <c r="H10" s="4">
        <v>218860.86</v>
      </c>
      <c r="I10" s="4">
        <v>112823.22</v>
      </c>
      <c r="J10" s="4">
        <v>548353.56000000006</v>
      </c>
      <c r="K10" s="4">
        <v>15118.79</v>
      </c>
      <c r="L10" s="4">
        <v>72744</v>
      </c>
      <c r="M10" s="4">
        <v>66486.740000000005</v>
      </c>
      <c r="N10" s="4">
        <v>12133.67</v>
      </c>
      <c r="O10" s="4">
        <v>12973.35</v>
      </c>
      <c r="P10" s="4">
        <v>27181.919999999998</v>
      </c>
      <c r="Q10" s="4">
        <v>571673.62</v>
      </c>
      <c r="R10" s="4">
        <v>104263.88</v>
      </c>
      <c r="S10" s="4">
        <v>405145.84</v>
      </c>
      <c r="T10" s="4">
        <v>151168.62</v>
      </c>
      <c r="U10" s="4">
        <v>19714.09</v>
      </c>
      <c r="V10" s="4">
        <v>10904.3</v>
      </c>
      <c r="W10" s="4">
        <v>384117.84</v>
      </c>
      <c r="X10" s="4">
        <v>365361.84</v>
      </c>
      <c r="Y10" s="4">
        <v>16061.79</v>
      </c>
      <c r="Z10" s="4">
        <v>116835.22</v>
      </c>
      <c r="AA10" s="4">
        <v>61510.21</v>
      </c>
      <c r="AB10" s="4">
        <v>17139.599999999999</v>
      </c>
      <c r="AC10" s="4">
        <v>152596.07999999999</v>
      </c>
      <c r="AD10" s="4">
        <v>7450.87</v>
      </c>
      <c r="AE10" s="4">
        <v>376361.28</v>
      </c>
      <c r="AF10" s="4">
        <v>36221.949999999997</v>
      </c>
      <c r="AG10" s="4">
        <v>193530.36</v>
      </c>
      <c r="AH10" s="4">
        <v>175121.62</v>
      </c>
      <c r="AI10" s="4">
        <v>7359.5</v>
      </c>
      <c r="AJ10" s="4">
        <v>52764.99</v>
      </c>
      <c r="AK10" s="4">
        <v>2517.6799999999998</v>
      </c>
      <c r="AL10" s="4">
        <v>527978.93999999994</v>
      </c>
      <c r="AM10" s="4">
        <v>431689.53</v>
      </c>
      <c r="AN10" s="4">
        <v>10306.530000000001</v>
      </c>
      <c r="AO10" s="4">
        <v>3423346.25</v>
      </c>
      <c r="AP10" s="4">
        <v>43133.64</v>
      </c>
      <c r="AQ10" s="4">
        <v>825305.5</v>
      </c>
      <c r="AR10" s="4">
        <v>24370.47</v>
      </c>
      <c r="AS10" s="4">
        <v>68022.2</v>
      </c>
      <c r="AT10" s="4">
        <v>92230.35</v>
      </c>
      <c r="AU10" s="4">
        <v>44190.59</v>
      </c>
      <c r="AV10" s="4">
        <v>136826.12</v>
      </c>
      <c r="AW10" s="4">
        <v>18512.240000000002</v>
      </c>
      <c r="AX10" s="4">
        <v>603533.56000000006</v>
      </c>
      <c r="AY10" s="4">
        <v>218685.56</v>
      </c>
      <c r="AZ10" s="4">
        <v>23780.9</v>
      </c>
      <c r="BA10" s="4">
        <v>8490.69</v>
      </c>
      <c r="BB10" s="4">
        <v>21081.64</v>
      </c>
      <c r="BC10" s="4">
        <v>49563.519999999997</v>
      </c>
      <c r="BD10" s="4">
        <v>8143.74</v>
      </c>
      <c r="BE10" s="4">
        <v>473456.16</v>
      </c>
      <c r="BF10" s="4">
        <v>499140.59</v>
      </c>
      <c r="BG10" s="4">
        <v>67246.59</v>
      </c>
      <c r="BH10" s="4">
        <v>309647.65999999997</v>
      </c>
      <c r="BI10" s="4">
        <v>913698.5</v>
      </c>
      <c r="BJ10" s="4">
        <v>477.31</v>
      </c>
      <c r="BK10" s="4">
        <v>72925.570000000007</v>
      </c>
      <c r="BL10" s="4">
        <v>8518.1</v>
      </c>
      <c r="BM10" s="4">
        <v>4245.09</v>
      </c>
      <c r="BN10" s="4">
        <v>1367037.88</v>
      </c>
      <c r="BO10" s="4">
        <v>5340.8</v>
      </c>
      <c r="BP10" s="4">
        <v>4485876.5</v>
      </c>
      <c r="BQ10" s="4">
        <v>4592.91</v>
      </c>
      <c r="BR10" s="4">
        <v>861488.81</v>
      </c>
      <c r="BS10" s="4">
        <v>9470.68</v>
      </c>
      <c r="BT10" s="4">
        <v>3964424.75</v>
      </c>
      <c r="BU10" s="4">
        <v>129470.68</v>
      </c>
      <c r="BV10" s="4">
        <v>13759.58</v>
      </c>
      <c r="BW10" s="4">
        <v>2892.36</v>
      </c>
      <c r="BX10" s="4">
        <v>83581.009999999995</v>
      </c>
      <c r="BY10" s="4">
        <v>745.64</v>
      </c>
      <c r="BZ10" s="4">
        <v>482710.78</v>
      </c>
      <c r="CA10" s="4">
        <v>160525.98000000001</v>
      </c>
      <c r="CB10" s="4">
        <v>44172.72</v>
      </c>
      <c r="CC10" s="4">
        <v>186376.02</v>
      </c>
      <c r="CD10" s="4">
        <v>55369.81</v>
      </c>
      <c r="CE10" s="4">
        <v>19445.11</v>
      </c>
      <c r="CF10" s="4">
        <v>2249.7800000000002</v>
      </c>
      <c r="CG10" s="4">
        <v>2573.5700000000002</v>
      </c>
      <c r="CH10" s="4">
        <v>253460.81</v>
      </c>
      <c r="CI10" s="4">
        <v>649.55999999999995</v>
      </c>
      <c r="CJ10" s="4">
        <v>140430.19</v>
      </c>
      <c r="CK10" s="4">
        <v>42516.94</v>
      </c>
      <c r="CL10" s="4">
        <v>42019</v>
      </c>
      <c r="CM10" s="4">
        <v>955.82</v>
      </c>
      <c r="CN10" s="4">
        <v>10094.59</v>
      </c>
      <c r="CO10" s="4">
        <v>9606.16</v>
      </c>
      <c r="CP10" s="4">
        <v>9606.16</v>
      </c>
      <c r="CQ10" s="4">
        <v>137663.91</v>
      </c>
      <c r="CR10" s="4">
        <v>75502.66</v>
      </c>
      <c r="CS10" s="4">
        <v>543727</v>
      </c>
      <c r="CT10" s="4">
        <v>168492.06</v>
      </c>
      <c r="CU10" s="4">
        <v>40331.11</v>
      </c>
      <c r="CV10" s="4">
        <v>32142.38</v>
      </c>
      <c r="CW10" s="4">
        <v>10772.88</v>
      </c>
      <c r="CX10" s="4">
        <v>63192.32</v>
      </c>
      <c r="CY10" s="4">
        <v>12843.02</v>
      </c>
      <c r="CZ10" s="4">
        <v>172029.5</v>
      </c>
      <c r="DA10" s="4">
        <v>1008637.19</v>
      </c>
      <c r="DB10" s="4">
        <v>8451.66</v>
      </c>
      <c r="DC10" s="4">
        <v>161111.89000000001</v>
      </c>
      <c r="DD10" s="4">
        <v>35830.720000000001</v>
      </c>
      <c r="DE10" s="4">
        <v>8107.84</v>
      </c>
      <c r="DF10" s="4">
        <v>398019.28</v>
      </c>
      <c r="DG10" s="4">
        <v>823877.69</v>
      </c>
      <c r="DH10" s="4">
        <v>681157.94</v>
      </c>
      <c r="DI10" s="4">
        <v>14493.79</v>
      </c>
      <c r="DJ10" s="4">
        <v>9606.3799999999992</v>
      </c>
      <c r="DK10" s="4">
        <v>147484.56</v>
      </c>
      <c r="DL10" s="4">
        <v>50306.55</v>
      </c>
      <c r="DM10" s="4">
        <v>21574.6</v>
      </c>
      <c r="DN10" s="4">
        <v>9065.19</v>
      </c>
      <c r="DO10" s="4">
        <v>34742.269999999997</v>
      </c>
      <c r="DP10" s="4">
        <v>181243.77</v>
      </c>
      <c r="DQ10" s="4">
        <v>1625759</v>
      </c>
      <c r="DR10" s="4">
        <v>3436.16</v>
      </c>
      <c r="DS10" s="4">
        <v>22103.38</v>
      </c>
      <c r="DT10" s="4">
        <v>2544381.75</v>
      </c>
      <c r="DU10" s="4">
        <v>107035.99</v>
      </c>
      <c r="DV10" s="4">
        <v>103038.66</v>
      </c>
      <c r="DW10" s="4">
        <v>240398.19</v>
      </c>
      <c r="DX10" s="4">
        <v>307168.96999999997</v>
      </c>
      <c r="DY10" s="4">
        <v>549162.5</v>
      </c>
      <c r="DZ10" s="4">
        <v>3894966.75</v>
      </c>
      <c r="EA10" s="4">
        <v>12194.44</v>
      </c>
      <c r="EB10" s="4">
        <v>42147732</v>
      </c>
      <c r="EC10" s="4">
        <v>720473.31</v>
      </c>
      <c r="ED10" s="4">
        <v>14635.81</v>
      </c>
      <c r="EE10" s="4">
        <v>15828.46</v>
      </c>
      <c r="EF10" s="4">
        <v>407004.78</v>
      </c>
      <c r="EG10" s="4">
        <v>719755.5</v>
      </c>
      <c r="EH10" s="4">
        <v>390583.72</v>
      </c>
      <c r="EI10" s="4">
        <v>71963.44</v>
      </c>
      <c r="EJ10" s="4">
        <v>11641587</v>
      </c>
      <c r="EK10" s="4">
        <v>300997.71999999997</v>
      </c>
      <c r="EL10" s="4">
        <v>4904.71</v>
      </c>
      <c r="EM10" s="4">
        <v>676622.06</v>
      </c>
      <c r="EN10" s="4">
        <v>3492965.25</v>
      </c>
      <c r="EO10" s="4">
        <v>31527392</v>
      </c>
      <c r="EP10" s="4">
        <v>1288311.5</v>
      </c>
      <c r="EQ10" s="4">
        <v>23134102</v>
      </c>
      <c r="ER10" s="4">
        <v>18970.240000000002</v>
      </c>
      <c r="ES10" s="4">
        <v>26432.51</v>
      </c>
      <c r="ET10" s="4">
        <v>55341.39</v>
      </c>
      <c r="EU10" s="4">
        <v>6371.67</v>
      </c>
      <c r="EV10" s="4">
        <v>283.88</v>
      </c>
      <c r="EW10" s="4">
        <v>1093486.3799999999</v>
      </c>
      <c r="EX10" s="4">
        <v>208488.75</v>
      </c>
      <c r="EY10" s="4">
        <v>70846.97</v>
      </c>
      <c r="EZ10" s="4">
        <v>33696.29</v>
      </c>
      <c r="FA10" s="4">
        <v>24568.29</v>
      </c>
      <c r="FB10" s="4">
        <v>107836.91</v>
      </c>
      <c r="FC10" s="4">
        <v>126641</v>
      </c>
      <c r="FD10" s="4">
        <v>8428.1299999999992</v>
      </c>
      <c r="FE10" s="4">
        <v>7303.02</v>
      </c>
      <c r="FF10" s="4">
        <v>326901</v>
      </c>
      <c r="FG10" s="4">
        <v>2403.9</v>
      </c>
      <c r="FH10" s="4">
        <v>14201.11</v>
      </c>
      <c r="FI10" s="4">
        <v>8184.87</v>
      </c>
      <c r="FJ10" s="4">
        <v>259648.7</v>
      </c>
      <c r="FK10" s="4">
        <v>6794.43</v>
      </c>
      <c r="FL10" s="4">
        <v>2315.12</v>
      </c>
      <c r="FM10" s="4">
        <v>72533.63</v>
      </c>
      <c r="FN10" s="4">
        <v>440.09</v>
      </c>
      <c r="FO10" s="4">
        <v>7749.79</v>
      </c>
      <c r="FP10" s="4">
        <v>3118.49</v>
      </c>
      <c r="FQ10" s="4">
        <v>28003.23</v>
      </c>
      <c r="FR10" s="4">
        <v>37765.85</v>
      </c>
      <c r="FS10" s="4">
        <v>17969.47</v>
      </c>
      <c r="FT10" s="4">
        <v>24207.68</v>
      </c>
      <c r="FU10" s="4">
        <v>1466.87</v>
      </c>
      <c r="FV10" s="4">
        <v>122.73</v>
      </c>
      <c r="FW10" s="4">
        <v>57784.36</v>
      </c>
      <c r="FX10" s="4">
        <v>31983.69</v>
      </c>
      <c r="FY10" s="4">
        <v>315427.21999999997</v>
      </c>
      <c r="FZ10" s="4">
        <v>126586.65</v>
      </c>
      <c r="GA10" s="4">
        <v>29484.95</v>
      </c>
      <c r="GB10" s="4">
        <v>7761.49</v>
      </c>
      <c r="GC10" s="4">
        <v>24702.19</v>
      </c>
      <c r="GD10" s="4">
        <v>888.44</v>
      </c>
      <c r="GE10" s="4">
        <v>3199.93</v>
      </c>
      <c r="GF10" s="4">
        <v>19708.2</v>
      </c>
      <c r="GG10" s="4">
        <v>10158.51</v>
      </c>
      <c r="GH10" s="4">
        <v>4956.93</v>
      </c>
    </row>
    <row r="11" spans="1:190" x14ac:dyDescent="0.55000000000000004">
      <c r="A11" t="s">
        <v>539</v>
      </c>
      <c r="B11" s="4">
        <v>83710.19</v>
      </c>
      <c r="C11" s="4">
        <v>4574.2700000000004</v>
      </c>
      <c r="D11" s="4">
        <v>56437.36</v>
      </c>
      <c r="E11" s="4">
        <v>2660582.75</v>
      </c>
      <c r="F11" s="4">
        <v>129848.66</v>
      </c>
      <c r="G11" s="4">
        <v>12248323</v>
      </c>
      <c r="H11" s="4">
        <v>126392.19</v>
      </c>
      <c r="I11" s="4">
        <v>670781.18999999994</v>
      </c>
      <c r="J11" s="4">
        <v>238119.83</v>
      </c>
      <c r="K11" s="4">
        <v>7967.88</v>
      </c>
      <c r="L11" s="4">
        <v>9774.2199999999993</v>
      </c>
      <c r="M11" s="4">
        <v>18901.91</v>
      </c>
      <c r="N11" s="4">
        <v>14423.26</v>
      </c>
      <c r="O11" s="4">
        <v>247086.8</v>
      </c>
      <c r="P11" s="4">
        <v>46027.29</v>
      </c>
      <c r="Q11" s="4">
        <v>422710.28</v>
      </c>
      <c r="R11" s="4">
        <v>183554.06</v>
      </c>
      <c r="S11" s="4">
        <v>512238</v>
      </c>
      <c r="T11" s="4">
        <v>89591.46</v>
      </c>
      <c r="U11" s="4">
        <v>1647.86</v>
      </c>
      <c r="V11" s="4">
        <v>26184.43</v>
      </c>
      <c r="W11" s="4">
        <v>294443.53000000003</v>
      </c>
      <c r="X11" s="4">
        <v>252193.95</v>
      </c>
      <c r="Y11" s="4">
        <v>7438.08</v>
      </c>
      <c r="Z11" s="4">
        <v>216884.75</v>
      </c>
      <c r="AA11" s="4">
        <v>154371.01999999999</v>
      </c>
      <c r="AB11" s="4">
        <v>8521.8799999999992</v>
      </c>
      <c r="AC11" s="4">
        <v>122395.59</v>
      </c>
      <c r="AD11" s="4">
        <v>1189.7</v>
      </c>
      <c r="AE11" s="4">
        <v>387217.28</v>
      </c>
      <c r="AF11" s="4">
        <v>33474.11</v>
      </c>
      <c r="AG11" s="4">
        <v>113373.59</v>
      </c>
      <c r="AH11" s="4">
        <v>123346.81</v>
      </c>
      <c r="AI11" s="4">
        <v>3559.1</v>
      </c>
      <c r="AJ11" s="4">
        <v>50880.43</v>
      </c>
      <c r="AK11" s="4">
        <v>483.99</v>
      </c>
      <c r="AL11" s="4">
        <v>964360.69</v>
      </c>
      <c r="AM11" s="4">
        <v>557040.68999999994</v>
      </c>
      <c r="AN11" s="4">
        <v>13105.03</v>
      </c>
      <c r="AO11" s="4">
        <v>1085266.75</v>
      </c>
      <c r="AP11" s="4">
        <v>1210.24</v>
      </c>
      <c r="AQ11" s="4">
        <v>67714.28</v>
      </c>
      <c r="AR11" s="4">
        <v>149588.32999999999</v>
      </c>
      <c r="AS11" s="4">
        <v>21484.5</v>
      </c>
      <c r="AT11" s="4">
        <v>12883.16</v>
      </c>
      <c r="AU11" s="4">
        <v>238287.55</v>
      </c>
      <c r="AV11" s="4">
        <v>126087.5</v>
      </c>
      <c r="AW11" s="4">
        <v>11728.35</v>
      </c>
      <c r="AX11" s="4">
        <v>627282.75</v>
      </c>
      <c r="AY11" s="4">
        <v>292134.31</v>
      </c>
      <c r="AZ11" s="4">
        <v>12710.88</v>
      </c>
      <c r="BA11" s="4">
        <v>3763.78</v>
      </c>
      <c r="BB11" s="4">
        <v>41443.769999999997</v>
      </c>
      <c r="BC11" s="4">
        <v>35597.03</v>
      </c>
      <c r="BD11" s="4">
        <v>6835.27</v>
      </c>
      <c r="BE11" s="4">
        <v>935269.94</v>
      </c>
      <c r="BF11" s="4">
        <v>1096896.6200000001</v>
      </c>
      <c r="BG11" s="4">
        <v>13545.36</v>
      </c>
      <c r="BH11" s="4">
        <v>689954.69</v>
      </c>
      <c r="BI11" s="4">
        <v>1159512.1200000001</v>
      </c>
      <c r="BJ11" s="4">
        <v>774.76</v>
      </c>
      <c r="BK11" s="4">
        <v>355587.88</v>
      </c>
      <c r="BL11" s="4">
        <v>6618.04</v>
      </c>
      <c r="BM11" s="4">
        <v>5292.81</v>
      </c>
      <c r="BN11" s="4">
        <v>834916.25</v>
      </c>
      <c r="BO11" s="4">
        <v>3941.26</v>
      </c>
      <c r="BP11" s="4">
        <v>3533520.25</v>
      </c>
      <c r="BQ11" s="4">
        <v>11277.1</v>
      </c>
      <c r="BR11" s="4">
        <v>3939080.25</v>
      </c>
      <c r="BS11" s="4">
        <v>5135.5</v>
      </c>
      <c r="BT11" s="4">
        <v>224424.2</v>
      </c>
      <c r="BU11" s="4">
        <v>126888.1</v>
      </c>
      <c r="BV11" s="4">
        <v>8025.32</v>
      </c>
      <c r="BW11" s="4">
        <v>826.9</v>
      </c>
      <c r="BX11" s="4">
        <v>53730.39</v>
      </c>
      <c r="BY11" s="4">
        <v>1132.67</v>
      </c>
      <c r="BZ11" s="4">
        <v>508945.84</v>
      </c>
      <c r="CA11" s="4">
        <v>91803.839999999997</v>
      </c>
      <c r="CB11" s="4">
        <v>32806.1</v>
      </c>
      <c r="CC11" s="4">
        <v>109150.24</v>
      </c>
      <c r="CD11" s="4">
        <v>48263.55</v>
      </c>
      <c r="CE11" s="4">
        <v>14424.65</v>
      </c>
      <c r="CF11" s="4">
        <v>2001.58</v>
      </c>
      <c r="CG11" s="4">
        <v>8124.15</v>
      </c>
      <c r="CH11" s="4">
        <v>160177.88</v>
      </c>
      <c r="CI11" s="4">
        <v>558.91</v>
      </c>
      <c r="CJ11" s="4">
        <v>97769.79</v>
      </c>
      <c r="CK11" s="4">
        <v>20459.75</v>
      </c>
      <c r="CL11" s="4">
        <v>5756.51</v>
      </c>
      <c r="CM11" s="4">
        <v>5544.4</v>
      </c>
      <c r="CN11" s="4">
        <v>270.95999999999998</v>
      </c>
      <c r="CO11" s="4">
        <v>18340</v>
      </c>
      <c r="CP11" s="4">
        <v>18340</v>
      </c>
      <c r="CQ11" s="4">
        <v>57617.04</v>
      </c>
      <c r="CR11" s="4">
        <v>60135.96</v>
      </c>
      <c r="CS11" s="4">
        <v>149933.07999999999</v>
      </c>
      <c r="CT11" s="4">
        <v>102861.19</v>
      </c>
      <c r="CU11" s="4">
        <v>36410.85</v>
      </c>
      <c r="CV11" s="4">
        <v>18152.400000000001</v>
      </c>
      <c r="CW11" s="4">
        <v>3028.25</v>
      </c>
      <c r="CX11" s="4">
        <v>42494.64</v>
      </c>
      <c r="CY11" s="4">
        <v>12002.79</v>
      </c>
      <c r="CZ11" s="4">
        <v>4986.0200000000004</v>
      </c>
      <c r="DA11" s="4">
        <v>1170783.3799999999</v>
      </c>
      <c r="DB11" s="4">
        <v>5915.15</v>
      </c>
      <c r="DC11" s="4">
        <v>98580.88</v>
      </c>
      <c r="DD11" s="4">
        <v>120668.1</v>
      </c>
      <c r="DE11" s="4">
        <v>1667.77</v>
      </c>
      <c r="DF11" s="4">
        <v>882131.19</v>
      </c>
      <c r="DG11" s="4">
        <v>686947.56</v>
      </c>
      <c r="DH11" s="4">
        <v>462113.5</v>
      </c>
      <c r="DI11" s="4">
        <v>9709.77</v>
      </c>
      <c r="DJ11" s="4">
        <v>11430.75</v>
      </c>
      <c r="DK11" s="4">
        <v>86654.22</v>
      </c>
      <c r="DL11" s="4">
        <v>69254.53</v>
      </c>
      <c r="DM11" s="4">
        <v>4733.3</v>
      </c>
      <c r="DN11" s="4">
        <v>11038.19</v>
      </c>
      <c r="DO11" s="4">
        <v>20774.04</v>
      </c>
      <c r="DP11" s="4">
        <v>1809377.5</v>
      </c>
      <c r="DQ11" s="4">
        <v>1065286.3799999999</v>
      </c>
      <c r="DR11" s="4">
        <v>7410.94</v>
      </c>
      <c r="DS11" s="4">
        <v>80411.47</v>
      </c>
      <c r="DT11" s="4">
        <v>1555806.12</v>
      </c>
      <c r="DU11" s="4">
        <v>211499.05</v>
      </c>
      <c r="DV11" s="4">
        <v>261363.73</v>
      </c>
      <c r="DW11" s="4">
        <v>5907.86</v>
      </c>
      <c r="DX11" s="4">
        <v>147555.12</v>
      </c>
      <c r="DY11" s="4">
        <v>184977.62</v>
      </c>
      <c r="DZ11" s="4">
        <v>3811795.75</v>
      </c>
      <c r="EA11" s="4">
        <v>11103.75</v>
      </c>
      <c r="EB11" s="4">
        <v>28892080</v>
      </c>
      <c r="EC11" s="4">
        <v>536974.18999999994</v>
      </c>
      <c r="ED11" s="4">
        <v>17478.27</v>
      </c>
      <c r="EE11" s="4">
        <v>11605.45</v>
      </c>
      <c r="EF11" s="4">
        <v>678251.44</v>
      </c>
      <c r="EG11" s="4">
        <v>1156761.6200000001</v>
      </c>
      <c r="EH11" s="4">
        <v>208992.14</v>
      </c>
      <c r="EI11" s="4">
        <v>15491.9</v>
      </c>
      <c r="EJ11" s="4">
        <v>16303668</v>
      </c>
      <c r="EK11" s="4">
        <v>309458.21999999997</v>
      </c>
      <c r="EL11" s="4">
        <v>11808.09</v>
      </c>
      <c r="EM11" s="4">
        <v>626800.93999999994</v>
      </c>
      <c r="EN11" s="4">
        <v>3684673.25</v>
      </c>
      <c r="EO11" s="4">
        <v>23305506</v>
      </c>
      <c r="EP11" s="4">
        <v>1670940</v>
      </c>
      <c r="EQ11" s="4">
        <v>22072938</v>
      </c>
      <c r="ER11" s="4">
        <v>15428.76</v>
      </c>
      <c r="ES11" s="4">
        <v>37726.21</v>
      </c>
      <c r="ET11" s="4">
        <v>50802.93</v>
      </c>
      <c r="EU11" s="4">
        <v>13634.08</v>
      </c>
      <c r="EV11" s="4">
        <v>1965.61</v>
      </c>
      <c r="EW11" s="4">
        <v>1677668.62</v>
      </c>
      <c r="EX11" s="4">
        <v>69012.91</v>
      </c>
      <c r="EY11" s="4">
        <v>33920.9</v>
      </c>
      <c r="EZ11" s="4">
        <v>93436.6</v>
      </c>
      <c r="FA11" s="4">
        <v>67798.7</v>
      </c>
      <c r="FB11" s="4">
        <v>21538.52</v>
      </c>
      <c r="FC11" s="4">
        <v>360669.91</v>
      </c>
      <c r="FD11" s="4">
        <v>10572.65</v>
      </c>
      <c r="FE11" s="4">
        <v>7558.17</v>
      </c>
      <c r="FF11" s="4">
        <v>915552</v>
      </c>
      <c r="FG11" s="4">
        <v>11536.57</v>
      </c>
      <c r="FH11" s="4">
        <v>43346.6</v>
      </c>
      <c r="FI11" s="4">
        <v>41365.040000000001</v>
      </c>
      <c r="FJ11" s="4">
        <v>133826.38</v>
      </c>
      <c r="FK11" s="4">
        <v>8615.56</v>
      </c>
      <c r="FL11" s="4">
        <v>4524.88</v>
      </c>
      <c r="FM11" s="4">
        <v>201434.61</v>
      </c>
      <c r="FN11" s="4">
        <v>46642.98</v>
      </c>
      <c r="FO11" s="4">
        <v>41554.78</v>
      </c>
      <c r="FP11" s="4">
        <v>4598.08</v>
      </c>
      <c r="FQ11" s="4">
        <v>5166.04</v>
      </c>
      <c r="FR11" s="4">
        <v>202306.94</v>
      </c>
      <c r="FS11" s="4">
        <v>19344.330000000002</v>
      </c>
      <c r="FT11" s="4">
        <v>23797.759999999998</v>
      </c>
      <c r="FU11" s="4">
        <v>1980.36</v>
      </c>
      <c r="FV11" s="4">
        <v>804.87</v>
      </c>
      <c r="FW11" s="4">
        <v>104898.74</v>
      </c>
      <c r="FX11" s="4">
        <v>76095.16</v>
      </c>
      <c r="FY11" s="4">
        <v>651445.93999999994</v>
      </c>
      <c r="FZ11" s="4">
        <v>1803991</v>
      </c>
      <c r="GA11" s="4">
        <v>30037.94</v>
      </c>
      <c r="GB11" s="4">
        <v>17421.72</v>
      </c>
      <c r="GC11" s="4">
        <v>23396.81</v>
      </c>
      <c r="GD11" s="4">
        <v>1528.37</v>
      </c>
      <c r="GE11" s="4">
        <v>72502.3</v>
      </c>
      <c r="GF11" s="4">
        <v>28304.92</v>
      </c>
      <c r="GG11" s="4">
        <v>15469.9</v>
      </c>
      <c r="GH11" s="4">
        <v>2423.23</v>
      </c>
    </row>
    <row r="12" spans="1:190" x14ac:dyDescent="0.55000000000000004">
      <c r="A12" t="s">
        <v>540</v>
      </c>
      <c r="B12" s="4">
        <v>79763.649999999994</v>
      </c>
      <c r="C12" s="4">
        <v>4970.53</v>
      </c>
      <c r="D12" s="4">
        <v>264604.38</v>
      </c>
      <c r="E12" s="4">
        <v>3250984.75</v>
      </c>
      <c r="F12" s="4">
        <v>81896.34</v>
      </c>
      <c r="G12" s="4">
        <v>42354508</v>
      </c>
      <c r="H12" s="4">
        <v>143324.78</v>
      </c>
      <c r="I12" s="4">
        <v>921127.81</v>
      </c>
      <c r="J12" s="4">
        <v>507491.16</v>
      </c>
      <c r="K12" s="4">
        <v>1952.85</v>
      </c>
      <c r="L12" s="4">
        <v>12327.16</v>
      </c>
      <c r="M12" s="4">
        <v>15090.01</v>
      </c>
      <c r="N12" s="4">
        <v>10156.879999999999</v>
      </c>
      <c r="O12" s="4">
        <v>308123.21999999997</v>
      </c>
      <c r="P12" s="4">
        <v>50945.93</v>
      </c>
      <c r="Q12" s="4">
        <v>364423.78</v>
      </c>
      <c r="R12" s="4">
        <v>126199.16</v>
      </c>
      <c r="S12" s="4">
        <v>329618.38</v>
      </c>
      <c r="T12" s="4">
        <v>38723.949999999997</v>
      </c>
      <c r="U12" s="4">
        <v>2440.69</v>
      </c>
      <c r="V12" s="4">
        <v>19836.849999999999</v>
      </c>
      <c r="W12" s="4">
        <v>123060.02</v>
      </c>
      <c r="X12" s="4">
        <v>106867.85</v>
      </c>
      <c r="Y12" s="4">
        <v>3047.78</v>
      </c>
      <c r="Z12" s="4">
        <v>119081.16</v>
      </c>
      <c r="AA12" s="4">
        <v>110290.91</v>
      </c>
      <c r="AB12" s="4">
        <v>10722.12</v>
      </c>
      <c r="AC12" s="4">
        <v>126852.59</v>
      </c>
      <c r="AD12" s="4">
        <v>1094.21</v>
      </c>
      <c r="AE12" s="4">
        <v>374653.34</v>
      </c>
      <c r="AF12" s="4">
        <v>31967.7</v>
      </c>
      <c r="AG12" s="4">
        <v>215389.33</v>
      </c>
      <c r="AH12" s="4">
        <v>114362.74</v>
      </c>
      <c r="AI12" s="4">
        <v>5248.02</v>
      </c>
      <c r="AJ12" s="4">
        <v>26798.47</v>
      </c>
      <c r="AK12" s="4">
        <v>652.12</v>
      </c>
      <c r="AL12" s="4">
        <v>853506.31</v>
      </c>
      <c r="AM12" s="4">
        <v>234471.05</v>
      </c>
      <c r="AN12" s="4">
        <v>2077.23</v>
      </c>
      <c r="AO12" s="4">
        <v>1337255</v>
      </c>
      <c r="AP12" s="4">
        <v>940.48</v>
      </c>
      <c r="AQ12" s="4">
        <v>306585.84000000003</v>
      </c>
      <c r="AR12" s="4">
        <v>135714.39000000001</v>
      </c>
      <c r="AS12" s="4">
        <v>33473.49</v>
      </c>
      <c r="AT12" s="4">
        <v>28542.61</v>
      </c>
      <c r="AU12" s="4">
        <v>323096.71999999997</v>
      </c>
      <c r="AV12" s="4">
        <v>68960.350000000006</v>
      </c>
      <c r="AW12" s="4">
        <v>10820.31</v>
      </c>
      <c r="AX12" s="4">
        <v>556069.62</v>
      </c>
      <c r="AY12" s="4">
        <v>200805.44</v>
      </c>
      <c r="AZ12" s="4">
        <v>1829.54</v>
      </c>
      <c r="BA12" s="4">
        <v>2949.59</v>
      </c>
      <c r="BB12" s="4">
        <v>19126.38</v>
      </c>
      <c r="BC12" s="4">
        <v>27387.119999999999</v>
      </c>
      <c r="BD12" s="4">
        <v>5583.3</v>
      </c>
      <c r="BE12" s="4">
        <v>1124869.8799999999</v>
      </c>
      <c r="BF12" s="4">
        <v>878721.19</v>
      </c>
      <c r="BG12" s="4">
        <v>33817.86</v>
      </c>
      <c r="BH12" s="4">
        <v>456041.75</v>
      </c>
      <c r="BI12" s="4">
        <v>767591.19</v>
      </c>
      <c r="BJ12" s="4">
        <v>534.78</v>
      </c>
      <c r="BK12" s="4">
        <v>348297.16</v>
      </c>
      <c r="BL12" s="4">
        <v>3757.06</v>
      </c>
      <c r="BM12" s="4">
        <v>1795.83</v>
      </c>
      <c r="BN12" s="4">
        <v>1357415.38</v>
      </c>
      <c r="BO12" s="4">
        <v>12787.75</v>
      </c>
      <c r="BP12" s="4">
        <v>4144514</v>
      </c>
      <c r="BQ12" s="4">
        <v>6595.29</v>
      </c>
      <c r="BR12" s="4">
        <v>5785327.5</v>
      </c>
      <c r="BS12" s="4">
        <v>7848.98</v>
      </c>
      <c r="BT12" s="4">
        <v>977660.75</v>
      </c>
      <c r="BU12" s="4">
        <v>94598.99</v>
      </c>
      <c r="BV12" s="4">
        <v>2382.3000000000002</v>
      </c>
      <c r="BW12" s="4">
        <v>550.29999999999995</v>
      </c>
      <c r="BX12" s="4">
        <v>70421.81</v>
      </c>
      <c r="BY12" s="4">
        <v>803.64</v>
      </c>
      <c r="BZ12" s="4">
        <v>310083.09000000003</v>
      </c>
      <c r="CA12" s="4">
        <v>66444.28</v>
      </c>
      <c r="CB12" s="4">
        <v>11366.15</v>
      </c>
      <c r="CC12" s="4">
        <v>139829.12</v>
      </c>
      <c r="CD12" s="4">
        <v>35260.29</v>
      </c>
      <c r="CE12" s="4">
        <v>9303.73</v>
      </c>
      <c r="CF12" s="4">
        <v>886.44</v>
      </c>
      <c r="CG12" s="4">
        <v>11526.83</v>
      </c>
      <c r="CH12" s="4">
        <v>113972.78</v>
      </c>
      <c r="CI12" s="4">
        <v>745.15</v>
      </c>
      <c r="CJ12" s="4">
        <v>137438.60999999999</v>
      </c>
      <c r="CK12" s="4">
        <v>16944.740000000002</v>
      </c>
      <c r="CL12" s="4">
        <v>5638.48</v>
      </c>
      <c r="CM12" s="4">
        <v>7410.35</v>
      </c>
      <c r="CN12" s="4">
        <v>286.05</v>
      </c>
      <c r="CO12" s="4">
        <v>3074.27</v>
      </c>
      <c r="CP12" s="4">
        <v>3074.27</v>
      </c>
      <c r="CQ12" s="4">
        <v>53366.19</v>
      </c>
      <c r="CR12" s="4">
        <v>101517.16</v>
      </c>
      <c r="CS12" s="4">
        <v>859191.5</v>
      </c>
      <c r="CT12" s="4">
        <v>463683.03</v>
      </c>
      <c r="CU12" s="4">
        <v>24201.759999999998</v>
      </c>
      <c r="CV12" s="4">
        <v>15924.93</v>
      </c>
      <c r="CW12" s="4">
        <v>2275.4</v>
      </c>
      <c r="CX12" s="4">
        <v>52111.16</v>
      </c>
      <c r="CY12" s="4">
        <v>5340.28</v>
      </c>
      <c r="CZ12" s="4">
        <v>9460.7199999999993</v>
      </c>
      <c r="DA12" s="4">
        <v>1599193</v>
      </c>
      <c r="DB12" s="4">
        <v>5820.06</v>
      </c>
      <c r="DC12" s="4">
        <v>86065.23</v>
      </c>
      <c r="DD12" s="4">
        <v>27541.61</v>
      </c>
      <c r="DE12" s="4">
        <v>1922.94</v>
      </c>
      <c r="DF12" s="4">
        <v>1068239.1200000001</v>
      </c>
      <c r="DG12" s="4">
        <v>329389.96999999997</v>
      </c>
      <c r="DH12" s="4">
        <v>369391.09</v>
      </c>
      <c r="DI12" s="4">
        <v>15882.16</v>
      </c>
      <c r="DJ12" s="4">
        <v>2139.17</v>
      </c>
      <c r="DK12" s="4">
        <v>107075.91</v>
      </c>
      <c r="DL12" s="4">
        <v>61054.28</v>
      </c>
      <c r="DM12" s="4">
        <v>9964</v>
      </c>
      <c r="DN12" s="4">
        <v>5993.83</v>
      </c>
      <c r="DO12" s="4">
        <v>15048.07</v>
      </c>
      <c r="DP12" s="4">
        <v>1498249</v>
      </c>
      <c r="DQ12" s="4">
        <v>352392.66</v>
      </c>
      <c r="DR12" s="4">
        <v>45863.519999999997</v>
      </c>
      <c r="DS12" s="4">
        <v>18831.39</v>
      </c>
      <c r="DT12" s="4">
        <v>1310202.8799999999</v>
      </c>
      <c r="DU12" s="4">
        <v>179143.62</v>
      </c>
      <c r="DV12" s="4">
        <v>683108.94</v>
      </c>
      <c r="DW12" s="4">
        <v>4199.33</v>
      </c>
      <c r="DX12" s="4">
        <v>160593.79999999999</v>
      </c>
      <c r="DY12" s="4">
        <v>128013.07</v>
      </c>
      <c r="DZ12" s="4">
        <v>2700722</v>
      </c>
      <c r="EA12" s="4">
        <v>6549.28</v>
      </c>
      <c r="EB12" s="4">
        <v>26224942</v>
      </c>
      <c r="EC12" s="4">
        <v>795968.94</v>
      </c>
      <c r="ED12" s="4">
        <v>8768.2900000000009</v>
      </c>
      <c r="EE12" s="4">
        <v>10708.74</v>
      </c>
      <c r="EF12" s="4">
        <v>380253.16</v>
      </c>
      <c r="EG12" s="4">
        <v>682012.88</v>
      </c>
      <c r="EH12" s="4">
        <v>236903.98</v>
      </c>
      <c r="EI12" s="4">
        <v>37347</v>
      </c>
      <c r="EJ12" s="4">
        <v>18248336</v>
      </c>
      <c r="EK12" s="4">
        <v>295948.34000000003</v>
      </c>
      <c r="EL12" s="4">
        <v>20827.439999999999</v>
      </c>
      <c r="EM12" s="4">
        <v>693538.5</v>
      </c>
      <c r="EN12" s="4">
        <v>4597866</v>
      </c>
      <c r="EO12" s="4">
        <v>27367282</v>
      </c>
      <c r="EP12" s="4">
        <v>1441070.12</v>
      </c>
      <c r="EQ12" s="4">
        <v>24378480</v>
      </c>
      <c r="ER12" s="4">
        <v>15311.52</v>
      </c>
      <c r="ES12" s="4">
        <v>24657.55</v>
      </c>
      <c r="ET12" s="4">
        <v>37149.089999999997</v>
      </c>
      <c r="EU12" s="4">
        <v>23383.1</v>
      </c>
      <c r="EV12" s="4">
        <v>12030.68</v>
      </c>
      <c r="EW12" s="4">
        <v>1087030.3799999999</v>
      </c>
      <c r="EX12" s="4">
        <v>63480.02</v>
      </c>
      <c r="EY12" s="4">
        <v>46013.48</v>
      </c>
      <c r="EZ12" s="4">
        <v>63311.56</v>
      </c>
      <c r="FA12" s="4">
        <v>915455</v>
      </c>
      <c r="FB12" s="4">
        <v>70205.55</v>
      </c>
      <c r="FC12" s="4">
        <v>377919.41</v>
      </c>
      <c r="FD12" s="4">
        <v>7671.56</v>
      </c>
      <c r="FE12" s="4">
        <v>5291.46</v>
      </c>
      <c r="FF12" s="4">
        <v>7536684</v>
      </c>
      <c r="FG12" s="4">
        <v>44005.69</v>
      </c>
      <c r="FH12" s="4">
        <v>1900901</v>
      </c>
      <c r="FI12" s="4">
        <v>987654</v>
      </c>
      <c r="FJ12" s="4">
        <v>113599.56</v>
      </c>
      <c r="FK12" s="4">
        <v>10815.32</v>
      </c>
      <c r="FL12" s="4">
        <v>12710.91</v>
      </c>
      <c r="FM12" s="4">
        <v>800501.69</v>
      </c>
      <c r="FN12" s="4">
        <v>62627.69</v>
      </c>
      <c r="FO12" s="4">
        <v>117026.81</v>
      </c>
      <c r="FP12" s="4">
        <v>5217.12</v>
      </c>
      <c r="FQ12" s="4">
        <v>12270.12</v>
      </c>
      <c r="FR12" s="4">
        <v>140671.20000000001</v>
      </c>
      <c r="FS12" s="4">
        <v>14998.57</v>
      </c>
      <c r="FT12" s="4">
        <v>19045.48</v>
      </c>
      <c r="FU12" s="4">
        <v>31732.74</v>
      </c>
      <c r="FV12" s="4">
        <v>4543.62</v>
      </c>
      <c r="FW12" s="4">
        <v>399249.91</v>
      </c>
      <c r="FX12" s="4">
        <v>37727.01</v>
      </c>
      <c r="FY12" s="4">
        <v>1116668</v>
      </c>
      <c r="FZ12" s="4">
        <v>1441523.5</v>
      </c>
      <c r="GA12" s="4">
        <v>466771.62</v>
      </c>
      <c r="GB12" s="4">
        <v>19066.48</v>
      </c>
      <c r="GC12" s="4">
        <v>29005.84</v>
      </c>
      <c r="GD12" s="4">
        <v>12272.76</v>
      </c>
      <c r="GE12" s="4">
        <v>242050.98</v>
      </c>
      <c r="GF12" s="4">
        <v>49951.54</v>
      </c>
      <c r="GG12" s="4">
        <v>47226.99</v>
      </c>
      <c r="GH12" s="4">
        <v>22470.05</v>
      </c>
    </row>
    <row r="13" spans="1:190" x14ac:dyDescent="0.55000000000000004">
      <c r="A13" t="s">
        <v>541</v>
      </c>
      <c r="B13" s="4">
        <v>142423.89000000001</v>
      </c>
      <c r="C13" s="4">
        <v>8704.48</v>
      </c>
      <c r="D13" s="4">
        <v>134379.62</v>
      </c>
      <c r="E13" s="4">
        <v>3277944</v>
      </c>
      <c r="F13" s="4">
        <v>150813.73000000001</v>
      </c>
      <c r="G13" s="4">
        <v>12968077</v>
      </c>
      <c r="H13" s="4">
        <v>142288.39000000001</v>
      </c>
      <c r="I13" s="4">
        <v>868829.75</v>
      </c>
      <c r="J13" s="4">
        <v>310260.03000000003</v>
      </c>
      <c r="K13" s="4">
        <v>4575.09</v>
      </c>
      <c r="L13" s="4">
        <v>10180.89</v>
      </c>
      <c r="M13" s="4">
        <v>18651.54</v>
      </c>
      <c r="N13" s="4">
        <v>12294.26</v>
      </c>
      <c r="O13" s="4">
        <v>266672.09000000003</v>
      </c>
      <c r="P13" s="4">
        <v>77856.38</v>
      </c>
      <c r="Q13" s="4">
        <v>796433.19</v>
      </c>
      <c r="R13" s="4">
        <v>149786.48000000001</v>
      </c>
      <c r="S13" s="4">
        <v>512282.5</v>
      </c>
      <c r="T13" s="4">
        <v>71097</v>
      </c>
      <c r="U13" s="4">
        <v>5094.12</v>
      </c>
      <c r="V13" s="4">
        <v>25416.57</v>
      </c>
      <c r="W13" s="4">
        <v>413163.34</v>
      </c>
      <c r="X13" s="4">
        <v>225947.33</v>
      </c>
      <c r="Y13" s="4">
        <v>24315.13</v>
      </c>
      <c r="Z13" s="4">
        <v>180050.58</v>
      </c>
      <c r="AA13" s="4">
        <v>133221.70000000001</v>
      </c>
      <c r="AB13" s="4">
        <v>7958.33</v>
      </c>
      <c r="AC13" s="4">
        <v>90314.54</v>
      </c>
      <c r="AD13" s="4">
        <v>2020.65</v>
      </c>
      <c r="AE13" s="4">
        <v>527091.93999999994</v>
      </c>
      <c r="AF13" s="4">
        <v>33381.72</v>
      </c>
      <c r="AG13" s="4">
        <v>62434.18</v>
      </c>
      <c r="AH13" s="4">
        <v>312177.21999999997</v>
      </c>
      <c r="AI13" s="4">
        <v>3018.02</v>
      </c>
      <c r="AJ13" s="4">
        <v>38555.660000000003</v>
      </c>
      <c r="AK13" s="4">
        <v>1175.03</v>
      </c>
      <c r="AL13" s="4">
        <v>1061580</v>
      </c>
      <c r="AM13" s="4">
        <v>390082.34</v>
      </c>
      <c r="AN13" s="4">
        <v>18593.09</v>
      </c>
      <c r="AO13" s="4">
        <v>2120502.75</v>
      </c>
      <c r="AP13" s="4">
        <v>7734.62</v>
      </c>
      <c r="AQ13" s="4">
        <v>315628.65999999997</v>
      </c>
      <c r="AR13" s="4">
        <v>155077.89000000001</v>
      </c>
      <c r="AS13" s="4">
        <v>26576.54</v>
      </c>
      <c r="AT13" s="4">
        <v>21570.99</v>
      </c>
      <c r="AU13" s="4">
        <v>147639.19</v>
      </c>
      <c r="AV13" s="4">
        <v>160639.76999999999</v>
      </c>
      <c r="AW13" s="4">
        <v>30471.96</v>
      </c>
      <c r="AX13" s="4">
        <v>906912</v>
      </c>
      <c r="AY13" s="4">
        <v>343814.78</v>
      </c>
      <c r="AZ13" s="4">
        <v>4928.41</v>
      </c>
      <c r="BA13" s="4">
        <v>3237.44</v>
      </c>
      <c r="BB13" s="4">
        <v>37858.81</v>
      </c>
      <c r="BC13" s="4">
        <v>43707.82</v>
      </c>
      <c r="BD13" s="4">
        <v>6665.43</v>
      </c>
      <c r="BE13" s="4">
        <v>1058289.5</v>
      </c>
      <c r="BF13" s="4">
        <v>822400.19</v>
      </c>
      <c r="BG13" s="4">
        <v>44736.04</v>
      </c>
      <c r="BH13" s="4">
        <v>694420.31</v>
      </c>
      <c r="BI13" s="4">
        <v>1782323.38</v>
      </c>
      <c r="BJ13" s="4">
        <v>5704.49</v>
      </c>
      <c r="BK13" s="4">
        <v>270327.78000000003</v>
      </c>
      <c r="BL13" s="4">
        <v>5384.35</v>
      </c>
      <c r="BM13" s="4">
        <v>1691.57</v>
      </c>
      <c r="BN13" s="4">
        <v>709301.94</v>
      </c>
      <c r="BO13" s="4">
        <v>2664.87</v>
      </c>
      <c r="BP13" s="4">
        <v>5689354.5</v>
      </c>
      <c r="BQ13" s="4">
        <v>9015.19</v>
      </c>
      <c r="BR13" s="4">
        <v>3782689.25</v>
      </c>
      <c r="BS13" s="4">
        <v>12420.28</v>
      </c>
      <c r="BT13" s="4">
        <v>924460.31</v>
      </c>
      <c r="BU13" s="4">
        <v>147639.91</v>
      </c>
      <c r="BV13" s="4">
        <v>5856.49</v>
      </c>
      <c r="BW13" s="4">
        <v>1156.74</v>
      </c>
      <c r="BX13" s="4">
        <v>61911.45</v>
      </c>
      <c r="BY13" s="4">
        <v>714.38</v>
      </c>
      <c r="BZ13" s="4">
        <v>806089.81</v>
      </c>
      <c r="CA13" s="4">
        <v>82316.89</v>
      </c>
      <c r="CB13" s="4">
        <v>37917.199999999997</v>
      </c>
      <c r="CC13" s="4">
        <v>94476.800000000003</v>
      </c>
      <c r="CD13" s="4">
        <v>50761.45</v>
      </c>
      <c r="CE13" s="4">
        <v>22243.35</v>
      </c>
      <c r="CF13" s="4">
        <v>2319.59</v>
      </c>
      <c r="CG13" s="4">
        <v>14975.38</v>
      </c>
      <c r="CH13" s="4">
        <v>98758.37</v>
      </c>
      <c r="CI13" s="4">
        <v>850.46</v>
      </c>
      <c r="CJ13" s="4">
        <v>138170.95000000001</v>
      </c>
      <c r="CK13" s="4">
        <v>13151.01</v>
      </c>
      <c r="CL13" s="4">
        <v>10854.61</v>
      </c>
      <c r="CM13" s="4">
        <v>16106.65</v>
      </c>
      <c r="CN13" s="4">
        <v>12354.69</v>
      </c>
      <c r="CO13" s="4">
        <v>9698.58</v>
      </c>
      <c r="CP13" s="4">
        <v>9698.58</v>
      </c>
      <c r="CQ13" s="4">
        <v>34127.440000000002</v>
      </c>
      <c r="CR13" s="4">
        <v>19814.169999999998</v>
      </c>
      <c r="CS13" s="4">
        <v>140362.38</v>
      </c>
      <c r="CT13" s="4">
        <v>141566.92000000001</v>
      </c>
      <c r="CU13" s="4">
        <v>49150.47</v>
      </c>
      <c r="CV13" s="4">
        <v>15547.9</v>
      </c>
      <c r="CW13" s="4">
        <v>3012.51</v>
      </c>
      <c r="CX13" s="4">
        <v>37480.5</v>
      </c>
      <c r="CY13" s="4">
        <v>3948.28</v>
      </c>
      <c r="CZ13" s="4">
        <v>8205.93</v>
      </c>
      <c r="DA13" s="4">
        <v>1673953</v>
      </c>
      <c r="DB13" s="4">
        <v>6261.59</v>
      </c>
      <c r="DC13" s="4">
        <v>164189.20000000001</v>
      </c>
      <c r="DD13" s="4">
        <v>78008.710000000006</v>
      </c>
      <c r="DE13" s="4">
        <v>1725.13</v>
      </c>
      <c r="DF13" s="4">
        <v>694725.44</v>
      </c>
      <c r="DG13" s="4">
        <v>822862</v>
      </c>
      <c r="DH13" s="4">
        <v>335575.69</v>
      </c>
      <c r="DI13" s="4">
        <v>12483.44</v>
      </c>
      <c r="DJ13" s="4">
        <v>2788.58</v>
      </c>
      <c r="DK13" s="4">
        <v>95928.15</v>
      </c>
      <c r="DL13" s="4">
        <v>69984.639999999999</v>
      </c>
      <c r="DM13" s="4">
        <v>4050.22</v>
      </c>
      <c r="DN13" s="4">
        <v>16469.82</v>
      </c>
      <c r="DO13" s="4">
        <v>23789.85</v>
      </c>
      <c r="DP13" s="4">
        <v>1882707.62</v>
      </c>
      <c r="DQ13" s="4">
        <v>46764.639999999999</v>
      </c>
      <c r="DR13" s="4">
        <v>12685.1</v>
      </c>
      <c r="DS13" s="4">
        <v>39014.43</v>
      </c>
      <c r="DT13" s="4">
        <v>1408792.88</v>
      </c>
      <c r="DU13" s="4">
        <v>209902.3</v>
      </c>
      <c r="DV13" s="4">
        <v>382472.84</v>
      </c>
      <c r="DW13" s="4">
        <v>3836.12</v>
      </c>
      <c r="DX13" s="4">
        <v>194863.75</v>
      </c>
      <c r="DY13" s="4">
        <v>574254.68999999994</v>
      </c>
      <c r="DZ13" s="4">
        <v>5224073.5</v>
      </c>
      <c r="EA13" s="4">
        <v>28423.96</v>
      </c>
      <c r="EB13" s="4">
        <v>31922242</v>
      </c>
      <c r="EC13" s="4">
        <v>188379.2</v>
      </c>
      <c r="ED13" s="4">
        <v>18010.13</v>
      </c>
      <c r="EE13" s="4">
        <v>14188.16</v>
      </c>
      <c r="EF13" s="4">
        <v>558667.75</v>
      </c>
      <c r="EG13" s="4">
        <v>1004989.81</v>
      </c>
      <c r="EH13" s="4">
        <v>201312.7</v>
      </c>
      <c r="EI13" s="4">
        <v>48682.27</v>
      </c>
      <c r="EJ13" s="4">
        <v>14355321</v>
      </c>
      <c r="EK13" s="4">
        <v>392972.84</v>
      </c>
      <c r="EL13" s="4">
        <v>10351.36</v>
      </c>
      <c r="EM13" s="4">
        <v>479755.34</v>
      </c>
      <c r="EN13" s="4">
        <v>3522437</v>
      </c>
      <c r="EO13" s="4">
        <v>27590592</v>
      </c>
      <c r="EP13" s="4">
        <v>1340932.6200000001</v>
      </c>
      <c r="EQ13" s="4">
        <v>21823990</v>
      </c>
      <c r="ER13" s="4">
        <v>20198.84</v>
      </c>
      <c r="ES13" s="4">
        <v>37789.89</v>
      </c>
      <c r="ET13" s="4">
        <v>49861.72</v>
      </c>
      <c r="EU13" s="4">
        <v>18131.78</v>
      </c>
      <c r="EV13" s="4">
        <v>541.04999999999995</v>
      </c>
      <c r="EW13" s="4">
        <v>1602069</v>
      </c>
      <c r="EX13" s="4">
        <v>91831.63</v>
      </c>
      <c r="EY13" s="4">
        <v>35896.71</v>
      </c>
      <c r="EZ13" s="4">
        <v>92268.74</v>
      </c>
      <c r="FA13" s="4">
        <v>29189.26</v>
      </c>
      <c r="FB13" s="4">
        <v>61803.87</v>
      </c>
      <c r="FC13" s="4">
        <v>578471.43999999994</v>
      </c>
      <c r="FD13" s="4">
        <v>8167.13</v>
      </c>
      <c r="FE13" s="4">
        <v>6247.85</v>
      </c>
      <c r="FF13" s="4">
        <v>479620.72</v>
      </c>
      <c r="FG13" s="4">
        <v>6086.19</v>
      </c>
      <c r="FH13" s="4">
        <v>26040.49</v>
      </c>
      <c r="FI13" s="4">
        <v>17055.63</v>
      </c>
      <c r="FJ13" s="4">
        <v>126552.06</v>
      </c>
      <c r="FK13" s="4">
        <v>8677.77</v>
      </c>
      <c r="FL13" s="4">
        <v>2894.01</v>
      </c>
      <c r="FM13" s="4">
        <v>209642</v>
      </c>
      <c r="FN13" s="4">
        <v>85428.59</v>
      </c>
      <c r="FO13" s="4">
        <v>41032.050000000003</v>
      </c>
      <c r="FP13" s="4">
        <v>4217.55</v>
      </c>
      <c r="FQ13" s="4">
        <v>8350.17</v>
      </c>
      <c r="FR13" s="4">
        <v>114047.95</v>
      </c>
      <c r="FS13" s="4">
        <v>17454.740000000002</v>
      </c>
      <c r="FT13" s="4">
        <v>25048.11</v>
      </c>
      <c r="FU13" s="4">
        <v>3414.92</v>
      </c>
      <c r="FV13" s="4">
        <v>1077.19</v>
      </c>
      <c r="FW13" s="4">
        <v>73216.59</v>
      </c>
      <c r="FX13" s="4">
        <v>61271.8</v>
      </c>
      <c r="FY13" s="4">
        <v>112578.28</v>
      </c>
      <c r="FZ13" s="4">
        <v>1374972.25</v>
      </c>
      <c r="GA13" s="4">
        <v>29706.42</v>
      </c>
      <c r="GB13" s="4">
        <v>29078.639999999999</v>
      </c>
      <c r="GC13" s="4">
        <v>29271.26</v>
      </c>
      <c r="GD13" s="4">
        <v>858.02</v>
      </c>
      <c r="GE13" s="4">
        <v>118171.29</v>
      </c>
      <c r="GF13" s="4">
        <v>34851.449999999997</v>
      </c>
      <c r="GG13" s="4">
        <v>17640.11</v>
      </c>
      <c r="GH13" s="4">
        <v>3637.29</v>
      </c>
    </row>
    <row r="14" spans="1:190" x14ac:dyDescent="0.55000000000000004">
      <c r="A14" s="80" t="s">
        <v>542</v>
      </c>
      <c r="B14" s="4">
        <v>87253.31</v>
      </c>
      <c r="C14" s="4">
        <v>14173.34</v>
      </c>
      <c r="D14" s="4">
        <v>460594.47</v>
      </c>
      <c r="E14" s="4">
        <v>1722586</v>
      </c>
      <c r="F14" s="4">
        <v>67996.02</v>
      </c>
      <c r="G14" s="4">
        <v>4336334</v>
      </c>
      <c r="H14" s="4">
        <v>141006.79999999999</v>
      </c>
      <c r="I14" s="4">
        <v>151297.17000000001</v>
      </c>
      <c r="J14" s="4">
        <v>296640.34000000003</v>
      </c>
      <c r="K14" s="4">
        <v>6873.43</v>
      </c>
      <c r="L14" s="4">
        <v>53079.75</v>
      </c>
      <c r="M14" s="4">
        <v>49320.86</v>
      </c>
      <c r="N14" s="4">
        <v>12152.84</v>
      </c>
      <c r="O14" s="4">
        <v>22486.74</v>
      </c>
      <c r="P14" s="4">
        <v>48575.64</v>
      </c>
      <c r="Q14" s="4">
        <v>562395.5</v>
      </c>
      <c r="R14" s="4">
        <v>290329.40999999997</v>
      </c>
      <c r="S14" s="4">
        <v>237124.62</v>
      </c>
      <c r="T14" s="4">
        <v>123846.62</v>
      </c>
      <c r="U14" s="4">
        <v>21198.63</v>
      </c>
      <c r="V14" s="4">
        <v>14735.22</v>
      </c>
      <c r="W14" s="4">
        <v>131160.31</v>
      </c>
      <c r="X14" s="4">
        <v>411830.97</v>
      </c>
      <c r="Y14" s="4">
        <v>60228.88</v>
      </c>
      <c r="Z14" s="4">
        <v>149573.75</v>
      </c>
      <c r="AA14" s="4">
        <v>42079.54</v>
      </c>
      <c r="AB14" s="4">
        <v>11478.76</v>
      </c>
      <c r="AC14" s="4">
        <v>111294.27</v>
      </c>
      <c r="AD14" s="4">
        <v>12339.35</v>
      </c>
      <c r="AE14" s="4">
        <v>567270.25</v>
      </c>
      <c r="AF14" s="4">
        <v>24145.01</v>
      </c>
      <c r="AG14" s="4">
        <v>261165.06</v>
      </c>
      <c r="AH14" s="4">
        <v>194437.36</v>
      </c>
      <c r="AI14" s="4">
        <v>6152.47</v>
      </c>
      <c r="AJ14" s="4">
        <v>56924.160000000003</v>
      </c>
      <c r="AK14" s="74">
        <v>87845.73</v>
      </c>
      <c r="AL14" s="4">
        <v>552961.56000000006</v>
      </c>
      <c r="AM14" s="4">
        <v>389353.75</v>
      </c>
      <c r="AN14" s="4">
        <v>5760.18</v>
      </c>
      <c r="AO14" s="4">
        <v>3089773.25</v>
      </c>
      <c r="AP14" s="4">
        <v>6647.69</v>
      </c>
      <c r="AQ14" s="4">
        <v>1485577.88</v>
      </c>
      <c r="AR14" s="4">
        <v>64599.25</v>
      </c>
      <c r="AS14" s="4">
        <v>34220.949999999997</v>
      </c>
      <c r="AT14" s="4">
        <v>173381.25</v>
      </c>
      <c r="AU14" s="4">
        <v>76061.759999999995</v>
      </c>
      <c r="AV14" s="4">
        <v>130194.21</v>
      </c>
      <c r="AW14" s="4">
        <v>13946.3</v>
      </c>
      <c r="AX14" s="4">
        <v>1129738.3799999999</v>
      </c>
      <c r="AY14" s="4">
        <v>504484.59</v>
      </c>
      <c r="AZ14" s="4">
        <v>25434.49</v>
      </c>
      <c r="BA14" s="4">
        <v>6768.68</v>
      </c>
      <c r="BB14" s="4">
        <v>5133.1400000000003</v>
      </c>
      <c r="BC14" s="4">
        <v>44993.79</v>
      </c>
      <c r="BD14" s="4">
        <v>4218.46</v>
      </c>
      <c r="BE14" s="4">
        <v>426652.22</v>
      </c>
      <c r="BF14" s="4">
        <v>529448.93999999994</v>
      </c>
      <c r="BG14" s="4">
        <v>343345.12</v>
      </c>
      <c r="BH14" s="4">
        <v>315894.65999999997</v>
      </c>
      <c r="BI14" s="4">
        <v>597082.43999999994</v>
      </c>
      <c r="BJ14" s="4">
        <v>1725.23</v>
      </c>
      <c r="BK14" s="4">
        <v>67729.5</v>
      </c>
      <c r="BL14" s="4">
        <v>10801.67</v>
      </c>
      <c r="BM14" s="4">
        <v>6293.54</v>
      </c>
      <c r="BN14" s="4">
        <v>1041716.19</v>
      </c>
      <c r="BO14" s="4">
        <v>37526.449999999997</v>
      </c>
      <c r="BP14" s="4">
        <v>2698339.75</v>
      </c>
      <c r="BQ14" s="4">
        <v>12785.23</v>
      </c>
      <c r="BR14" s="4">
        <v>1333561.6200000001</v>
      </c>
      <c r="BS14" s="4">
        <v>14653.72</v>
      </c>
      <c r="BT14" s="4">
        <v>7241955.5</v>
      </c>
      <c r="BU14" s="4">
        <v>77655.97</v>
      </c>
      <c r="BV14" s="4">
        <v>14481.73</v>
      </c>
      <c r="BW14" s="4">
        <v>3785.54</v>
      </c>
      <c r="BX14" s="4">
        <v>94630.2</v>
      </c>
      <c r="BY14" s="4">
        <v>1012.32</v>
      </c>
      <c r="BZ14" s="4">
        <v>424167.91</v>
      </c>
      <c r="CA14" s="4">
        <v>133151.39000000001</v>
      </c>
      <c r="CB14" s="4">
        <v>11149.62</v>
      </c>
      <c r="CC14" s="4">
        <v>193519.88</v>
      </c>
      <c r="CD14" s="4">
        <v>34644.120000000003</v>
      </c>
      <c r="CE14" s="4">
        <v>8600.42</v>
      </c>
      <c r="CF14" s="4">
        <v>612.27</v>
      </c>
      <c r="CG14" s="4">
        <v>5907.17</v>
      </c>
      <c r="CH14" s="4">
        <v>117738.12</v>
      </c>
      <c r="CI14" s="4">
        <v>58400.63</v>
      </c>
      <c r="CJ14" s="4">
        <v>234651.11</v>
      </c>
      <c r="CK14" s="4">
        <v>40309.97</v>
      </c>
      <c r="CL14" s="4">
        <v>16546.84</v>
      </c>
      <c r="CM14" s="4">
        <v>2388.63</v>
      </c>
      <c r="CN14" s="4">
        <v>14130.07</v>
      </c>
      <c r="CO14" s="4">
        <v>11569.72</v>
      </c>
      <c r="CP14" s="4">
        <v>11569.72</v>
      </c>
      <c r="CQ14" s="4">
        <v>139125.20000000001</v>
      </c>
      <c r="CR14" s="4">
        <v>35706.85</v>
      </c>
      <c r="CS14" s="4">
        <v>614853.18999999994</v>
      </c>
      <c r="CT14" s="4">
        <v>195462.5</v>
      </c>
      <c r="CU14" s="4">
        <v>36233.449999999997</v>
      </c>
      <c r="CV14" s="4">
        <v>18403.580000000002</v>
      </c>
      <c r="CW14" s="4">
        <v>3350.07</v>
      </c>
      <c r="CX14" s="4">
        <v>37677.07</v>
      </c>
      <c r="CY14" s="4">
        <v>19003.29</v>
      </c>
      <c r="CZ14" s="4">
        <v>67695.23</v>
      </c>
      <c r="DA14" s="4">
        <v>1700297.62</v>
      </c>
      <c r="DB14" s="4">
        <v>9227.17</v>
      </c>
      <c r="DC14" s="4">
        <v>118731.95</v>
      </c>
      <c r="DD14" s="4">
        <v>29765.43</v>
      </c>
      <c r="DE14" s="4">
        <v>8864.98</v>
      </c>
      <c r="DF14" s="4">
        <v>500489.16</v>
      </c>
      <c r="DG14" s="4">
        <v>844829.75</v>
      </c>
      <c r="DH14" s="4">
        <v>319054.09000000003</v>
      </c>
      <c r="DI14" s="4">
        <v>9849.7000000000007</v>
      </c>
      <c r="DJ14" s="4">
        <v>8660.77</v>
      </c>
      <c r="DK14" s="4">
        <v>158351.17000000001</v>
      </c>
      <c r="DL14" s="4">
        <v>51541.66</v>
      </c>
      <c r="DM14" s="4">
        <v>9939.57</v>
      </c>
      <c r="DN14" s="4">
        <v>2327.13</v>
      </c>
      <c r="DO14" s="4">
        <v>26915.25</v>
      </c>
      <c r="DP14" s="4">
        <v>609772.56000000006</v>
      </c>
      <c r="DQ14" s="4">
        <v>27126.51</v>
      </c>
      <c r="DR14" s="4">
        <v>4965.7700000000004</v>
      </c>
      <c r="DS14" s="4">
        <v>33973.03</v>
      </c>
      <c r="DT14" s="4">
        <v>1902319.38</v>
      </c>
      <c r="DU14" s="4">
        <v>187877.55</v>
      </c>
      <c r="DV14" s="4">
        <v>185761.95</v>
      </c>
      <c r="DW14" s="4">
        <v>10548.81</v>
      </c>
      <c r="DX14" s="4">
        <v>332523.15999999997</v>
      </c>
      <c r="DY14" s="4">
        <v>427273.72</v>
      </c>
      <c r="DZ14" s="4">
        <v>3334652</v>
      </c>
      <c r="EA14" s="4">
        <v>10691.57</v>
      </c>
      <c r="EB14" s="4">
        <v>32166880</v>
      </c>
      <c r="EC14" s="4">
        <v>319116.78000000003</v>
      </c>
      <c r="ED14" s="4">
        <v>19426.8</v>
      </c>
      <c r="EE14" s="4">
        <v>17495.189999999999</v>
      </c>
      <c r="EF14" s="4">
        <v>162899.17000000001</v>
      </c>
      <c r="EG14" s="4">
        <v>135456.70000000001</v>
      </c>
      <c r="EH14" s="4">
        <v>231685.69</v>
      </c>
      <c r="EI14" s="4">
        <v>486803.66</v>
      </c>
      <c r="EJ14" s="4">
        <v>12157053</v>
      </c>
      <c r="EK14" s="4">
        <v>282576.94</v>
      </c>
      <c r="EL14" s="4">
        <v>11379.14</v>
      </c>
      <c r="EM14" s="4">
        <v>411344.66</v>
      </c>
      <c r="EN14" s="4">
        <v>2571958.25</v>
      </c>
      <c r="EO14" s="4">
        <v>28053312</v>
      </c>
      <c r="EP14" s="4">
        <v>1867871</v>
      </c>
      <c r="EQ14" s="4">
        <v>10799399</v>
      </c>
      <c r="ER14" s="4">
        <v>20576.66</v>
      </c>
      <c r="ES14" s="4">
        <v>12335.32</v>
      </c>
      <c r="ET14" s="4">
        <v>18699.490000000002</v>
      </c>
      <c r="EU14" s="4">
        <v>6910.91</v>
      </c>
      <c r="EV14" s="4">
        <v>2045.51</v>
      </c>
      <c r="EW14" s="4">
        <v>927915.69</v>
      </c>
      <c r="EX14" s="4">
        <v>51010.44</v>
      </c>
      <c r="EY14" s="4">
        <v>93408.05</v>
      </c>
      <c r="EZ14" s="4">
        <v>121485.8</v>
      </c>
      <c r="FA14" s="4">
        <v>72393.759999999995</v>
      </c>
      <c r="FB14" s="4">
        <v>258809.69</v>
      </c>
      <c r="FC14" s="4">
        <v>91015.79</v>
      </c>
      <c r="FD14" s="4">
        <v>6137.69</v>
      </c>
      <c r="FE14" s="4">
        <v>4588.84</v>
      </c>
      <c r="FF14" s="4">
        <v>686340.12</v>
      </c>
      <c r="FG14" s="4">
        <v>6087.77</v>
      </c>
      <c r="FH14" s="4">
        <v>42381.919999999998</v>
      </c>
      <c r="FI14" s="4">
        <v>31837.27</v>
      </c>
      <c r="FJ14" s="4">
        <v>83207.05</v>
      </c>
      <c r="FK14" s="4">
        <v>10255.39</v>
      </c>
      <c r="FL14" s="4">
        <v>1384.2</v>
      </c>
      <c r="FM14" s="4">
        <v>46246.06</v>
      </c>
      <c r="FN14" s="4">
        <v>2666.36</v>
      </c>
      <c r="FO14" s="4">
        <v>9849.4</v>
      </c>
      <c r="FP14" s="4">
        <v>6198.13</v>
      </c>
      <c r="FQ14" s="4">
        <v>14173.24</v>
      </c>
      <c r="FR14" s="4">
        <v>27308.87</v>
      </c>
      <c r="FS14" s="4">
        <v>11599.03</v>
      </c>
      <c r="FT14" s="4">
        <v>14596.57</v>
      </c>
      <c r="FU14" s="4">
        <v>36996.879999999997</v>
      </c>
      <c r="FV14" s="4">
        <v>11993.11</v>
      </c>
      <c r="FW14" s="4">
        <v>234665.3</v>
      </c>
      <c r="FX14" s="4">
        <v>31274.12</v>
      </c>
      <c r="FY14" s="4">
        <v>607743.5</v>
      </c>
      <c r="FZ14" s="4">
        <v>792756.25</v>
      </c>
      <c r="GA14" s="4">
        <v>49578.43</v>
      </c>
      <c r="GB14" s="4">
        <v>6270.49</v>
      </c>
      <c r="GC14" s="4">
        <v>17688.849999999999</v>
      </c>
      <c r="GD14" s="4">
        <v>3743.3</v>
      </c>
      <c r="GE14" s="4">
        <v>38329.17</v>
      </c>
      <c r="GF14" s="4">
        <v>13888.93</v>
      </c>
      <c r="GG14" s="4">
        <v>10327.86</v>
      </c>
      <c r="GH14" s="4">
        <v>6153.64</v>
      </c>
    </row>
    <row r="15" spans="1:190" x14ac:dyDescent="0.55000000000000004">
      <c r="A15" t="s">
        <v>543</v>
      </c>
      <c r="B15" s="4">
        <v>98926.98</v>
      </c>
      <c r="C15" s="4">
        <v>7227.11</v>
      </c>
      <c r="D15" s="4">
        <v>389113.84</v>
      </c>
      <c r="E15" s="4">
        <v>1552926.62</v>
      </c>
      <c r="F15" s="4">
        <v>68462.05</v>
      </c>
      <c r="G15" s="4">
        <v>7505869.5</v>
      </c>
      <c r="H15" s="4">
        <v>123459.59</v>
      </c>
      <c r="I15" s="4">
        <v>338304.75</v>
      </c>
      <c r="J15" s="4">
        <v>356999.78</v>
      </c>
      <c r="K15" s="4">
        <v>10719.07</v>
      </c>
      <c r="L15" s="4">
        <v>51376.23</v>
      </c>
      <c r="M15" s="4">
        <v>49538.21</v>
      </c>
      <c r="N15" s="4">
        <v>11225.58</v>
      </c>
      <c r="O15" s="4">
        <v>61783.519999999997</v>
      </c>
      <c r="P15" s="4">
        <v>40073.040000000001</v>
      </c>
      <c r="Q15" s="4">
        <v>492004.84</v>
      </c>
      <c r="R15" s="4">
        <v>71416.759999999995</v>
      </c>
      <c r="S15" s="4">
        <v>454679.88</v>
      </c>
      <c r="T15" s="4">
        <v>133244.04999999999</v>
      </c>
      <c r="U15" s="4">
        <v>2157.77</v>
      </c>
      <c r="V15" s="4">
        <v>11924.09</v>
      </c>
      <c r="W15" s="4">
        <v>127711.19</v>
      </c>
      <c r="X15" s="4">
        <v>283232.34000000003</v>
      </c>
      <c r="Y15" s="4">
        <v>7686.39</v>
      </c>
      <c r="Z15" s="4">
        <v>104593.56</v>
      </c>
      <c r="AA15" s="4">
        <v>64342.11</v>
      </c>
      <c r="AB15" s="4">
        <v>9459.76</v>
      </c>
      <c r="AC15" s="4">
        <v>126795.48</v>
      </c>
      <c r="AD15" s="4">
        <v>7314.37</v>
      </c>
      <c r="AE15" s="4">
        <v>309733.59000000003</v>
      </c>
      <c r="AF15" s="4">
        <v>20693.36</v>
      </c>
      <c r="AG15" s="4">
        <v>204115.7</v>
      </c>
      <c r="AH15" s="4">
        <v>153635.78</v>
      </c>
      <c r="AI15" s="4">
        <v>4455.42</v>
      </c>
      <c r="AJ15" s="4">
        <v>45596.55</v>
      </c>
      <c r="AK15" s="4">
        <v>7202.79</v>
      </c>
      <c r="AL15" s="4">
        <v>638192.5</v>
      </c>
      <c r="AM15" s="4">
        <v>507591.22</v>
      </c>
      <c r="AN15" s="4">
        <v>12916.84</v>
      </c>
      <c r="AO15" s="4">
        <v>1421419.38</v>
      </c>
      <c r="AP15" s="4">
        <v>630.1</v>
      </c>
      <c r="AQ15" s="4">
        <v>70656.31</v>
      </c>
      <c r="AR15" s="4">
        <v>74268.25</v>
      </c>
      <c r="AS15" s="4">
        <v>51983.89</v>
      </c>
      <c r="AT15" s="4">
        <v>43349.68</v>
      </c>
      <c r="AU15" s="4">
        <v>74801.94</v>
      </c>
      <c r="AV15" s="4">
        <v>132227.98000000001</v>
      </c>
      <c r="AW15" s="4">
        <v>22134.87</v>
      </c>
      <c r="AX15" s="4">
        <v>442413.62</v>
      </c>
      <c r="AY15" s="4">
        <v>169658.44</v>
      </c>
      <c r="AZ15" s="4">
        <v>35647.9</v>
      </c>
      <c r="BA15" s="4">
        <v>5077.66</v>
      </c>
      <c r="BB15" s="4">
        <v>35573.019999999997</v>
      </c>
      <c r="BC15" s="4">
        <v>33561.879999999997</v>
      </c>
      <c r="BD15" s="4">
        <v>4040.09</v>
      </c>
      <c r="BE15" s="4">
        <v>763495.19</v>
      </c>
      <c r="BF15" s="4">
        <v>588325.75</v>
      </c>
      <c r="BG15" s="4">
        <v>17353.21</v>
      </c>
      <c r="BH15" s="4">
        <v>573221</v>
      </c>
      <c r="BI15" s="4">
        <v>1075751.6200000001</v>
      </c>
      <c r="BJ15" s="4">
        <v>1272.46</v>
      </c>
      <c r="BK15" s="4">
        <v>131673.47</v>
      </c>
      <c r="BL15" s="4">
        <v>5201.24</v>
      </c>
      <c r="BM15" s="4">
        <v>4302.05</v>
      </c>
      <c r="BN15" s="4">
        <v>908825.75</v>
      </c>
      <c r="BO15" s="4">
        <v>8178.06</v>
      </c>
      <c r="BP15" s="4">
        <v>2698146.75</v>
      </c>
      <c r="BQ15" s="4">
        <v>4243.45</v>
      </c>
      <c r="BR15" s="4">
        <v>2010119</v>
      </c>
      <c r="BS15" s="4">
        <v>8053.13</v>
      </c>
      <c r="BT15" s="4">
        <v>377896.72</v>
      </c>
      <c r="BU15" s="4">
        <v>76835.3</v>
      </c>
      <c r="BV15" s="4">
        <v>8841.76</v>
      </c>
      <c r="BW15" s="4">
        <v>1693.76</v>
      </c>
      <c r="BX15" s="4">
        <v>66790.06</v>
      </c>
      <c r="BY15" s="4">
        <v>739.27</v>
      </c>
      <c r="BZ15" s="4">
        <v>521911.41</v>
      </c>
      <c r="CA15" s="4">
        <v>100650.6</v>
      </c>
      <c r="CB15" s="4">
        <v>16024.35</v>
      </c>
      <c r="CC15" s="4">
        <v>120815.19</v>
      </c>
      <c r="CD15" s="4">
        <v>41784.69</v>
      </c>
      <c r="CE15" s="4">
        <v>7224.25</v>
      </c>
      <c r="CF15" s="4">
        <v>1021.82</v>
      </c>
      <c r="CG15" s="4">
        <v>10165.18</v>
      </c>
      <c r="CH15" s="4">
        <v>153129.01999999999</v>
      </c>
      <c r="CI15" s="4">
        <v>869.15</v>
      </c>
      <c r="CJ15" s="4">
        <v>83842.94</v>
      </c>
      <c r="CK15" s="4">
        <v>20150.099999999999</v>
      </c>
      <c r="CL15" s="4">
        <v>15049.75</v>
      </c>
      <c r="CM15" s="4">
        <v>9208.7800000000007</v>
      </c>
      <c r="CN15" s="4">
        <v>393.82</v>
      </c>
      <c r="CO15" s="4">
        <v>31370.21</v>
      </c>
      <c r="CP15" s="4">
        <v>31370.21</v>
      </c>
      <c r="CQ15" s="4">
        <v>505379.34</v>
      </c>
      <c r="CR15" s="4">
        <v>46409.23</v>
      </c>
      <c r="CS15" s="4">
        <v>105742.09</v>
      </c>
      <c r="CT15" s="4">
        <v>219593.89</v>
      </c>
      <c r="CU15" s="4">
        <v>25784.78</v>
      </c>
      <c r="CV15" s="4">
        <v>14253.97</v>
      </c>
      <c r="CW15" s="4">
        <v>3169.89</v>
      </c>
      <c r="CX15" s="4">
        <v>32922.89</v>
      </c>
      <c r="CY15" s="4">
        <v>9777.9500000000007</v>
      </c>
      <c r="CZ15" s="4">
        <v>77084.710000000006</v>
      </c>
      <c r="DA15" s="4">
        <v>1099589.6200000001</v>
      </c>
      <c r="DB15" s="4">
        <v>5134.6899999999996</v>
      </c>
      <c r="DC15" s="4">
        <v>101929.94</v>
      </c>
      <c r="DD15" s="4">
        <v>33926.089999999997</v>
      </c>
      <c r="DE15" s="4">
        <v>2183.06</v>
      </c>
      <c r="DF15" s="4">
        <v>535495.68999999994</v>
      </c>
      <c r="DG15" s="4">
        <v>981353.25</v>
      </c>
      <c r="DH15" s="4">
        <v>755019.94</v>
      </c>
      <c r="DI15" s="4">
        <v>14470.04</v>
      </c>
      <c r="DJ15" s="4">
        <v>3724.82</v>
      </c>
      <c r="DK15" s="4">
        <v>109235.31</v>
      </c>
      <c r="DL15" s="4">
        <v>44324.24</v>
      </c>
      <c r="DM15" s="4">
        <v>4846.63</v>
      </c>
      <c r="DN15" s="4">
        <v>4869.6000000000004</v>
      </c>
      <c r="DO15" s="4">
        <v>16887.560000000001</v>
      </c>
      <c r="DP15" s="4">
        <v>327473.84000000003</v>
      </c>
      <c r="DQ15" s="4">
        <v>583756</v>
      </c>
      <c r="DR15" s="4">
        <v>2543.58</v>
      </c>
      <c r="DS15" s="4">
        <v>40806.269999999997</v>
      </c>
      <c r="DT15" s="4">
        <v>1984624.12</v>
      </c>
      <c r="DU15" s="4">
        <v>239694.05</v>
      </c>
      <c r="DV15" s="4">
        <v>210546.81</v>
      </c>
      <c r="DW15" s="4">
        <v>8202.77</v>
      </c>
      <c r="DX15" s="4">
        <v>215607.3</v>
      </c>
      <c r="DY15" s="4">
        <v>282985.34000000003</v>
      </c>
      <c r="DZ15" s="4">
        <v>3708149</v>
      </c>
      <c r="EA15" s="4">
        <v>16230.95</v>
      </c>
      <c r="EB15" s="4">
        <v>30404714</v>
      </c>
      <c r="EC15" s="4">
        <v>380527.72</v>
      </c>
      <c r="ED15" s="4">
        <v>27667.53</v>
      </c>
      <c r="EE15" s="4">
        <v>16545.18</v>
      </c>
      <c r="EF15" s="4">
        <v>291106.03000000003</v>
      </c>
      <c r="EG15" s="4">
        <v>591622.31000000006</v>
      </c>
      <c r="EH15" s="4">
        <v>189279.08</v>
      </c>
      <c r="EI15" s="4">
        <v>21627.21</v>
      </c>
      <c r="EJ15" s="4">
        <v>10649577</v>
      </c>
      <c r="EK15" s="4">
        <v>514841.47</v>
      </c>
      <c r="EL15" s="4">
        <v>14649.83</v>
      </c>
      <c r="EM15" s="4">
        <v>494619.38</v>
      </c>
      <c r="EN15" s="4">
        <v>4323212</v>
      </c>
      <c r="EO15" s="4">
        <v>36766804</v>
      </c>
      <c r="EP15" s="4">
        <v>1242843.1200000001</v>
      </c>
      <c r="EQ15" s="4">
        <v>19961386</v>
      </c>
      <c r="ER15" s="4">
        <v>23310.55</v>
      </c>
      <c r="ES15" s="4">
        <v>43659.27</v>
      </c>
      <c r="ET15" s="4">
        <v>77388.160000000003</v>
      </c>
      <c r="EU15" s="4">
        <v>12292.29</v>
      </c>
      <c r="EV15" s="4">
        <v>890.02</v>
      </c>
      <c r="EW15" s="4">
        <v>1167662.1200000001</v>
      </c>
      <c r="EX15" s="4">
        <v>101459.88</v>
      </c>
      <c r="EY15" s="4">
        <v>36670.93</v>
      </c>
      <c r="EZ15" s="4">
        <v>276039.84000000003</v>
      </c>
      <c r="FA15" s="4">
        <v>36428.32</v>
      </c>
      <c r="FB15" s="4">
        <v>51879.49</v>
      </c>
      <c r="FC15" s="4">
        <v>336367.06</v>
      </c>
      <c r="FD15" s="4">
        <v>11887</v>
      </c>
      <c r="FE15" s="4">
        <v>8881.41</v>
      </c>
      <c r="FF15" s="4">
        <v>352436.5</v>
      </c>
      <c r="FG15" s="4">
        <v>22503.52</v>
      </c>
      <c r="FH15" s="4">
        <v>41261.33</v>
      </c>
      <c r="FI15" s="4">
        <v>12126.6</v>
      </c>
      <c r="FJ15" s="4">
        <v>84040.34</v>
      </c>
      <c r="FK15" s="4">
        <v>8358.56</v>
      </c>
      <c r="FL15" s="4">
        <v>4732.6499999999996</v>
      </c>
      <c r="FM15" s="4">
        <v>141634</v>
      </c>
      <c r="FN15" s="4">
        <v>4078.98</v>
      </c>
      <c r="FO15" s="4">
        <v>15365.68</v>
      </c>
      <c r="FP15" s="4">
        <v>4744.9399999999996</v>
      </c>
      <c r="FQ15" s="4">
        <v>14497.41</v>
      </c>
      <c r="FR15" s="4">
        <v>79146.69</v>
      </c>
      <c r="FS15" s="4">
        <v>23020.27</v>
      </c>
      <c r="FT15" s="4">
        <v>31773.89</v>
      </c>
      <c r="FU15" s="4">
        <v>4508.57</v>
      </c>
      <c r="FV15" s="4">
        <v>485.34</v>
      </c>
      <c r="FW15" s="4">
        <v>153706.10999999999</v>
      </c>
      <c r="FX15" s="4">
        <v>56364.59</v>
      </c>
      <c r="FY15" s="4">
        <v>334249.90999999997</v>
      </c>
      <c r="FZ15" s="4">
        <v>1092315.6200000001</v>
      </c>
      <c r="GA15" s="4">
        <v>20069.13</v>
      </c>
      <c r="GB15" s="4">
        <v>3142.35</v>
      </c>
      <c r="GC15" s="4">
        <v>39679.82</v>
      </c>
      <c r="GD15" s="4">
        <v>1326.83</v>
      </c>
      <c r="GE15" s="4">
        <v>46674.64</v>
      </c>
      <c r="GF15" s="4">
        <v>25563.7</v>
      </c>
      <c r="GG15" s="4">
        <v>5970.93</v>
      </c>
      <c r="GH15" s="4">
        <v>9426.3799999999992</v>
      </c>
    </row>
    <row r="16" spans="1:190" x14ac:dyDescent="0.55000000000000004">
      <c r="A16" s="80" t="s">
        <v>544</v>
      </c>
      <c r="B16" s="4">
        <v>88693.31</v>
      </c>
      <c r="C16" s="4">
        <v>9995.7099999999991</v>
      </c>
      <c r="D16" s="4">
        <v>365051.72</v>
      </c>
      <c r="E16" s="4">
        <v>3991214</v>
      </c>
      <c r="F16" s="4">
        <v>126487.84</v>
      </c>
      <c r="G16" s="4">
        <v>42733364</v>
      </c>
      <c r="H16" s="4">
        <v>60554.36</v>
      </c>
      <c r="I16" s="4">
        <v>943497.94</v>
      </c>
      <c r="J16" s="4">
        <v>247994.67</v>
      </c>
      <c r="K16" s="4">
        <v>1920.78</v>
      </c>
      <c r="L16" s="4">
        <v>8699.34</v>
      </c>
      <c r="M16" s="4">
        <v>14525.9</v>
      </c>
      <c r="N16" s="4">
        <v>9849.36</v>
      </c>
      <c r="O16" s="4">
        <v>239624.77</v>
      </c>
      <c r="P16" s="4">
        <v>55107.59</v>
      </c>
      <c r="Q16" s="4">
        <v>532234.06000000006</v>
      </c>
      <c r="R16" s="4">
        <v>469285.12</v>
      </c>
      <c r="S16" s="4">
        <v>397370.91</v>
      </c>
      <c r="T16" s="4">
        <v>81860.179999999993</v>
      </c>
      <c r="U16" s="4">
        <v>3824.53</v>
      </c>
      <c r="V16" s="4">
        <v>30007.32</v>
      </c>
      <c r="W16" s="4">
        <v>44863.69</v>
      </c>
      <c r="X16" s="4">
        <v>174465.41</v>
      </c>
      <c r="Y16" s="4">
        <v>3831.72</v>
      </c>
      <c r="Z16" s="4">
        <v>113173.4</v>
      </c>
      <c r="AA16" s="4">
        <v>81801.789999999994</v>
      </c>
      <c r="AB16" s="4">
        <v>7484.23</v>
      </c>
      <c r="AC16" s="4">
        <v>100410.91</v>
      </c>
      <c r="AD16" s="4">
        <v>8435.98</v>
      </c>
      <c r="AE16" s="4">
        <v>296779.78000000003</v>
      </c>
      <c r="AF16" s="4">
        <v>31241.91</v>
      </c>
      <c r="AG16" s="4">
        <v>358366.34</v>
      </c>
      <c r="AH16" s="4">
        <v>166276.94</v>
      </c>
      <c r="AI16" s="4">
        <v>2935.68</v>
      </c>
      <c r="AJ16" s="4">
        <v>24993.33</v>
      </c>
      <c r="AK16" s="4">
        <v>755.8</v>
      </c>
      <c r="AL16" s="4">
        <v>1072743.1200000001</v>
      </c>
      <c r="AM16" s="4">
        <v>176306.8</v>
      </c>
      <c r="AN16" s="4">
        <v>1356.76</v>
      </c>
      <c r="AO16" s="4">
        <v>1221344.8799999999</v>
      </c>
      <c r="AP16" s="4">
        <v>408.41</v>
      </c>
      <c r="AQ16" s="4">
        <v>397981.59</v>
      </c>
      <c r="AR16" s="4">
        <v>140572.31</v>
      </c>
      <c r="AS16" s="4">
        <v>32576.95</v>
      </c>
      <c r="AT16" s="4">
        <v>33771.94</v>
      </c>
      <c r="AU16" s="4">
        <v>369095.66</v>
      </c>
      <c r="AV16" s="4">
        <v>104729.65</v>
      </c>
      <c r="AW16" s="4">
        <v>3865.55</v>
      </c>
      <c r="AX16" s="4">
        <v>375323.59</v>
      </c>
      <c r="AY16" s="4">
        <v>156870.41</v>
      </c>
      <c r="AZ16" s="4">
        <v>3297.42</v>
      </c>
      <c r="BA16" s="4">
        <v>552.6</v>
      </c>
      <c r="BB16" s="4">
        <v>22787.759999999998</v>
      </c>
      <c r="BC16" s="4">
        <v>31278.75</v>
      </c>
      <c r="BD16" s="4">
        <v>2148.06</v>
      </c>
      <c r="BE16" s="4">
        <v>1049671.75</v>
      </c>
      <c r="BF16" s="4">
        <v>791334.06</v>
      </c>
      <c r="BG16" s="4">
        <v>115811.02</v>
      </c>
      <c r="BH16" s="4">
        <v>307110.96999999997</v>
      </c>
      <c r="BI16" s="4">
        <v>654186.93999999994</v>
      </c>
      <c r="BJ16" s="4">
        <v>578.27</v>
      </c>
      <c r="BK16" s="4">
        <v>488312.16</v>
      </c>
      <c r="BL16" s="4">
        <v>5246.31</v>
      </c>
      <c r="BM16" s="4">
        <v>1080.06</v>
      </c>
      <c r="BN16" s="4">
        <v>921608.31</v>
      </c>
      <c r="BO16" s="4">
        <v>41428.89</v>
      </c>
      <c r="BP16" s="4">
        <v>3865223</v>
      </c>
      <c r="BQ16" s="4">
        <v>7787.73</v>
      </c>
      <c r="BR16" s="4">
        <v>7914352.5</v>
      </c>
      <c r="BS16" s="4">
        <v>2848</v>
      </c>
      <c r="BT16" s="4">
        <v>1238532.8799999999</v>
      </c>
      <c r="BU16" s="4">
        <v>51019.93</v>
      </c>
      <c r="BV16" s="4">
        <v>2536.42</v>
      </c>
      <c r="BW16" s="4">
        <v>940.5</v>
      </c>
      <c r="BX16" s="4">
        <v>59144.09</v>
      </c>
      <c r="BY16" s="4">
        <v>21526.62</v>
      </c>
      <c r="BZ16" s="4">
        <v>322804.21999999997</v>
      </c>
      <c r="CA16" s="4">
        <v>79378.87</v>
      </c>
      <c r="CB16" s="4">
        <v>10874.25</v>
      </c>
      <c r="CC16" s="4">
        <v>75874.929999999993</v>
      </c>
      <c r="CD16" s="4">
        <v>28454.98</v>
      </c>
      <c r="CE16" s="4">
        <v>3761.39</v>
      </c>
      <c r="CF16" s="4">
        <v>259.8</v>
      </c>
      <c r="CG16" s="4">
        <v>11145.33</v>
      </c>
      <c r="CH16" s="4">
        <v>141029.60999999999</v>
      </c>
      <c r="CI16" s="4">
        <v>885.42</v>
      </c>
      <c r="CJ16" s="4">
        <v>179916</v>
      </c>
      <c r="CK16" s="4">
        <v>19923.71</v>
      </c>
      <c r="CL16" s="4">
        <v>6368.76</v>
      </c>
      <c r="CM16" s="4">
        <v>7010.14</v>
      </c>
      <c r="CN16" s="4">
        <v>2398.9499999999998</v>
      </c>
      <c r="CO16" s="4">
        <v>1160.44</v>
      </c>
      <c r="CP16" s="4">
        <v>1160.44</v>
      </c>
      <c r="CQ16" s="4">
        <v>65184.04</v>
      </c>
      <c r="CR16" s="4">
        <v>93300.72</v>
      </c>
      <c r="CS16" s="4">
        <v>702395.5</v>
      </c>
      <c r="CT16" s="4">
        <v>303141.46999999997</v>
      </c>
      <c r="CU16" s="4">
        <v>14218.55</v>
      </c>
      <c r="CV16" s="4">
        <v>4041.04</v>
      </c>
      <c r="CW16" s="4">
        <v>2062.69</v>
      </c>
      <c r="CX16" s="4">
        <v>52288.21</v>
      </c>
      <c r="CY16" s="4">
        <v>3940.64</v>
      </c>
      <c r="CZ16" s="4">
        <v>3560.2</v>
      </c>
      <c r="DA16" s="4">
        <v>1305174.8799999999</v>
      </c>
      <c r="DB16" s="4">
        <v>7688.51</v>
      </c>
      <c r="DC16" s="4">
        <v>90500.6</v>
      </c>
      <c r="DD16" s="4">
        <v>26455.919999999998</v>
      </c>
      <c r="DE16" s="4">
        <v>2403.71</v>
      </c>
      <c r="DF16" s="4">
        <v>1053534.3799999999</v>
      </c>
      <c r="DG16" s="4">
        <v>556100.68999999994</v>
      </c>
      <c r="DH16" s="4">
        <v>440797.72</v>
      </c>
      <c r="DI16" s="4">
        <v>10354.98</v>
      </c>
      <c r="DJ16" s="4">
        <v>668.02</v>
      </c>
      <c r="DK16" s="4">
        <v>82332.38</v>
      </c>
      <c r="DL16" s="4">
        <v>66711.38</v>
      </c>
      <c r="DM16" s="4">
        <v>13317.53</v>
      </c>
      <c r="DN16" s="4">
        <v>7020.69</v>
      </c>
      <c r="DO16" s="4">
        <v>26805.98</v>
      </c>
      <c r="DP16" s="4">
        <v>864082.5</v>
      </c>
      <c r="DQ16" s="4">
        <v>597901.38</v>
      </c>
      <c r="DR16" s="4">
        <v>15360.07</v>
      </c>
      <c r="DS16" s="4">
        <v>27574.12</v>
      </c>
      <c r="DT16" s="4">
        <v>1595379.88</v>
      </c>
      <c r="DU16" s="4">
        <v>142010.35999999999</v>
      </c>
      <c r="DV16" s="4">
        <v>365513.97</v>
      </c>
      <c r="DW16" s="4">
        <v>829.17</v>
      </c>
      <c r="DX16" s="4">
        <v>396222.97</v>
      </c>
      <c r="DY16" s="4">
        <v>288473.09000000003</v>
      </c>
      <c r="DZ16" s="4">
        <v>2231493.25</v>
      </c>
      <c r="EA16" s="4">
        <v>6574.06</v>
      </c>
      <c r="EB16" s="4">
        <v>28184840</v>
      </c>
      <c r="EC16" s="4">
        <v>806307</v>
      </c>
      <c r="ED16" s="4">
        <v>16323.25</v>
      </c>
      <c r="EE16" s="4">
        <v>14052.75</v>
      </c>
      <c r="EF16" s="4">
        <v>128683.66</v>
      </c>
      <c r="EG16" s="4">
        <v>68749.149999999994</v>
      </c>
      <c r="EH16" s="4">
        <v>270396.09000000003</v>
      </c>
      <c r="EI16" s="4">
        <v>142313.34</v>
      </c>
      <c r="EJ16" s="4">
        <v>13926933</v>
      </c>
      <c r="EK16" s="4">
        <v>586626.75</v>
      </c>
      <c r="EL16" s="4">
        <v>12422.8</v>
      </c>
      <c r="EM16" s="4">
        <v>314832.5</v>
      </c>
      <c r="EN16" s="4">
        <v>3463074.25</v>
      </c>
      <c r="EO16" s="4">
        <v>23597568</v>
      </c>
      <c r="EP16" s="4">
        <v>1415394</v>
      </c>
      <c r="EQ16" s="4">
        <v>11996259</v>
      </c>
      <c r="ER16" s="4">
        <v>8728.59</v>
      </c>
      <c r="ES16" s="4">
        <v>20884.61</v>
      </c>
      <c r="ET16" s="4">
        <v>23494.38</v>
      </c>
      <c r="EU16" s="4">
        <v>30416.87</v>
      </c>
      <c r="EV16" s="4">
        <v>9710.43</v>
      </c>
      <c r="EW16" s="4">
        <v>1163033.8799999999</v>
      </c>
      <c r="EX16" s="4">
        <v>26494.58</v>
      </c>
      <c r="EY16" s="4">
        <v>49396.61</v>
      </c>
      <c r="EZ16" s="4">
        <v>117366.79</v>
      </c>
      <c r="FA16" s="4">
        <v>768466.31</v>
      </c>
      <c r="FB16" s="4">
        <v>111112.49</v>
      </c>
      <c r="FC16" s="4">
        <v>41298.269999999997</v>
      </c>
      <c r="FD16" s="4">
        <v>2982.64</v>
      </c>
      <c r="FE16" s="4">
        <v>2491.9899999999998</v>
      </c>
      <c r="FF16" s="4">
        <v>9739795</v>
      </c>
      <c r="FG16" s="4">
        <v>83977.52</v>
      </c>
      <c r="FH16" s="4">
        <v>1005580.81</v>
      </c>
      <c r="FI16" s="4">
        <v>782507.75</v>
      </c>
      <c r="FJ16" s="4">
        <v>108988.99</v>
      </c>
      <c r="FK16" s="4">
        <v>13632</v>
      </c>
      <c r="FL16" s="4">
        <v>27829.03</v>
      </c>
      <c r="FM16" s="4">
        <v>1744277.38</v>
      </c>
      <c r="FN16" s="4">
        <v>2544.0300000000002</v>
      </c>
      <c r="FO16" s="4">
        <v>396235.62</v>
      </c>
      <c r="FP16" s="4">
        <v>5568.77</v>
      </c>
      <c r="FQ16" s="4">
        <v>3936.1</v>
      </c>
      <c r="FR16" s="4">
        <v>200338.3</v>
      </c>
      <c r="FS16" s="4">
        <v>6316.81</v>
      </c>
      <c r="FT16" s="4">
        <v>7234.36</v>
      </c>
      <c r="FU16" s="4">
        <v>86749.09</v>
      </c>
      <c r="FV16" s="4">
        <v>48774.92</v>
      </c>
      <c r="FW16" s="4">
        <v>506998.59</v>
      </c>
      <c r="FX16" s="4">
        <v>48616.32</v>
      </c>
      <c r="FY16" s="4">
        <v>667246.43999999994</v>
      </c>
      <c r="FZ16" s="4">
        <v>1329143.8799999999</v>
      </c>
      <c r="GA16" s="4">
        <v>2265730</v>
      </c>
      <c r="GB16" s="4">
        <v>160277.89000000001</v>
      </c>
      <c r="GC16" s="4">
        <v>13416.25</v>
      </c>
      <c r="GD16" s="4">
        <v>44982.58</v>
      </c>
      <c r="GE16" s="4">
        <v>173237.94</v>
      </c>
      <c r="GF16" s="4">
        <v>49082.71</v>
      </c>
      <c r="GG16" s="4">
        <v>34987.64</v>
      </c>
      <c r="GH16" s="4">
        <v>6794.23</v>
      </c>
    </row>
    <row r="17" spans="1:190" x14ac:dyDescent="0.55000000000000004">
      <c r="A17" t="s">
        <v>545</v>
      </c>
      <c r="B17" s="4">
        <v>315693</v>
      </c>
      <c r="C17" s="4">
        <v>11549.12</v>
      </c>
      <c r="D17" s="4">
        <v>188083.64</v>
      </c>
      <c r="E17" s="4">
        <v>2213813</v>
      </c>
      <c r="F17" s="4">
        <v>89882.62</v>
      </c>
      <c r="G17" s="4">
        <v>11094625</v>
      </c>
      <c r="H17" s="4">
        <v>125451.35</v>
      </c>
      <c r="I17" s="4">
        <v>279785.15999999997</v>
      </c>
      <c r="J17" s="4">
        <v>140579.56</v>
      </c>
      <c r="K17" s="4">
        <v>17292.32</v>
      </c>
      <c r="L17" s="4">
        <v>70140.47</v>
      </c>
      <c r="M17" s="4">
        <v>75936.52</v>
      </c>
      <c r="N17" s="4">
        <v>18988.77</v>
      </c>
      <c r="O17" s="4">
        <v>47237.39</v>
      </c>
      <c r="P17" s="4">
        <v>135562.14000000001</v>
      </c>
      <c r="Q17" s="4">
        <v>873520.75</v>
      </c>
      <c r="R17" s="4">
        <v>97971.520000000004</v>
      </c>
      <c r="S17" s="4">
        <v>450760.5</v>
      </c>
      <c r="T17" s="4">
        <v>76338.66</v>
      </c>
      <c r="U17" s="4">
        <v>6576.12</v>
      </c>
      <c r="V17" s="4">
        <v>13954.07</v>
      </c>
      <c r="W17" s="4">
        <v>473141.28</v>
      </c>
      <c r="X17" s="4">
        <v>226586.2</v>
      </c>
      <c r="Y17" s="4">
        <v>16750.349999999999</v>
      </c>
      <c r="Z17" s="4">
        <v>331462.06</v>
      </c>
      <c r="AA17" s="4">
        <v>115229.48</v>
      </c>
      <c r="AB17" s="4">
        <v>16316.71</v>
      </c>
      <c r="AC17" s="4">
        <v>84831.96</v>
      </c>
      <c r="AD17" s="4">
        <v>3974.12</v>
      </c>
      <c r="AE17" s="4">
        <v>680437.5</v>
      </c>
      <c r="AF17" s="4">
        <v>52458.32</v>
      </c>
      <c r="AG17" s="4">
        <v>273681.03000000003</v>
      </c>
      <c r="AH17" s="4">
        <v>397839.97</v>
      </c>
      <c r="AI17" s="4">
        <v>3175.39</v>
      </c>
      <c r="AJ17" s="4">
        <v>77773.45</v>
      </c>
      <c r="AK17" s="4">
        <v>241.14</v>
      </c>
      <c r="AL17" s="4">
        <v>1001267.19</v>
      </c>
      <c r="AM17" s="4">
        <v>454328.34</v>
      </c>
      <c r="AN17" s="4">
        <v>5206.17</v>
      </c>
      <c r="AO17" s="4">
        <v>3949712.75</v>
      </c>
      <c r="AP17" s="4">
        <v>2115.65</v>
      </c>
      <c r="AQ17" s="4">
        <v>356379.78</v>
      </c>
      <c r="AR17" s="4">
        <v>94469.34</v>
      </c>
      <c r="AS17" s="4">
        <v>16031.63</v>
      </c>
      <c r="AT17" s="4">
        <v>96551.09</v>
      </c>
      <c r="AU17" s="4">
        <v>26828.97</v>
      </c>
      <c r="AV17" s="4">
        <v>105522.6</v>
      </c>
      <c r="AW17" s="4">
        <v>81334.22</v>
      </c>
      <c r="AX17" s="4">
        <v>979522.06</v>
      </c>
      <c r="AY17" s="4">
        <v>347449.47</v>
      </c>
      <c r="AZ17" s="4">
        <v>32023.89</v>
      </c>
      <c r="BA17" s="4">
        <v>8166.51</v>
      </c>
      <c r="BB17" s="4">
        <v>50405.67</v>
      </c>
      <c r="BC17" s="4">
        <v>61264.66</v>
      </c>
      <c r="BD17" s="4">
        <v>32937.269999999997</v>
      </c>
      <c r="BE17" s="4">
        <v>433226.22</v>
      </c>
      <c r="BF17" s="4">
        <v>927202.25</v>
      </c>
      <c r="BG17" s="4">
        <v>54868.800000000003</v>
      </c>
      <c r="BH17" s="4">
        <v>498585.91</v>
      </c>
      <c r="BI17" s="4">
        <v>1294067.3799999999</v>
      </c>
      <c r="BJ17" s="4">
        <v>25669.45</v>
      </c>
      <c r="BK17" s="4">
        <v>210091.61</v>
      </c>
      <c r="BL17" s="4">
        <v>65675.539999999994</v>
      </c>
      <c r="BM17" s="4">
        <v>20370.53</v>
      </c>
      <c r="BN17" s="4">
        <v>2153332.25</v>
      </c>
      <c r="BO17" s="4">
        <v>2526.67</v>
      </c>
      <c r="BP17" s="4">
        <v>10303141</v>
      </c>
      <c r="BQ17" s="4">
        <v>10058.66</v>
      </c>
      <c r="BR17" s="4">
        <v>1649271.62</v>
      </c>
      <c r="BS17" s="4">
        <v>29909.09</v>
      </c>
      <c r="BT17" s="4">
        <v>1412037.38</v>
      </c>
      <c r="BU17" s="4">
        <v>172588.19</v>
      </c>
      <c r="BV17" s="4">
        <v>15196.83</v>
      </c>
      <c r="BW17" s="4">
        <v>2342.04</v>
      </c>
      <c r="BX17" s="4">
        <v>43488.42</v>
      </c>
      <c r="BY17" s="4">
        <v>8276.9500000000007</v>
      </c>
      <c r="BZ17" s="4">
        <v>626975.06000000006</v>
      </c>
      <c r="CA17" s="4">
        <v>83958.09</v>
      </c>
      <c r="CB17" s="4">
        <v>22051.200000000001</v>
      </c>
      <c r="CC17" s="4">
        <v>96329.09</v>
      </c>
      <c r="CD17" s="4">
        <v>38907.82</v>
      </c>
      <c r="CE17" s="4">
        <v>87485.78</v>
      </c>
      <c r="CF17" s="4">
        <v>3413.35</v>
      </c>
      <c r="CG17" s="4">
        <v>12795.46</v>
      </c>
      <c r="CH17" s="4">
        <v>243488.2</v>
      </c>
      <c r="CI17" s="4">
        <v>1218.95</v>
      </c>
      <c r="CJ17" s="4">
        <v>152593.25</v>
      </c>
      <c r="CK17" s="4">
        <v>22983.91</v>
      </c>
      <c r="CL17" s="4">
        <v>14470.22</v>
      </c>
      <c r="CM17" s="4">
        <v>3180.6</v>
      </c>
      <c r="CN17" s="4">
        <v>85321.34</v>
      </c>
      <c r="CO17" s="4">
        <v>18503.29</v>
      </c>
      <c r="CP17" s="4">
        <v>18503.29</v>
      </c>
      <c r="CQ17" s="4">
        <v>142675.79999999999</v>
      </c>
      <c r="CR17" s="4">
        <v>135750.53</v>
      </c>
      <c r="CS17" s="4">
        <v>162115.12</v>
      </c>
      <c r="CT17" s="4">
        <v>235937.14</v>
      </c>
      <c r="CU17" s="4">
        <v>35054.559999999998</v>
      </c>
      <c r="CV17" s="4">
        <v>61027.38</v>
      </c>
      <c r="CW17" s="4">
        <v>2786.72</v>
      </c>
      <c r="CX17" s="4">
        <v>57792.54</v>
      </c>
      <c r="CY17" s="4">
        <v>21843.45</v>
      </c>
      <c r="CZ17" s="4">
        <v>197996.89</v>
      </c>
      <c r="DA17" s="4">
        <v>1036234</v>
      </c>
      <c r="DB17" s="4">
        <v>4603.99</v>
      </c>
      <c r="DC17" s="4">
        <v>184384.05</v>
      </c>
      <c r="DD17" s="4">
        <v>100184</v>
      </c>
      <c r="DE17" s="4">
        <v>1244.75</v>
      </c>
      <c r="DF17" s="4">
        <v>239622.8</v>
      </c>
      <c r="DG17" s="4">
        <v>1297474.6200000001</v>
      </c>
      <c r="DH17" s="4">
        <v>987567.94</v>
      </c>
      <c r="DI17" s="4">
        <v>12210.05</v>
      </c>
      <c r="DJ17" s="4">
        <v>7617.53</v>
      </c>
      <c r="DK17" s="4">
        <v>92546.41</v>
      </c>
      <c r="DL17" s="4">
        <v>79271.759999999995</v>
      </c>
      <c r="DM17" s="4">
        <v>28457.96</v>
      </c>
      <c r="DN17" s="4">
        <v>13237.89</v>
      </c>
      <c r="DO17" s="4">
        <v>17888.400000000001</v>
      </c>
      <c r="DP17" s="4">
        <v>975473</v>
      </c>
      <c r="DQ17" s="4">
        <v>2782768.25</v>
      </c>
      <c r="DR17" s="4">
        <v>10675.3</v>
      </c>
      <c r="DS17" s="4">
        <v>47622.33</v>
      </c>
      <c r="DT17" s="4">
        <v>1555183.5</v>
      </c>
      <c r="DU17" s="4">
        <v>251099.17</v>
      </c>
      <c r="DV17" s="4">
        <v>284350.09000000003</v>
      </c>
      <c r="DW17" s="4">
        <v>9712.26</v>
      </c>
      <c r="DX17" s="4">
        <v>223360.3</v>
      </c>
      <c r="DY17" s="4">
        <v>492723.84</v>
      </c>
      <c r="DZ17" s="4">
        <v>4197477.5</v>
      </c>
      <c r="EA17" s="4">
        <v>18101.689999999999</v>
      </c>
      <c r="EB17" s="4">
        <v>25797376</v>
      </c>
      <c r="EC17" s="4">
        <v>1104897.8799999999</v>
      </c>
      <c r="ED17" s="4">
        <v>13590.04</v>
      </c>
      <c r="EE17" s="4">
        <v>7213.39</v>
      </c>
      <c r="EF17" s="4">
        <v>1498015</v>
      </c>
      <c r="EG17" s="4">
        <v>2098810.25</v>
      </c>
      <c r="EH17" s="4">
        <v>142294.39000000001</v>
      </c>
      <c r="EI17" s="4">
        <v>61868.29</v>
      </c>
      <c r="EJ17" s="4">
        <v>15973029</v>
      </c>
      <c r="EK17" s="4">
        <v>396546.62</v>
      </c>
      <c r="EL17" s="4">
        <v>64300.92</v>
      </c>
      <c r="EM17" s="4">
        <v>865744.69</v>
      </c>
      <c r="EN17" s="4">
        <v>5117957.5</v>
      </c>
      <c r="EO17" s="4">
        <v>26564208</v>
      </c>
      <c r="EP17" s="4">
        <v>1672910</v>
      </c>
      <c r="EQ17" s="4">
        <v>16911786</v>
      </c>
      <c r="ER17" s="4">
        <v>10910.22</v>
      </c>
      <c r="ES17" s="4">
        <v>34864.47</v>
      </c>
      <c r="ET17" s="4">
        <v>38771.910000000003</v>
      </c>
      <c r="EU17" s="4">
        <v>12726.06</v>
      </c>
      <c r="EV17" s="4">
        <v>12096.77</v>
      </c>
      <c r="EW17" s="4">
        <v>761518.25</v>
      </c>
      <c r="EX17" s="4">
        <v>102661.91</v>
      </c>
      <c r="EY17" s="4">
        <v>32095.05</v>
      </c>
      <c r="EZ17" s="4">
        <v>192497.12</v>
      </c>
      <c r="FA17" s="4">
        <v>86551.21</v>
      </c>
      <c r="FB17" s="4">
        <v>105888.46</v>
      </c>
      <c r="FC17" s="4">
        <v>1929588.62</v>
      </c>
      <c r="FD17" s="4">
        <v>27718.52</v>
      </c>
      <c r="FE17" s="4">
        <v>19290.86</v>
      </c>
      <c r="FF17" s="4">
        <v>524942</v>
      </c>
      <c r="FG17" s="4">
        <v>3862.72</v>
      </c>
      <c r="FH17" s="4">
        <v>64187.22</v>
      </c>
      <c r="FI17" s="4">
        <v>70016.149999999994</v>
      </c>
      <c r="FJ17" s="4">
        <v>313025.21999999997</v>
      </c>
      <c r="FK17" s="4">
        <v>5926.86</v>
      </c>
      <c r="FL17" s="4">
        <v>1916.92</v>
      </c>
      <c r="FM17" s="4">
        <v>131866.48000000001</v>
      </c>
      <c r="FN17" s="4">
        <v>56938.83</v>
      </c>
      <c r="FO17" s="4">
        <v>15160.87</v>
      </c>
      <c r="FP17" s="4">
        <v>1765.22</v>
      </c>
      <c r="FQ17" s="4">
        <v>12337.93</v>
      </c>
      <c r="FR17" s="4">
        <v>139638.48000000001</v>
      </c>
      <c r="FS17" s="4">
        <v>59306.720000000001</v>
      </c>
      <c r="FT17" s="4">
        <v>83992.28</v>
      </c>
      <c r="FU17" s="4">
        <v>2914.39</v>
      </c>
      <c r="FV17" s="4">
        <v>1184.3699999999999</v>
      </c>
      <c r="FW17" s="4">
        <v>61614.43</v>
      </c>
      <c r="FX17" s="4">
        <v>80248.039999999994</v>
      </c>
      <c r="FY17" s="4">
        <v>1475928.38</v>
      </c>
      <c r="FZ17" s="4">
        <v>818356.81</v>
      </c>
      <c r="GA17" s="4">
        <v>11533.45</v>
      </c>
      <c r="GB17" s="4">
        <v>6853.16</v>
      </c>
      <c r="GC17" s="4">
        <v>88286.55</v>
      </c>
      <c r="GD17" s="4">
        <v>1334.52</v>
      </c>
      <c r="GE17" s="4">
        <v>84731.81</v>
      </c>
      <c r="GF17" s="4">
        <v>22902.71</v>
      </c>
      <c r="GG17" s="4">
        <v>20470.689999999999</v>
      </c>
      <c r="GH17" s="4">
        <v>5219.1099999999997</v>
      </c>
    </row>
    <row r="18" spans="1:190" x14ac:dyDescent="0.55000000000000004">
      <c r="A18" t="s">
        <v>546</v>
      </c>
      <c r="B18" s="4">
        <v>254932.8</v>
      </c>
      <c r="C18" s="4">
        <v>7897.39</v>
      </c>
      <c r="D18" s="4">
        <v>307462.88</v>
      </c>
      <c r="E18" s="4">
        <v>2748502.5</v>
      </c>
      <c r="F18" s="4">
        <v>106387.26</v>
      </c>
      <c r="G18" s="4">
        <v>8433867</v>
      </c>
      <c r="H18" s="4">
        <v>217315.17</v>
      </c>
      <c r="I18" s="4">
        <v>618156.43999999994</v>
      </c>
      <c r="J18" s="4">
        <v>214683.69</v>
      </c>
      <c r="K18" s="4">
        <v>2306.7199999999998</v>
      </c>
      <c r="L18" s="4">
        <v>66659.53</v>
      </c>
      <c r="M18" s="4">
        <v>60023.72</v>
      </c>
      <c r="N18" s="4">
        <v>16960.37</v>
      </c>
      <c r="O18" s="4">
        <v>60703.47</v>
      </c>
      <c r="P18" s="4">
        <v>57963.97</v>
      </c>
      <c r="Q18" s="4">
        <v>644846.06000000006</v>
      </c>
      <c r="R18" s="4">
        <v>193311.17</v>
      </c>
      <c r="S18" s="4">
        <v>502095.91</v>
      </c>
      <c r="T18" s="4">
        <v>96757.1</v>
      </c>
      <c r="U18" s="4">
        <v>3017.01</v>
      </c>
      <c r="V18" s="4">
        <v>7088.69</v>
      </c>
      <c r="W18" s="4">
        <v>289479.06</v>
      </c>
      <c r="X18" s="4">
        <v>255309.7</v>
      </c>
      <c r="Y18" s="4">
        <v>9573.2800000000007</v>
      </c>
      <c r="Z18" s="4">
        <v>115850.51</v>
      </c>
      <c r="AA18" s="4">
        <v>128769.25</v>
      </c>
      <c r="AB18" s="4">
        <v>14653.38</v>
      </c>
      <c r="AC18" s="4">
        <v>96240.7</v>
      </c>
      <c r="AD18" s="4">
        <v>3664.84</v>
      </c>
      <c r="AE18" s="4">
        <v>651514.25</v>
      </c>
      <c r="AF18" s="4">
        <v>42152.28</v>
      </c>
      <c r="AG18" s="4">
        <v>208168.75</v>
      </c>
      <c r="AH18" s="4">
        <v>179082.45</v>
      </c>
      <c r="AI18" s="4">
        <v>4371.37</v>
      </c>
      <c r="AJ18" s="4">
        <v>74600.86</v>
      </c>
      <c r="AK18" s="4">
        <v>1302.47</v>
      </c>
      <c r="AL18" s="4">
        <v>965788.44</v>
      </c>
      <c r="AM18" s="4">
        <v>476152.66</v>
      </c>
      <c r="AN18" s="4">
        <v>13015.04</v>
      </c>
      <c r="AO18" s="4">
        <v>3808131.25</v>
      </c>
      <c r="AP18" s="4">
        <v>4552.76</v>
      </c>
      <c r="AQ18" s="4">
        <v>789253.25</v>
      </c>
      <c r="AR18" s="4">
        <v>112446.35</v>
      </c>
      <c r="AS18" s="4">
        <v>19094.45</v>
      </c>
      <c r="AT18" s="4">
        <v>33094.699999999997</v>
      </c>
      <c r="AU18" s="4">
        <v>71557.27</v>
      </c>
      <c r="AV18" s="4">
        <v>78014.42</v>
      </c>
      <c r="AW18" s="4">
        <v>21392.19</v>
      </c>
      <c r="AX18" s="4">
        <v>1047010.25</v>
      </c>
      <c r="AY18" s="4">
        <v>357334.16</v>
      </c>
      <c r="AZ18" s="4">
        <v>4984.12</v>
      </c>
      <c r="BA18" s="4">
        <v>14202.24</v>
      </c>
      <c r="BB18" s="4">
        <v>18880.07</v>
      </c>
      <c r="BC18" s="4">
        <v>37675.050000000003</v>
      </c>
      <c r="BD18" s="4">
        <v>28031.74</v>
      </c>
      <c r="BE18" s="4">
        <v>851462.25</v>
      </c>
      <c r="BF18" s="4">
        <v>913499.75</v>
      </c>
      <c r="BG18" s="4">
        <v>79335.12</v>
      </c>
      <c r="BH18" s="4">
        <v>629633.06000000006</v>
      </c>
      <c r="BI18" s="4">
        <v>1467074</v>
      </c>
      <c r="BJ18" s="4">
        <v>4588.29</v>
      </c>
      <c r="BK18" s="4">
        <v>170925.08</v>
      </c>
      <c r="BL18" s="4">
        <v>32738.66</v>
      </c>
      <c r="BM18" s="4">
        <v>6515.02</v>
      </c>
      <c r="BN18" s="4">
        <v>996457</v>
      </c>
      <c r="BO18" s="4">
        <v>6726.91</v>
      </c>
      <c r="BP18" s="4">
        <v>10327287</v>
      </c>
      <c r="BQ18" s="4">
        <v>11190.72</v>
      </c>
      <c r="BR18" s="4">
        <v>2244918.75</v>
      </c>
      <c r="BS18" s="4">
        <v>31202.22</v>
      </c>
      <c r="BT18" s="4">
        <v>2884888</v>
      </c>
      <c r="BU18" s="4">
        <v>181976.3</v>
      </c>
      <c r="BV18" s="4">
        <v>13189</v>
      </c>
      <c r="BW18" s="4">
        <v>2203.2399999999998</v>
      </c>
      <c r="BX18" s="4">
        <v>64546.15</v>
      </c>
      <c r="BY18" s="4">
        <v>1443.43</v>
      </c>
      <c r="BZ18" s="4">
        <v>709036.81</v>
      </c>
      <c r="CA18" s="4">
        <v>113762.02</v>
      </c>
      <c r="CB18" s="4">
        <v>30277.95</v>
      </c>
      <c r="CC18" s="4">
        <v>93156.13</v>
      </c>
      <c r="CD18" s="4">
        <v>34206.57</v>
      </c>
      <c r="CE18" s="4">
        <v>35029.760000000002</v>
      </c>
      <c r="CF18" s="4">
        <v>2433.62</v>
      </c>
      <c r="CG18" s="4">
        <v>10418.18</v>
      </c>
      <c r="CH18" s="4">
        <v>250574.62</v>
      </c>
      <c r="CI18" s="4">
        <v>1016.78</v>
      </c>
      <c r="CJ18" s="4">
        <v>181314.02</v>
      </c>
      <c r="CK18" s="4">
        <v>11456.93</v>
      </c>
      <c r="CL18" s="4">
        <v>15337.6</v>
      </c>
      <c r="CM18" s="4">
        <v>1605.95</v>
      </c>
      <c r="CN18" s="4">
        <v>19674.47</v>
      </c>
      <c r="CO18" s="4">
        <v>23276.87</v>
      </c>
      <c r="CP18" s="4">
        <v>23276.87</v>
      </c>
      <c r="CQ18" s="4">
        <v>95845.02</v>
      </c>
      <c r="CR18" s="4">
        <v>168985.62</v>
      </c>
      <c r="CS18" s="4">
        <v>339287.91</v>
      </c>
      <c r="CT18" s="4">
        <v>118910.84</v>
      </c>
      <c r="CU18" s="4">
        <v>41368.81</v>
      </c>
      <c r="CV18" s="4">
        <v>54801.04</v>
      </c>
      <c r="CW18" s="4">
        <v>1718.62</v>
      </c>
      <c r="CX18" s="4">
        <v>49215.31</v>
      </c>
      <c r="CY18" s="4">
        <v>14536.19</v>
      </c>
      <c r="CZ18" s="4">
        <v>214411.05</v>
      </c>
      <c r="DA18" s="4">
        <v>1598357.38</v>
      </c>
      <c r="DB18" s="4">
        <v>4546.3900000000003</v>
      </c>
      <c r="DC18" s="4">
        <v>188692.25</v>
      </c>
      <c r="DD18" s="4">
        <v>33537.699999999997</v>
      </c>
      <c r="DE18" s="4">
        <v>1339.06</v>
      </c>
      <c r="DF18" s="4">
        <v>341209.91</v>
      </c>
      <c r="DG18" s="4">
        <v>975262.69</v>
      </c>
      <c r="DH18" s="4">
        <v>769495</v>
      </c>
      <c r="DI18" s="4">
        <v>11656.49</v>
      </c>
      <c r="DJ18" s="4">
        <v>5183.2700000000004</v>
      </c>
      <c r="DK18" s="4">
        <v>116363.31</v>
      </c>
      <c r="DL18" s="4">
        <v>91733.84</v>
      </c>
      <c r="DM18" s="4">
        <v>3070.57</v>
      </c>
      <c r="DN18" s="4">
        <v>9666.4500000000007</v>
      </c>
      <c r="DO18" s="4">
        <v>14674</v>
      </c>
      <c r="DP18" s="4">
        <v>1144015</v>
      </c>
      <c r="DQ18" s="4">
        <v>6440971.5</v>
      </c>
      <c r="DR18" s="4">
        <v>17534.689999999999</v>
      </c>
      <c r="DS18" s="4">
        <v>25726.31</v>
      </c>
      <c r="DT18" s="4">
        <v>2027194.5</v>
      </c>
      <c r="DU18" s="4">
        <v>253640.88</v>
      </c>
      <c r="DV18" s="4">
        <v>548459.18999999994</v>
      </c>
      <c r="DW18" s="4">
        <v>4681.1000000000004</v>
      </c>
      <c r="DX18" s="4">
        <v>219370.62</v>
      </c>
      <c r="DY18" s="4">
        <v>617296.12</v>
      </c>
      <c r="DZ18" s="4">
        <v>5355422</v>
      </c>
      <c r="EA18" s="4">
        <v>11498.01</v>
      </c>
      <c r="EB18" s="4">
        <v>30137776</v>
      </c>
      <c r="EC18" s="4">
        <v>1374007.62</v>
      </c>
      <c r="ED18" s="4">
        <v>14240.23</v>
      </c>
      <c r="EE18" s="4">
        <v>10055.33</v>
      </c>
      <c r="EF18" s="4">
        <v>1717542.5</v>
      </c>
      <c r="EG18" s="4">
        <v>1874722</v>
      </c>
      <c r="EH18" s="4">
        <v>172995.86</v>
      </c>
      <c r="EI18" s="4">
        <v>84760.88</v>
      </c>
      <c r="EJ18" s="4">
        <v>17875574</v>
      </c>
      <c r="EK18" s="4">
        <v>327367.75</v>
      </c>
      <c r="EL18" s="4">
        <v>54414.02</v>
      </c>
      <c r="EM18" s="4">
        <v>494482.97</v>
      </c>
      <c r="EN18" s="4">
        <v>3536018</v>
      </c>
      <c r="EO18" s="4">
        <v>30891722</v>
      </c>
      <c r="EP18" s="4">
        <v>2032239</v>
      </c>
      <c r="EQ18" s="4">
        <v>16556783</v>
      </c>
      <c r="ER18" s="4">
        <v>12786.84</v>
      </c>
      <c r="ES18" s="4">
        <v>63311.93</v>
      </c>
      <c r="ET18" s="4">
        <v>31223.919999999998</v>
      </c>
      <c r="EU18" s="4">
        <v>18625.650000000001</v>
      </c>
      <c r="EV18" s="4">
        <v>3088.6</v>
      </c>
      <c r="EW18" s="4">
        <v>832603.19</v>
      </c>
      <c r="EX18" s="4">
        <v>72662.98</v>
      </c>
      <c r="EY18" s="4">
        <v>30703.67</v>
      </c>
      <c r="EZ18" s="4">
        <v>28580.080000000002</v>
      </c>
      <c r="FA18" s="4">
        <v>179237.98</v>
      </c>
      <c r="FB18" s="4">
        <v>205323.89</v>
      </c>
      <c r="FC18" s="4">
        <v>2782603</v>
      </c>
      <c r="FD18" s="4">
        <v>14727.07</v>
      </c>
      <c r="FE18" s="4">
        <v>10363.34</v>
      </c>
      <c r="FF18" s="4">
        <v>1495484.62</v>
      </c>
      <c r="FG18" s="4">
        <v>10289.1</v>
      </c>
      <c r="FH18" s="4">
        <v>135510.98000000001</v>
      </c>
      <c r="FI18" s="4">
        <v>138700.59</v>
      </c>
      <c r="FJ18" s="4">
        <v>462136.34</v>
      </c>
      <c r="FK18" s="4">
        <v>8153.68</v>
      </c>
      <c r="FL18" s="4">
        <v>4533.0200000000004</v>
      </c>
      <c r="FM18" s="4">
        <v>354902.38</v>
      </c>
      <c r="FN18" s="4">
        <v>52418.66</v>
      </c>
      <c r="FO18" s="4">
        <v>34706.83</v>
      </c>
      <c r="FP18" s="4">
        <v>3360.9</v>
      </c>
      <c r="FQ18" s="4">
        <v>19622.62</v>
      </c>
      <c r="FR18" s="4">
        <v>104989.91</v>
      </c>
      <c r="FS18" s="4">
        <v>30384.799999999999</v>
      </c>
      <c r="FT18" s="4">
        <v>39828.82</v>
      </c>
      <c r="FU18" s="4">
        <v>9229.52</v>
      </c>
      <c r="FV18" s="4">
        <v>1411.89</v>
      </c>
      <c r="FW18" s="4">
        <v>72624.78</v>
      </c>
      <c r="FX18" s="4">
        <v>107888.59</v>
      </c>
      <c r="FY18" s="4">
        <v>1342146.1200000001</v>
      </c>
      <c r="FZ18" s="4">
        <v>2082623.5</v>
      </c>
      <c r="GA18" s="4">
        <v>9837.75</v>
      </c>
      <c r="GB18" s="4">
        <v>15991.63</v>
      </c>
      <c r="GC18" s="4">
        <v>53325.66</v>
      </c>
      <c r="GD18" s="4">
        <v>2178.4699999999998</v>
      </c>
      <c r="GE18" s="4">
        <v>163854.48000000001</v>
      </c>
      <c r="GF18" s="4">
        <v>64538.52</v>
      </c>
      <c r="GG18" s="4">
        <v>23313.58</v>
      </c>
      <c r="GH18" s="4">
        <v>30587.32</v>
      </c>
    </row>
    <row r="19" spans="1:190" x14ac:dyDescent="0.55000000000000004">
      <c r="A19" t="s">
        <v>547</v>
      </c>
      <c r="B19" s="4">
        <v>72339.8</v>
      </c>
      <c r="C19" s="4">
        <v>9381.8700000000008</v>
      </c>
      <c r="D19" s="4">
        <v>159874.98000000001</v>
      </c>
      <c r="E19" s="4">
        <v>2083425.62</v>
      </c>
      <c r="F19" s="4">
        <v>76649.89</v>
      </c>
      <c r="G19" s="4">
        <v>44172916</v>
      </c>
      <c r="H19" s="4">
        <v>223968.12</v>
      </c>
      <c r="I19" s="4">
        <v>474465.53</v>
      </c>
      <c r="J19" s="4">
        <v>285535.38</v>
      </c>
      <c r="K19" s="4">
        <v>4876.2</v>
      </c>
      <c r="L19" s="4">
        <v>8820.6299999999992</v>
      </c>
      <c r="M19" s="4">
        <v>14872.3</v>
      </c>
      <c r="N19" s="4">
        <v>9113.9599999999991</v>
      </c>
      <c r="O19" s="4">
        <v>37763.699999999997</v>
      </c>
      <c r="P19" s="4">
        <v>39502.199999999997</v>
      </c>
      <c r="Q19" s="4">
        <v>497608.72</v>
      </c>
      <c r="R19" s="4">
        <v>88727.24</v>
      </c>
      <c r="S19" s="4">
        <v>245744.3</v>
      </c>
      <c r="T19" s="4">
        <v>27444.27</v>
      </c>
      <c r="U19" s="4">
        <v>15781.29</v>
      </c>
      <c r="V19" s="4">
        <v>16391.11</v>
      </c>
      <c r="W19" s="4">
        <v>558911.81000000006</v>
      </c>
      <c r="X19" s="4">
        <v>158244.01999999999</v>
      </c>
      <c r="Y19" s="4">
        <v>21064.49</v>
      </c>
      <c r="Z19" s="4">
        <v>61140.09</v>
      </c>
      <c r="AA19" s="4">
        <v>53748.66</v>
      </c>
      <c r="AB19" s="4">
        <v>21854.35</v>
      </c>
      <c r="AC19" s="4">
        <v>189955.55</v>
      </c>
      <c r="AD19" s="4">
        <v>595</v>
      </c>
      <c r="AE19" s="4">
        <v>249858.88</v>
      </c>
      <c r="AF19" s="4">
        <v>22218.91</v>
      </c>
      <c r="AG19" s="4">
        <v>437046.38</v>
      </c>
      <c r="AH19" s="4">
        <v>123230.39999999999</v>
      </c>
      <c r="AI19" s="4">
        <v>7885.31</v>
      </c>
      <c r="AJ19" s="4">
        <v>19866.84</v>
      </c>
      <c r="AK19" s="4">
        <v>645.44000000000005</v>
      </c>
      <c r="AL19" s="4">
        <v>895126.69</v>
      </c>
      <c r="AM19" s="4">
        <v>281445.65999999997</v>
      </c>
      <c r="AN19" s="4">
        <v>8780.11</v>
      </c>
      <c r="AO19" s="4">
        <v>1402289.12</v>
      </c>
      <c r="AP19" s="4">
        <v>935.49</v>
      </c>
      <c r="AQ19" s="4">
        <v>80384.38</v>
      </c>
      <c r="AR19" s="4">
        <v>152895.66</v>
      </c>
      <c r="AS19" s="4">
        <v>62033.41</v>
      </c>
      <c r="AT19" s="4">
        <v>22610.78</v>
      </c>
      <c r="AU19" s="4">
        <v>97995.04</v>
      </c>
      <c r="AV19" s="4">
        <v>53673.08</v>
      </c>
      <c r="AW19" s="4">
        <v>22685.69</v>
      </c>
      <c r="AX19" s="4">
        <v>486251.78</v>
      </c>
      <c r="AY19" s="4">
        <v>169196.67</v>
      </c>
      <c r="AZ19" s="4">
        <v>2931.46</v>
      </c>
      <c r="BA19" s="4">
        <v>2312.9</v>
      </c>
      <c r="BB19" s="4">
        <v>16620.28</v>
      </c>
      <c r="BC19" s="4">
        <v>52320.14</v>
      </c>
      <c r="BD19" s="4">
        <v>10868.47</v>
      </c>
      <c r="BE19" s="4">
        <v>716243</v>
      </c>
      <c r="BF19" s="4">
        <v>524263.88</v>
      </c>
      <c r="BG19" s="4">
        <v>7379.71</v>
      </c>
      <c r="BH19" s="4">
        <v>340279.47</v>
      </c>
      <c r="BI19" s="4">
        <v>759125.44</v>
      </c>
      <c r="BJ19" s="4">
        <v>1500.04</v>
      </c>
      <c r="BK19" s="4">
        <v>47269.34</v>
      </c>
      <c r="BL19" s="4">
        <v>7810.43</v>
      </c>
      <c r="BM19" s="4">
        <v>1942.54</v>
      </c>
      <c r="BN19" s="4">
        <v>1858486</v>
      </c>
      <c r="BO19" s="4">
        <v>1921.58</v>
      </c>
      <c r="BP19" s="4">
        <v>6529168</v>
      </c>
      <c r="BQ19" s="4">
        <v>4617.92</v>
      </c>
      <c r="BR19" s="4">
        <v>1798656</v>
      </c>
      <c r="BS19" s="4">
        <v>14172.42</v>
      </c>
      <c r="BT19" s="4">
        <v>300387.88</v>
      </c>
      <c r="BU19" s="4">
        <v>121181.07</v>
      </c>
      <c r="BV19" s="4">
        <v>4846.93</v>
      </c>
      <c r="BW19" s="4">
        <v>939.15</v>
      </c>
      <c r="BX19" s="4">
        <v>120530.07</v>
      </c>
      <c r="BY19" s="4">
        <v>407.19</v>
      </c>
      <c r="BZ19" s="4">
        <v>324691.03000000003</v>
      </c>
      <c r="CA19" s="4">
        <v>75381.25</v>
      </c>
      <c r="CB19" s="4">
        <v>6076.75</v>
      </c>
      <c r="CC19" s="4">
        <v>204310.62</v>
      </c>
      <c r="CD19" s="4">
        <v>61823.34</v>
      </c>
      <c r="CE19" s="4">
        <v>13568.88</v>
      </c>
      <c r="CF19" s="4">
        <v>1131.68</v>
      </c>
      <c r="CG19" s="4">
        <v>4375.6000000000004</v>
      </c>
      <c r="CH19" s="4">
        <v>72436.789999999994</v>
      </c>
      <c r="CI19" s="4">
        <v>535.29999999999995</v>
      </c>
      <c r="CJ19" s="4">
        <v>191945.64</v>
      </c>
      <c r="CK19" s="4">
        <v>35476.089999999997</v>
      </c>
      <c r="CL19" s="4">
        <v>11343.14</v>
      </c>
      <c r="CM19" s="4">
        <v>2318.0300000000002</v>
      </c>
      <c r="CN19" s="4">
        <v>5012.1099999999997</v>
      </c>
      <c r="CO19" s="4">
        <v>5687.59</v>
      </c>
      <c r="CP19" s="4">
        <v>5687.59</v>
      </c>
      <c r="CQ19" s="4">
        <v>82734.100000000006</v>
      </c>
      <c r="CR19" s="4">
        <v>148396.42000000001</v>
      </c>
      <c r="CS19" s="4">
        <v>260252.55</v>
      </c>
      <c r="CT19" s="4">
        <v>229736.27</v>
      </c>
      <c r="CU19" s="4">
        <v>34464.93</v>
      </c>
      <c r="CV19" s="4">
        <v>30308.28</v>
      </c>
      <c r="CW19" s="4">
        <v>8079.07</v>
      </c>
      <c r="CX19" s="4">
        <v>33037.480000000003</v>
      </c>
      <c r="CY19" s="4">
        <v>4100.2700000000004</v>
      </c>
      <c r="CZ19" s="4">
        <v>6009.3</v>
      </c>
      <c r="DA19" s="4">
        <v>1158421.3799999999</v>
      </c>
      <c r="DB19" s="4">
        <v>10042.5</v>
      </c>
      <c r="DC19" s="4">
        <v>103792.97</v>
      </c>
      <c r="DD19" s="4">
        <v>96475.1</v>
      </c>
      <c r="DE19" s="4">
        <v>3736.71</v>
      </c>
      <c r="DF19" s="4">
        <v>458248.34</v>
      </c>
      <c r="DG19" s="4">
        <v>429613.34</v>
      </c>
      <c r="DH19" s="4">
        <v>263852.03000000003</v>
      </c>
      <c r="DI19" s="4">
        <v>16098.1</v>
      </c>
      <c r="DJ19" s="4">
        <v>16280.52</v>
      </c>
      <c r="DK19" s="4">
        <v>150652.07999999999</v>
      </c>
      <c r="DL19" s="4">
        <v>65332.45</v>
      </c>
      <c r="DM19" s="4">
        <v>12474.32</v>
      </c>
      <c r="DN19" s="4">
        <v>23070.62</v>
      </c>
      <c r="DO19" s="4">
        <v>27243.71</v>
      </c>
      <c r="DP19" s="4">
        <v>936367.94</v>
      </c>
      <c r="DQ19" s="4">
        <v>1334012.1200000001</v>
      </c>
      <c r="DR19" s="4">
        <v>79550.009999999995</v>
      </c>
      <c r="DS19" s="4">
        <v>7595.4</v>
      </c>
      <c r="DT19" s="4">
        <v>1747325.38</v>
      </c>
      <c r="DU19" s="4">
        <v>92160.85</v>
      </c>
      <c r="DV19" s="4">
        <v>101438.34</v>
      </c>
      <c r="DW19" s="4">
        <v>5672.14</v>
      </c>
      <c r="DX19" s="4">
        <v>236930.42</v>
      </c>
      <c r="DY19" s="4">
        <v>276088.21999999997</v>
      </c>
      <c r="DZ19" s="4">
        <v>1946602.62</v>
      </c>
      <c r="EA19" s="4">
        <v>7502.49</v>
      </c>
      <c r="EB19" s="4">
        <v>32599758</v>
      </c>
      <c r="EC19" s="4">
        <v>968907.81</v>
      </c>
      <c r="ED19" s="4">
        <v>7003.7</v>
      </c>
      <c r="EE19" s="4">
        <v>18703.169999999998</v>
      </c>
      <c r="EF19" s="4">
        <v>207590.45</v>
      </c>
      <c r="EG19" s="4">
        <v>355606.41</v>
      </c>
      <c r="EH19" s="4">
        <v>284618.38</v>
      </c>
      <c r="EI19" s="4">
        <v>8170.35</v>
      </c>
      <c r="EJ19" s="4">
        <v>10336250</v>
      </c>
      <c r="EK19" s="4">
        <v>487277.22</v>
      </c>
      <c r="EL19" s="4">
        <v>53008.88</v>
      </c>
      <c r="EM19" s="4">
        <v>119735.34</v>
      </c>
      <c r="EN19" s="4">
        <v>1448780</v>
      </c>
      <c r="EO19" s="4">
        <v>34076828</v>
      </c>
      <c r="EP19" s="4">
        <v>574027.18999999994</v>
      </c>
      <c r="EQ19" s="4">
        <v>17489152</v>
      </c>
      <c r="ER19" s="4">
        <v>7523.76</v>
      </c>
      <c r="ES19" s="4">
        <v>34209.379999999997</v>
      </c>
      <c r="ET19" s="4">
        <v>78917.16</v>
      </c>
      <c r="EU19" s="4">
        <v>24997.58</v>
      </c>
      <c r="EV19" s="4">
        <v>3331.15</v>
      </c>
      <c r="EW19" s="4">
        <v>549069.06000000006</v>
      </c>
      <c r="EX19" s="4">
        <v>78544.73</v>
      </c>
      <c r="EY19" s="4">
        <v>51993.75</v>
      </c>
      <c r="EZ19" s="4">
        <v>74412.41</v>
      </c>
      <c r="FA19" s="4">
        <v>581157.93999999994</v>
      </c>
      <c r="FB19" s="4">
        <v>40090.26</v>
      </c>
      <c r="FC19" s="4">
        <v>190985.36</v>
      </c>
      <c r="FD19" s="4">
        <v>4046.76</v>
      </c>
      <c r="FE19" s="4">
        <v>2613.2800000000002</v>
      </c>
      <c r="FF19" s="4">
        <v>5359500</v>
      </c>
      <c r="FG19" s="4">
        <v>15201.06</v>
      </c>
      <c r="FH19" s="4">
        <v>340886.78</v>
      </c>
      <c r="FI19" s="4">
        <v>440865.41</v>
      </c>
      <c r="FJ19" s="4">
        <v>173502.07999999999</v>
      </c>
      <c r="FK19" s="4">
        <v>13802.92</v>
      </c>
      <c r="FL19" s="4">
        <v>1172.2</v>
      </c>
      <c r="FM19" s="4">
        <v>144239.35999999999</v>
      </c>
      <c r="FN19" s="4">
        <v>78460.490000000005</v>
      </c>
      <c r="FO19" s="4">
        <v>23595.97</v>
      </c>
      <c r="FP19" s="4">
        <v>5651.57</v>
      </c>
      <c r="FQ19" s="4">
        <v>43533.55</v>
      </c>
      <c r="FR19" s="4">
        <v>149017.01999999999</v>
      </c>
      <c r="FS19" s="4">
        <v>7995.26</v>
      </c>
      <c r="FT19" s="4">
        <v>9606.0400000000009</v>
      </c>
      <c r="FU19" s="4">
        <v>1616.2</v>
      </c>
      <c r="FV19" s="4">
        <v>927.89</v>
      </c>
      <c r="FW19" s="4">
        <v>177598.17</v>
      </c>
      <c r="FX19" s="4">
        <v>29707.21</v>
      </c>
      <c r="FY19" s="4">
        <v>1214180.5</v>
      </c>
      <c r="FZ19" s="4">
        <v>1316667.8799999999</v>
      </c>
      <c r="GA19" s="4">
        <v>7877.01</v>
      </c>
      <c r="GB19" s="4">
        <v>755.75</v>
      </c>
      <c r="GC19" s="4">
        <v>8528.08</v>
      </c>
      <c r="GD19" s="4">
        <v>339.6</v>
      </c>
      <c r="GE19" s="4">
        <v>95794.880000000005</v>
      </c>
      <c r="GF19" s="4">
        <v>7097.65</v>
      </c>
      <c r="GG19" s="4">
        <v>23383.5</v>
      </c>
      <c r="GH19" s="4">
        <v>14999.58</v>
      </c>
    </row>
    <row r="20" spans="1:190" x14ac:dyDescent="0.55000000000000004">
      <c r="A20" t="s">
        <v>548</v>
      </c>
      <c r="B20" s="4">
        <v>81291.100000000006</v>
      </c>
      <c r="C20" s="4">
        <v>10918.27</v>
      </c>
      <c r="D20" s="4">
        <v>446175.75</v>
      </c>
      <c r="E20" s="4">
        <v>2142489.25</v>
      </c>
      <c r="F20" s="4">
        <v>76224.05</v>
      </c>
      <c r="G20" s="4">
        <v>7114086</v>
      </c>
      <c r="H20" s="4">
        <v>189133.12</v>
      </c>
      <c r="I20" s="4">
        <v>546196.18999999994</v>
      </c>
      <c r="J20" s="4">
        <v>397592</v>
      </c>
      <c r="K20" s="4">
        <v>5355.1</v>
      </c>
      <c r="L20" s="4">
        <v>15655.48</v>
      </c>
      <c r="M20" s="4">
        <v>19543.650000000001</v>
      </c>
      <c r="N20" s="4">
        <v>7100.92</v>
      </c>
      <c r="O20" s="4">
        <v>44037.72</v>
      </c>
      <c r="P20" s="4">
        <v>36915.97</v>
      </c>
      <c r="Q20" s="4">
        <v>472071.09</v>
      </c>
      <c r="R20" s="4">
        <v>202120.33</v>
      </c>
      <c r="S20" s="4">
        <v>305249.90999999997</v>
      </c>
      <c r="T20" s="4">
        <v>41899.69</v>
      </c>
      <c r="U20" s="4">
        <v>3671.57</v>
      </c>
      <c r="V20" s="4">
        <v>6436.55</v>
      </c>
      <c r="W20" s="4">
        <v>194365.14</v>
      </c>
      <c r="X20" s="4">
        <v>210038.48</v>
      </c>
      <c r="Y20" s="4">
        <v>5800.39</v>
      </c>
      <c r="Z20" s="4">
        <v>75673.31</v>
      </c>
      <c r="AA20" s="4">
        <v>90429.48</v>
      </c>
      <c r="AB20" s="4">
        <v>18000.93</v>
      </c>
      <c r="AC20" s="4">
        <v>163135.88</v>
      </c>
      <c r="AD20" s="4">
        <v>1233.81</v>
      </c>
      <c r="AE20" s="4">
        <v>268152.15999999997</v>
      </c>
      <c r="AF20" s="4">
        <v>23456.560000000001</v>
      </c>
      <c r="AG20" s="4">
        <v>278299.09000000003</v>
      </c>
      <c r="AH20" s="4">
        <v>132239.95000000001</v>
      </c>
      <c r="AI20" s="4">
        <v>8066.76</v>
      </c>
      <c r="AJ20" s="4">
        <v>16772.36</v>
      </c>
      <c r="AK20" s="4">
        <v>976.58</v>
      </c>
      <c r="AL20" s="4">
        <v>671983.25</v>
      </c>
      <c r="AM20" s="4">
        <v>273085.38</v>
      </c>
      <c r="AN20" s="4">
        <v>7923.1</v>
      </c>
      <c r="AO20" s="4">
        <v>1746284.12</v>
      </c>
      <c r="AP20" s="4">
        <v>711.33</v>
      </c>
      <c r="AQ20" s="4">
        <v>67298.97</v>
      </c>
      <c r="AR20" s="4">
        <v>63283.21</v>
      </c>
      <c r="AS20" s="4">
        <v>61969.93</v>
      </c>
      <c r="AT20" s="4">
        <v>29069.06</v>
      </c>
      <c r="AU20" s="4">
        <v>121092.99</v>
      </c>
      <c r="AV20" s="4">
        <v>72081.259999999995</v>
      </c>
      <c r="AW20" s="4">
        <v>24313.84</v>
      </c>
      <c r="AX20" s="4">
        <v>350094.84</v>
      </c>
      <c r="AY20" s="4">
        <v>160864.67000000001</v>
      </c>
      <c r="AZ20" s="4">
        <v>3003.52</v>
      </c>
      <c r="BA20" s="4">
        <v>2676.5</v>
      </c>
      <c r="BB20" s="4">
        <v>16974.439999999999</v>
      </c>
      <c r="BC20" s="4">
        <v>37580.76</v>
      </c>
      <c r="BD20" s="4">
        <v>7599.56</v>
      </c>
      <c r="BE20" s="4">
        <v>1185293.1200000001</v>
      </c>
      <c r="BF20" s="4">
        <v>851496.31</v>
      </c>
      <c r="BG20" s="4">
        <v>29194.13</v>
      </c>
      <c r="BH20" s="4">
        <v>421531</v>
      </c>
      <c r="BI20" s="4">
        <v>962038.56</v>
      </c>
      <c r="BJ20" s="4">
        <v>562.55999999999995</v>
      </c>
      <c r="BK20" s="4">
        <v>99735.12</v>
      </c>
      <c r="BL20" s="4">
        <v>5112.1099999999997</v>
      </c>
      <c r="BM20" s="4">
        <v>2041.18</v>
      </c>
      <c r="BN20" s="4">
        <v>1438878.88</v>
      </c>
      <c r="BO20" s="4">
        <v>11588.18</v>
      </c>
      <c r="BP20" s="4">
        <v>3519191.75</v>
      </c>
      <c r="BQ20" s="4">
        <v>5622.08</v>
      </c>
      <c r="BR20" s="4">
        <v>2346994.5</v>
      </c>
      <c r="BS20" s="4">
        <v>9420.34</v>
      </c>
      <c r="BT20" s="4">
        <v>379480.47</v>
      </c>
      <c r="BU20" s="4">
        <v>95754.8</v>
      </c>
      <c r="BV20" s="4">
        <v>4940.99</v>
      </c>
      <c r="BW20" s="4">
        <v>1576.45</v>
      </c>
      <c r="BX20" s="4">
        <v>72429.899999999994</v>
      </c>
      <c r="BY20" s="4">
        <v>382.6</v>
      </c>
      <c r="BZ20" s="4">
        <v>372379.12</v>
      </c>
      <c r="CA20" s="4">
        <v>72481.570000000007</v>
      </c>
      <c r="CB20" s="4">
        <v>6792.75</v>
      </c>
      <c r="CC20" s="4">
        <v>147505.31</v>
      </c>
      <c r="CD20" s="4">
        <v>54122.23</v>
      </c>
      <c r="CE20" s="4">
        <v>7555.56</v>
      </c>
      <c r="CF20" s="4">
        <v>1516.22</v>
      </c>
      <c r="CG20" s="4">
        <v>8074.76</v>
      </c>
      <c r="CH20" s="4">
        <v>127319.8</v>
      </c>
      <c r="CI20" s="4">
        <v>620.14</v>
      </c>
      <c r="CJ20" s="4">
        <v>66067.02</v>
      </c>
      <c r="CK20" s="4">
        <v>38051.440000000002</v>
      </c>
      <c r="CL20" s="4">
        <v>5996.23</v>
      </c>
      <c r="CM20" s="4">
        <v>3815.8</v>
      </c>
      <c r="CN20" s="4">
        <v>8168.35</v>
      </c>
      <c r="CO20" s="4">
        <v>18774.07</v>
      </c>
      <c r="CP20" s="4">
        <v>18774.07</v>
      </c>
      <c r="CQ20" s="4">
        <v>361108.16</v>
      </c>
      <c r="CR20" s="4">
        <v>11698.68</v>
      </c>
      <c r="CS20" s="4">
        <v>505184.12</v>
      </c>
      <c r="CT20" s="4">
        <v>95961.34</v>
      </c>
      <c r="CU20" s="4">
        <v>35227.93</v>
      </c>
      <c r="CV20" s="4">
        <v>29972.86</v>
      </c>
      <c r="CW20" s="4">
        <v>2464.4699999999998</v>
      </c>
      <c r="CX20" s="4">
        <v>43713.21</v>
      </c>
      <c r="CY20" s="4">
        <v>7217.88</v>
      </c>
      <c r="CZ20" s="4">
        <v>20255.3</v>
      </c>
      <c r="DA20" s="4">
        <v>1215397.3799999999</v>
      </c>
      <c r="DB20" s="4">
        <v>12162.88</v>
      </c>
      <c r="DC20" s="4">
        <v>92927.59</v>
      </c>
      <c r="DD20" s="4">
        <v>1005761.31</v>
      </c>
      <c r="DE20" s="4">
        <v>2757.15</v>
      </c>
      <c r="DF20" s="4">
        <v>525324.43999999994</v>
      </c>
      <c r="DG20" s="4">
        <v>692503.31</v>
      </c>
      <c r="DH20" s="4">
        <v>692503.31</v>
      </c>
      <c r="DI20" s="4">
        <v>16909.22</v>
      </c>
      <c r="DJ20" s="4">
        <v>3013.83</v>
      </c>
      <c r="DK20" s="4">
        <v>114801.59</v>
      </c>
      <c r="DL20" s="4">
        <v>44941.32</v>
      </c>
      <c r="DM20" s="4">
        <v>4964.16</v>
      </c>
      <c r="DN20" s="4">
        <v>43476.26</v>
      </c>
      <c r="DO20" s="4">
        <v>20946.59</v>
      </c>
      <c r="DP20" s="4">
        <v>677582.56</v>
      </c>
      <c r="DQ20" s="4">
        <v>1077129.25</v>
      </c>
      <c r="DR20" s="4">
        <v>59785.73</v>
      </c>
      <c r="DS20" s="4">
        <v>7471.56</v>
      </c>
      <c r="DT20" s="4">
        <v>1703981.62</v>
      </c>
      <c r="DU20" s="4">
        <v>135116.04999999999</v>
      </c>
      <c r="DV20" s="4">
        <v>202770.45</v>
      </c>
      <c r="DW20" s="4">
        <v>26851.9</v>
      </c>
      <c r="DX20" s="4">
        <v>192837.08</v>
      </c>
      <c r="DY20" s="4">
        <v>116740.12</v>
      </c>
      <c r="DZ20" s="4">
        <v>1677171.88</v>
      </c>
      <c r="EA20" s="4">
        <v>2957.54</v>
      </c>
      <c r="EB20" s="4">
        <v>35052556</v>
      </c>
      <c r="EC20" s="4">
        <v>93712.85</v>
      </c>
      <c r="ED20" s="4">
        <v>8118.62</v>
      </c>
      <c r="EE20" s="4">
        <v>15705.96</v>
      </c>
      <c r="EF20" s="4">
        <v>524258.28</v>
      </c>
      <c r="EG20" s="4">
        <v>1307311.25</v>
      </c>
      <c r="EH20" s="4">
        <v>309809.78000000003</v>
      </c>
      <c r="EI20" s="4">
        <v>26091.01</v>
      </c>
      <c r="EJ20" s="4">
        <v>9852805</v>
      </c>
      <c r="EK20" s="4">
        <v>349944.16</v>
      </c>
      <c r="EL20" s="4">
        <v>8299.64</v>
      </c>
      <c r="EM20" s="4">
        <v>221987.69</v>
      </c>
      <c r="EN20" s="4">
        <v>2491692.75</v>
      </c>
      <c r="EO20" s="4">
        <v>37320656</v>
      </c>
      <c r="EP20" s="4">
        <v>631438.75</v>
      </c>
      <c r="EQ20" s="4">
        <v>15920865</v>
      </c>
      <c r="ER20" s="4">
        <v>14605.98</v>
      </c>
      <c r="ES20" s="4">
        <v>32623.63</v>
      </c>
      <c r="ET20" s="4">
        <v>51828.7</v>
      </c>
      <c r="EU20" s="4">
        <v>10774.95</v>
      </c>
      <c r="EV20" s="4">
        <v>8621.2800000000007</v>
      </c>
      <c r="EW20" s="4">
        <v>657917.43999999994</v>
      </c>
      <c r="EX20" s="4">
        <v>81623.88</v>
      </c>
      <c r="EY20" s="4">
        <v>62196.89</v>
      </c>
      <c r="EZ20" s="4">
        <v>38848.39</v>
      </c>
      <c r="FA20" s="4">
        <v>786827</v>
      </c>
      <c r="FB20" s="4">
        <v>65110.57</v>
      </c>
      <c r="FC20" s="4">
        <v>273098.25</v>
      </c>
      <c r="FD20" s="4">
        <v>10720.28</v>
      </c>
      <c r="FE20" s="4">
        <v>8243.0300000000007</v>
      </c>
      <c r="FF20" s="4">
        <v>4675472.5</v>
      </c>
      <c r="FG20" s="4">
        <v>34438.730000000003</v>
      </c>
      <c r="FH20" s="4">
        <v>785809.19</v>
      </c>
      <c r="FI20" s="4">
        <v>543871</v>
      </c>
      <c r="FJ20" s="4">
        <v>108480.65</v>
      </c>
      <c r="FK20" s="4">
        <v>56864.98</v>
      </c>
      <c r="FL20" s="4">
        <v>6007.36</v>
      </c>
      <c r="FM20" s="4">
        <v>157429.59</v>
      </c>
      <c r="FN20" s="4">
        <v>43673.93</v>
      </c>
      <c r="FO20" s="4">
        <v>26768.75</v>
      </c>
      <c r="FP20" s="4">
        <v>14324.22</v>
      </c>
      <c r="FQ20" s="4">
        <v>61457.3</v>
      </c>
      <c r="FR20" s="4">
        <v>55377.21</v>
      </c>
      <c r="FS20" s="4">
        <v>21161.45</v>
      </c>
      <c r="FT20" s="4">
        <v>27506.79</v>
      </c>
      <c r="FU20" s="4">
        <v>3921.58</v>
      </c>
      <c r="FV20" s="4">
        <v>1003.8</v>
      </c>
      <c r="FW20" s="4">
        <v>245346.8</v>
      </c>
      <c r="FX20" s="4">
        <v>45952.97</v>
      </c>
      <c r="FY20" s="4">
        <v>984017.5</v>
      </c>
      <c r="FZ20" s="4">
        <v>655269.18999999994</v>
      </c>
      <c r="GA20" s="4">
        <v>10710.82</v>
      </c>
      <c r="GB20" s="4">
        <v>2487.39</v>
      </c>
      <c r="GC20" s="4">
        <v>27200.57</v>
      </c>
      <c r="GD20" s="4">
        <v>1251.76</v>
      </c>
      <c r="GE20" s="4">
        <v>98467.99</v>
      </c>
      <c r="GF20" s="4">
        <v>9516.33</v>
      </c>
      <c r="GG20" s="4">
        <v>1923.22</v>
      </c>
      <c r="GH20" s="4">
        <v>10431.77</v>
      </c>
    </row>
    <row r="21" spans="1:190" x14ac:dyDescent="0.55000000000000004">
      <c r="A21" t="s">
        <v>549</v>
      </c>
      <c r="B21" s="4">
        <v>138588.39000000001</v>
      </c>
      <c r="C21" s="4">
        <v>10242.950000000001</v>
      </c>
      <c r="D21" s="4">
        <v>219800.64</v>
      </c>
      <c r="E21" s="4">
        <v>2374710.25</v>
      </c>
      <c r="F21" s="4">
        <v>76737.37</v>
      </c>
      <c r="G21" s="4">
        <v>9502507</v>
      </c>
      <c r="H21" s="4">
        <v>132129.62</v>
      </c>
      <c r="I21" s="4">
        <v>749149.31</v>
      </c>
      <c r="J21" s="4">
        <v>181172.31</v>
      </c>
      <c r="K21" s="4">
        <v>15885.07</v>
      </c>
      <c r="L21" s="4">
        <v>42094.54</v>
      </c>
      <c r="M21" s="4">
        <v>49943.77</v>
      </c>
      <c r="N21" s="4">
        <v>19394.98</v>
      </c>
      <c r="O21" s="4">
        <v>35447.57</v>
      </c>
      <c r="P21" s="4">
        <v>57035.77</v>
      </c>
      <c r="Q21" s="4">
        <v>839740.94</v>
      </c>
      <c r="R21" s="4">
        <v>177368.75</v>
      </c>
      <c r="S21" s="4">
        <v>517037.12</v>
      </c>
      <c r="T21" s="4">
        <v>119756.38</v>
      </c>
      <c r="U21" s="4">
        <v>5126.29</v>
      </c>
      <c r="V21" s="4">
        <v>23612.3</v>
      </c>
      <c r="W21" s="4">
        <v>283330.09000000003</v>
      </c>
      <c r="X21" s="4">
        <v>322053.78000000003</v>
      </c>
      <c r="Y21" s="4">
        <v>17074.22</v>
      </c>
      <c r="Z21" s="4">
        <v>88291.59</v>
      </c>
      <c r="AA21" s="4">
        <v>64896.09</v>
      </c>
      <c r="AB21" s="4">
        <v>13510.14</v>
      </c>
      <c r="AC21" s="4">
        <v>101865.48</v>
      </c>
      <c r="AD21" s="4">
        <v>5927.22</v>
      </c>
      <c r="AE21" s="4">
        <v>310051.53000000003</v>
      </c>
      <c r="AF21" s="4">
        <v>27172.66</v>
      </c>
      <c r="AG21" s="4">
        <v>398653.59</v>
      </c>
      <c r="AH21" s="4">
        <v>192395.67</v>
      </c>
      <c r="AI21" s="4">
        <v>8109.43</v>
      </c>
      <c r="AJ21" s="4">
        <v>89528.05</v>
      </c>
      <c r="AK21" s="4">
        <v>491.9</v>
      </c>
      <c r="AL21" s="4">
        <v>663010.68999999994</v>
      </c>
      <c r="AM21" s="4">
        <v>396621.84</v>
      </c>
      <c r="AN21" s="4">
        <v>9783.4500000000007</v>
      </c>
      <c r="AO21" s="4">
        <v>1422680.62</v>
      </c>
      <c r="AP21" s="4">
        <v>2357.04</v>
      </c>
      <c r="AQ21" s="4">
        <v>96117.62</v>
      </c>
      <c r="AR21" s="4">
        <v>114399.59</v>
      </c>
      <c r="AS21" s="4">
        <v>18118.650000000001</v>
      </c>
      <c r="AT21" s="4">
        <v>18265.240000000002</v>
      </c>
      <c r="AU21" s="4">
        <v>116312.97</v>
      </c>
      <c r="AV21" s="4">
        <v>156008.60999999999</v>
      </c>
      <c r="AW21" s="4">
        <v>41144.33</v>
      </c>
      <c r="AX21" s="4">
        <v>398163.03</v>
      </c>
      <c r="AY21" s="4">
        <v>182828.79999999999</v>
      </c>
      <c r="AZ21" s="4">
        <v>12670.03</v>
      </c>
      <c r="BA21" s="4">
        <v>5921.57</v>
      </c>
      <c r="BB21" s="4">
        <v>15614.1</v>
      </c>
      <c r="BC21" s="4">
        <v>30948.73</v>
      </c>
      <c r="BD21" s="4">
        <v>13168.09</v>
      </c>
      <c r="BE21" s="4">
        <v>1074607.75</v>
      </c>
      <c r="BF21" s="4">
        <v>621697.88</v>
      </c>
      <c r="BG21" s="4">
        <v>114220.54</v>
      </c>
      <c r="BH21" s="4">
        <v>719578.25</v>
      </c>
      <c r="BI21" s="4">
        <v>1025393.56</v>
      </c>
      <c r="BJ21" s="4">
        <v>677.07</v>
      </c>
      <c r="BK21" s="4">
        <v>182632.86</v>
      </c>
      <c r="BL21" s="4">
        <v>264812.21999999997</v>
      </c>
      <c r="BM21" s="4">
        <v>4318.66</v>
      </c>
      <c r="BN21" s="4">
        <v>1743009.38</v>
      </c>
      <c r="BO21" s="4">
        <v>4509.12</v>
      </c>
      <c r="BP21" s="4">
        <v>6134084</v>
      </c>
      <c r="BQ21" s="4">
        <v>6491.3</v>
      </c>
      <c r="BR21" s="4">
        <v>2370682.25</v>
      </c>
      <c r="BS21" s="4">
        <v>12596.48</v>
      </c>
      <c r="BT21" s="4">
        <v>393388.72</v>
      </c>
      <c r="BU21" s="4">
        <v>81443.240000000005</v>
      </c>
      <c r="BV21" s="4">
        <v>8282.91</v>
      </c>
      <c r="BW21" s="4">
        <v>2144.19</v>
      </c>
      <c r="BX21" s="4">
        <v>49712.82</v>
      </c>
      <c r="BY21" s="4">
        <v>788.35</v>
      </c>
      <c r="BZ21" s="4">
        <v>468457.03</v>
      </c>
      <c r="CA21" s="4">
        <v>114296.03</v>
      </c>
      <c r="CB21" s="4">
        <v>17246.95</v>
      </c>
      <c r="CC21" s="4">
        <v>128203.46</v>
      </c>
      <c r="CD21" s="4">
        <v>29376.51</v>
      </c>
      <c r="CE21" s="4">
        <v>26572.31</v>
      </c>
      <c r="CF21" s="4">
        <v>2228.4699999999998</v>
      </c>
      <c r="CG21" s="4">
        <v>11701.51</v>
      </c>
      <c r="CH21" s="4">
        <v>136478.45000000001</v>
      </c>
      <c r="CI21" s="4">
        <v>541.79999999999995</v>
      </c>
      <c r="CJ21" s="4">
        <v>111628.66</v>
      </c>
      <c r="CK21" s="4">
        <v>14297.83</v>
      </c>
      <c r="CL21" s="4">
        <v>11739.73</v>
      </c>
      <c r="CM21" s="4">
        <v>7621.18</v>
      </c>
      <c r="CN21" s="4">
        <v>8949.2099999999991</v>
      </c>
      <c r="CO21" s="4">
        <v>11664.51</v>
      </c>
      <c r="CP21" s="4">
        <v>11664.51</v>
      </c>
      <c r="CQ21" s="4">
        <v>471691.97</v>
      </c>
      <c r="CR21" s="4">
        <v>86786.91</v>
      </c>
      <c r="CS21" s="4">
        <v>281272.40999999997</v>
      </c>
      <c r="CT21" s="4">
        <v>223959.06</v>
      </c>
      <c r="CU21" s="4">
        <v>34022.879999999997</v>
      </c>
      <c r="CV21" s="4">
        <v>31783.84</v>
      </c>
      <c r="CW21" s="4">
        <v>2320.3000000000002</v>
      </c>
      <c r="CX21" s="4">
        <v>41434.17</v>
      </c>
      <c r="CY21" s="4">
        <v>7860.94</v>
      </c>
      <c r="CZ21" s="4">
        <v>64549.02</v>
      </c>
      <c r="DA21" s="4">
        <v>1077765.6200000001</v>
      </c>
      <c r="DB21" s="4">
        <v>5063.38</v>
      </c>
      <c r="DC21" s="4">
        <v>91628.96</v>
      </c>
      <c r="DD21" s="4">
        <v>41638.32</v>
      </c>
      <c r="DE21" s="4">
        <v>1514.1</v>
      </c>
      <c r="DF21" s="4">
        <v>774869.31</v>
      </c>
      <c r="DG21" s="4">
        <v>906529.94</v>
      </c>
      <c r="DH21" s="4">
        <v>378930.47</v>
      </c>
      <c r="DI21" s="4">
        <v>11243.82</v>
      </c>
      <c r="DJ21" s="4">
        <v>8118.61</v>
      </c>
      <c r="DK21" s="4">
        <v>107456.62</v>
      </c>
      <c r="DL21" s="4">
        <v>69038.34</v>
      </c>
      <c r="DM21" s="4">
        <v>3226.47</v>
      </c>
      <c r="DN21" s="4">
        <v>25179.95</v>
      </c>
      <c r="DO21" s="4">
        <v>22318.99</v>
      </c>
      <c r="DP21" s="4">
        <v>977023.25</v>
      </c>
      <c r="DQ21" s="4">
        <v>3156944.75</v>
      </c>
      <c r="DR21" s="4">
        <v>6926.31</v>
      </c>
      <c r="DS21" s="4">
        <v>21524.29</v>
      </c>
      <c r="DT21" s="4">
        <v>1347401</v>
      </c>
      <c r="DU21" s="4">
        <v>274006.94</v>
      </c>
      <c r="DV21" s="4">
        <v>378145.16</v>
      </c>
      <c r="DW21" s="4">
        <v>36496.910000000003</v>
      </c>
      <c r="DX21" s="4">
        <v>220292.17</v>
      </c>
      <c r="DY21" s="4">
        <v>312531.40999999997</v>
      </c>
      <c r="DZ21" s="4">
        <v>3215127.25</v>
      </c>
      <c r="EA21" s="4">
        <v>8532.89</v>
      </c>
      <c r="EB21" s="4">
        <v>20880374</v>
      </c>
      <c r="EC21" s="4">
        <v>697829.75</v>
      </c>
      <c r="ED21" s="4">
        <v>20465.46</v>
      </c>
      <c r="EE21" s="4">
        <v>13214.37</v>
      </c>
      <c r="EF21" s="4">
        <v>947174.44</v>
      </c>
      <c r="EG21" s="4">
        <v>1675430.38</v>
      </c>
      <c r="EH21" s="4">
        <v>194965.08</v>
      </c>
      <c r="EI21" s="4">
        <v>120998.94</v>
      </c>
      <c r="EJ21" s="4">
        <v>12811960</v>
      </c>
      <c r="EK21" s="4">
        <v>412017.09</v>
      </c>
      <c r="EL21" s="4">
        <v>21485.77</v>
      </c>
      <c r="EM21" s="4">
        <v>486594.78</v>
      </c>
      <c r="EN21" s="4">
        <v>3633844</v>
      </c>
      <c r="EO21" s="4">
        <v>26732926</v>
      </c>
      <c r="EP21" s="4">
        <v>1342029.5</v>
      </c>
      <c r="EQ21" s="4">
        <v>9508113</v>
      </c>
      <c r="ER21" s="4">
        <v>17983.53</v>
      </c>
      <c r="ES21" s="4">
        <v>55112.639999999999</v>
      </c>
      <c r="ET21" s="4">
        <v>29606.03</v>
      </c>
      <c r="EU21" s="4">
        <v>11889.81</v>
      </c>
      <c r="EV21" s="4">
        <v>6537.5</v>
      </c>
      <c r="EW21" s="4">
        <v>1425150.62</v>
      </c>
      <c r="EX21" s="4">
        <v>38265.550000000003</v>
      </c>
      <c r="EY21" s="4">
        <v>33511.089999999997</v>
      </c>
      <c r="EZ21" s="4">
        <v>114173</v>
      </c>
      <c r="FA21" s="4">
        <v>621241.18999999994</v>
      </c>
      <c r="FB21" s="4">
        <v>107189.44</v>
      </c>
      <c r="FC21" s="4">
        <v>341298.59</v>
      </c>
      <c r="FD21" s="4">
        <v>17178.5</v>
      </c>
      <c r="FE21" s="4">
        <v>14164.25</v>
      </c>
      <c r="FF21" s="4">
        <v>3263485</v>
      </c>
      <c r="FG21" s="4">
        <v>32858.71</v>
      </c>
      <c r="FH21" s="4">
        <v>468824.12</v>
      </c>
      <c r="FI21" s="4">
        <v>327580.81</v>
      </c>
      <c r="FJ21" s="4">
        <v>269478.84000000003</v>
      </c>
      <c r="FK21" s="4">
        <v>59053.22</v>
      </c>
      <c r="FL21" s="4">
        <v>8920.56</v>
      </c>
      <c r="FM21" s="4">
        <v>204008.27</v>
      </c>
      <c r="FN21" s="4">
        <v>96397.29</v>
      </c>
      <c r="FO21" s="4">
        <v>37498.699999999997</v>
      </c>
      <c r="FP21" s="4">
        <v>19232.169999999998</v>
      </c>
      <c r="FQ21" s="4">
        <v>30996.37</v>
      </c>
      <c r="FR21" s="4">
        <v>108678.06</v>
      </c>
      <c r="FS21" s="4">
        <v>36882.19</v>
      </c>
      <c r="FT21" s="4">
        <v>44081.83</v>
      </c>
      <c r="FU21" s="4">
        <v>3007.37</v>
      </c>
      <c r="FV21" s="4">
        <v>1016.92</v>
      </c>
      <c r="FW21" s="4">
        <v>220903.05</v>
      </c>
      <c r="FX21" s="4">
        <v>60686.3</v>
      </c>
      <c r="FY21" s="4">
        <v>1254872.1200000001</v>
      </c>
      <c r="FZ21" s="4">
        <v>777654.81</v>
      </c>
      <c r="GA21" s="4">
        <v>10926.23</v>
      </c>
      <c r="GB21" s="4">
        <v>11631.91</v>
      </c>
      <c r="GC21" s="4">
        <v>50447.360000000001</v>
      </c>
      <c r="GD21" s="4">
        <v>806.71</v>
      </c>
      <c r="GE21" s="4">
        <v>62387.98</v>
      </c>
      <c r="GF21" s="4">
        <v>14180.7</v>
      </c>
      <c r="GG21" s="4">
        <v>27410.09</v>
      </c>
      <c r="GH21" s="4">
        <v>21359.08</v>
      </c>
    </row>
    <row r="22" spans="1:190" x14ac:dyDescent="0.55000000000000004">
      <c r="A22" t="s">
        <v>550</v>
      </c>
      <c r="B22" s="4">
        <v>63426.17</v>
      </c>
      <c r="C22" s="4">
        <v>7915.07</v>
      </c>
      <c r="D22" s="4">
        <v>304059.34000000003</v>
      </c>
      <c r="E22" s="4">
        <v>1464816.38</v>
      </c>
      <c r="F22" s="4">
        <v>32496.46</v>
      </c>
      <c r="G22" s="4">
        <v>5141022</v>
      </c>
      <c r="H22" s="4">
        <v>52886.92</v>
      </c>
      <c r="I22" s="4">
        <v>34680.239999999998</v>
      </c>
      <c r="J22" s="4">
        <v>407196.66</v>
      </c>
      <c r="K22" s="4">
        <v>10923.89</v>
      </c>
      <c r="L22" s="4">
        <v>43310.879999999997</v>
      </c>
      <c r="M22" s="4">
        <v>42163.61</v>
      </c>
      <c r="N22" s="4">
        <v>9996.24</v>
      </c>
      <c r="O22" s="4">
        <v>26220.09</v>
      </c>
      <c r="P22" s="4">
        <v>34197.31</v>
      </c>
      <c r="Q22" s="4">
        <v>704800.94</v>
      </c>
      <c r="R22" s="4">
        <v>240772.92</v>
      </c>
      <c r="S22" s="4">
        <v>361361.16</v>
      </c>
      <c r="T22" s="4">
        <v>156037.34</v>
      </c>
      <c r="U22" s="4">
        <v>4080.25</v>
      </c>
      <c r="V22" s="4">
        <v>14574.77</v>
      </c>
      <c r="W22" s="4">
        <v>54726.93</v>
      </c>
      <c r="X22" s="4">
        <v>270377.03000000003</v>
      </c>
      <c r="Y22" s="4">
        <v>10263.06</v>
      </c>
      <c r="Z22" s="4">
        <v>50236.73</v>
      </c>
      <c r="AA22" s="4">
        <v>32840.6</v>
      </c>
      <c r="AB22" s="4">
        <v>12797.75</v>
      </c>
      <c r="AC22" s="4">
        <v>216778.92</v>
      </c>
      <c r="AD22" s="4">
        <v>11815.28</v>
      </c>
      <c r="AE22" s="4">
        <v>262621.19</v>
      </c>
      <c r="AF22" s="4">
        <v>14610.63</v>
      </c>
      <c r="AG22" s="4">
        <v>137255.82999999999</v>
      </c>
      <c r="AH22" s="4">
        <v>117234.98</v>
      </c>
      <c r="AI22" s="4">
        <v>5076.1899999999996</v>
      </c>
      <c r="AJ22" s="4">
        <v>39902.79</v>
      </c>
      <c r="AK22" s="4">
        <v>2639.98</v>
      </c>
      <c r="AL22" s="4">
        <v>511993</v>
      </c>
      <c r="AM22" s="4">
        <v>456155.75</v>
      </c>
      <c r="AN22" s="4">
        <v>5374.99</v>
      </c>
      <c r="AO22" s="4">
        <v>1138563.8799999999</v>
      </c>
      <c r="AP22" s="4">
        <v>488.05</v>
      </c>
      <c r="AQ22" s="4">
        <v>582087.43999999994</v>
      </c>
      <c r="AR22" s="4">
        <v>49202.12</v>
      </c>
      <c r="AS22" s="4">
        <v>89408.9</v>
      </c>
      <c r="AT22" s="4">
        <v>67729.2</v>
      </c>
      <c r="AU22" s="4">
        <v>85489.66</v>
      </c>
      <c r="AV22" s="4">
        <v>132950.32999999999</v>
      </c>
      <c r="AW22" s="4">
        <v>7677.68</v>
      </c>
      <c r="AX22" s="4">
        <v>317669.5</v>
      </c>
      <c r="AY22" s="4">
        <v>123061.48</v>
      </c>
      <c r="AZ22" s="4">
        <v>15297.93</v>
      </c>
      <c r="BA22" s="4">
        <v>4645.3</v>
      </c>
      <c r="BB22" s="4">
        <v>11404.9</v>
      </c>
      <c r="BC22" s="4">
        <v>32431.4</v>
      </c>
      <c r="BD22" s="4">
        <v>1453.67</v>
      </c>
      <c r="BE22" s="4">
        <v>497990.16</v>
      </c>
      <c r="BF22" s="4">
        <v>388950.34</v>
      </c>
      <c r="BG22" s="4">
        <v>56472.03</v>
      </c>
      <c r="BH22" s="4">
        <v>499729.09</v>
      </c>
      <c r="BI22" s="4">
        <v>634393.68999999994</v>
      </c>
      <c r="BJ22" s="4">
        <v>546.72</v>
      </c>
      <c r="BK22" s="4">
        <v>26271.64</v>
      </c>
      <c r="BL22" s="4">
        <v>17230.98</v>
      </c>
      <c r="BM22" s="4">
        <v>2492.52</v>
      </c>
      <c r="BN22" s="4">
        <v>654753.06000000006</v>
      </c>
      <c r="BO22" s="4">
        <v>8890.31</v>
      </c>
      <c r="BP22" s="4">
        <v>1751925.38</v>
      </c>
      <c r="BQ22" s="4">
        <v>2482.66</v>
      </c>
      <c r="BR22" s="4">
        <v>1234411</v>
      </c>
      <c r="BS22" s="4">
        <v>3286.71</v>
      </c>
      <c r="BT22" s="4">
        <v>1907724.38</v>
      </c>
      <c r="BU22" s="4">
        <v>30257.9</v>
      </c>
      <c r="BV22" s="4">
        <v>12941.05</v>
      </c>
      <c r="BW22" s="4">
        <v>1869.15</v>
      </c>
      <c r="BX22" s="4">
        <v>63290.98</v>
      </c>
      <c r="BY22" s="4">
        <v>864.18</v>
      </c>
      <c r="BZ22" s="4">
        <v>284839.03000000003</v>
      </c>
      <c r="CA22" s="4">
        <v>159596.29999999999</v>
      </c>
      <c r="CB22" s="4">
        <v>3039.26</v>
      </c>
      <c r="CC22" s="4">
        <v>156601.76999999999</v>
      </c>
      <c r="CD22" s="4">
        <v>33886.019999999997</v>
      </c>
      <c r="CE22" s="4">
        <v>6685.97</v>
      </c>
      <c r="CF22" s="4">
        <v>583.03</v>
      </c>
      <c r="CG22" s="4">
        <v>4319.32</v>
      </c>
      <c r="CH22" s="4">
        <v>130707.12</v>
      </c>
      <c r="CI22" s="4">
        <v>331.26</v>
      </c>
      <c r="CJ22" s="4">
        <v>51626.76</v>
      </c>
      <c r="CK22" s="4">
        <v>26818.29</v>
      </c>
      <c r="CL22" s="4">
        <v>16395.55</v>
      </c>
      <c r="CM22" s="4">
        <v>1740.47</v>
      </c>
      <c r="CN22" s="4">
        <v>5675.99</v>
      </c>
      <c r="CO22" s="4">
        <v>2362.73</v>
      </c>
      <c r="CP22" s="4">
        <v>2362.73</v>
      </c>
      <c r="CQ22" s="4">
        <v>35840.730000000003</v>
      </c>
      <c r="CR22" s="4">
        <v>99992.41</v>
      </c>
      <c r="CS22" s="4">
        <v>366126.5</v>
      </c>
      <c r="CT22" s="4">
        <v>62554.71</v>
      </c>
      <c r="CU22" s="4">
        <v>7030.25</v>
      </c>
      <c r="CV22" s="4">
        <v>6780.73</v>
      </c>
      <c r="CW22" s="4">
        <v>5749.86</v>
      </c>
      <c r="CX22" s="4">
        <v>27987.8</v>
      </c>
      <c r="CY22" s="4">
        <v>7451.36</v>
      </c>
      <c r="CZ22" s="4">
        <v>28004.79</v>
      </c>
      <c r="DA22" s="4">
        <v>764992</v>
      </c>
      <c r="DB22" s="4">
        <v>6120.6</v>
      </c>
      <c r="DC22" s="4">
        <v>47762.61</v>
      </c>
      <c r="DD22" s="4">
        <v>31902.05</v>
      </c>
      <c r="DE22" s="4">
        <v>2745.71</v>
      </c>
      <c r="DF22" s="4">
        <v>547148.62</v>
      </c>
      <c r="DG22" s="4">
        <v>569482.56000000006</v>
      </c>
      <c r="DH22" s="4">
        <v>488131</v>
      </c>
      <c r="DI22" s="4">
        <v>12704.18</v>
      </c>
      <c r="DJ22" s="4">
        <v>15356.57</v>
      </c>
      <c r="DK22" s="4">
        <v>87904.3</v>
      </c>
      <c r="DL22" s="4">
        <v>14358.81</v>
      </c>
      <c r="DM22" s="4">
        <v>14509.86</v>
      </c>
      <c r="DN22" s="4">
        <v>782.22</v>
      </c>
      <c r="DO22" s="4">
        <v>13363.28</v>
      </c>
      <c r="DP22" s="4">
        <v>484307.34</v>
      </c>
      <c r="DQ22" s="4">
        <v>1146896.3799999999</v>
      </c>
      <c r="DR22" s="4">
        <v>918.35</v>
      </c>
      <c r="DS22" s="4">
        <v>17333.64</v>
      </c>
      <c r="DT22" s="4">
        <v>1244855.1200000001</v>
      </c>
      <c r="DU22" s="4">
        <v>99481.48</v>
      </c>
      <c r="DV22" s="4">
        <v>26641.42</v>
      </c>
      <c r="DW22" s="4">
        <v>47470.06</v>
      </c>
      <c r="DX22" s="4">
        <v>174815.11</v>
      </c>
      <c r="DY22" s="4">
        <v>211293.75</v>
      </c>
      <c r="DZ22" s="4">
        <v>2394429</v>
      </c>
      <c r="EA22" s="4">
        <v>8312.09</v>
      </c>
      <c r="EB22" s="4">
        <v>22071240</v>
      </c>
      <c r="EC22" s="4">
        <v>774931.75</v>
      </c>
      <c r="ED22" s="4">
        <v>18132.91</v>
      </c>
      <c r="EE22" s="4">
        <v>12874.23</v>
      </c>
      <c r="EF22" s="4">
        <v>54014.98</v>
      </c>
      <c r="EG22" s="4">
        <v>86548.14</v>
      </c>
      <c r="EH22" s="4">
        <v>172837.7</v>
      </c>
      <c r="EI22" s="4">
        <v>53409.25</v>
      </c>
      <c r="EJ22" s="4">
        <v>6960242.5</v>
      </c>
      <c r="EK22" s="4">
        <v>183299.31</v>
      </c>
      <c r="EL22" s="4">
        <v>1169.55</v>
      </c>
      <c r="EM22" s="4">
        <v>238128.11</v>
      </c>
      <c r="EN22" s="4">
        <v>1907752.12</v>
      </c>
      <c r="EO22" s="4">
        <v>13465101</v>
      </c>
      <c r="EP22" s="4">
        <v>1118551</v>
      </c>
      <c r="EQ22" s="4">
        <v>15026444</v>
      </c>
      <c r="ER22" s="4">
        <v>21084.39</v>
      </c>
      <c r="ES22" s="4">
        <v>13454.68</v>
      </c>
      <c r="ET22" s="4">
        <v>28137.09</v>
      </c>
      <c r="EU22" s="4">
        <v>6284.28</v>
      </c>
      <c r="EV22" s="4">
        <v>2090.0300000000002</v>
      </c>
      <c r="EW22" s="4">
        <v>1249349.1200000001</v>
      </c>
      <c r="EX22" s="4">
        <v>145762.95000000001</v>
      </c>
      <c r="EY22" s="4">
        <v>41892.589999999997</v>
      </c>
      <c r="EZ22" s="4">
        <v>199804.2</v>
      </c>
      <c r="FA22" s="4">
        <v>93848.97</v>
      </c>
      <c r="FB22" s="4">
        <v>102307.48</v>
      </c>
      <c r="FC22" s="4">
        <v>24426.12</v>
      </c>
      <c r="FD22" s="4">
        <v>9818.4</v>
      </c>
      <c r="FE22" s="4">
        <v>7234.16</v>
      </c>
      <c r="FF22" s="4">
        <v>926952.81</v>
      </c>
      <c r="FG22" s="4">
        <v>2671.9</v>
      </c>
      <c r="FH22" s="4">
        <v>65918.740000000005</v>
      </c>
      <c r="FI22" s="4">
        <v>38832.410000000003</v>
      </c>
      <c r="FJ22" s="4">
        <v>69880.02</v>
      </c>
      <c r="FK22" s="4">
        <v>18774.189999999999</v>
      </c>
      <c r="FL22" s="4">
        <v>889.44</v>
      </c>
      <c r="FM22" s="4">
        <v>40401.08</v>
      </c>
      <c r="FN22" s="4">
        <v>718.05</v>
      </c>
      <c r="FO22" s="4">
        <v>3444.63</v>
      </c>
      <c r="FP22" s="4">
        <v>4406.17</v>
      </c>
      <c r="FQ22" s="4">
        <v>6269.07</v>
      </c>
      <c r="FR22" s="4">
        <v>31411.86</v>
      </c>
      <c r="FS22" s="4">
        <v>21931.98</v>
      </c>
      <c r="FT22" s="4">
        <v>25621.97</v>
      </c>
      <c r="FU22" s="4">
        <v>981.15</v>
      </c>
      <c r="FV22" s="4">
        <v>0</v>
      </c>
      <c r="FW22" s="4">
        <v>145032.70000000001</v>
      </c>
      <c r="FX22" s="4">
        <v>26024.76</v>
      </c>
      <c r="FY22" s="4">
        <v>331798.5</v>
      </c>
      <c r="FZ22" s="4">
        <v>428069.5</v>
      </c>
      <c r="GA22" s="4">
        <v>29506.76</v>
      </c>
      <c r="GB22" s="4">
        <v>0</v>
      </c>
      <c r="GC22" s="4">
        <v>26895.19</v>
      </c>
      <c r="GD22" s="4">
        <v>849.35</v>
      </c>
      <c r="GE22" s="4">
        <v>1142.27</v>
      </c>
      <c r="GF22" s="4">
        <v>2847.54</v>
      </c>
      <c r="GG22" s="4">
        <v>4296.7700000000004</v>
      </c>
      <c r="GH22" s="4">
        <v>2184.9899999999998</v>
      </c>
    </row>
    <row r="23" spans="1:190" x14ac:dyDescent="0.55000000000000004">
      <c r="A23" t="s">
        <v>551</v>
      </c>
      <c r="B23" s="4">
        <v>203149.73</v>
      </c>
      <c r="C23" s="4">
        <v>7743.6</v>
      </c>
      <c r="D23" s="4">
        <v>258507.42</v>
      </c>
      <c r="E23" s="4">
        <v>2529875.75</v>
      </c>
      <c r="F23" s="4">
        <v>136963.69</v>
      </c>
      <c r="G23" s="4">
        <v>37881116</v>
      </c>
      <c r="H23" s="4">
        <v>154907.98000000001</v>
      </c>
      <c r="I23" s="4">
        <v>1126023.5</v>
      </c>
      <c r="J23" s="4">
        <v>270473.5</v>
      </c>
      <c r="K23" s="4">
        <v>3418.89</v>
      </c>
      <c r="L23" s="4">
        <v>25294.53</v>
      </c>
      <c r="M23" s="4">
        <v>29483.45</v>
      </c>
      <c r="N23" s="4">
        <v>8893.2099999999991</v>
      </c>
      <c r="O23" s="4">
        <v>28170.87</v>
      </c>
      <c r="P23" s="4">
        <v>50558.98</v>
      </c>
      <c r="Q23" s="4">
        <v>644971.62</v>
      </c>
      <c r="R23" s="4">
        <v>365661</v>
      </c>
      <c r="S23" s="4">
        <v>397264.41</v>
      </c>
      <c r="T23" s="4">
        <v>57641.55</v>
      </c>
      <c r="U23" s="4">
        <v>17460.39</v>
      </c>
      <c r="V23" s="4">
        <v>22509.95</v>
      </c>
      <c r="W23" s="4">
        <v>624968.06000000006</v>
      </c>
      <c r="X23" s="4">
        <v>189289.95</v>
      </c>
      <c r="Y23" s="4">
        <v>42679.25</v>
      </c>
      <c r="Z23" s="4">
        <v>235054.07999999999</v>
      </c>
      <c r="AA23" s="4">
        <v>93687.12</v>
      </c>
      <c r="AB23" s="4">
        <v>10949.33</v>
      </c>
      <c r="AC23" s="4">
        <v>126550.88</v>
      </c>
      <c r="AD23" s="4">
        <v>1981.38</v>
      </c>
      <c r="AE23" s="4">
        <v>720264.81</v>
      </c>
      <c r="AF23" s="4">
        <v>34983.17</v>
      </c>
      <c r="AG23" s="4">
        <v>487137.66</v>
      </c>
      <c r="AH23" s="4">
        <v>232574.61</v>
      </c>
      <c r="AI23" s="4">
        <v>11778.45</v>
      </c>
      <c r="AJ23" s="4">
        <v>19175.13</v>
      </c>
      <c r="AK23" s="4">
        <v>432.15</v>
      </c>
      <c r="AL23" s="4">
        <v>1216058.6200000001</v>
      </c>
      <c r="AM23" s="4">
        <v>226147.89</v>
      </c>
      <c r="AN23" s="4">
        <v>7836.8</v>
      </c>
      <c r="AO23" s="4">
        <v>1539875.38</v>
      </c>
      <c r="AP23" s="4">
        <v>10757.94</v>
      </c>
      <c r="AQ23" s="4">
        <v>138636.44</v>
      </c>
      <c r="AR23" s="4">
        <v>110752.16</v>
      </c>
      <c r="AS23" s="4">
        <v>38776.14</v>
      </c>
      <c r="AT23" s="4">
        <v>133697.92000000001</v>
      </c>
      <c r="AU23" s="4">
        <v>90823.23</v>
      </c>
      <c r="AV23" s="4">
        <v>102143.19</v>
      </c>
      <c r="AW23" s="4">
        <v>26934.45</v>
      </c>
      <c r="AX23" s="4">
        <v>1188622.5</v>
      </c>
      <c r="AY23" s="4">
        <v>348830.66</v>
      </c>
      <c r="AZ23" s="4">
        <v>2985.76</v>
      </c>
      <c r="BA23" s="4">
        <v>4891.6499999999996</v>
      </c>
      <c r="BB23" s="4">
        <v>43020.35</v>
      </c>
      <c r="BC23" s="4">
        <v>34488.699999999997</v>
      </c>
      <c r="BD23" s="4">
        <v>19438.71</v>
      </c>
      <c r="BE23" s="4">
        <v>746941.5</v>
      </c>
      <c r="BF23" s="4">
        <v>840709.5</v>
      </c>
      <c r="BG23" s="4">
        <v>55908.76</v>
      </c>
      <c r="BH23" s="4">
        <v>610119.62</v>
      </c>
      <c r="BI23" s="4">
        <v>957852.19</v>
      </c>
      <c r="BJ23" s="4">
        <v>16007.9</v>
      </c>
      <c r="BK23" s="4">
        <v>352805.09</v>
      </c>
      <c r="BL23" s="4">
        <v>6162.67</v>
      </c>
      <c r="BM23" s="4">
        <v>1456.75</v>
      </c>
      <c r="BN23" s="4">
        <v>1218684.6200000001</v>
      </c>
      <c r="BO23" s="4">
        <v>5361.73</v>
      </c>
      <c r="BP23" s="4">
        <v>8822875</v>
      </c>
      <c r="BQ23" s="4">
        <v>13817.8</v>
      </c>
      <c r="BR23" s="4">
        <v>2132549.75</v>
      </c>
      <c r="BS23" s="4">
        <v>21281.66</v>
      </c>
      <c r="BT23" s="4">
        <v>571446.5</v>
      </c>
      <c r="BU23" s="4">
        <v>218182.17</v>
      </c>
      <c r="BV23" s="4">
        <v>3925.53</v>
      </c>
      <c r="BW23" s="4">
        <v>1520.27</v>
      </c>
      <c r="BX23" s="4">
        <v>52588.28</v>
      </c>
      <c r="BY23" s="4">
        <v>751.31</v>
      </c>
      <c r="BZ23" s="4">
        <v>459527.03</v>
      </c>
      <c r="CA23" s="4">
        <v>41955.71</v>
      </c>
      <c r="CB23" s="4">
        <v>16530.38</v>
      </c>
      <c r="CC23" s="4">
        <v>128181.41</v>
      </c>
      <c r="CD23" s="4">
        <v>46260.12</v>
      </c>
      <c r="CE23" s="4">
        <v>75077.22</v>
      </c>
      <c r="CF23" s="4">
        <v>2898.94</v>
      </c>
      <c r="CG23" s="4">
        <v>9422.66</v>
      </c>
      <c r="CH23" s="4">
        <v>145779.06</v>
      </c>
      <c r="CI23" s="4">
        <v>1789.23</v>
      </c>
      <c r="CJ23" s="4">
        <v>290608.62</v>
      </c>
      <c r="CK23" s="4">
        <v>17398.310000000001</v>
      </c>
      <c r="CL23" s="4">
        <v>52572.97</v>
      </c>
      <c r="CM23" s="4">
        <v>19468.79</v>
      </c>
      <c r="CN23" s="4">
        <v>432.25</v>
      </c>
      <c r="CO23" s="4">
        <v>9838.39</v>
      </c>
      <c r="CP23" s="4">
        <v>9838.39</v>
      </c>
      <c r="CQ23" s="4">
        <v>54785.39</v>
      </c>
      <c r="CR23" s="4">
        <v>145335.20000000001</v>
      </c>
      <c r="CS23" s="4">
        <v>867801.69</v>
      </c>
      <c r="CT23" s="4">
        <v>184923.51999999999</v>
      </c>
      <c r="CU23" s="4">
        <v>45622.82</v>
      </c>
      <c r="CV23" s="4">
        <v>33478.79</v>
      </c>
      <c r="CW23" s="4">
        <v>2043.5</v>
      </c>
      <c r="CX23" s="4">
        <v>43940.19</v>
      </c>
      <c r="CY23" s="4">
        <v>3993.1</v>
      </c>
      <c r="CZ23" s="4">
        <v>55316.42</v>
      </c>
      <c r="DA23" s="4">
        <v>2134664.75</v>
      </c>
      <c r="DB23" s="4">
        <v>4983.75</v>
      </c>
      <c r="DC23" s="4">
        <v>188904.95</v>
      </c>
      <c r="DD23" s="4">
        <v>138594.85999999999</v>
      </c>
      <c r="DE23" s="4">
        <v>1065.81</v>
      </c>
      <c r="DF23" s="4">
        <v>544829.12</v>
      </c>
      <c r="DG23" s="4">
        <v>787153</v>
      </c>
      <c r="DH23" s="4">
        <v>364442.88</v>
      </c>
      <c r="DI23" s="4">
        <v>12009.88</v>
      </c>
      <c r="DJ23" s="4">
        <v>3182.2</v>
      </c>
      <c r="DK23" s="4">
        <v>108599.24</v>
      </c>
      <c r="DL23" s="4">
        <v>101521.2</v>
      </c>
      <c r="DM23" s="4">
        <v>6003.82</v>
      </c>
      <c r="DN23" s="4">
        <v>43068.25</v>
      </c>
      <c r="DO23" s="4">
        <v>20642.830000000002</v>
      </c>
      <c r="DP23" s="4">
        <v>568845.75</v>
      </c>
      <c r="DQ23" s="4">
        <v>2483561</v>
      </c>
      <c r="DR23" s="4">
        <v>57926.32</v>
      </c>
      <c r="DS23" s="4">
        <v>11303.8</v>
      </c>
      <c r="DT23" s="4">
        <v>2060752.5</v>
      </c>
      <c r="DU23" s="4">
        <v>301362.65999999997</v>
      </c>
      <c r="DV23" s="4">
        <v>430377.22</v>
      </c>
      <c r="DW23" s="4">
        <v>3778.86</v>
      </c>
      <c r="DX23" s="4">
        <v>314550.25</v>
      </c>
      <c r="DY23" s="4">
        <v>572906</v>
      </c>
      <c r="DZ23" s="4">
        <v>3020310</v>
      </c>
      <c r="EA23" s="4">
        <v>15416.89</v>
      </c>
      <c r="EB23" s="4">
        <v>27572998</v>
      </c>
      <c r="EC23" s="4">
        <v>1429697</v>
      </c>
      <c r="ED23" s="4">
        <v>9096.89</v>
      </c>
      <c r="EE23" s="4">
        <v>17516.939999999999</v>
      </c>
      <c r="EF23" s="4">
        <v>757822.75</v>
      </c>
      <c r="EG23" s="4">
        <v>1470085.88</v>
      </c>
      <c r="EH23" s="4">
        <v>227017.25</v>
      </c>
      <c r="EI23" s="4">
        <v>54216.67</v>
      </c>
      <c r="EJ23" s="4">
        <v>18699210</v>
      </c>
      <c r="EK23" s="4">
        <v>542178.06000000006</v>
      </c>
      <c r="EL23" s="4">
        <v>60412.36</v>
      </c>
      <c r="EM23" s="4">
        <v>780934</v>
      </c>
      <c r="EN23" s="4">
        <v>6009414</v>
      </c>
      <c r="EO23" s="4">
        <v>29848550</v>
      </c>
      <c r="EP23" s="4">
        <v>1468714.5</v>
      </c>
      <c r="EQ23" s="4">
        <v>12134069</v>
      </c>
      <c r="ER23" s="4">
        <v>17344.07</v>
      </c>
      <c r="ES23" s="4">
        <v>69501.05</v>
      </c>
      <c r="ET23" s="4">
        <v>46942.38</v>
      </c>
      <c r="EU23" s="4">
        <v>29201.27</v>
      </c>
      <c r="EV23" s="4">
        <v>15113.56</v>
      </c>
      <c r="EW23" s="4">
        <v>847108.31</v>
      </c>
      <c r="EX23" s="4">
        <v>46545</v>
      </c>
      <c r="EY23" s="4">
        <v>38971.79</v>
      </c>
      <c r="EZ23" s="4">
        <v>116273.60000000001</v>
      </c>
      <c r="FA23" s="4">
        <v>1261675.8799999999</v>
      </c>
      <c r="FB23" s="4">
        <v>142054.48000000001</v>
      </c>
      <c r="FC23" s="4">
        <v>726807.19</v>
      </c>
      <c r="FD23" s="4">
        <v>8244.24</v>
      </c>
      <c r="FE23" s="4">
        <v>8078.24</v>
      </c>
      <c r="FF23" s="4">
        <v>6096166.5</v>
      </c>
      <c r="FG23" s="4">
        <v>28928.62</v>
      </c>
      <c r="FH23" s="4">
        <v>782360.94</v>
      </c>
      <c r="FI23" s="4">
        <v>625888.18999999994</v>
      </c>
      <c r="FJ23" s="4">
        <v>319898.21999999997</v>
      </c>
      <c r="FK23" s="4">
        <v>10781.18</v>
      </c>
      <c r="FL23" s="4">
        <v>6462.46</v>
      </c>
      <c r="FM23" s="4">
        <v>326792.09000000003</v>
      </c>
      <c r="FN23" s="4">
        <v>117684.72</v>
      </c>
      <c r="FO23" s="4">
        <v>35915.89</v>
      </c>
      <c r="FP23" s="4">
        <v>16037.19</v>
      </c>
      <c r="FQ23" s="4">
        <v>31619.93</v>
      </c>
      <c r="FR23" s="4">
        <v>155474.89000000001</v>
      </c>
      <c r="FS23" s="4">
        <v>17377.11</v>
      </c>
      <c r="FT23" s="4">
        <v>27137.66</v>
      </c>
      <c r="FU23" s="4">
        <v>6325.65</v>
      </c>
      <c r="FV23" s="4">
        <v>1467.87</v>
      </c>
      <c r="FW23" s="4">
        <v>468510.5</v>
      </c>
      <c r="FX23" s="4">
        <v>50386.36</v>
      </c>
      <c r="FY23" s="4">
        <v>2376830.25</v>
      </c>
      <c r="FZ23" s="4">
        <v>2754607.75</v>
      </c>
      <c r="GA23" s="4">
        <v>17707.97</v>
      </c>
      <c r="GB23" s="4">
        <v>13984.45</v>
      </c>
      <c r="GC23" s="4">
        <v>28422.19</v>
      </c>
      <c r="GD23" s="4">
        <v>1921</v>
      </c>
      <c r="GE23" s="4">
        <v>126950.6</v>
      </c>
      <c r="GF23" s="4">
        <v>42939.39</v>
      </c>
      <c r="GG23" s="4">
        <v>31714.16</v>
      </c>
      <c r="GH23" s="4">
        <v>19870.91</v>
      </c>
    </row>
    <row r="24" spans="1:190" x14ac:dyDescent="0.55000000000000004">
      <c r="A24" t="s">
        <v>552</v>
      </c>
      <c r="B24" s="4">
        <v>127591.09</v>
      </c>
      <c r="C24" s="4">
        <v>8147.01</v>
      </c>
      <c r="D24" s="4">
        <v>340262.47</v>
      </c>
      <c r="E24" s="4">
        <v>3380553.75</v>
      </c>
      <c r="F24" s="4">
        <v>107838.46</v>
      </c>
      <c r="G24" s="4">
        <v>11863960</v>
      </c>
      <c r="H24" s="4">
        <v>175479.83</v>
      </c>
      <c r="I24" s="4">
        <v>718932.69</v>
      </c>
      <c r="J24" s="4">
        <v>553984.81000000006</v>
      </c>
      <c r="K24" s="4">
        <v>8041.53</v>
      </c>
      <c r="L24" s="4">
        <v>13614.25</v>
      </c>
      <c r="M24" s="4">
        <v>23503.96</v>
      </c>
      <c r="N24" s="4">
        <v>10822.85</v>
      </c>
      <c r="O24" s="4">
        <v>86189.74</v>
      </c>
      <c r="P24" s="4">
        <v>50099.06</v>
      </c>
      <c r="Q24" s="4">
        <v>538434</v>
      </c>
      <c r="R24" s="4">
        <v>173845.38</v>
      </c>
      <c r="S24" s="4">
        <v>411171.16</v>
      </c>
      <c r="T24" s="4">
        <v>90190.65</v>
      </c>
      <c r="U24" s="4">
        <v>3352.85</v>
      </c>
      <c r="V24" s="4">
        <v>19491.849999999999</v>
      </c>
      <c r="W24" s="4">
        <v>175333.55</v>
      </c>
      <c r="X24" s="4">
        <v>279764.88</v>
      </c>
      <c r="Y24" s="4">
        <v>7632.12</v>
      </c>
      <c r="Z24" s="4">
        <v>80134.23</v>
      </c>
      <c r="AA24" s="4">
        <v>114011.94</v>
      </c>
      <c r="AB24" s="4">
        <v>17241.8</v>
      </c>
      <c r="AC24" s="4">
        <v>171049.61</v>
      </c>
      <c r="AD24" s="4">
        <v>2236.59</v>
      </c>
      <c r="AE24" s="4">
        <v>465271.53</v>
      </c>
      <c r="AF24" s="4">
        <v>22678.39</v>
      </c>
      <c r="AG24" s="4">
        <v>171011.75</v>
      </c>
      <c r="AH24" s="4">
        <v>197943.45</v>
      </c>
      <c r="AI24" s="4">
        <v>6640.98</v>
      </c>
      <c r="AJ24" s="4">
        <v>39208.21</v>
      </c>
      <c r="AK24" s="4">
        <v>1154.43</v>
      </c>
      <c r="AL24" s="4">
        <v>1059307.6200000001</v>
      </c>
      <c r="AM24" s="4">
        <v>386386.09</v>
      </c>
      <c r="AN24" s="4">
        <v>19090.48</v>
      </c>
      <c r="AO24" s="4">
        <v>1876391.38</v>
      </c>
      <c r="AP24" s="4">
        <v>8375.14</v>
      </c>
      <c r="AQ24" s="4">
        <v>837640.81</v>
      </c>
      <c r="AR24" s="4">
        <v>85262.66</v>
      </c>
      <c r="AS24" s="4">
        <v>63848.2</v>
      </c>
      <c r="AT24" s="4">
        <v>26336.51</v>
      </c>
      <c r="AU24" s="4">
        <v>184014.25</v>
      </c>
      <c r="AV24" s="4">
        <v>138173.48000000001</v>
      </c>
      <c r="AW24" s="4">
        <v>10746.93</v>
      </c>
      <c r="AX24" s="4">
        <v>568426.43999999994</v>
      </c>
      <c r="AY24" s="4">
        <v>218304.73</v>
      </c>
      <c r="AZ24" s="4">
        <v>6213.43</v>
      </c>
      <c r="BA24" s="4">
        <v>1465.54</v>
      </c>
      <c r="BB24" s="4">
        <v>12640.73</v>
      </c>
      <c r="BC24" s="4">
        <v>41741.07</v>
      </c>
      <c r="BD24" s="4">
        <v>4127.63</v>
      </c>
      <c r="BE24" s="4">
        <v>1417300</v>
      </c>
      <c r="BF24" s="4">
        <v>858958.44</v>
      </c>
      <c r="BG24" s="4">
        <v>50810.11</v>
      </c>
      <c r="BH24" s="4">
        <v>614615.93999999994</v>
      </c>
      <c r="BI24" s="4">
        <v>1028189.5</v>
      </c>
      <c r="BJ24" s="4">
        <v>4337.7700000000004</v>
      </c>
      <c r="BK24" s="4">
        <v>213216.58</v>
      </c>
      <c r="BL24" s="4">
        <v>6483.17</v>
      </c>
      <c r="BM24" s="4">
        <v>3508.49</v>
      </c>
      <c r="BN24" s="4">
        <v>1411092</v>
      </c>
      <c r="BO24" s="4">
        <v>9686.75</v>
      </c>
      <c r="BP24" s="4">
        <v>5167506.5</v>
      </c>
      <c r="BQ24" s="4">
        <v>7906.6</v>
      </c>
      <c r="BR24" s="4">
        <v>4220628</v>
      </c>
      <c r="BS24" s="4">
        <v>12043.37</v>
      </c>
      <c r="BT24" s="4">
        <v>3153593</v>
      </c>
      <c r="BU24" s="4">
        <v>78518.850000000006</v>
      </c>
      <c r="BV24" s="4">
        <v>6130.28</v>
      </c>
      <c r="BW24" s="4">
        <v>1526.85</v>
      </c>
      <c r="BX24" s="4">
        <v>125914.38</v>
      </c>
      <c r="BY24" s="4">
        <v>2018.71</v>
      </c>
      <c r="BZ24" s="4">
        <v>492051.72</v>
      </c>
      <c r="CA24" s="4">
        <v>95425.65</v>
      </c>
      <c r="CB24" s="4">
        <v>18390.13</v>
      </c>
      <c r="CC24" s="4">
        <v>197980.48</v>
      </c>
      <c r="CD24" s="4">
        <v>46874.86</v>
      </c>
      <c r="CE24" s="4">
        <v>18332.43</v>
      </c>
      <c r="CF24" s="4">
        <v>1382.68</v>
      </c>
      <c r="CG24" s="4">
        <v>14153.55</v>
      </c>
      <c r="CH24" s="4">
        <v>130312.91</v>
      </c>
      <c r="CI24" s="4">
        <v>491.31</v>
      </c>
      <c r="CJ24" s="4">
        <v>86329.51</v>
      </c>
      <c r="CK24" s="4">
        <v>18858.34</v>
      </c>
      <c r="CL24" s="4">
        <v>11890.06</v>
      </c>
      <c r="CM24" s="4">
        <v>1387.08</v>
      </c>
      <c r="CN24" s="4">
        <v>308</v>
      </c>
      <c r="CO24" s="4">
        <v>4163.1099999999997</v>
      </c>
      <c r="CP24" s="4">
        <v>4163.1099999999997</v>
      </c>
      <c r="CQ24" s="4">
        <v>68245.19</v>
      </c>
      <c r="CR24" s="4">
        <v>74463.839999999997</v>
      </c>
      <c r="CS24" s="4">
        <v>571575.18999999994</v>
      </c>
      <c r="CT24" s="4">
        <v>99378.66</v>
      </c>
      <c r="CU24" s="4">
        <v>29751.19</v>
      </c>
      <c r="CV24" s="4">
        <v>10558.41</v>
      </c>
      <c r="CW24" s="4">
        <v>2199.85</v>
      </c>
      <c r="CX24" s="4">
        <v>29959.07</v>
      </c>
      <c r="CY24" s="4">
        <v>8468.42</v>
      </c>
      <c r="CZ24" s="4">
        <v>20817.63</v>
      </c>
      <c r="DA24" s="4">
        <v>1931708.88</v>
      </c>
      <c r="DB24" s="4">
        <v>12076.05</v>
      </c>
      <c r="DC24" s="4">
        <v>118867.22</v>
      </c>
      <c r="DD24" s="4">
        <v>78289.73</v>
      </c>
      <c r="DE24" s="4">
        <v>1339.78</v>
      </c>
      <c r="DF24" s="4">
        <v>888378.5</v>
      </c>
      <c r="DG24" s="4">
        <v>486045.47</v>
      </c>
      <c r="DH24" s="4">
        <v>202672.89</v>
      </c>
      <c r="DI24" s="4">
        <v>14354.58</v>
      </c>
      <c r="DJ24" s="4">
        <v>3174.1</v>
      </c>
      <c r="DK24" s="4">
        <v>117619.54</v>
      </c>
      <c r="DL24" s="4">
        <v>74250.95</v>
      </c>
      <c r="DM24" s="4">
        <v>5805.3</v>
      </c>
      <c r="DN24" s="4">
        <v>4587.99</v>
      </c>
      <c r="DO24" s="4">
        <v>21919.200000000001</v>
      </c>
      <c r="DP24" s="4">
        <v>662371.43999999994</v>
      </c>
      <c r="DQ24" s="4">
        <v>1036470.25</v>
      </c>
      <c r="DR24" s="4">
        <v>19358.990000000002</v>
      </c>
      <c r="DS24" s="4">
        <v>43788.47</v>
      </c>
      <c r="DT24" s="4">
        <v>2160959</v>
      </c>
      <c r="DU24" s="4">
        <v>304425.38</v>
      </c>
      <c r="DV24" s="4">
        <v>543775.81000000006</v>
      </c>
      <c r="DW24" s="4">
        <v>10388.15</v>
      </c>
      <c r="DX24" s="4">
        <v>212816.89</v>
      </c>
      <c r="DY24" s="4">
        <v>560239.75</v>
      </c>
      <c r="DZ24" s="4">
        <v>4020122</v>
      </c>
      <c r="EA24" s="4">
        <v>13599.3</v>
      </c>
      <c r="EB24" s="4">
        <v>34959744</v>
      </c>
      <c r="EC24" s="4">
        <v>717078.81</v>
      </c>
      <c r="ED24" s="4">
        <v>17702.29</v>
      </c>
      <c r="EE24" s="4">
        <v>15769.53</v>
      </c>
      <c r="EF24" s="4">
        <v>893819.75</v>
      </c>
      <c r="EG24" s="4">
        <v>1962738</v>
      </c>
      <c r="EH24" s="4">
        <v>337324.75</v>
      </c>
      <c r="EI24" s="4">
        <v>51845.61</v>
      </c>
      <c r="EJ24" s="4">
        <v>21765948</v>
      </c>
      <c r="EK24" s="4">
        <v>296017.38</v>
      </c>
      <c r="EL24" s="4">
        <v>17878.599999999999</v>
      </c>
      <c r="EM24" s="4">
        <v>340774.03</v>
      </c>
      <c r="EN24" s="4">
        <v>3272189</v>
      </c>
      <c r="EO24" s="4">
        <v>34944148</v>
      </c>
      <c r="EP24" s="4">
        <v>2872108</v>
      </c>
      <c r="EQ24" s="4">
        <v>17715074</v>
      </c>
      <c r="ER24" s="4">
        <v>23082.77</v>
      </c>
      <c r="ES24" s="4">
        <v>41906.65</v>
      </c>
      <c r="ET24" s="4">
        <v>45476.94</v>
      </c>
      <c r="EU24" s="4">
        <v>19444.45</v>
      </c>
      <c r="EV24" s="4">
        <v>7696.73</v>
      </c>
      <c r="EW24" s="4">
        <v>1014872.19</v>
      </c>
      <c r="EX24" s="4">
        <v>64560.57</v>
      </c>
      <c r="EY24" s="4">
        <v>52986.3</v>
      </c>
      <c r="EZ24" s="4">
        <v>166583.39000000001</v>
      </c>
      <c r="FA24" s="4">
        <v>95591.31</v>
      </c>
      <c r="FB24" s="4">
        <v>228337.33</v>
      </c>
      <c r="FC24" s="4">
        <v>597993.06000000006</v>
      </c>
      <c r="FD24" s="4">
        <v>6814.78</v>
      </c>
      <c r="FE24" s="4">
        <v>4909.7299999999996</v>
      </c>
      <c r="FF24" s="4">
        <v>1136045</v>
      </c>
      <c r="FG24" s="4">
        <v>10911.27</v>
      </c>
      <c r="FH24" s="4">
        <v>127855.02</v>
      </c>
      <c r="FI24" s="4">
        <v>84030.37</v>
      </c>
      <c r="FJ24" s="4">
        <v>136772.23000000001</v>
      </c>
      <c r="FK24" s="4">
        <v>9116.48</v>
      </c>
      <c r="FL24" s="4">
        <v>5824.69</v>
      </c>
      <c r="FM24" s="4">
        <v>214709.7</v>
      </c>
      <c r="FN24" s="4">
        <v>67508.37</v>
      </c>
      <c r="FO24" s="4">
        <v>41749.379999999997</v>
      </c>
      <c r="FP24" s="4">
        <v>7594.18</v>
      </c>
      <c r="FQ24" s="4">
        <v>28357.599999999999</v>
      </c>
      <c r="FR24" s="4">
        <v>78091.56</v>
      </c>
      <c r="FS24" s="4">
        <v>14609.03</v>
      </c>
      <c r="FT24" s="4">
        <v>19019.71</v>
      </c>
      <c r="FU24" s="4">
        <v>5643.75</v>
      </c>
      <c r="FV24" s="4">
        <v>1383.65</v>
      </c>
      <c r="FW24" s="4">
        <v>319210.84000000003</v>
      </c>
      <c r="FX24" s="4">
        <v>46990.12</v>
      </c>
      <c r="FY24" s="4">
        <v>1044411.69</v>
      </c>
      <c r="FZ24" s="4">
        <v>2282152.5</v>
      </c>
      <c r="GA24" s="4">
        <v>39572.18</v>
      </c>
      <c r="GB24" s="4">
        <v>11780.78</v>
      </c>
      <c r="GC24" s="4">
        <v>16383.6</v>
      </c>
      <c r="GD24" s="4">
        <v>1365.38</v>
      </c>
      <c r="GE24" s="4">
        <v>100562.09</v>
      </c>
      <c r="GF24" s="4">
        <v>21080.62</v>
      </c>
      <c r="GG24" s="4">
        <v>18610.52</v>
      </c>
      <c r="GH24" s="4">
        <v>16718.13</v>
      </c>
    </row>
    <row r="25" spans="1:190" x14ac:dyDescent="0.55000000000000004">
      <c r="A25" t="s">
        <v>553</v>
      </c>
      <c r="B25" s="4">
        <v>124553.96</v>
      </c>
      <c r="C25" s="4">
        <v>6311.25</v>
      </c>
      <c r="D25" s="4">
        <v>169700.56</v>
      </c>
      <c r="E25" s="4">
        <v>3867653.75</v>
      </c>
      <c r="F25" s="4">
        <v>133081.17000000001</v>
      </c>
      <c r="G25" s="4">
        <v>52079860</v>
      </c>
      <c r="H25" s="4">
        <v>99002.22</v>
      </c>
      <c r="I25" s="4">
        <v>927841.5</v>
      </c>
      <c r="J25" s="4">
        <v>261778.58</v>
      </c>
      <c r="K25" s="4">
        <v>2946.65</v>
      </c>
      <c r="L25" s="4">
        <v>7696.69</v>
      </c>
      <c r="M25" s="4">
        <v>12886.79</v>
      </c>
      <c r="N25" s="4">
        <v>8855.14</v>
      </c>
      <c r="O25" s="4">
        <v>407832.62</v>
      </c>
      <c r="P25" s="4">
        <v>92316.72</v>
      </c>
      <c r="Q25" s="4">
        <v>757992.19</v>
      </c>
      <c r="R25" s="4">
        <v>546208.38</v>
      </c>
      <c r="S25" s="4">
        <v>359798.34</v>
      </c>
      <c r="T25" s="4">
        <v>53367.21</v>
      </c>
      <c r="U25" s="4">
        <v>4835.9399999999996</v>
      </c>
      <c r="V25" s="4">
        <v>16837.560000000001</v>
      </c>
      <c r="W25" s="4">
        <v>252795.7</v>
      </c>
      <c r="X25" s="4">
        <v>254383.88</v>
      </c>
      <c r="Y25" s="4">
        <v>2619.5300000000002</v>
      </c>
      <c r="Z25" s="4">
        <v>159495.25</v>
      </c>
      <c r="AA25" s="4">
        <v>93277.91</v>
      </c>
      <c r="AB25" s="4">
        <v>12498.37</v>
      </c>
      <c r="AC25" s="4">
        <v>142805</v>
      </c>
      <c r="AD25" s="4">
        <v>2246.44</v>
      </c>
      <c r="AE25" s="4">
        <v>558216.18999999994</v>
      </c>
      <c r="AF25" s="4">
        <v>44260.69</v>
      </c>
      <c r="AG25" s="4">
        <v>564996.31000000006</v>
      </c>
      <c r="AH25" s="4">
        <v>186482.92</v>
      </c>
      <c r="AI25" s="4">
        <v>4993.6899999999996</v>
      </c>
      <c r="AJ25" s="4">
        <v>20401.009999999998</v>
      </c>
      <c r="AK25" s="4">
        <v>487.31</v>
      </c>
      <c r="AL25" s="4">
        <v>1195786</v>
      </c>
      <c r="AM25" s="4">
        <v>382805.28</v>
      </c>
      <c r="AN25" s="4">
        <v>5277.08</v>
      </c>
      <c r="AO25" s="4">
        <v>1464320.12</v>
      </c>
      <c r="AP25" s="4">
        <v>1545.76</v>
      </c>
      <c r="AQ25" s="4">
        <v>70420.789999999994</v>
      </c>
      <c r="AR25" s="4">
        <v>100832.91</v>
      </c>
      <c r="AS25" s="4">
        <v>30344.22</v>
      </c>
      <c r="AT25" s="4">
        <v>66354.16</v>
      </c>
      <c r="AU25" s="4">
        <v>307790.90999999997</v>
      </c>
      <c r="AV25" s="4">
        <v>89550.59</v>
      </c>
      <c r="AW25" s="4">
        <v>32715.96</v>
      </c>
      <c r="AX25" s="4">
        <v>853479.81</v>
      </c>
      <c r="AY25" s="4">
        <v>288764.38</v>
      </c>
      <c r="AZ25" s="4">
        <v>3764.32</v>
      </c>
      <c r="BA25" s="4">
        <v>3150.46</v>
      </c>
      <c r="BB25" s="4">
        <v>32772.199999999997</v>
      </c>
      <c r="BC25" s="4">
        <v>38078.720000000001</v>
      </c>
      <c r="BD25" s="4">
        <v>10141.9</v>
      </c>
      <c r="BE25" s="4">
        <v>1124914.8799999999</v>
      </c>
      <c r="BF25" s="4">
        <v>802625.81</v>
      </c>
      <c r="BG25" s="4">
        <v>26772.38</v>
      </c>
      <c r="BH25" s="4">
        <v>788925.69</v>
      </c>
      <c r="BI25" s="4">
        <v>1403626.38</v>
      </c>
      <c r="BJ25" s="4">
        <v>588.89</v>
      </c>
      <c r="BK25" s="4">
        <v>402164.41</v>
      </c>
      <c r="BL25" s="4">
        <v>3676.42</v>
      </c>
      <c r="BM25" s="4">
        <v>1955.22</v>
      </c>
      <c r="BN25" s="4">
        <v>2979494.75</v>
      </c>
      <c r="BO25" s="4">
        <v>7593.31</v>
      </c>
      <c r="BP25" s="4">
        <v>4744311.5</v>
      </c>
      <c r="BQ25" s="4">
        <v>9277.5</v>
      </c>
      <c r="BR25" s="4">
        <v>6601109.5</v>
      </c>
      <c r="BS25" s="4">
        <v>12272.06</v>
      </c>
      <c r="BT25" s="4">
        <v>233634.17</v>
      </c>
      <c r="BU25" s="4">
        <v>103999.09</v>
      </c>
      <c r="BV25" s="4">
        <v>4033.36</v>
      </c>
      <c r="BW25" s="4">
        <v>1027</v>
      </c>
      <c r="BX25" s="4">
        <v>50934.43</v>
      </c>
      <c r="BY25" s="4">
        <v>545.25</v>
      </c>
      <c r="BZ25" s="4">
        <v>595656.93999999994</v>
      </c>
      <c r="CA25" s="4">
        <v>62082.22</v>
      </c>
      <c r="CB25" s="4">
        <v>14777.76</v>
      </c>
      <c r="CC25" s="4">
        <v>99805.96</v>
      </c>
      <c r="CD25" s="4">
        <v>37103.07</v>
      </c>
      <c r="CE25" s="4">
        <v>14152.38</v>
      </c>
      <c r="CF25" s="4">
        <v>1954.21</v>
      </c>
      <c r="CG25" s="4">
        <v>17038.03</v>
      </c>
      <c r="CH25" s="4">
        <v>182142.95</v>
      </c>
      <c r="CI25" s="4">
        <v>1695.79</v>
      </c>
      <c r="CJ25" s="4">
        <v>262521.65999999997</v>
      </c>
      <c r="CK25" s="4">
        <v>16153.1</v>
      </c>
      <c r="CL25" s="4">
        <v>9106.25</v>
      </c>
      <c r="CM25" s="4">
        <v>4360.93</v>
      </c>
      <c r="CN25" s="4">
        <v>21382.74</v>
      </c>
      <c r="CO25" s="4">
        <v>1410.54</v>
      </c>
      <c r="CP25" s="4">
        <v>1410.54</v>
      </c>
      <c r="CQ25" s="4">
        <v>691143.69</v>
      </c>
      <c r="CR25" s="4">
        <v>112772.52</v>
      </c>
      <c r="CS25" s="4">
        <v>1766473.12</v>
      </c>
      <c r="CT25" s="4">
        <v>57010.92</v>
      </c>
      <c r="CU25" s="4">
        <v>23891.64</v>
      </c>
      <c r="CV25" s="4">
        <v>18034.47</v>
      </c>
      <c r="CW25" s="4">
        <v>1714.45</v>
      </c>
      <c r="CX25" s="4">
        <v>54034.41</v>
      </c>
      <c r="CY25" s="4">
        <v>6298.47</v>
      </c>
      <c r="CZ25" s="4">
        <v>5378.38</v>
      </c>
      <c r="DA25" s="4">
        <v>1723593</v>
      </c>
      <c r="DB25" s="4">
        <v>6986.68</v>
      </c>
      <c r="DC25" s="4">
        <v>115482.1</v>
      </c>
      <c r="DD25" s="4">
        <v>35095.03</v>
      </c>
      <c r="DE25" s="4">
        <v>1505.42</v>
      </c>
      <c r="DF25" s="4">
        <v>1006209.19</v>
      </c>
      <c r="DG25" s="4">
        <v>624634.93999999994</v>
      </c>
      <c r="DH25" s="4">
        <v>267704.25</v>
      </c>
      <c r="DI25" s="4">
        <v>13681.96</v>
      </c>
      <c r="DJ25" s="4">
        <v>2794.25</v>
      </c>
      <c r="DK25" s="4">
        <v>136471.10999999999</v>
      </c>
      <c r="DL25" s="4">
        <v>95339.85</v>
      </c>
      <c r="DM25" s="4">
        <v>2675.04</v>
      </c>
      <c r="DN25" s="4">
        <v>21834.71</v>
      </c>
      <c r="DO25" s="4">
        <v>21922.97</v>
      </c>
      <c r="DP25" s="4">
        <v>2053398</v>
      </c>
      <c r="DQ25" s="4">
        <v>464475.25</v>
      </c>
      <c r="DR25" s="4">
        <v>9149.7000000000007</v>
      </c>
      <c r="DS25" s="4">
        <v>45646.45</v>
      </c>
      <c r="DT25" s="4">
        <v>2297783.25</v>
      </c>
      <c r="DU25" s="4">
        <v>211116.62</v>
      </c>
      <c r="DV25" s="4">
        <v>340361.47</v>
      </c>
      <c r="DW25" s="4">
        <v>8215.85</v>
      </c>
      <c r="DX25" s="4">
        <v>370150.66</v>
      </c>
      <c r="DY25" s="4">
        <v>228720.77</v>
      </c>
      <c r="DZ25" s="4">
        <v>3294083.25</v>
      </c>
      <c r="EA25" s="4">
        <v>12696.3</v>
      </c>
      <c r="EB25" s="4">
        <v>37117448</v>
      </c>
      <c r="EC25" s="4">
        <v>940646.19</v>
      </c>
      <c r="ED25" s="4">
        <v>20053.490000000002</v>
      </c>
      <c r="EE25" s="4">
        <v>17946.91</v>
      </c>
      <c r="EF25" s="4">
        <v>72340.479999999996</v>
      </c>
      <c r="EG25" s="4">
        <v>114674.9</v>
      </c>
      <c r="EH25" s="4">
        <v>207007.33</v>
      </c>
      <c r="EI25" s="4">
        <v>34513.17</v>
      </c>
      <c r="EJ25" s="4">
        <v>13661607</v>
      </c>
      <c r="EK25" s="4">
        <v>710109.44</v>
      </c>
      <c r="EL25" s="4">
        <v>14196.59</v>
      </c>
      <c r="EM25" s="4">
        <v>1556579</v>
      </c>
      <c r="EN25" s="4">
        <v>11601679</v>
      </c>
      <c r="EO25" s="4">
        <v>36528444</v>
      </c>
      <c r="EP25" s="4">
        <v>1105138.25</v>
      </c>
      <c r="EQ25" s="4">
        <v>24417328</v>
      </c>
      <c r="ER25" s="4">
        <v>33789.57</v>
      </c>
      <c r="ES25" s="4">
        <v>52120.92</v>
      </c>
      <c r="ET25" s="4">
        <v>50287.43</v>
      </c>
      <c r="EU25" s="4">
        <v>18468.03</v>
      </c>
      <c r="EV25" s="4">
        <v>19633.54</v>
      </c>
      <c r="EW25" s="4">
        <v>968006.69</v>
      </c>
      <c r="EX25" s="4">
        <v>130852.71</v>
      </c>
      <c r="EY25" s="4">
        <v>62841.04</v>
      </c>
      <c r="EZ25" s="4">
        <v>193409.08</v>
      </c>
      <c r="FA25" s="4">
        <v>473815.53</v>
      </c>
      <c r="FB25" s="4">
        <v>66534.67</v>
      </c>
      <c r="FC25" s="4">
        <v>101369.1</v>
      </c>
      <c r="FD25" s="4">
        <v>16450.900000000001</v>
      </c>
      <c r="FE25" s="4">
        <v>11891.14</v>
      </c>
      <c r="FF25" s="4">
        <v>6427536.5</v>
      </c>
      <c r="FG25" s="4">
        <v>148908.42000000001</v>
      </c>
      <c r="FH25" s="4">
        <v>663509.93999999994</v>
      </c>
      <c r="FI25" s="4">
        <v>380355.75</v>
      </c>
      <c r="FJ25" s="4">
        <v>144075.10999999999</v>
      </c>
      <c r="FK25" s="4">
        <v>11691.35</v>
      </c>
      <c r="FL25" s="4">
        <v>13147.01</v>
      </c>
      <c r="FM25" s="4">
        <v>1072193.6200000001</v>
      </c>
      <c r="FN25" s="4">
        <v>21045.64</v>
      </c>
      <c r="FO25" s="4">
        <v>60225.13</v>
      </c>
      <c r="FP25" s="4">
        <v>2467.38</v>
      </c>
      <c r="FQ25" s="4">
        <v>6001.1</v>
      </c>
      <c r="FR25" s="4">
        <v>163854.38</v>
      </c>
      <c r="FS25" s="4">
        <v>32805.379999999997</v>
      </c>
      <c r="FT25" s="4">
        <v>44950.77</v>
      </c>
      <c r="FU25" s="4">
        <v>45962.21</v>
      </c>
      <c r="FV25" s="4">
        <v>2361.21</v>
      </c>
      <c r="FW25" s="4">
        <v>331458.53000000003</v>
      </c>
      <c r="FX25" s="4">
        <v>110463.79</v>
      </c>
      <c r="FY25" s="4">
        <v>1130557.5</v>
      </c>
      <c r="FZ25" s="4">
        <v>1386620.38</v>
      </c>
      <c r="GA25" s="4">
        <v>640132.06000000006</v>
      </c>
      <c r="GB25" s="4">
        <v>93558.84</v>
      </c>
      <c r="GC25" s="4">
        <v>58622.31</v>
      </c>
      <c r="GD25" s="4">
        <v>10835.15</v>
      </c>
      <c r="GE25" s="4">
        <v>117160.05</v>
      </c>
      <c r="GF25" s="4">
        <v>53869.45</v>
      </c>
      <c r="GG25" s="4">
        <v>31893.040000000001</v>
      </c>
      <c r="GH25" s="4">
        <v>7142.74</v>
      </c>
    </row>
    <row r="26" spans="1:190" x14ac:dyDescent="0.55000000000000004">
      <c r="A26" t="s">
        <v>554</v>
      </c>
      <c r="B26" s="4">
        <v>117777.81</v>
      </c>
      <c r="C26" s="4">
        <v>6585.91</v>
      </c>
      <c r="D26" s="4">
        <v>413952.88</v>
      </c>
      <c r="E26" s="4">
        <v>3271981.25</v>
      </c>
      <c r="F26" s="4">
        <v>117972</v>
      </c>
      <c r="G26" s="4">
        <v>35317616</v>
      </c>
      <c r="H26" s="4">
        <v>112046.05</v>
      </c>
      <c r="I26" s="4">
        <v>1032185.44</v>
      </c>
      <c r="J26" s="4">
        <v>189238.36</v>
      </c>
      <c r="K26" s="4">
        <v>2664.8</v>
      </c>
      <c r="L26" s="4">
        <v>14208.18</v>
      </c>
      <c r="M26" s="4">
        <v>18434.54</v>
      </c>
      <c r="N26" s="4">
        <v>10369.59</v>
      </c>
      <c r="O26" s="4">
        <v>197477.69</v>
      </c>
      <c r="P26" s="4">
        <v>74583.64</v>
      </c>
      <c r="Q26" s="4">
        <v>498465.16</v>
      </c>
      <c r="R26" s="4">
        <v>166886.32999999999</v>
      </c>
      <c r="S26" s="4">
        <v>458113.62</v>
      </c>
      <c r="T26" s="4">
        <v>52735.75</v>
      </c>
      <c r="U26" s="4">
        <v>8215.6299999999992</v>
      </c>
      <c r="V26" s="4">
        <v>21330.27</v>
      </c>
      <c r="W26" s="4">
        <v>147282.60999999999</v>
      </c>
      <c r="X26" s="4">
        <v>177903.98</v>
      </c>
      <c r="Y26" s="4">
        <v>2977.38</v>
      </c>
      <c r="Z26" s="4">
        <v>91083</v>
      </c>
      <c r="AA26" s="4">
        <v>85494.81</v>
      </c>
      <c r="AB26" s="4">
        <v>11630.98</v>
      </c>
      <c r="AC26" s="4">
        <v>119380.21</v>
      </c>
      <c r="AD26" s="4">
        <v>1309.06</v>
      </c>
      <c r="AE26" s="4">
        <v>460815.66</v>
      </c>
      <c r="AF26" s="4">
        <v>37425.03</v>
      </c>
      <c r="AG26" s="4">
        <v>324494.34000000003</v>
      </c>
      <c r="AH26" s="4">
        <v>222908.27</v>
      </c>
      <c r="AI26" s="4">
        <v>4983.76</v>
      </c>
      <c r="AJ26" s="4">
        <v>19385.8</v>
      </c>
      <c r="AK26" s="4">
        <v>734.01</v>
      </c>
      <c r="AL26" s="4">
        <v>1138528</v>
      </c>
      <c r="AM26" s="4">
        <v>340264.75</v>
      </c>
      <c r="AN26" s="4">
        <v>3040.16</v>
      </c>
      <c r="AO26" s="4">
        <v>1810853.5</v>
      </c>
      <c r="AP26" s="4">
        <v>2951.18</v>
      </c>
      <c r="AQ26" s="4">
        <v>850832.31</v>
      </c>
      <c r="AR26" s="4">
        <v>195623.08</v>
      </c>
      <c r="AS26" s="4">
        <v>15370.23</v>
      </c>
      <c r="AT26" s="4">
        <v>12100.49</v>
      </c>
      <c r="AU26" s="4">
        <v>266331.90999999997</v>
      </c>
      <c r="AV26" s="4">
        <v>81223.81</v>
      </c>
      <c r="AW26" s="4">
        <v>17326.63</v>
      </c>
      <c r="AX26" s="4">
        <v>901344.5</v>
      </c>
      <c r="AY26" s="4">
        <v>272971.21999999997</v>
      </c>
      <c r="AZ26" s="4">
        <v>6045.12</v>
      </c>
      <c r="BA26" s="4">
        <v>3418.3</v>
      </c>
      <c r="BB26" s="4">
        <v>16098.57</v>
      </c>
      <c r="BC26" s="4">
        <v>34657.379999999997</v>
      </c>
      <c r="BD26" s="4">
        <v>9890.66</v>
      </c>
      <c r="BE26" s="4">
        <v>1289286.1200000001</v>
      </c>
      <c r="BF26" s="4">
        <v>858294.81</v>
      </c>
      <c r="BG26" s="4">
        <v>20945.07</v>
      </c>
      <c r="BH26" s="4">
        <v>516686.34</v>
      </c>
      <c r="BI26" s="4">
        <v>974957.31</v>
      </c>
      <c r="BJ26" s="4">
        <v>360.3</v>
      </c>
      <c r="BK26" s="4">
        <v>333764.40999999997</v>
      </c>
      <c r="BL26" s="4">
        <v>4805.0600000000004</v>
      </c>
      <c r="BM26" s="4">
        <v>3519.15</v>
      </c>
      <c r="BN26" s="4">
        <v>968905.31</v>
      </c>
      <c r="BO26" s="4">
        <v>7134.4</v>
      </c>
      <c r="BP26" s="4">
        <v>5667577.5</v>
      </c>
      <c r="BQ26" s="4">
        <v>8060.35</v>
      </c>
      <c r="BR26" s="4">
        <v>5405113.5</v>
      </c>
      <c r="BS26" s="4">
        <v>18380.95</v>
      </c>
      <c r="BT26" s="4">
        <v>3243088.25</v>
      </c>
      <c r="BU26" s="4">
        <v>152994.04999999999</v>
      </c>
      <c r="BV26" s="4">
        <v>2792.54</v>
      </c>
      <c r="BW26" s="4">
        <v>628.35</v>
      </c>
      <c r="BX26" s="4">
        <v>64940.24</v>
      </c>
      <c r="BY26" s="4">
        <v>849.82</v>
      </c>
      <c r="BZ26" s="4">
        <v>467245.38</v>
      </c>
      <c r="CA26" s="4">
        <v>66508.81</v>
      </c>
      <c r="CB26" s="4">
        <v>9863.1299999999992</v>
      </c>
      <c r="CC26" s="4">
        <v>123163.37</v>
      </c>
      <c r="CD26" s="4">
        <v>34377.24</v>
      </c>
      <c r="CE26" s="4">
        <v>18303.93</v>
      </c>
      <c r="CF26" s="4">
        <v>1295.29</v>
      </c>
      <c r="CG26" s="4">
        <v>12623.68</v>
      </c>
      <c r="CH26" s="4">
        <v>129526.41</v>
      </c>
      <c r="CI26" s="4">
        <v>601.52</v>
      </c>
      <c r="CJ26" s="4">
        <v>177506.42</v>
      </c>
      <c r="CK26" s="4">
        <v>9978.06</v>
      </c>
      <c r="CL26" s="4">
        <v>3169.58</v>
      </c>
      <c r="CM26" s="4">
        <v>1588.82</v>
      </c>
      <c r="CN26" s="4">
        <v>19966.82</v>
      </c>
      <c r="CO26" s="4">
        <v>8234.89</v>
      </c>
      <c r="CP26" s="4">
        <v>8234.89</v>
      </c>
      <c r="CQ26" s="4">
        <v>40106.199999999997</v>
      </c>
      <c r="CR26" s="4">
        <v>107668.59</v>
      </c>
      <c r="CS26" s="4">
        <v>585514.06000000006</v>
      </c>
      <c r="CT26" s="4">
        <v>157423.31</v>
      </c>
      <c r="CU26" s="4">
        <v>36110.17</v>
      </c>
      <c r="CV26" s="4">
        <v>22694.68</v>
      </c>
      <c r="CW26" s="4">
        <v>29169.77</v>
      </c>
      <c r="CX26" s="4">
        <v>50672.56</v>
      </c>
      <c r="CY26" s="4">
        <v>12270.29</v>
      </c>
      <c r="CZ26" s="4">
        <v>17570.75</v>
      </c>
      <c r="DA26" s="4">
        <v>2000343.62</v>
      </c>
      <c r="DB26" s="4">
        <v>6455.15</v>
      </c>
      <c r="DC26" s="4">
        <v>136614.44</v>
      </c>
      <c r="DD26" s="4">
        <v>35819.440000000002</v>
      </c>
      <c r="DE26" s="4">
        <v>2335</v>
      </c>
      <c r="DF26" s="4">
        <v>880944.81</v>
      </c>
      <c r="DG26" s="4">
        <v>500015.84</v>
      </c>
      <c r="DH26" s="4">
        <v>269183.12</v>
      </c>
      <c r="DI26" s="4">
        <v>12908.05</v>
      </c>
      <c r="DJ26" s="4">
        <v>2534.69</v>
      </c>
      <c r="DK26" s="4">
        <v>93984.38</v>
      </c>
      <c r="DL26" s="4">
        <v>90370.35</v>
      </c>
      <c r="DM26" s="4">
        <v>5069.1499999999996</v>
      </c>
      <c r="DN26" s="4">
        <v>5513.45</v>
      </c>
      <c r="DO26" s="4">
        <v>22216.639999999999</v>
      </c>
      <c r="DP26" s="4">
        <v>2032265.38</v>
      </c>
      <c r="DQ26" s="4">
        <v>508483.53</v>
      </c>
      <c r="DR26" s="4">
        <v>7352.42</v>
      </c>
      <c r="DS26" s="4">
        <v>51996.33</v>
      </c>
      <c r="DT26" s="4">
        <v>1371524.62</v>
      </c>
      <c r="DU26" s="4">
        <v>366153.25</v>
      </c>
      <c r="DV26" s="4">
        <v>333517.28000000003</v>
      </c>
      <c r="DW26" s="4">
        <v>3265.92</v>
      </c>
      <c r="DX26" s="4">
        <v>175060.89</v>
      </c>
      <c r="DY26" s="4">
        <v>370819.97</v>
      </c>
      <c r="DZ26" s="4">
        <v>3717935.25</v>
      </c>
      <c r="EA26" s="4">
        <v>14474.41</v>
      </c>
      <c r="EB26" s="4">
        <v>29543582</v>
      </c>
      <c r="EC26" s="4">
        <v>971649.5</v>
      </c>
      <c r="ED26" s="4">
        <v>19133.02</v>
      </c>
      <c r="EE26" s="4">
        <v>11987.52</v>
      </c>
      <c r="EF26" s="4">
        <v>1063938.5</v>
      </c>
      <c r="EG26" s="4">
        <v>1846782.38</v>
      </c>
      <c r="EH26" s="4">
        <v>250722.8</v>
      </c>
      <c r="EI26" s="4">
        <v>28969.200000000001</v>
      </c>
      <c r="EJ26" s="4">
        <v>18262158</v>
      </c>
      <c r="EK26" s="4">
        <v>356799.28</v>
      </c>
      <c r="EL26" s="4">
        <v>22349.29</v>
      </c>
      <c r="EM26" s="4">
        <v>384955.88</v>
      </c>
      <c r="EN26" s="4">
        <v>3090144</v>
      </c>
      <c r="EO26" s="4">
        <v>23614406</v>
      </c>
      <c r="EP26" s="4">
        <v>1389229.5</v>
      </c>
      <c r="EQ26" s="4">
        <v>23514750</v>
      </c>
      <c r="ER26" s="4">
        <v>8714.3700000000008</v>
      </c>
      <c r="ES26" s="4">
        <v>39121.68</v>
      </c>
      <c r="ET26" s="4">
        <v>33833.21</v>
      </c>
      <c r="EU26" s="4">
        <v>27683.62</v>
      </c>
      <c r="EV26" s="4">
        <v>20278.419999999998</v>
      </c>
      <c r="EW26" s="4">
        <v>874028.06</v>
      </c>
      <c r="EX26" s="4">
        <v>60890.89</v>
      </c>
      <c r="EY26" s="4">
        <v>33349.919999999998</v>
      </c>
      <c r="EZ26" s="4">
        <v>36949.699999999997</v>
      </c>
      <c r="FA26" s="4">
        <v>1111698.3799999999</v>
      </c>
      <c r="FB26" s="4">
        <v>169441.67</v>
      </c>
      <c r="FC26" s="4">
        <v>555729.62</v>
      </c>
      <c r="FD26" s="4">
        <v>5751.72</v>
      </c>
      <c r="FE26" s="4">
        <v>4040.47</v>
      </c>
      <c r="FF26" s="4">
        <v>8288068</v>
      </c>
      <c r="FG26" s="4">
        <v>39456.080000000002</v>
      </c>
      <c r="FH26" s="4">
        <v>937732.94</v>
      </c>
      <c r="FI26" s="4">
        <v>942759</v>
      </c>
      <c r="FJ26" s="4">
        <v>126341.56</v>
      </c>
      <c r="FK26" s="4">
        <v>6643.6</v>
      </c>
      <c r="FL26" s="4">
        <v>5171.4799999999996</v>
      </c>
      <c r="FM26" s="4">
        <v>560499.43999999994</v>
      </c>
      <c r="FN26" s="4">
        <v>48733.62</v>
      </c>
      <c r="FO26" s="4">
        <v>58112.79</v>
      </c>
      <c r="FP26" s="4">
        <v>2321.7800000000002</v>
      </c>
      <c r="FQ26" s="4">
        <v>5852.13</v>
      </c>
      <c r="FR26" s="4">
        <v>133682.60999999999</v>
      </c>
      <c r="FS26" s="4">
        <v>10877.04</v>
      </c>
      <c r="FT26" s="4">
        <v>12408.15</v>
      </c>
      <c r="FU26" s="4">
        <v>13250.26</v>
      </c>
      <c r="FV26" s="4">
        <v>1967.2</v>
      </c>
      <c r="FW26" s="4">
        <v>283073.09000000003</v>
      </c>
      <c r="FX26" s="4">
        <v>47818.14</v>
      </c>
      <c r="FY26" s="4">
        <v>1487071.62</v>
      </c>
      <c r="FZ26" s="4">
        <v>1687326</v>
      </c>
      <c r="GA26" s="4">
        <v>93042.29</v>
      </c>
      <c r="GB26" s="4">
        <v>10249.629999999999</v>
      </c>
      <c r="GC26" s="4">
        <v>13932.02</v>
      </c>
      <c r="GD26" s="4">
        <v>3468.79</v>
      </c>
      <c r="GE26" s="4">
        <v>213619.38</v>
      </c>
      <c r="GF26" s="4">
        <v>66628.679999999993</v>
      </c>
      <c r="GG26" s="4">
        <v>45449.21</v>
      </c>
      <c r="GH26" s="4">
        <v>11675.14</v>
      </c>
    </row>
    <row r="27" spans="1:190" x14ac:dyDescent="0.55000000000000004">
      <c r="A27" t="s">
        <v>555</v>
      </c>
      <c r="B27" s="4">
        <v>235204.95</v>
      </c>
      <c r="C27" s="4">
        <v>14519.91</v>
      </c>
      <c r="D27" s="4">
        <v>244953.45</v>
      </c>
      <c r="E27" s="4">
        <v>3265693.25</v>
      </c>
      <c r="F27" s="4">
        <v>115835.66</v>
      </c>
      <c r="G27" s="4">
        <v>37698856</v>
      </c>
      <c r="H27" s="4">
        <v>32924.32</v>
      </c>
      <c r="I27" s="4">
        <v>684173.19</v>
      </c>
      <c r="J27" s="4">
        <v>244112.62</v>
      </c>
      <c r="K27" s="4">
        <v>3068.89</v>
      </c>
      <c r="L27" s="4">
        <v>14468.38</v>
      </c>
      <c r="M27" s="4">
        <v>20913.72</v>
      </c>
      <c r="N27" s="4">
        <v>16916.509999999998</v>
      </c>
      <c r="O27" s="4">
        <v>180311.33</v>
      </c>
      <c r="P27" s="4">
        <v>81193.850000000006</v>
      </c>
      <c r="Q27" s="4">
        <v>984850.31</v>
      </c>
      <c r="R27" s="4">
        <v>205358.06</v>
      </c>
      <c r="S27" s="4">
        <v>515263.41</v>
      </c>
      <c r="T27" s="4">
        <v>113162.12</v>
      </c>
      <c r="U27" s="4">
        <v>9285.4</v>
      </c>
      <c r="V27" s="4">
        <v>42896.98</v>
      </c>
      <c r="W27" s="4">
        <v>236124.39</v>
      </c>
      <c r="X27" s="4">
        <v>194908.5</v>
      </c>
      <c r="Y27" s="4">
        <v>6758.77</v>
      </c>
      <c r="Z27" s="4">
        <v>379165.53</v>
      </c>
      <c r="AA27" s="4">
        <v>138779.17000000001</v>
      </c>
      <c r="AB27" s="4">
        <v>14501.78</v>
      </c>
      <c r="AC27" s="4">
        <v>138774.92000000001</v>
      </c>
      <c r="AD27" s="4">
        <v>3585.28</v>
      </c>
      <c r="AE27" s="4">
        <v>603799.93999999994</v>
      </c>
      <c r="AF27" s="4">
        <v>36830.36</v>
      </c>
      <c r="AG27" s="4">
        <v>318864.19</v>
      </c>
      <c r="AH27" s="4">
        <v>521514.16</v>
      </c>
      <c r="AI27" s="4">
        <v>4714.1499999999996</v>
      </c>
      <c r="AJ27" s="4">
        <v>74427.759999999995</v>
      </c>
      <c r="AK27" s="4">
        <v>560.91</v>
      </c>
      <c r="AL27" s="4">
        <v>1025155.44</v>
      </c>
      <c r="AM27" s="4">
        <v>374250.66</v>
      </c>
      <c r="AN27" s="4">
        <v>5818.24</v>
      </c>
      <c r="AO27" s="4">
        <v>2413493.75</v>
      </c>
      <c r="AP27" s="4">
        <v>22448.45</v>
      </c>
      <c r="AQ27" s="4">
        <v>129523.71</v>
      </c>
      <c r="AR27" s="4">
        <v>185403.77</v>
      </c>
      <c r="AS27" s="4">
        <v>29432.5</v>
      </c>
      <c r="AT27" s="4">
        <v>48892.95</v>
      </c>
      <c r="AU27" s="4">
        <v>82930.3</v>
      </c>
      <c r="AV27" s="4">
        <v>154233.01999999999</v>
      </c>
      <c r="AW27" s="4">
        <v>26899.67</v>
      </c>
      <c r="AX27" s="4">
        <v>606105.43999999994</v>
      </c>
      <c r="AY27" s="4">
        <v>319439.56</v>
      </c>
      <c r="AZ27" s="4">
        <v>11123.7</v>
      </c>
      <c r="BA27" s="4">
        <v>6683.5</v>
      </c>
      <c r="BB27" s="4">
        <v>43592.25</v>
      </c>
      <c r="BC27" s="4">
        <v>46974.36</v>
      </c>
      <c r="BD27" s="4">
        <v>17427.62</v>
      </c>
      <c r="BE27" s="4">
        <v>993806.75</v>
      </c>
      <c r="BF27" s="4">
        <v>1139625.3799999999</v>
      </c>
      <c r="BG27" s="4">
        <v>71690.16</v>
      </c>
      <c r="BH27" s="4">
        <v>1184342.6200000001</v>
      </c>
      <c r="BI27" s="4">
        <v>1316989.3799999999</v>
      </c>
      <c r="BJ27" s="4">
        <v>457.75</v>
      </c>
      <c r="BK27" s="4">
        <v>404814.16</v>
      </c>
      <c r="BL27" s="4">
        <v>4439.2700000000004</v>
      </c>
      <c r="BM27" s="4">
        <v>2141.11</v>
      </c>
      <c r="BN27" s="4">
        <v>999273.19</v>
      </c>
      <c r="BO27" s="4">
        <v>12692.83</v>
      </c>
      <c r="BP27" s="4">
        <v>6959534.5</v>
      </c>
      <c r="BQ27" s="4">
        <v>6290.43</v>
      </c>
      <c r="BR27" s="4">
        <v>3055815</v>
      </c>
      <c r="BS27" s="4">
        <v>17563.5</v>
      </c>
      <c r="BT27" s="4">
        <v>472823.34</v>
      </c>
      <c r="BU27" s="4">
        <v>94811.49</v>
      </c>
      <c r="BV27" s="4">
        <v>10776.43</v>
      </c>
      <c r="BW27" s="4">
        <v>2840.4</v>
      </c>
      <c r="BX27" s="4">
        <v>61259.89</v>
      </c>
      <c r="BY27" s="4">
        <v>992.5</v>
      </c>
      <c r="BZ27" s="4">
        <v>542954.18999999994</v>
      </c>
      <c r="CA27" s="4">
        <v>129049</v>
      </c>
      <c r="CB27" s="4">
        <v>12134.53</v>
      </c>
      <c r="CC27" s="4">
        <v>111782.68</v>
      </c>
      <c r="CD27" s="4">
        <v>38664.949999999997</v>
      </c>
      <c r="CE27" s="4">
        <v>87379.15</v>
      </c>
      <c r="CF27" s="4">
        <v>1263.46</v>
      </c>
      <c r="CG27" s="4">
        <v>12147.88</v>
      </c>
      <c r="CH27" s="4">
        <v>153166.34</v>
      </c>
      <c r="CI27" s="4">
        <v>822.56</v>
      </c>
      <c r="CJ27" s="4">
        <v>165374.76999999999</v>
      </c>
      <c r="CK27" s="4">
        <v>18348.080000000002</v>
      </c>
      <c r="CL27" s="4">
        <v>10657.79</v>
      </c>
      <c r="CM27" s="4">
        <v>3220.2</v>
      </c>
      <c r="CN27" s="4">
        <v>19422.77</v>
      </c>
      <c r="CO27" s="4">
        <v>4982.7</v>
      </c>
      <c r="CP27" s="4">
        <v>4982.7</v>
      </c>
      <c r="CQ27" s="4">
        <v>105993.34</v>
      </c>
      <c r="CR27" s="4">
        <v>165018.79999999999</v>
      </c>
      <c r="CS27" s="4">
        <v>509185.34</v>
      </c>
      <c r="CT27" s="4">
        <v>191169.58</v>
      </c>
      <c r="CU27" s="4">
        <v>27141.72</v>
      </c>
      <c r="CV27" s="4">
        <v>30283.040000000001</v>
      </c>
      <c r="CW27" s="4">
        <v>7011.05</v>
      </c>
      <c r="CX27" s="4">
        <v>37068.19</v>
      </c>
      <c r="CY27" s="4">
        <v>5303.41</v>
      </c>
      <c r="CZ27" s="4">
        <v>13482.14</v>
      </c>
      <c r="DA27" s="4">
        <v>1877095.38</v>
      </c>
      <c r="DB27" s="4">
        <v>6523.41</v>
      </c>
      <c r="DC27" s="4">
        <v>125887.4</v>
      </c>
      <c r="DD27" s="4">
        <v>43976.67</v>
      </c>
      <c r="DE27" s="4">
        <v>6271.74</v>
      </c>
      <c r="DF27" s="4">
        <v>573105.93999999994</v>
      </c>
      <c r="DG27" s="4">
        <v>919667.25</v>
      </c>
      <c r="DH27" s="4">
        <v>722455.25</v>
      </c>
      <c r="DI27" s="4">
        <v>12676.81</v>
      </c>
      <c r="DJ27" s="4">
        <v>3161.26</v>
      </c>
      <c r="DK27" s="4">
        <v>94310.41</v>
      </c>
      <c r="DL27" s="4">
        <v>83268.77</v>
      </c>
      <c r="DM27" s="4">
        <v>27705.05</v>
      </c>
      <c r="DN27" s="4">
        <v>16566.150000000001</v>
      </c>
      <c r="DO27" s="4">
        <v>29147.65</v>
      </c>
      <c r="DP27" s="4">
        <v>1000022.19</v>
      </c>
      <c r="DQ27" s="4">
        <v>3221200.75</v>
      </c>
      <c r="DR27" s="4">
        <v>86117.82</v>
      </c>
      <c r="DS27" s="4">
        <v>74701.3</v>
      </c>
      <c r="DT27" s="4">
        <v>1266684.8799999999</v>
      </c>
      <c r="DU27" s="4">
        <v>219347.8</v>
      </c>
      <c r="DV27" s="4">
        <v>133726.79999999999</v>
      </c>
      <c r="DW27" s="4">
        <v>10571.58</v>
      </c>
      <c r="DX27" s="4">
        <v>152932.29999999999</v>
      </c>
      <c r="DY27" s="4">
        <v>275636.96999999997</v>
      </c>
      <c r="DZ27" s="4">
        <v>3394810.75</v>
      </c>
      <c r="EA27" s="4">
        <v>11031.41</v>
      </c>
      <c r="EB27" s="4">
        <v>21292334</v>
      </c>
      <c r="EC27" s="4">
        <v>1271042.5</v>
      </c>
      <c r="ED27" s="4">
        <v>28812.26</v>
      </c>
      <c r="EE27" s="4">
        <v>13688.43</v>
      </c>
      <c r="EF27" s="4">
        <v>135201.25</v>
      </c>
      <c r="EG27" s="4">
        <v>317888.06</v>
      </c>
      <c r="EH27" s="4">
        <v>217441.64</v>
      </c>
      <c r="EI27" s="4">
        <v>106676.77</v>
      </c>
      <c r="EJ27" s="4">
        <v>12844909</v>
      </c>
      <c r="EK27" s="4">
        <v>237516.58</v>
      </c>
      <c r="EL27" s="4">
        <v>3125.85</v>
      </c>
      <c r="EM27" s="4">
        <v>318921.75</v>
      </c>
      <c r="EN27" s="4">
        <v>2004681.62</v>
      </c>
      <c r="EO27" s="4">
        <v>15251763</v>
      </c>
      <c r="EP27" s="4">
        <v>1246095.1200000001</v>
      </c>
      <c r="EQ27" s="4">
        <v>15966547</v>
      </c>
      <c r="ER27" s="4">
        <v>5987.14</v>
      </c>
      <c r="ES27" s="4">
        <v>72851.23</v>
      </c>
      <c r="ET27" s="4">
        <v>43590.62</v>
      </c>
      <c r="EU27" s="4">
        <v>15723</v>
      </c>
      <c r="EV27" s="4">
        <v>7509.46</v>
      </c>
      <c r="EW27" s="4">
        <v>834584.5</v>
      </c>
      <c r="EX27" s="4">
        <v>202019.7</v>
      </c>
      <c r="EY27" s="4">
        <v>37700.36</v>
      </c>
      <c r="EZ27" s="4">
        <v>102248.34</v>
      </c>
      <c r="FA27" s="4">
        <v>474451.16</v>
      </c>
      <c r="FB27" s="4">
        <v>78882.2</v>
      </c>
      <c r="FC27" s="4">
        <v>50702.36</v>
      </c>
      <c r="FD27" s="4">
        <v>6832.17</v>
      </c>
      <c r="FE27" s="4">
        <v>4907.32</v>
      </c>
      <c r="FF27" s="4">
        <v>2809314.75</v>
      </c>
      <c r="FG27" s="4">
        <v>7109.58</v>
      </c>
      <c r="FH27" s="4">
        <v>637695.5</v>
      </c>
      <c r="FI27" s="4">
        <v>242398.73</v>
      </c>
      <c r="FJ27" s="4">
        <v>190349.48</v>
      </c>
      <c r="FK27" s="4">
        <v>7458.55</v>
      </c>
      <c r="FL27" s="4">
        <v>3488.7</v>
      </c>
      <c r="FM27" s="4">
        <v>162681.32999999999</v>
      </c>
      <c r="FN27" s="4">
        <v>22349.3</v>
      </c>
      <c r="FO27" s="4">
        <v>9691.24</v>
      </c>
      <c r="FP27" s="4">
        <v>2319.4699999999998</v>
      </c>
      <c r="FQ27" s="4">
        <v>6368.51</v>
      </c>
      <c r="FR27" s="4">
        <v>173680.92</v>
      </c>
      <c r="FS27" s="4">
        <v>13020.73</v>
      </c>
      <c r="FT27" s="4">
        <v>16306.7</v>
      </c>
      <c r="FU27" s="4">
        <v>3279.42</v>
      </c>
      <c r="FV27" s="4">
        <v>153.58000000000001</v>
      </c>
      <c r="FW27" s="4">
        <v>197418.3</v>
      </c>
      <c r="FX27" s="4">
        <v>73556.09</v>
      </c>
      <c r="FY27" s="4">
        <v>1995524.5</v>
      </c>
      <c r="FZ27" s="4">
        <v>2240978.5</v>
      </c>
      <c r="GA27" s="4">
        <v>19699</v>
      </c>
      <c r="GB27" s="4">
        <v>87881.91</v>
      </c>
      <c r="GC27" s="4">
        <v>14130.39</v>
      </c>
      <c r="GD27" s="4">
        <v>4098.1000000000004</v>
      </c>
      <c r="GE27" s="4">
        <v>36819.06</v>
      </c>
      <c r="GF27" s="4">
        <v>21444.26</v>
      </c>
      <c r="GG27" s="4">
        <v>16627.71</v>
      </c>
      <c r="GH27" s="4">
        <v>6519.02</v>
      </c>
    </row>
    <row r="28" spans="1:190" x14ac:dyDescent="0.55000000000000004">
      <c r="A28" t="s">
        <v>556</v>
      </c>
      <c r="B28" s="4">
        <v>155846.20000000001</v>
      </c>
      <c r="C28" s="4">
        <v>10578.87</v>
      </c>
      <c r="D28" s="4">
        <v>558438</v>
      </c>
      <c r="E28" s="4">
        <v>2692066</v>
      </c>
      <c r="F28" s="4">
        <v>66695.25</v>
      </c>
      <c r="G28" s="4">
        <v>8290733.5</v>
      </c>
      <c r="H28" s="4">
        <v>41575.79</v>
      </c>
      <c r="I28" s="4">
        <v>649989.81000000006</v>
      </c>
      <c r="J28" s="4">
        <v>140762.67000000001</v>
      </c>
      <c r="K28" s="4">
        <v>14238.57</v>
      </c>
      <c r="L28" s="4">
        <v>90634.28</v>
      </c>
      <c r="M28" s="4">
        <v>97549.119999999995</v>
      </c>
      <c r="N28" s="4">
        <v>26920.82</v>
      </c>
      <c r="O28" s="4">
        <v>38473.46</v>
      </c>
      <c r="P28" s="4">
        <v>57285.45</v>
      </c>
      <c r="Q28" s="4">
        <v>928547.81</v>
      </c>
      <c r="R28" s="4">
        <v>693754.5</v>
      </c>
      <c r="S28" s="4">
        <v>366887.78</v>
      </c>
      <c r="T28" s="4">
        <v>95847.3</v>
      </c>
      <c r="U28" s="4">
        <v>7467.52</v>
      </c>
      <c r="V28" s="4">
        <v>12325</v>
      </c>
      <c r="W28" s="4">
        <v>323157.84000000003</v>
      </c>
      <c r="X28" s="4">
        <v>225779.3</v>
      </c>
      <c r="Y28" s="4">
        <v>5298.43</v>
      </c>
      <c r="Z28" s="4">
        <v>148682.01999999999</v>
      </c>
      <c r="AA28" s="4">
        <v>68813.259999999995</v>
      </c>
      <c r="AB28" s="4">
        <v>8365.23</v>
      </c>
      <c r="AC28" s="4">
        <v>140479.57999999999</v>
      </c>
      <c r="AD28" s="4">
        <v>8200.64</v>
      </c>
      <c r="AE28" s="4">
        <v>513540.16</v>
      </c>
      <c r="AF28" s="4">
        <v>22984.23</v>
      </c>
      <c r="AG28" s="4">
        <v>489868.5</v>
      </c>
      <c r="AH28" s="4">
        <v>205459.19</v>
      </c>
      <c r="AI28" s="4">
        <v>9028.23</v>
      </c>
      <c r="AJ28" s="4">
        <v>154375.45000000001</v>
      </c>
      <c r="AK28" s="4">
        <v>428.55</v>
      </c>
      <c r="AL28" s="4">
        <v>793546.94</v>
      </c>
      <c r="AM28" s="4">
        <v>387887.59</v>
      </c>
      <c r="AN28" s="4">
        <v>4440.84</v>
      </c>
      <c r="AO28" s="4">
        <v>1452435.5</v>
      </c>
      <c r="AP28" s="4">
        <v>60187.4</v>
      </c>
      <c r="AQ28" s="4">
        <v>828300.69</v>
      </c>
      <c r="AR28" s="4">
        <v>100888.13</v>
      </c>
      <c r="AS28" s="4">
        <v>22041.17</v>
      </c>
      <c r="AT28" s="4">
        <v>56834.42</v>
      </c>
      <c r="AU28" s="4">
        <v>79969.88</v>
      </c>
      <c r="AV28" s="4">
        <v>131855.42000000001</v>
      </c>
      <c r="AW28" s="4">
        <v>18761.09</v>
      </c>
      <c r="AX28" s="4">
        <v>457156.91</v>
      </c>
      <c r="AY28" s="4">
        <v>253451.42</v>
      </c>
      <c r="AZ28" s="4">
        <v>50896.71</v>
      </c>
      <c r="BA28" s="4">
        <v>12764.05</v>
      </c>
      <c r="BB28" s="4">
        <v>19335.09</v>
      </c>
      <c r="BC28" s="4">
        <v>47137.29</v>
      </c>
      <c r="BD28" s="4">
        <v>10796.88</v>
      </c>
      <c r="BE28" s="4">
        <v>1069016.5</v>
      </c>
      <c r="BF28" s="4">
        <v>656773.81000000006</v>
      </c>
      <c r="BG28" s="4">
        <v>38652.17</v>
      </c>
      <c r="BH28" s="4">
        <v>758161.31</v>
      </c>
      <c r="BI28" s="4">
        <v>1314843.25</v>
      </c>
      <c r="BJ28" s="4">
        <v>355.22</v>
      </c>
      <c r="BK28" s="4">
        <v>155856.85999999999</v>
      </c>
      <c r="BL28" s="4">
        <v>3395.45</v>
      </c>
      <c r="BM28" s="4">
        <v>5609.85</v>
      </c>
      <c r="BN28" s="4">
        <v>2326282.75</v>
      </c>
      <c r="BO28" s="4">
        <v>7526.94</v>
      </c>
      <c r="BP28" s="4">
        <v>4918157.5</v>
      </c>
      <c r="BQ28" s="4">
        <v>7246.28</v>
      </c>
      <c r="BR28" s="4">
        <v>2046407.38</v>
      </c>
      <c r="BS28" s="4">
        <v>22200.65</v>
      </c>
      <c r="BT28" s="4">
        <v>3039944.75</v>
      </c>
      <c r="BU28" s="4">
        <v>102925.04</v>
      </c>
      <c r="BV28" s="4">
        <v>15163.1</v>
      </c>
      <c r="BW28" s="4">
        <v>3682.29</v>
      </c>
      <c r="BX28" s="4">
        <v>65333.39</v>
      </c>
      <c r="BY28" s="4">
        <v>880.07</v>
      </c>
      <c r="BZ28" s="4">
        <v>655020.93999999994</v>
      </c>
      <c r="CA28" s="4">
        <v>146686.89000000001</v>
      </c>
      <c r="CB28" s="4">
        <v>5901.57</v>
      </c>
      <c r="CC28" s="4">
        <v>97593.96</v>
      </c>
      <c r="CD28" s="4">
        <v>34397.33</v>
      </c>
      <c r="CE28" s="4">
        <v>34639.43</v>
      </c>
      <c r="CF28" s="4">
        <v>2317.34</v>
      </c>
      <c r="CG28" s="4">
        <v>14851.94</v>
      </c>
      <c r="CH28" s="4">
        <v>222391.75</v>
      </c>
      <c r="CI28" s="4">
        <v>768.52</v>
      </c>
      <c r="CJ28" s="4">
        <v>127334.57</v>
      </c>
      <c r="CK28" s="4">
        <v>14760.58</v>
      </c>
      <c r="CL28" s="4">
        <v>9338.94</v>
      </c>
      <c r="CM28" s="4">
        <v>2233.0700000000002</v>
      </c>
      <c r="CN28" s="4">
        <v>5772.65</v>
      </c>
      <c r="CO28" s="4">
        <v>6697.73</v>
      </c>
      <c r="CP28" s="4">
        <v>6697.73</v>
      </c>
      <c r="CQ28" s="4">
        <v>87289.16</v>
      </c>
      <c r="CR28" s="4">
        <v>87225.84</v>
      </c>
      <c r="CS28" s="4">
        <v>1502429.62</v>
      </c>
      <c r="CT28" s="4">
        <v>193135.5</v>
      </c>
      <c r="CU28" s="4">
        <v>37438.410000000003</v>
      </c>
      <c r="CV28" s="4">
        <v>28719.82</v>
      </c>
      <c r="CW28" s="4">
        <v>2638.38</v>
      </c>
      <c r="CX28" s="4">
        <v>38706.36</v>
      </c>
      <c r="CY28" s="4">
        <v>12666.31</v>
      </c>
      <c r="CZ28" s="4">
        <v>182248.8</v>
      </c>
      <c r="DA28" s="4">
        <v>2080217.88</v>
      </c>
      <c r="DB28" s="4">
        <v>6441.43</v>
      </c>
      <c r="DC28" s="4">
        <v>129046.5</v>
      </c>
      <c r="DD28" s="4">
        <v>40389.29</v>
      </c>
      <c r="DE28" s="4">
        <v>1404.67</v>
      </c>
      <c r="DF28" s="4">
        <v>552313.31000000006</v>
      </c>
      <c r="DG28" s="4">
        <v>641477.56000000006</v>
      </c>
      <c r="DH28" s="4">
        <v>244258.95</v>
      </c>
      <c r="DI28" s="4">
        <v>12866.46</v>
      </c>
      <c r="DJ28" s="4">
        <v>3552.2</v>
      </c>
      <c r="DK28" s="4">
        <v>110095.9</v>
      </c>
      <c r="DL28" s="4">
        <v>84608.03</v>
      </c>
      <c r="DM28" s="4">
        <v>5143.62</v>
      </c>
      <c r="DN28" s="4">
        <v>16193.48</v>
      </c>
      <c r="DO28" s="4">
        <v>25422.560000000001</v>
      </c>
      <c r="DP28" s="4">
        <v>710194.81</v>
      </c>
      <c r="DQ28" s="4">
        <v>2625447.75</v>
      </c>
      <c r="DR28" s="4">
        <v>29804.959999999999</v>
      </c>
      <c r="DS28" s="4">
        <v>57300.2</v>
      </c>
      <c r="DT28" s="4">
        <v>1297593.1200000001</v>
      </c>
      <c r="DU28" s="4">
        <v>253747.88</v>
      </c>
      <c r="DV28" s="4">
        <v>165522.82999999999</v>
      </c>
      <c r="DW28" s="4">
        <v>9212.2099999999991</v>
      </c>
      <c r="DX28" s="4">
        <v>199289.88</v>
      </c>
      <c r="DY28" s="4">
        <v>182007.42</v>
      </c>
      <c r="DZ28" s="4">
        <v>3742802.25</v>
      </c>
      <c r="EA28" s="4">
        <v>9016.06</v>
      </c>
      <c r="EB28" s="4">
        <v>21817960</v>
      </c>
      <c r="EC28" s="4">
        <v>625221.06000000006</v>
      </c>
      <c r="ED28" s="4">
        <v>24567.37</v>
      </c>
      <c r="EE28" s="4">
        <v>37974.160000000003</v>
      </c>
      <c r="EF28" s="4">
        <v>425817.66</v>
      </c>
      <c r="EG28" s="4">
        <v>852907.94</v>
      </c>
      <c r="EH28" s="4">
        <v>192370.5</v>
      </c>
      <c r="EI28" s="4">
        <v>50865.61</v>
      </c>
      <c r="EJ28" s="4">
        <v>13765663</v>
      </c>
      <c r="EK28" s="4">
        <v>305831.03000000003</v>
      </c>
      <c r="EL28" s="4">
        <v>29016.04</v>
      </c>
      <c r="EM28" s="4">
        <v>891007</v>
      </c>
      <c r="EN28" s="4">
        <v>6368030</v>
      </c>
      <c r="EO28" s="4">
        <v>26080136</v>
      </c>
      <c r="EP28" s="4">
        <v>1261034.1200000001</v>
      </c>
      <c r="EQ28" s="4">
        <v>12693749</v>
      </c>
      <c r="ER28" s="4">
        <v>8169.49</v>
      </c>
      <c r="ES28" s="4">
        <v>56474.14</v>
      </c>
      <c r="ET28" s="4">
        <v>31667.73</v>
      </c>
      <c r="EU28" s="4">
        <v>16113.51</v>
      </c>
      <c r="EV28" s="4">
        <v>7036.75</v>
      </c>
      <c r="EW28" s="4">
        <v>759998.31</v>
      </c>
      <c r="EX28" s="4">
        <v>76407.91</v>
      </c>
      <c r="EY28" s="4">
        <v>36400.46</v>
      </c>
      <c r="EZ28" s="4">
        <v>101806.99</v>
      </c>
      <c r="FA28" s="4">
        <v>270582.62</v>
      </c>
      <c r="FB28" s="4">
        <v>213903.7</v>
      </c>
      <c r="FC28" s="4">
        <v>572369.75</v>
      </c>
      <c r="FD28" s="4">
        <v>9109.3799999999992</v>
      </c>
      <c r="FE28" s="4">
        <v>7012.89</v>
      </c>
      <c r="FF28" s="4">
        <v>1925659.62</v>
      </c>
      <c r="FG28" s="4">
        <v>7579.99</v>
      </c>
      <c r="FH28" s="4">
        <v>376281.38</v>
      </c>
      <c r="FI28" s="4">
        <v>172168.08</v>
      </c>
      <c r="FJ28" s="4">
        <v>231441</v>
      </c>
      <c r="FK28" s="4">
        <v>9711.51</v>
      </c>
      <c r="FL28" s="4">
        <v>4401.49</v>
      </c>
      <c r="FM28" s="4">
        <v>197585.39</v>
      </c>
      <c r="FN28" s="4">
        <v>15277.26</v>
      </c>
      <c r="FO28" s="4">
        <v>26497.09</v>
      </c>
      <c r="FP28" s="4">
        <v>2375.66</v>
      </c>
      <c r="FQ28" s="4">
        <v>20027.099999999999</v>
      </c>
      <c r="FR28" s="4">
        <v>89353.65</v>
      </c>
      <c r="FS28" s="4">
        <v>20451.060000000001</v>
      </c>
      <c r="FT28" s="4">
        <v>26026.26</v>
      </c>
      <c r="FU28" s="4">
        <v>3705.73</v>
      </c>
      <c r="FV28" s="4">
        <v>775.96</v>
      </c>
      <c r="FW28" s="4">
        <v>148025.89000000001</v>
      </c>
      <c r="FX28" s="4">
        <v>45474.33</v>
      </c>
      <c r="FY28" s="4">
        <v>1400311.12</v>
      </c>
      <c r="FZ28" s="4">
        <v>1128614.25</v>
      </c>
      <c r="GA28" s="4">
        <v>33373.78</v>
      </c>
      <c r="GB28" s="4">
        <v>9795.74</v>
      </c>
      <c r="GC28" s="4">
        <v>34475.17</v>
      </c>
      <c r="GD28" s="4">
        <v>2472.9499999999998</v>
      </c>
      <c r="GE28" s="4">
        <v>79619.570000000007</v>
      </c>
      <c r="GF28" s="4">
        <v>27333.439999999999</v>
      </c>
      <c r="GG28" s="4">
        <v>20109.45</v>
      </c>
      <c r="GH28" s="4">
        <v>29874.11</v>
      </c>
    </row>
    <row r="29" spans="1:190" x14ac:dyDescent="0.55000000000000004">
      <c r="A29" s="15"/>
      <c r="B29" s="16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73"/>
      <c r="N29" s="73"/>
      <c r="O29" s="73"/>
      <c r="P29" s="73"/>
      <c r="Q29" s="73"/>
      <c r="R29" s="73"/>
      <c r="S29" s="73"/>
      <c r="T29" s="73"/>
      <c r="U29" s="73"/>
      <c r="V29" s="73"/>
      <c r="W29" s="73"/>
      <c r="X29" s="73"/>
      <c r="Y29" s="73"/>
      <c r="Z29" s="73"/>
      <c r="AA29" s="73"/>
      <c r="AB29" s="73"/>
      <c r="AC29" s="73"/>
      <c r="AD29" s="73"/>
      <c r="AE29" s="73"/>
      <c r="AF29" s="73"/>
      <c r="AG29" s="73"/>
      <c r="AH29" s="73"/>
      <c r="AI29" s="73"/>
      <c r="AJ29" s="73"/>
      <c r="AK29" s="73"/>
      <c r="AL29" s="73"/>
      <c r="AM29" s="73"/>
      <c r="AN29" s="73"/>
      <c r="AO29" s="73"/>
      <c r="AP29" s="73"/>
      <c r="AQ29" s="73"/>
      <c r="AR29" s="73"/>
      <c r="AS29" s="73"/>
      <c r="AT29" s="73"/>
      <c r="AU29" s="73"/>
      <c r="AV29" s="73"/>
      <c r="AW29" s="73"/>
      <c r="AX29" s="73"/>
      <c r="AY29" s="73"/>
      <c r="AZ29" s="73"/>
      <c r="BA29" s="73"/>
      <c r="BB29" s="73"/>
      <c r="BC29" s="73"/>
      <c r="BD29" s="73"/>
      <c r="BE29" s="73"/>
      <c r="BF29" s="73"/>
      <c r="BG29" s="73"/>
      <c r="BH29" s="73"/>
      <c r="BI29" s="73"/>
      <c r="BJ29" s="73"/>
      <c r="BK29" s="73"/>
      <c r="BL29" s="73"/>
      <c r="BM29" s="73"/>
      <c r="BN29" s="73"/>
      <c r="BO29" s="73"/>
      <c r="BP29" s="73"/>
      <c r="BQ29" s="73"/>
      <c r="BR29" s="73"/>
      <c r="BS29" s="73"/>
      <c r="BT29" s="73"/>
      <c r="BU29" s="73"/>
      <c r="BV29" s="73"/>
      <c r="BW29" s="73"/>
      <c r="BX29" s="73"/>
      <c r="BY29" s="73"/>
      <c r="BZ29" s="73"/>
      <c r="CA29" s="73"/>
      <c r="CB29" s="73"/>
      <c r="CC29" s="73"/>
      <c r="CD29" s="73"/>
      <c r="CE29" s="73"/>
      <c r="CF29" s="73"/>
      <c r="CG29" s="73"/>
      <c r="CH29" s="73"/>
      <c r="CI29" s="73"/>
      <c r="CJ29" s="73"/>
      <c r="CK29" s="73"/>
      <c r="CL29" s="73"/>
      <c r="CM29" s="73"/>
      <c r="CN29" s="73"/>
      <c r="CO29" s="73"/>
      <c r="CP29" s="73"/>
      <c r="CQ29" s="73"/>
      <c r="CR29" s="73"/>
      <c r="CS29" s="73"/>
      <c r="CT29" s="73"/>
      <c r="CU29" s="73"/>
      <c r="CV29" s="73"/>
      <c r="CW29" s="73"/>
      <c r="CX29" s="73"/>
      <c r="CY29" s="73"/>
      <c r="CZ29" s="73"/>
      <c r="DA29" s="73"/>
      <c r="DB29" s="73"/>
      <c r="DC29" s="73"/>
      <c r="DD29" s="73"/>
      <c r="DE29" s="73"/>
      <c r="DF29" s="73"/>
      <c r="DG29" s="73"/>
      <c r="DH29" s="73"/>
      <c r="DI29" s="73"/>
      <c r="DJ29" s="73"/>
      <c r="DK29" s="73"/>
      <c r="DL29" s="73"/>
      <c r="DM29" s="73"/>
      <c r="DN29" s="73"/>
      <c r="DO29" s="73"/>
      <c r="DP29" s="73"/>
      <c r="DQ29" s="73"/>
      <c r="DR29" s="73"/>
      <c r="DS29" s="73"/>
      <c r="DT29" s="73"/>
      <c r="DU29" s="73"/>
      <c r="DV29" s="73"/>
      <c r="DW29" s="73"/>
      <c r="DX29" s="73"/>
      <c r="DY29" s="73"/>
      <c r="DZ29" s="73"/>
      <c r="EA29" s="73"/>
      <c r="EB29" s="73"/>
      <c r="EC29" s="73"/>
      <c r="ED29" s="73"/>
      <c r="EE29" s="73"/>
      <c r="EF29" s="73"/>
      <c r="EG29" s="73"/>
      <c r="EH29" s="73"/>
      <c r="EI29" s="73"/>
      <c r="EJ29" s="73"/>
      <c r="EK29" s="73"/>
      <c r="EL29" s="73"/>
      <c r="EM29" s="73"/>
      <c r="EN29" s="73"/>
      <c r="EO29" s="73"/>
      <c r="EP29" s="73"/>
      <c r="EQ29" s="73"/>
      <c r="ER29" s="73"/>
      <c r="ES29" s="73"/>
      <c r="ET29" s="73"/>
      <c r="EU29" s="73"/>
      <c r="EV29" s="73"/>
      <c r="EW29" s="73"/>
      <c r="EX29" s="73"/>
      <c r="EY29" s="73"/>
      <c r="EZ29" s="73"/>
      <c r="FA29" s="73"/>
      <c r="FB29" s="73"/>
      <c r="FC29" s="73"/>
      <c r="FD29" s="73"/>
      <c r="FE29" s="73"/>
      <c r="FF29" s="73"/>
      <c r="FG29" s="73"/>
      <c r="FH29" s="73"/>
      <c r="FI29" s="73"/>
      <c r="FJ29" s="73"/>
      <c r="FK29" s="73"/>
      <c r="FL29" s="73"/>
      <c r="FM29" s="73"/>
      <c r="FN29" s="73"/>
      <c r="FO29" s="73"/>
      <c r="FP29" s="73"/>
      <c r="FQ29" s="73"/>
      <c r="FR29" s="73"/>
      <c r="FS29" s="73"/>
      <c r="FT29" s="73"/>
      <c r="FU29" s="73"/>
      <c r="FV29" s="73"/>
      <c r="FW29" s="73"/>
      <c r="FX29" s="73"/>
      <c r="FY29" s="73"/>
      <c r="FZ29" s="73"/>
      <c r="GA29" s="73"/>
      <c r="GB29" s="73"/>
      <c r="GC29" s="73"/>
      <c r="GD29" s="73"/>
      <c r="GE29" s="73"/>
      <c r="GF29" s="73"/>
      <c r="GG29" s="73"/>
      <c r="GH29" s="73"/>
    </row>
    <row r="30" spans="1:190" x14ac:dyDescent="0.55000000000000004">
      <c r="A30" t="s">
        <v>557</v>
      </c>
      <c r="B30" s="4">
        <v>174472.12</v>
      </c>
      <c r="C30" s="4">
        <v>7859.4</v>
      </c>
      <c r="D30" s="4">
        <v>267671.03000000003</v>
      </c>
      <c r="E30" s="4">
        <v>2812644.75</v>
      </c>
      <c r="F30" s="4">
        <v>141315.44</v>
      </c>
      <c r="G30" s="4">
        <v>9558300</v>
      </c>
      <c r="H30" s="4">
        <v>88468.38</v>
      </c>
      <c r="I30" s="4">
        <v>648667.68999999994</v>
      </c>
      <c r="J30" s="4">
        <v>302053.46999999997</v>
      </c>
      <c r="K30" s="4">
        <v>4379.51</v>
      </c>
      <c r="L30" s="4">
        <v>32322.41</v>
      </c>
      <c r="M30" s="4">
        <v>34396.32</v>
      </c>
      <c r="N30" s="4">
        <v>14111.32</v>
      </c>
      <c r="O30" s="4">
        <v>118254.2</v>
      </c>
      <c r="P30" s="4">
        <v>58858.69</v>
      </c>
      <c r="Q30" s="4">
        <v>661424.18999999994</v>
      </c>
      <c r="R30" s="4">
        <v>213167.12</v>
      </c>
      <c r="S30" s="4">
        <v>431274.66</v>
      </c>
      <c r="T30" s="4">
        <v>81603.350000000006</v>
      </c>
      <c r="U30" s="4">
        <v>8356.49</v>
      </c>
      <c r="V30" s="4">
        <v>31751.52</v>
      </c>
      <c r="W30" s="4">
        <v>373104.41</v>
      </c>
      <c r="X30" s="4">
        <v>195218.31</v>
      </c>
      <c r="Y30" s="4">
        <v>16885.419999999998</v>
      </c>
      <c r="Z30" s="4">
        <v>191976.36</v>
      </c>
      <c r="AA30" s="4">
        <v>103267.7</v>
      </c>
      <c r="AB30" s="4">
        <v>8183.17</v>
      </c>
      <c r="AC30" s="4">
        <v>92412.96</v>
      </c>
      <c r="AD30" s="4">
        <v>3150.51</v>
      </c>
      <c r="AE30" s="4">
        <v>491375.25</v>
      </c>
      <c r="AF30" s="4">
        <v>36711.11</v>
      </c>
      <c r="AG30" s="4">
        <v>255117.89</v>
      </c>
      <c r="AH30" s="4">
        <v>196263.69</v>
      </c>
      <c r="AI30" s="4">
        <v>4514.6099999999997</v>
      </c>
      <c r="AJ30" s="4">
        <v>51888.62</v>
      </c>
      <c r="AK30" s="4">
        <v>918.56</v>
      </c>
      <c r="AL30" s="4">
        <v>862587.69</v>
      </c>
      <c r="AM30" s="4">
        <v>373308.84</v>
      </c>
      <c r="AN30" s="4">
        <v>9142</v>
      </c>
      <c r="AO30" s="4">
        <v>1333916.6200000001</v>
      </c>
      <c r="AP30" s="4">
        <v>9512.44</v>
      </c>
      <c r="AQ30" s="4">
        <v>400690.75</v>
      </c>
      <c r="AR30" s="4">
        <v>126999.81</v>
      </c>
      <c r="AS30" s="4">
        <v>30356.84</v>
      </c>
      <c r="AT30" s="4">
        <v>61305.03</v>
      </c>
      <c r="AU30" s="4">
        <v>143752.32999999999</v>
      </c>
      <c r="AV30" s="4">
        <v>110844.35</v>
      </c>
      <c r="AW30" s="4">
        <v>29832.13</v>
      </c>
      <c r="AX30" s="4">
        <v>739299.25</v>
      </c>
      <c r="AY30" s="4">
        <v>276223.78000000003</v>
      </c>
      <c r="AZ30" s="4">
        <v>10358.69</v>
      </c>
      <c r="BA30" s="4">
        <v>3966.23</v>
      </c>
      <c r="BB30" s="4">
        <v>24623.53</v>
      </c>
      <c r="BC30" s="4">
        <v>41578.36</v>
      </c>
      <c r="BD30" s="4">
        <v>13195.61</v>
      </c>
      <c r="BE30" s="4">
        <v>774069.94</v>
      </c>
      <c r="BF30" s="4">
        <v>824063.5</v>
      </c>
      <c r="BG30" s="4">
        <v>55943.7</v>
      </c>
      <c r="BH30" s="4">
        <v>605934.43999999994</v>
      </c>
      <c r="BI30" s="4">
        <v>1135355.8799999999</v>
      </c>
      <c r="BJ30" s="4">
        <v>2587.66</v>
      </c>
      <c r="BK30" s="4">
        <v>246653.5</v>
      </c>
      <c r="BL30" s="4">
        <v>19931.310000000001</v>
      </c>
      <c r="BM30" s="4">
        <v>2509.2800000000002</v>
      </c>
      <c r="BN30" s="4">
        <v>966433.81</v>
      </c>
      <c r="BO30" s="4">
        <v>5408.74</v>
      </c>
      <c r="BP30" s="4">
        <v>6069908</v>
      </c>
      <c r="BQ30" s="4">
        <v>7693.81</v>
      </c>
      <c r="BR30" s="4">
        <v>3125290.25</v>
      </c>
      <c r="BS30" s="4">
        <v>9657.7800000000007</v>
      </c>
      <c r="BT30" s="4">
        <v>1376738.12</v>
      </c>
      <c r="BU30" s="4">
        <v>124667.27</v>
      </c>
      <c r="BV30" s="4">
        <v>7117.76</v>
      </c>
      <c r="BW30" s="4">
        <v>1539.1</v>
      </c>
      <c r="BX30" s="4">
        <v>56638.18</v>
      </c>
      <c r="BY30" s="4">
        <v>1131.0999999999999</v>
      </c>
      <c r="BZ30" s="4">
        <v>529046.25</v>
      </c>
      <c r="CA30" s="4">
        <v>88742.32</v>
      </c>
      <c r="CB30" s="4">
        <v>26431.17</v>
      </c>
      <c r="CC30" s="4">
        <v>202736.81</v>
      </c>
      <c r="CD30" s="4">
        <v>36597.480000000003</v>
      </c>
      <c r="CE30" s="4">
        <v>22808.85</v>
      </c>
      <c r="CF30" s="4">
        <v>2245.0500000000002</v>
      </c>
      <c r="CG30" s="4">
        <v>11563.1</v>
      </c>
      <c r="CH30" s="4">
        <v>172057.33</v>
      </c>
      <c r="CI30" s="4">
        <v>1134.67</v>
      </c>
      <c r="CJ30" s="4">
        <v>114015.29</v>
      </c>
      <c r="CK30" s="4">
        <v>16268.32</v>
      </c>
      <c r="CL30" s="4">
        <v>15116.25</v>
      </c>
      <c r="CM30" s="4">
        <v>6097.37</v>
      </c>
      <c r="CN30" s="4">
        <v>13903.13</v>
      </c>
      <c r="CO30" s="4">
        <v>6948.17</v>
      </c>
      <c r="CP30" s="4">
        <v>6948.17</v>
      </c>
      <c r="CQ30" s="4">
        <v>170227.02</v>
      </c>
      <c r="CR30" s="4">
        <v>103888.69</v>
      </c>
      <c r="CS30" s="4">
        <v>626736.68999999994</v>
      </c>
      <c r="CT30" s="4">
        <v>206825.31</v>
      </c>
      <c r="CU30" s="4">
        <v>33224.82</v>
      </c>
      <c r="CV30" s="4">
        <v>27412.34</v>
      </c>
      <c r="CW30" s="4">
        <v>4969.38</v>
      </c>
      <c r="CX30" s="4">
        <v>52619.040000000001</v>
      </c>
      <c r="CY30" s="4">
        <v>8699.33</v>
      </c>
      <c r="CZ30" s="4">
        <v>68868.25</v>
      </c>
      <c r="DA30" s="4">
        <v>1504944</v>
      </c>
      <c r="DB30" s="4">
        <v>5093.8100000000004</v>
      </c>
      <c r="DC30" s="4">
        <v>132835.42000000001</v>
      </c>
      <c r="DD30" s="4">
        <v>62409.25</v>
      </c>
      <c r="DE30" s="4">
        <v>2989.59</v>
      </c>
      <c r="DF30" s="4">
        <v>650624.56000000006</v>
      </c>
      <c r="DG30" s="4">
        <v>723993.19</v>
      </c>
      <c r="DH30" s="4">
        <v>272028.09000000003</v>
      </c>
      <c r="DI30" s="4">
        <v>11397.94</v>
      </c>
      <c r="DJ30" s="4">
        <v>4209.41</v>
      </c>
      <c r="DK30" s="4">
        <v>108423.91</v>
      </c>
      <c r="DL30" s="4">
        <v>68603.06</v>
      </c>
      <c r="DM30" s="4">
        <v>8435.82</v>
      </c>
      <c r="DN30" s="4">
        <v>30016.43</v>
      </c>
      <c r="DO30" s="4">
        <v>19640.18</v>
      </c>
      <c r="DP30" s="4">
        <v>1118253.6200000001</v>
      </c>
      <c r="DQ30" s="4">
        <v>1579805.62</v>
      </c>
      <c r="DR30" s="4">
        <v>20880.53</v>
      </c>
      <c r="DS30" s="4">
        <v>37053.919999999998</v>
      </c>
      <c r="DT30" s="4">
        <v>1866476.62</v>
      </c>
      <c r="DU30" s="4">
        <v>228590.55</v>
      </c>
      <c r="DV30" s="4">
        <v>316928.21999999997</v>
      </c>
      <c r="DW30" s="4">
        <v>8382.42</v>
      </c>
      <c r="DX30" s="4">
        <v>319442.53000000003</v>
      </c>
      <c r="DY30" s="4">
        <v>364348.5</v>
      </c>
      <c r="DZ30" s="4">
        <v>3771970</v>
      </c>
      <c r="EA30" s="4">
        <v>14439.75</v>
      </c>
      <c r="EB30" s="4">
        <v>31098010</v>
      </c>
      <c r="EC30" s="4">
        <v>1038893.31</v>
      </c>
      <c r="ED30" s="4">
        <v>17331.13</v>
      </c>
      <c r="EE30" s="4">
        <v>20430.39</v>
      </c>
      <c r="EF30" s="4">
        <v>700464</v>
      </c>
      <c r="EG30" s="4">
        <v>1203958.3799999999</v>
      </c>
      <c r="EH30" s="4">
        <v>205395.58</v>
      </c>
      <c r="EI30" s="4">
        <v>57424.54</v>
      </c>
      <c r="EJ30" s="4">
        <v>14309761</v>
      </c>
      <c r="EK30" s="4">
        <v>416315.28</v>
      </c>
      <c r="EL30" s="4">
        <v>25477.41</v>
      </c>
      <c r="EM30" s="4">
        <v>820842.69</v>
      </c>
      <c r="EN30" s="4">
        <v>4930719</v>
      </c>
      <c r="EO30" s="4">
        <v>27256384</v>
      </c>
      <c r="EP30" s="4">
        <v>1552431.5</v>
      </c>
      <c r="EQ30" s="4">
        <v>19965518</v>
      </c>
      <c r="ER30" s="4">
        <v>17216.59</v>
      </c>
      <c r="ES30" s="4">
        <v>37235.980000000003</v>
      </c>
      <c r="ET30" s="4">
        <v>46562.14</v>
      </c>
      <c r="EU30" s="4">
        <v>14372.18</v>
      </c>
      <c r="EV30" s="4">
        <v>8897.0400000000009</v>
      </c>
      <c r="EW30" s="4">
        <v>1040984.5</v>
      </c>
      <c r="EX30" s="4">
        <v>133685.26999999999</v>
      </c>
      <c r="EY30" s="4">
        <v>58190.73</v>
      </c>
      <c r="EZ30" s="4">
        <v>116309.27</v>
      </c>
      <c r="FA30" s="4">
        <v>421888.34</v>
      </c>
      <c r="FB30" s="4">
        <v>115376.46</v>
      </c>
      <c r="FC30" s="4">
        <v>651702.31000000006</v>
      </c>
      <c r="FD30" s="4">
        <v>12193.17</v>
      </c>
      <c r="FE30" s="4">
        <v>9690.33</v>
      </c>
      <c r="FF30" s="4">
        <v>3767531</v>
      </c>
      <c r="FG30" s="4">
        <v>25217.08</v>
      </c>
      <c r="FH30" s="4">
        <v>452403.53</v>
      </c>
      <c r="FI30" s="4">
        <v>288264.65999999997</v>
      </c>
      <c r="FJ30" s="4">
        <v>239954.58</v>
      </c>
      <c r="FK30" s="4">
        <v>15710.78</v>
      </c>
      <c r="FL30" s="4">
        <v>5696.15</v>
      </c>
      <c r="FM30" s="4">
        <v>344521.47</v>
      </c>
      <c r="FN30" s="4">
        <v>66696.429999999993</v>
      </c>
      <c r="FO30" s="4">
        <v>41080.050000000003</v>
      </c>
      <c r="FP30" s="4">
        <v>9545.56</v>
      </c>
      <c r="FQ30" s="4">
        <v>13220.01</v>
      </c>
      <c r="FR30" s="4">
        <v>125955.54</v>
      </c>
      <c r="FS30" s="4">
        <v>27456.84</v>
      </c>
      <c r="FT30" s="4">
        <v>34266</v>
      </c>
      <c r="FU30" s="4">
        <v>9962.64</v>
      </c>
      <c r="FV30" s="4">
        <v>1282.6500000000001</v>
      </c>
      <c r="FW30" s="4">
        <v>191866.8</v>
      </c>
      <c r="FX30" s="4">
        <v>50826.44</v>
      </c>
      <c r="FY30" s="4">
        <v>1161924.8799999999</v>
      </c>
      <c r="FZ30" s="4">
        <v>1400351.12</v>
      </c>
      <c r="GA30" s="4">
        <v>56859.57</v>
      </c>
      <c r="GB30" s="4">
        <v>23624.21</v>
      </c>
      <c r="GC30" s="4">
        <v>42133.18</v>
      </c>
      <c r="GD30" s="4">
        <v>3115.62</v>
      </c>
      <c r="GE30" s="4">
        <v>105338.87</v>
      </c>
      <c r="GF30" s="4">
        <v>24295.75</v>
      </c>
      <c r="GG30" s="4">
        <v>26698.97</v>
      </c>
      <c r="GH30" s="4">
        <v>13699.87</v>
      </c>
    </row>
    <row r="31" spans="1:190" x14ac:dyDescent="0.55000000000000004">
      <c r="A31" t="s">
        <v>558</v>
      </c>
      <c r="B31" s="4">
        <v>182703.08</v>
      </c>
      <c r="C31" s="4">
        <v>8764.85</v>
      </c>
      <c r="D31" s="4">
        <v>278890</v>
      </c>
      <c r="E31" s="4">
        <v>2774438.75</v>
      </c>
      <c r="F31" s="4">
        <v>102385.3</v>
      </c>
      <c r="G31" s="4">
        <v>28608046</v>
      </c>
      <c r="H31" s="4">
        <v>97265.12</v>
      </c>
      <c r="I31" s="4">
        <v>662594.62</v>
      </c>
      <c r="J31" s="4">
        <v>219592.33</v>
      </c>
      <c r="K31" s="4">
        <v>8082.47</v>
      </c>
      <c r="L31" s="4">
        <v>32536.67</v>
      </c>
      <c r="M31" s="4">
        <v>39062.43</v>
      </c>
      <c r="N31" s="4">
        <v>13414.14</v>
      </c>
      <c r="O31" s="4">
        <v>118327.44</v>
      </c>
      <c r="P31" s="4">
        <v>60744.09</v>
      </c>
      <c r="Q31" s="4">
        <v>678097.44</v>
      </c>
      <c r="R31" s="4">
        <v>231332.52</v>
      </c>
      <c r="S31" s="4">
        <v>443719.66</v>
      </c>
      <c r="T31" s="4">
        <v>88754.43</v>
      </c>
      <c r="U31" s="4">
        <v>7707.36</v>
      </c>
      <c r="V31" s="4">
        <v>26567.27</v>
      </c>
      <c r="W31" s="4">
        <v>383846.84</v>
      </c>
      <c r="X31" s="4">
        <v>199844.77</v>
      </c>
      <c r="Y31" s="4">
        <v>12099.81</v>
      </c>
      <c r="Z31" s="4">
        <v>192101.25</v>
      </c>
      <c r="AA31" s="4">
        <v>101875.57</v>
      </c>
      <c r="AB31" s="4">
        <v>8952.23</v>
      </c>
      <c r="AC31" s="4">
        <v>105165.34</v>
      </c>
      <c r="AD31" s="4">
        <v>3216.03</v>
      </c>
      <c r="AE31" s="4">
        <v>437417.25</v>
      </c>
      <c r="AF31" s="4">
        <v>34589.379999999997</v>
      </c>
      <c r="AG31" s="4">
        <v>259232.83</v>
      </c>
      <c r="AH31" s="4">
        <v>227448.25</v>
      </c>
      <c r="AI31" s="4">
        <v>5081.1499999999996</v>
      </c>
      <c r="AJ31" s="4">
        <v>53056.88</v>
      </c>
      <c r="AK31" s="4">
        <v>801.55</v>
      </c>
      <c r="AL31" s="4">
        <v>945596.5</v>
      </c>
      <c r="AM31" s="4">
        <v>411875.41</v>
      </c>
      <c r="AN31" s="4">
        <v>6433.56</v>
      </c>
      <c r="AO31" s="4">
        <v>1921893</v>
      </c>
      <c r="AP31" s="4">
        <v>9008.74</v>
      </c>
      <c r="AQ31" s="4">
        <v>447657.75</v>
      </c>
      <c r="AR31" s="4">
        <v>136219.72</v>
      </c>
      <c r="AS31" s="4">
        <v>20795.21</v>
      </c>
      <c r="AT31" s="4">
        <v>72233.59</v>
      </c>
      <c r="AU31" s="4">
        <v>154525.23000000001</v>
      </c>
      <c r="AV31" s="4">
        <v>114167.48</v>
      </c>
      <c r="AW31" s="4">
        <v>31239.77</v>
      </c>
      <c r="AX31" s="4">
        <v>762761.19</v>
      </c>
      <c r="AY31" s="4">
        <v>269175.40999999997</v>
      </c>
      <c r="AZ31" s="4">
        <v>20119.79</v>
      </c>
      <c r="BA31" s="4">
        <v>4994.09</v>
      </c>
      <c r="BB31" s="4">
        <v>30026.21</v>
      </c>
      <c r="BC31" s="4">
        <v>39305.910000000003</v>
      </c>
      <c r="BD31" s="4">
        <v>15255.36</v>
      </c>
      <c r="BE31" s="4">
        <v>894040.75</v>
      </c>
      <c r="BF31" s="4">
        <v>779950.69</v>
      </c>
      <c r="BG31" s="4">
        <v>54204.49</v>
      </c>
      <c r="BH31" s="4">
        <v>660824.93999999994</v>
      </c>
      <c r="BI31" s="4">
        <v>1187323.1200000001</v>
      </c>
      <c r="BJ31" s="4">
        <v>3078.74</v>
      </c>
      <c r="BK31" s="4">
        <v>268456.53000000003</v>
      </c>
      <c r="BL31" s="4">
        <v>20611.5</v>
      </c>
      <c r="BM31" s="4">
        <v>3909.75</v>
      </c>
      <c r="BN31" s="4">
        <v>1084691</v>
      </c>
      <c r="BO31" s="4">
        <v>6372.21</v>
      </c>
      <c r="BP31" s="4">
        <v>5377131.5</v>
      </c>
      <c r="BQ31" s="4">
        <v>7878.56</v>
      </c>
      <c r="BR31" s="4">
        <v>3080645.25</v>
      </c>
      <c r="BS31" s="4">
        <v>14562.93</v>
      </c>
      <c r="BT31" s="4">
        <v>1502934.5</v>
      </c>
      <c r="BU31" s="4">
        <v>127521.1</v>
      </c>
      <c r="BV31" s="4">
        <v>8060.49</v>
      </c>
      <c r="BW31" s="4">
        <v>1820.99</v>
      </c>
      <c r="BX31" s="4">
        <v>58668.62</v>
      </c>
      <c r="BY31" s="4">
        <v>1087.81</v>
      </c>
      <c r="BZ31" s="4">
        <v>518954</v>
      </c>
      <c r="CA31" s="4">
        <v>92736.9</v>
      </c>
      <c r="CB31" s="4">
        <v>26065.58</v>
      </c>
      <c r="CC31" s="4">
        <v>185081.12</v>
      </c>
      <c r="CD31" s="4">
        <v>39829.24</v>
      </c>
      <c r="CE31" s="4">
        <v>31214.59</v>
      </c>
      <c r="CF31" s="4">
        <v>2493.41</v>
      </c>
      <c r="CG31" s="4">
        <v>12182.75</v>
      </c>
      <c r="CH31" s="4">
        <v>158733.98000000001</v>
      </c>
      <c r="CI31" s="4">
        <v>1407.11</v>
      </c>
      <c r="CJ31" s="4">
        <v>172294.84</v>
      </c>
      <c r="CK31" s="4">
        <v>18648.419999999998</v>
      </c>
      <c r="CL31" s="4">
        <v>12605.36</v>
      </c>
      <c r="CM31" s="4">
        <v>6174.88</v>
      </c>
      <c r="CN31" s="4">
        <v>14265.06</v>
      </c>
      <c r="CO31" s="4">
        <v>7253.07</v>
      </c>
      <c r="CP31" s="4">
        <v>7253.07</v>
      </c>
      <c r="CQ31" s="4">
        <v>177487.61</v>
      </c>
      <c r="CR31" s="4">
        <v>100451.26</v>
      </c>
      <c r="CS31" s="4">
        <v>618532.31000000006</v>
      </c>
      <c r="CT31" s="4">
        <v>205778.62</v>
      </c>
      <c r="CU31" s="4">
        <v>35509.53</v>
      </c>
      <c r="CV31" s="4">
        <v>31574.62</v>
      </c>
      <c r="CW31" s="4">
        <v>5044.04</v>
      </c>
      <c r="CX31" s="4">
        <v>50909.66</v>
      </c>
      <c r="CY31" s="4">
        <v>10214.81</v>
      </c>
      <c r="CZ31" s="4">
        <v>56977.36</v>
      </c>
      <c r="DA31" s="4">
        <v>1398049.5</v>
      </c>
      <c r="DB31" s="4">
        <v>6027.54</v>
      </c>
      <c r="DC31" s="4">
        <v>136872.98000000001</v>
      </c>
      <c r="DD31" s="4">
        <v>70263.48</v>
      </c>
      <c r="DE31" s="4">
        <v>3289.52</v>
      </c>
      <c r="DF31" s="4">
        <v>727665</v>
      </c>
      <c r="DG31" s="4">
        <v>755369.5</v>
      </c>
      <c r="DH31" s="4">
        <v>224043.73</v>
      </c>
      <c r="DI31" s="4">
        <v>14417.81</v>
      </c>
      <c r="DJ31" s="4">
        <v>4535.6400000000003</v>
      </c>
      <c r="DK31" s="4">
        <v>101834.96</v>
      </c>
      <c r="DL31" s="4">
        <v>78047.12</v>
      </c>
      <c r="DM31" s="4">
        <v>9637.01</v>
      </c>
      <c r="DN31" s="4">
        <v>30672.51</v>
      </c>
      <c r="DO31" s="4">
        <v>21467.57</v>
      </c>
      <c r="DP31" s="4">
        <v>1191659.8799999999</v>
      </c>
      <c r="DQ31" s="4">
        <v>1819521.12</v>
      </c>
      <c r="DR31" s="4">
        <v>21218.080000000002</v>
      </c>
      <c r="DS31" s="4">
        <v>38790.519999999997</v>
      </c>
      <c r="DT31" s="4">
        <v>1624092.62</v>
      </c>
      <c r="DU31" s="4">
        <v>231462.83</v>
      </c>
      <c r="DV31" s="4">
        <v>320526.84000000003</v>
      </c>
      <c r="DW31" s="4">
        <v>8113.48</v>
      </c>
      <c r="DX31" s="4">
        <v>300974.53000000003</v>
      </c>
      <c r="DY31" s="4">
        <v>343446.34</v>
      </c>
      <c r="DZ31" s="4">
        <v>3605837</v>
      </c>
      <c r="EA31" s="4">
        <v>12292.09</v>
      </c>
      <c r="EB31" s="4">
        <v>26831808</v>
      </c>
      <c r="EC31" s="4">
        <v>967999.69</v>
      </c>
      <c r="ED31" s="4">
        <v>16651.29</v>
      </c>
      <c r="EE31" s="4">
        <v>19175.150000000001</v>
      </c>
      <c r="EF31" s="4">
        <v>681803.44</v>
      </c>
      <c r="EG31" s="4">
        <v>1119584.8799999999</v>
      </c>
      <c r="EH31" s="4">
        <v>197564.25</v>
      </c>
      <c r="EI31" s="4">
        <v>59205.61</v>
      </c>
      <c r="EJ31" s="4">
        <v>16359696</v>
      </c>
      <c r="EK31" s="4">
        <v>419128.53</v>
      </c>
      <c r="EL31" s="4">
        <v>24772.42</v>
      </c>
      <c r="EM31" s="4">
        <v>684621.94</v>
      </c>
      <c r="EN31" s="4">
        <v>4684476</v>
      </c>
      <c r="EO31" s="4">
        <v>26313594</v>
      </c>
      <c r="EP31" s="4">
        <v>1419319</v>
      </c>
      <c r="EQ31" s="4">
        <v>18363502</v>
      </c>
      <c r="ER31" s="4">
        <v>16631.23</v>
      </c>
      <c r="ES31" s="4">
        <v>42498.32</v>
      </c>
      <c r="ET31" s="4">
        <v>41429.42</v>
      </c>
      <c r="EU31" s="4">
        <v>15143.22</v>
      </c>
      <c r="EV31" s="4">
        <v>9036.19</v>
      </c>
      <c r="EW31" s="4">
        <v>997500</v>
      </c>
      <c r="EX31" s="4">
        <v>104440.3</v>
      </c>
      <c r="EY31" s="4">
        <v>56885.16</v>
      </c>
      <c r="EZ31" s="4">
        <v>109403.52</v>
      </c>
      <c r="FA31" s="4">
        <v>417025.5</v>
      </c>
      <c r="FB31" s="4">
        <v>109210.44</v>
      </c>
      <c r="FC31" s="4">
        <v>676949.38</v>
      </c>
      <c r="FD31" s="4">
        <v>12185.45</v>
      </c>
      <c r="FE31" s="4">
        <v>10173.5</v>
      </c>
      <c r="FF31" s="4">
        <v>3455606.25</v>
      </c>
      <c r="FG31" s="4">
        <v>30254.79</v>
      </c>
      <c r="FH31" s="4">
        <v>452745.84</v>
      </c>
      <c r="FI31" s="4">
        <v>281253.12</v>
      </c>
      <c r="FJ31" s="4">
        <v>227080.52</v>
      </c>
      <c r="FK31" s="4">
        <v>16189.47</v>
      </c>
      <c r="FL31" s="4">
        <v>4989.6499999999996</v>
      </c>
      <c r="FM31" s="4">
        <v>301650.53000000003</v>
      </c>
      <c r="FN31" s="4">
        <v>34630.11</v>
      </c>
      <c r="FO31" s="4">
        <v>40498.49</v>
      </c>
      <c r="FP31" s="4">
        <v>12952.87</v>
      </c>
      <c r="FQ31" s="4">
        <v>17911.89</v>
      </c>
      <c r="FR31" s="4">
        <v>123701.02</v>
      </c>
      <c r="FS31" s="4">
        <v>26851.599999999999</v>
      </c>
      <c r="FT31" s="4">
        <v>33004.6</v>
      </c>
      <c r="FU31" s="4">
        <v>8791.27</v>
      </c>
      <c r="FV31" s="4">
        <v>1630.35</v>
      </c>
      <c r="FW31" s="4">
        <v>177132.73</v>
      </c>
      <c r="FX31" s="4">
        <v>57105</v>
      </c>
      <c r="FY31" s="4">
        <v>1187357.3799999999</v>
      </c>
      <c r="FZ31" s="4">
        <v>1461030</v>
      </c>
      <c r="GA31" s="4">
        <v>71798.36</v>
      </c>
      <c r="GB31" s="4">
        <v>25389.68</v>
      </c>
      <c r="GC31" s="4">
        <v>39935.64</v>
      </c>
      <c r="GD31" s="4">
        <v>3723.95</v>
      </c>
      <c r="GE31" s="4">
        <v>100193.18</v>
      </c>
      <c r="GF31" s="4">
        <v>23511.48</v>
      </c>
      <c r="GG31" s="4">
        <v>22203.62</v>
      </c>
      <c r="GH31" s="4">
        <v>12926.29</v>
      </c>
    </row>
    <row r="32" spans="1:190" x14ac:dyDescent="0.55000000000000004">
      <c r="A32" t="s">
        <v>559</v>
      </c>
      <c r="B32" s="4">
        <v>175470.25</v>
      </c>
      <c r="C32" s="4">
        <v>8633.58</v>
      </c>
      <c r="D32" s="4">
        <v>294568.53000000003</v>
      </c>
      <c r="E32" s="4">
        <v>2578933.75</v>
      </c>
      <c r="F32" s="4">
        <v>94350.77</v>
      </c>
      <c r="G32" s="4">
        <v>10663457</v>
      </c>
      <c r="H32" s="4">
        <v>125319.98</v>
      </c>
      <c r="I32" s="4">
        <v>634283.06000000006</v>
      </c>
      <c r="J32" s="4">
        <v>217295.61</v>
      </c>
      <c r="K32" s="4">
        <v>8944.56</v>
      </c>
      <c r="L32" s="4">
        <v>28546.11</v>
      </c>
      <c r="M32" s="4">
        <v>34880.85</v>
      </c>
      <c r="N32" s="4">
        <v>13658.39</v>
      </c>
      <c r="O32" s="4">
        <v>127917.27</v>
      </c>
      <c r="P32" s="4">
        <v>58568.94</v>
      </c>
      <c r="Q32" s="4">
        <v>693570.25</v>
      </c>
      <c r="R32" s="4">
        <v>217833.27</v>
      </c>
      <c r="S32" s="4">
        <v>430081.41</v>
      </c>
      <c r="T32" s="4">
        <v>82345.119999999995</v>
      </c>
      <c r="U32" s="4">
        <v>7183.15</v>
      </c>
      <c r="V32" s="4">
        <v>22538.58</v>
      </c>
      <c r="W32" s="4">
        <v>369485.53</v>
      </c>
      <c r="X32" s="4">
        <v>207785.98</v>
      </c>
      <c r="Y32" s="4">
        <v>13755.7</v>
      </c>
      <c r="Z32" s="4">
        <v>180208.33</v>
      </c>
      <c r="AA32" s="4">
        <v>92439.4</v>
      </c>
      <c r="AB32" s="4">
        <v>8454.19</v>
      </c>
      <c r="AC32" s="4">
        <v>105105.59</v>
      </c>
      <c r="AD32" s="4">
        <v>3053.77</v>
      </c>
      <c r="AE32" s="4">
        <v>480344.22</v>
      </c>
      <c r="AF32" s="4">
        <v>34666.44</v>
      </c>
      <c r="AG32" s="4">
        <v>251685.48</v>
      </c>
      <c r="AH32" s="4">
        <v>223315.33</v>
      </c>
      <c r="AI32" s="4">
        <v>4516.05</v>
      </c>
      <c r="AJ32" s="4">
        <v>51250.94</v>
      </c>
      <c r="AK32" s="4">
        <v>612.65</v>
      </c>
      <c r="AL32" s="4">
        <v>944875.75</v>
      </c>
      <c r="AM32" s="4">
        <v>364920.59</v>
      </c>
      <c r="AN32" s="4">
        <v>9454.86</v>
      </c>
      <c r="AO32" s="4">
        <v>1963067</v>
      </c>
      <c r="AP32" s="4">
        <v>8946.9500000000007</v>
      </c>
      <c r="AQ32" s="4">
        <v>386159.34</v>
      </c>
      <c r="AR32" s="4">
        <v>127971.91</v>
      </c>
      <c r="AS32" s="4">
        <v>21167.97</v>
      </c>
      <c r="AT32" s="4">
        <v>63373.86</v>
      </c>
      <c r="AU32" s="4">
        <v>154992.67000000001</v>
      </c>
      <c r="AV32" s="4">
        <v>110351.71</v>
      </c>
      <c r="AW32" s="4">
        <v>29268.38</v>
      </c>
      <c r="AX32" s="4">
        <v>812487.44</v>
      </c>
      <c r="AY32" s="4">
        <v>272428.28000000003</v>
      </c>
      <c r="AZ32" s="4">
        <v>18006.54</v>
      </c>
      <c r="BA32" s="4">
        <v>6037.94</v>
      </c>
      <c r="BB32" s="4">
        <v>29299.48</v>
      </c>
      <c r="BC32" s="4">
        <v>37824.82</v>
      </c>
      <c r="BD32" s="4">
        <v>13617.94</v>
      </c>
      <c r="BE32" s="4">
        <v>727854.81</v>
      </c>
      <c r="BF32" s="4">
        <v>738783.81</v>
      </c>
      <c r="BG32" s="4">
        <v>56231.57</v>
      </c>
      <c r="BH32" s="4">
        <v>599603.68999999994</v>
      </c>
      <c r="BI32" s="4">
        <v>1155242.8799999999</v>
      </c>
      <c r="BJ32" s="4">
        <v>3021.78</v>
      </c>
      <c r="BK32" s="4">
        <v>256312.11</v>
      </c>
      <c r="BL32" s="4">
        <v>19862.099999999999</v>
      </c>
      <c r="BM32" s="4">
        <v>3225.79</v>
      </c>
      <c r="BN32" s="4">
        <v>959312.81</v>
      </c>
      <c r="BO32" s="4">
        <v>5563.62</v>
      </c>
      <c r="BP32" s="4">
        <v>4950158</v>
      </c>
      <c r="BQ32" s="4">
        <v>7674.59</v>
      </c>
      <c r="BR32" s="4">
        <v>3211189.25</v>
      </c>
      <c r="BS32" s="4">
        <v>15429.6</v>
      </c>
      <c r="BT32" s="4">
        <v>1360388.5</v>
      </c>
      <c r="BU32" s="4">
        <v>120418.6</v>
      </c>
      <c r="BV32" s="4">
        <v>7014.96</v>
      </c>
      <c r="BW32" s="4">
        <v>1675.69</v>
      </c>
      <c r="BX32" s="4">
        <v>54852.19</v>
      </c>
      <c r="BY32" s="4">
        <v>990.7</v>
      </c>
      <c r="BZ32" s="4">
        <v>516779.75</v>
      </c>
      <c r="CA32" s="4">
        <v>83720.039999999994</v>
      </c>
      <c r="CB32" s="4">
        <v>13982.64</v>
      </c>
      <c r="CC32" s="4">
        <v>191323.75</v>
      </c>
      <c r="CD32" s="4">
        <v>36791.21</v>
      </c>
      <c r="CE32" s="4">
        <v>27347.7</v>
      </c>
      <c r="CF32" s="4">
        <v>1998.46</v>
      </c>
      <c r="CG32" s="4">
        <v>10828.82</v>
      </c>
      <c r="CH32" s="4">
        <v>154919.20000000001</v>
      </c>
      <c r="CI32" s="4">
        <v>1241.56</v>
      </c>
      <c r="CJ32" s="4">
        <v>120814.56</v>
      </c>
      <c r="CK32" s="4">
        <v>18178.37</v>
      </c>
      <c r="CL32" s="4">
        <v>14308.34</v>
      </c>
      <c r="CM32" s="4">
        <v>5368.69</v>
      </c>
      <c r="CN32" s="4">
        <v>10666.89</v>
      </c>
      <c r="CO32" s="4">
        <v>7425.69</v>
      </c>
      <c r="CP32" s="4">
        <v>7425.69</v>
      </c>
      <c r="CQ32" s="4">
        <v>167475.19</v>
      </c>
      <c r="CR32" s="4">
        <v>101190.34</v>
      </c>
      <c r="CS32" s="4">
        <v>625198.56000000006</v>
      </c>
      <c r="CT32" s="4">
        <v>196340.52</v>
      </c>
      <c r="CU32" s="4">
        <v>32762.71</v>
      </c>
      <c r="CV32" s="4">
        <v>28403.91</v>
      </c>
      <c r="CW32" s="4">
        <v>4378.97</v>
      </c>
      <c r="CX32" s="4">
        <v>49799.45</v>
      </c>
      <c r="CY32" s="4">
        <v>8245.2199999999993</v>
      </c>
      <c r="CZ32" s="4">
        <v>55838.62</v>
      </c>
      <c r="DA32" s="4">
        <v>1396245.88</v>
      </c>
      <c r="DB32" s="4">
        <v>5800.04</v>
      </c>
      <c r="DC32" s="4">
        <v>121924.69</v>
      </c>
      <c r="DD32" s="4">
        <v>57828.79</v>
      </c>
      <c r="DE32" s="4">
        <v>2983.59</v>
      </c>
      <c r="DF32" s="4">
        <v>700135.31</v>
      </c>
      <c r="DG32" s="4">
        <v>718496.44</v>
      </c>
      <c r="DH32" s="4">
        <v>279554.84000000003</v>
      </c>
      <c r="DI32" s="4">
        <v>11728.51</v>
      </c>
      <c r="DJ32" s="4">
        <v>4130.1899999999996</v>
      </c>
      <c r="DK32" s="4">
        <v>99617.16</v>
      </c>
      <c r="DL32" s="4">
        <v>71538.850000000006</v>
      </c>
      <c r="DM32" s="4">
        <v>7920.93</v>
      </c>
      <c r="DN32" s="4">
        <v>29818.21</v>
      </c>
      <c r="DO32" s="4">
        <v>22497.1</v>
      </c>
      <c r="DP32" s="4">
        <v>1192369</v>
      </c>
      <c r="DQ32" s="4">
        <v>2311796.25</v>
      </c>
      <c r="DR32" s="4">
        <v>19865.5</v>
      </c>
      <c r="DS32" s="4">
        <v>36544.15</v>
      </c>
      <c r="DT32" s="4">
        <v>1808066.5</v>
      </c>
      <c r="DU32" s="4">
        <v>212023.94</v>
      </c>
      <c r="DV32" s="4">
        <v>313116.88</v>
      </c>
      <c r="DW32" s="4">
        <v>7678.43</v>
      </c>
      <c r="DX32" s="4">
        <v>311854.88</v>
      </c>
      <c r="DY32" s="4">
        <v>348569.97</v>
      </c>
      <c r="DZ32" s="4">
        <v>4009618.75</v>
      </c>
      <c r="EA32" s="4">
        <v>13282.88</v>
      </c>
      <c r="EB32" s="4">
        <v>30632902</v>
      </c>
      <c r="EC32" s="4">
        <v>737646</v>
      </c>
      <c r="ED32" s="4">
        <v>16858.78</v>
      </c>
      <c r="EE32" s="4">
        <v>17537.169999999998</v>
      </c>
      <c r="EF32" s="4">
        <v>607491.62</v>
      </c>
      <c r="EG32" s="4">
        <v>1048183.44</v>
      </c>
      <c r="EH32" s="4">
        <v>198043.25</v>
      </c>
      <c r="EI32" s="4">
        <v>57008.68</v>
      </c>
      <c r="EJ32" s="4">
        <v>13480307</v>
      </c>
      <c r="EK32" s="4">
        <v>461650.75</v>
      </c>
      <c r="EL32" s="4">
        <v>24577.29</v>
      </c>
      <c r="EM32" s="4">
        <v>778725.5</v>
      </c>
      <c r="EN32" s="4">
        <v>4911934.5</v>
      </c>
      <c r="EO32" s="4">
        <v>27196886</v>
      </c>
      <c r="EP32" s="4">
        <v>1483951</v>
      </c>
      <c r="EQ32" s="4">
        <v>19416162</v>
      </c>
      <c r="ER32" s="4">
        <v>15719.14</v>
      </c>
      <c r="ES32" s="4">
        <v>51487.55</v>
      </c>
      <c r="ET32" s="4">
        <v>47390.43</v>
      </c>
      <c r="EU32" s="4">
        <v>16095.4</v>
      </c>
      <c r="EV32" s="4">
        <v>8187.1</v>
      </c>
      <c r="EW32" s="4">
        <v>980861</v>
      </c>
      <c r="EX32" s="4">
        <v>119677.25</v>
      </c>
      <c r="EY32" s="4">
        <v>52289.57</v>
      </c>
      <c r="EZ32" s="4">
        <v>108842.9</v>
      </c>
      <c r="FA32" s="4">
        <v>418773.75</v>
      </c>
      <c r="FB32" s="4">
        <v>108425</v>
      </c>
      <c r="FC32" s="4">
        <v>654496.81000000006</v>
      </c>
      <c r="FD32" s="4">
        <v>10449.040000000001</v>
      </c>
      <c r="FE32" s="4">
        <v>9527.44</v>
      </c>
      <c r="FF32" s="4">
        <v>3696278.75</v>
      </c>
      <c r="FG32" s="4">
        <v>19369.04</v>
      </c>
      <c r="FH32" s="4">
        <v>428268.28</v>
      </c>
      <c r="FI32" s="4">
        <v>255474.33</v>
      </c>
      <c r="FJ32" s="4">
        <v>216799.23</v>
      </c>
      <c r="FK32" s="4">
        <v>17057.68</v>
      </c>
      <c r="FL32" s="4">
        <v>5462.73</v>
      </c>
      <c r="FM32" s="4">
        <v>323433.75</v>
      </c>
      <c r="FN32" s="4">
        <v>61358.54</v>
      </c>
      <c r="FO32" s="4">
        <v>38626.51</v>
      </c>
      <c r="FP32" s="4">
        <v>7982.75</v>
      </c>
      <c r="FQ32" s="4">
        <v>14319.38</v>
      </c>
      <c r="FR32" s="4">
        <v>117476.31</v>
      </c>
      <c r="FS32" s="4">
        <v>25381.65</v>
      </c>
      <c r="FT32" s="4">
        <v>33927.54</v>
      </c>
      <c r="FU32" s="4">
        <v>8248.61</v>
      </c>
      <c r="FV32" s="4">
        <v>1314.73</v>
      </c>
      <c r="FW32" s="4">
        <v>180446.92</v>
      </c>
      <c r="FX32" s="4">
        <v>51119.66</v>
      </c>
      <c r="FY32" s="4">
        <v>1119235.6200000001</v>
      </c>
      <c r="FZ32" s="4">
        <v>1450350</v>
      </c>
      <c r="GA32" s="4">
        <v>101637.84</v>
      </c>
      <c r="GB32" s="4">
        <v>24933.439999999999</v>
      </c>
      <c r="GC32" s="4">
        <v>41748.25</v>
      </c>
      <c r="GD32" s="4">
        <v>3027.72</v>
      </c>
      <c r="GE32" s="4">
        <v>92961.79</v>
      </c>
      <c r="GF32" s="4">
        <v>22559.49</v>
      </c>
      <c r="GG32" s="4">
        <v>22022.84</v>
      </c>
      <c r="GH32" s="4">
        <v>13330.67</v>
      </c>
    </row>
    <row r="33" spans="1:220" x14ac:dyDescent="0.55000000000000004">
      <c r="A33" t="s">
        <v>560</v>
      </c>
      <c r="B33" s="4">
        <v>165857.42000000001</v>
      </c>
      <c r="C33" s="4">
        <v>8178.48</v>
      </c>
      <c r="D33" s="4">
        <v>272867.03000000003</v>
      </c>
      <c r="E33" s="4">
        <v>2808687</v>
      </c>
      <c r="F33" s="4">
        <v>70576.02</v>
      </c>
      <c r="G33" s="4">
        <v>27535742</v>
      </c>
      <c r="H33" s="4">
        <v>95360.23</v>
      </c>
      <c r="I33" s="4">
        <v>714164.31</v>
      </c>
      <c r="J33" s="4">
        <v>293003.40999999997</v>
      </c>
      <c r="K33" s="4">
        <v>7441.3</v>
      </c>
      <c r="L33" s="4">
        <v>28775.45</v>
      </c>
      <c r="M33" s="4">
        <v>31618.080000000002</v>
      </c>
      <c r="N33" s="4">
        <v>12460.91</v>
      </c>
      <c r="O33" s="4">
        <v>109007.59</v>
      </c>
      <c r="P33" s="4">
        <v>56798.83</v>
      </c>
      <c r="Q33" s="4">
        <v>650743.31000000006</v>
      </c>
      <c r="R33" s="4">
        <v>222420.64</v>
      </c>
      <c r="S33" s="4">
        <v>439947.62</v>
      </c>
      <c r="T33" s="4">
        <v>80898.62</v>
      </c>
      <c r="U33" s="4">
        <v>4578.8999999999996</v>
      </c>
      <c r="V33" s="4">
        <v>25386.39</v>
      </c>
      <c r="W33" s="4">
        <v>358167.47</v>
      </c>
      <c r="X33" s="4">
        <v>185253.14</v>
      </c>
      <c r="Y33" s="4">
        <v>13551.05</v>
      </c>
      <c r="Z33" s="4">
        <v>185352.27</v>
      </c>
      <c r="AA33" s="4">
        <v>95354.82</v>
      </c>
      <c r="AB33" s="4">
        <v>9469.6299999999992</v>
      </c>
      <c r="AC33" s="4">
        <v>109788.12</v>
      </c>
      <c r="AD33" s="4">
        <v>3390.51</v>
      </c>
      <c r="AE33" s="4">
        <v>464838.25</v>
      </c>
      <c r="AF33" s="4">
        <v>34683.629999999997</v>
      </c>
      <c r="AG33" s="4">
        <v>231871.14</v>
      </c>
      <c r="AH33" s="4">
        <v>201705.88</v>
      </c>
      <c r="AI33" s="4">
        <v>4752.84</v>
      </c>
      <c r="AJ33" s="4">
        <v>45724.31</v>
      </c>
      <c r="AK33" s="4">
        <v>1058.55</v>
      </c>
      <c r="AL33" s="4">
        <v>1085600.1200000001</v>
      </c>
      <c r="AM33" s="4">
        <v>359015.47</v>
      </c>
      <c r="AN33" s="4">
        <v>9009.92</v>
      </c>
      <c r="AO33" s="4">
        <v>1780110.38</v>
      </c>
      <c r="AP33" s="4">
        <v>9550.59</v>
      </c>
      <c r="AQ33" s="4">
        <v>362031.09</v>
      </c>
      <c r="AR33" s="4">
        <v>125262.12</v>
      </c>
      <c r="AS33" s="4">
        <v>36451.85</v>
      </c>
      <c r="AT33" s="4">
        <v>52371.69</v>
      </c>
      <c r="AU33" s="4">
        <v>148156.19</v>
      </c>
      <c r="AV33" s="4">
        <v>112695.82</v>
      </c>
      <c r="AW33" s="4">
        <v>27519.9</v>
      </c>
      <c r="AX33" s="4">
        <v>679884.69</v>
      </c>
      <c r="AY33" s="4">
        <v>278990.84000000003</v>
      </c>
      <c r="AZ33" s="4">
        <v>17715.62</v>
      </c>
      <c r="BA33" s="4">
        <v>4421.8</v>
      </c>
      <c r="BB33" s="4">
        <v>28826.37</v>
      </c>
      <c r="BC33" s="4">
        <v>39969.050000000003</v>
      </c>
      <c r="BD33" s="4">
        <v>13336.49</v>
      </c>
      <c r="BE33" s="4">
        <v>893283.5</v>
      </c>
      <c r="BF33" s="4">
        <v>863970.44</v>
      </c>
      <c r="BG33" s="4">
        <v>51253.97</v>
      </c>
      <c r="BH33" s="4">
        <v>592727.56000000006</v>
      </c>
      <c r="BI33" s="4">
        <v>1152763.1200000001</v>
      </c>
      <c r="BJ33" s="4">
        <v>3165.62</v>
      </c>
      <c r="BK33" s="4">
        <v>282408.21999999997</v>
      </c>
      <c r="BL33" s="4">
        <v>19611.61</v>
      </c>
      <c r="BM33" s="4">
        <v>3009.85</v>
      </c>
      <c r="BN33" s="4">
        <v>985597.94</v>
      </c>
      <c r="BO33" s="4">
        <v>7246.53</v>
      </c>
      <c r="BP33" s="4">
        <v>4842757.5</v>
      </c>
      <c r="BQ33" s="4">
        <v>7551.38</v>
      </c>
      <c r="BR33" s="4">
        <v>2879199</v>
      </c>
      <c r="BS33" s="4">
        <v>15620.96</v>
      </c>
      <c r="BT33" s="4">
        <v>1288132.3799999999</v>
      </c>
      <c r="BU33" s="4">
        <v>124110.59</v>
      </c>
      <c r="BV33" s="4">
        <v>5925.18</v>
      </c>
      <c r="BW33" s="4">
        <v>1521.13</v>
      </c>
      <c r="BX33" s="4">
        <v>57236.38</v>
      </c>
      <c r="BY33" s="4">
        <v>1076.0999999999999</v>
      </c>
      <c r="BZ33" s="4">
        <v>515463.25</v>
      </c>
      <c r="CA33" s="4">
        <v>84030.02</v>
      </c>
      <c r="CB33" s="4">
        <v>10962.87</v>
      </c>
      <c r="CC33" s="4">
        <v>180576.7</v>
      </c>
      <c r="CD33" s="4">
        <v>36254.22</v>
      </c>
      <c r="CE33" s="4">
        <v>28012.02</v>
      </c>
      <c r="CF33" s="4">
        <v>2205.5700000000002</v>
      </c>
      <c r="CG33" s="4">
        <v>9706.5</v>
      </c>
      <c r="CH33" s="4">
        <v>151373.32999999999</v>
      </c>
      <c r="CI33" s="4">
        <v>951.35</v>
      </c>
      <c r="CJ33" s="4">
        <v>126607.87</v>
      </c>
      <c r="CK33" s="4">
        <v>17244.689999999999</v>
      </c>
      <c r="CL33" s="4">
        <v>14157.1</v>
      </c>
      <c r="CM33" s="4">
        <v>5791.1</v>
      </c>
      <c r="CN33" s="4">
        <v>13890.3</v>
      </c>
      <c r="CO33" s="4">
        <v>7445.86</v>
      </c>
      <c r="CP33" s="4">
        <v>7445.86</v>
      </c>
      <c r="CQ33" s="4">
        <v>157824.32999999999</v>
      </c>
      <c r="CR33" s="4">
        <v>109379.29</v>
      </c>
      <c r="CS33" s="4">
        <v>638183.68999999994</v>
      </c>
      <c r="CT33" s="4">
        <v>198041.83</v>
      </c>
      <c r="CU33" s="4">
        <v>35963.800000000003</v>
      </c>
      <c r="CV33" s="4">
        <v>33902.449999999997</v>
      </c>
      <c r="CW33" s="4">
        <v>4887.97</v>
      </c>
      <c r="CX33" s="4">
        <v>56583.85</v>
      </c>
      <c r="CY33" s="4">
        <v>8873.58</v>
      </c>
      <c r="CZ33" s="4">
        <v>41362.959999999999</v>
      </c>
      <c r="DA33" s="4">
        <v>1255184.75</v>
      </c>
      <c r="DB33" s="4">
        <v>5698.48</v>
      </c>
      <c r="DC33" s="4">
        <v>144324.42000000001</v>
      </c>
      <c r="DD33" s="4">
        <v>57211.38</v>
      </c>
      <c r="DE33" s="4">
        <v>2685.46</v>
      </c>
      <c r="DF33" s="4">
        <v>639871.18999999994</v>
      </c>
      <c r="DG33" s="4">
        <v>700786.25</v>
      </c>
      <c r="DH33" s="4">
        <v>278691.34000000003</v>
      </c>
      <c r="DI33" s="4">
        <v>12219.46</v>
      </c>
      <c r="DJ33" s="4">
        <v>4100.82</v>
      </c>
      <c r="DK33" s="4">
        <v>96340.27</v>
      </c>
      <c r="DL33" s="4">
        <v>72990.37</v>
      </c>
      <c r="DM33" s="4">
        <v>8629.92</v>
      </c>
      <c r="DN33" s="4">
        <v>27355.15</v>
      </c>
      <c r="DO33" s="4">
        <v>17695.38</v>
      </c>
      <c r="DP33" s="4">
        <v>1108589.5</v>
      </c>
      <c r="DQ33" s="4">
        <v>2282082.5</v>
      </c>
      <c r="DR33" s="4">
        <v>14607.26</v>
      </c>
      <c r="DS33" s="4">
        <v>38741.64</v>
      </c>
      <c r="DT33" s="4">
        <v>1591141.88</v>
      </c>
      <c r="DU33" s="4">
        <v>211712.08</v>
      </c>
      <c r="DV33" s="4">
        <v>291160.88</v>
      </c>
      <c r="DW33" s="4">
        <v>7984.85</v>
      </c>
      <c r="DX33" s="4">
        <v>303379.28000000003</v>
      </c>
      <c r="DY33" s="4">
        <v>327969.71999999997</v>
      </c>
      <c r="DZ33" s="4">
        <v>3715029</v>
      </c>
      <c r="EA33" s="4">
        <v>11781.4</v>
      </c>
      <c r="EB33" s="4">
        <v>24825250</v>
      </c>
      <c r="EC33" s="4">
        <v>928956</v>
      </c>
      <c r="ED33" s="4">
        <v>15191.53</v>
      </c>
      <c r="EE33" s="4">
        <v>17497.02</v>
      </c>
      <c r="EF33" s="4">
        <v>648487.25</v>
      </c>
      <c r="EG33" s="4">
        <v>1015951.69</v>
      </c>
      <c r="EH33" s="4">
        <v>197563.88</v>
      </c>
      <c r="EI33" s="4">
        <v>58895.66</v>
      </c>
      <c r="EJ33" s="4">
        <v>13579093</v>
      </c>
      <c r="EK33" s="4">
        <v>424673.84</v>
      </c>
      <c r="EL33" s="4">
        <v>20645.849999999999</v>
      </c>
      <c r="EM33" s="4">
        <v>711229.56</v>
      </c>
      <c r="EN33" s="4">
        <v>4277543.5</v>
      </c>
      <c r="EO33" s="4">
        <v>23989362</v>
      </c>
      <c r="EP33" s="4">
        <v>1386934.38</v>
      </c>
      <c r="EQ33" s="4">
        <v>19643194</v>
      </c>
      <c r="ER33" s="4">
        <v>14481.42</v>
      </c>
      <c r="ES33" s="4">
        <v>61879.86</v>
      </c>
      <c r="ET33" s="4">
        <v>44907.82</v>
      </c>
      <c r="EU33" s="4">
        <v>15105.69</v>
      </c>
      <c r="EV33" s="4">
        <v>8035.46</v>
      </c>
      <c r="EW33" s="4">
        <v>975332.19</v>
      </c>
      <c r="EX33" s="4">
        <v>126794.91</v>
      </c>
      <c r="EY33" s="4">
        <v>53206.83</v>
      </c>
      <c r="EZ33" s="4">
        <v>106694.66</v>
      </c>
      <c r="FA33" s="4">
        <v>419402.88</v>
      </c>
      <c r="FB33" s="4">
        <v>106908.27</v>
      </c>
      <c r="FC33" s="4">
        <v>601120.93999999994</v>
      </c>
      <c r="FD33" s="4">
        <v>11110.99</v>
      </c>
      <c r="FE33" s="4">
        <v>9191.58</v>
      </c>
      <c r="FF33" s="4">
        <v>3504685.25</v>
      </c>
      <c r="FG33" s="4">
        <v>19485.87</v>
      </c>
      <c r="FH33" s="4">
        <v>434296.75</v>
      </c>
      <c r="FI33" s="4">
        <v>262969.62</v>
      </c>
      <c r="FJ33" s="4">
        <v>215261.2</v>
      </c>
      <c r="FK33" s="4">
        <v>16467.47</v>
      </c>
      <c r="FL33" s="4">
        <v>5917.11</v>
      </c>
      <c r="FM33" s="4">
        <v>308036.65999999997</v>
      </c>
      <c r="FN33" s="4">
        <v>53610.61</v>
      </c>
      <c r="FO33" s="4">
        <v>33373.35</v>
      </c>
      <c r="FP33" s="4">
        <v>8885.81</v>
      </c>
      <c r="FQ33" s="4">
        <v>15221.38</v>
      </c>
      <c r="FR33" s="4">
        <v>114033.99</v>
      </c>
      <c r="FS33" s="4">
        <v>25717.7</v>
      </c>
      <c r="FT33" s="4">
        <v>34360.93</v>
      </c>
      <c r="FU33" s="4">
        <v>8717.89</v>
      </c>
      <c r="FV33" s="4">
        <v>1524.58</v>
      </c>
      <c r="FW33" s="4">
        <v>201625.42</v>
      </c>
      <c r="FX33" s="4">
        <v>46918.5</v>
      </c>
      <c r="FY33" s="4">
        <v>1177419</v>
      </c>
      <c r="FZ33" s="4">
        <v>1312021.25</v>
      </c>
      <c r="GA33" s="4">
        <v>90351.79</v>
      </c>
      <c r="GB33" s="4">
        <v>23860</v>
      </c>
      <c r="GC33" s="4">
        <v>34289.81</v>
      </c>
      <c r="GD33" s="4">
        <v>3497.88</v>
      </c>
      <c r="GE33" s="4">
        <v>88929.62</v>
      </c>
      <c r="GF33" s="4">
        <v>19965.72</v>
      </c>
      <c r="GG33" s="4">
        <v>20293.98</v>
      </c>
      <c r="GH33" s="4">
        <v>13060.54</v>
      </c>
    </row>
    <row r="34" spans="1:220" x14ac:dyDescent="0.55000000000000004">
      <c r="A34" t="s">
        <v>561</v>
      </c>
      <c r="B34" s="4">
        <v>184395.42</v>
      </c>
      <c r="C34" s="4">
        <v>9732.49</v>
      </c>
      <c r="D34" s="4">
        <v>302824.5</v>
      </c>
      <c r="E34" s="4">
        <v>2869604.25</v>
      </c>
      <c r="F34" s="4">
        <v>105056.01</v>
      </c>
      <c r="G34" s="4">
        <v>32594250</v>
      </c>
      <c r="H34" s="4">
        <v>68388.710000000006</v>
      </c>
      <c r="I34" s="4">
        <v>745167.06</v>
      </c>
      <c r="J34" s="4">
        <v>274757.46999999997</v>
      </c>
      <c r="K34" s="4">
        <v>9328.7999999999993</v>
      </c>
      <c r="L34" s="4">
        <v>36339.43</v>
      </c>
      <c r="M34" s="4">
        <v>42906.39</v>
      </c>
      <c r="N34" s="4">
        <v>14731.17</v>
      </c>
      <c r="O34" s="4">
        <v>118548.88</v>
      </c>
      <c r="P34" s="4">
        <v>60476.93</v>
      </c>
      <c r="Q34" s="4">
        <v>717527</v>
      </c>
      <c r="R34" s="4">
        <v>249057.95</v>
      </c>
      <c r="S34" s="4">
        <v>454692.16</v>
      </c>
      <c r="T34" s="4">
        <v>92999.3</v>
      </c>
      <c r="U34" s="4">
        <v>8097.86</v>
      </c>
      <c r="V34" s="4">
        <v>27115.57</v>
      </c>
      <c r="W34" s="4">
        <v>387440.59</v>
      </c>
      <c r="X34" s="4">
        <v>236156.17</v>
      </c>
      <c r="Y34" s="4">
        <v>8135.71</v>
      </c>
      <c r="Z34" s="4">
        <v>193566.69</v>
      </c>
      <c r="AA34" s="4">
        <v>108640.84</v>
      </c>
      <c r="AB34" s="4">
        <v>9863.24</v>
      </c>
      <c r="AC34" s="4">
        <v>102054.02</v>
      </c>
      <c r="AD34" s="4">
        <v>3198.53</v>
      </c>
      <c r="AE34" s="4">
        <v>505384.28</v>
      </c>
      <c r="AF34" s="4">
        <v>36452.720000000001</v>
      </c>
      <c r="AG34" s="4">
        <v>277044.53000000003</v>
      </c>
      <c r="AH34" s="4">
        <v>256220.38</v>
      </c>
      <c r="AI34" s="4">
        <v>4938.9799999999996</v>
      </c>
      <c r="AJ34" s="4">
        <v>51489.94</v>
      </c>
      <c r="AK34" s="4">
        <v>410.78</v>
      </c>
      <c r="AL34" s="4">
        <v>1024868.25</v>
      </c>
      <c r="AM34" s="4">
        <v>424316.41</v>
      </c>
      <c r="AN34" s="4">
        <v>9232.48</v>
      </c>
      <c r="AO34" s="4">
        <v>2096709.5</v>
      </c>
      <c r="AP34" s="4">
        <v>10099.83</v>
      </c>
      <c r="AQ34" s="4">
        <v>437936.84</v>
      </c>
      <c r="AR34" s="4">
        <v>128452.4</v>
      </c>
      <c r="AS34" s="4">
        <v>26897.39</v>
      </c>
      <c r="AT34" s="4">
        <v>71754.45</v>
      </c>
      <c r="AU34" s="4">
        <v>165443.32999999999</v>
      </c>
      <c r="AV34" s="4">
        <v>122896.12</v>
      </c>
      <c r="AW34" s="4">
        <v>31038.81</v>
      </c>
      <c r="AX34" s="4">
        <v>665429.81000000006</v>
      </c>
      <c r="AY34" s="4">
        <v>287047.09000000003</v>
      </c>
      <c r="AZ34" s="4">
        <v>19094.47</v>
      </c>
      <c r="BA34" s="4">
        <v>5786.78</v>
      </c>
      <c r="BB34" s="4">
        <v>32141.97</v>
      </c>
      <c r="BC34" s="4">
        <v>48113.89</v>
      </c>
      <c r="BD34" s="4">
        <v>14373.28</v>
      </c>
      <c r="BE34" s="4">
        <v>988415.69</v>
      </c>
      <c r="BF34" s="4">
        <v>846403.06</v>
      </c>
      <c r="BG34" s="4">
        <v>49540.9</v>
      </c>
      <c r="BH34" s="4">
        <v>643321.81000000006</v>
      </c>
      <c r="BI34" s="4">
        <v>1268818.1200000001</v>
      </c>
      <c r="BJ34" s="4">
        <v>2845.38</v>
      </c>
      <c r="BK34" s="4">
        <v>286297.25</v>
      </c>
      <c r="BL34" s="4">
        <v>21392.04</v>
      </c>
      <c r="BM34" s="4">
        <v>3980.78</v>
      </c>
      <c r="BN34" s="4">
        <v>956725.94</v>
      </c>
      <c r="BO34" s="4">
        <v>5381.02</v>
      </c>
      <c r="BP34" s="4">
        <v>6233998.5</v>
      </c>
      <c r="BQ34" s="4">
        <v>6672.09</v>
      </c>
      <c r="BR34" s="4">
        <v>3446904</v>
      </c>
      <c r="BS34" s="4">
        <v>18598.310000000001</v>
      </c>
      <c r="BT34" s="4">
        <v>1574680.38</v>
      </c>
      <c r="BU34" s="4">
        <v>137409.48000000001</v>
      </c>
      <c r="BV34" s="4">
        <v>6304.61</v>
      </c>
      <c r="BW34" s="4">
        <v>1673.96</v>
      </c>
      <c r="BX34" s="4">
        <v>65046.400000000001</v>
      </c>
      <c r="BY34" s="4">
        <v>839.18</v>
      </c>
      <c r="BZ34" s="4">
        <v>561205.5</v>
      </c>
      <c r="CA34" s="4">
        <v>97522.8</v>
      </c>
      <c r="CB34" s="4">
        <v>9925.39</v>
      </c>
      <c r="CC34" s="4">
        <v>202120.56</v>
      </c>
      <c r="CD34" s="4">
        <v>40003.599999999999</v>
      </c>
      <c r="CE34" s="4">
        <v>32850.89</v>
      </c>
      <c r="CF34" s="4">
        <v>2482.37</v>
      </c>
      <c r="CG34" s="4">
        <v>12157.93</v>
      </c>
      <c r="CH34" s="4">
        <v>160567.5</v>
      </c>
      <c r="CI34" s="4">
        <v>1287.6300000000001</v>
      </c>
      <c r="CJ34" s="4">
        <v>181390.12</v>
      </c>
      <c r="CK34" s="4">
        <v>20399.490000000002</v>
      </c>
      <c r="CL34" s="4">
        <v>17267.38</v>
      </c>
      <c r="CM34" s="4">
        <v>5727.05</v>
      </c>
      <c r="CN34" s="4">
        <v>12635.77</v>
      </c>
      <c r="CO34" s="4">
        <v>9020.35</v>
      </c>
      <c r="CP34" s="4">
        <v>9020.35</v>
      </c>
      <c r="CQ34" s="4">
        <v>201458.25</v>
      </c>
      <c r="CR34" s="4">
        <v>116970.9</v>
      </c>
      <c r="CS34" s="4">
        <v>583694.06000000006</v>
      </c>
      <c r="CT34" s="4">
        <v>207112.67</v>
      </c>
      <c r="CU34" s="4">
        <v>30331.51</v>
      </c>
      <c r="CV34" s="4">
        <v>29592.7</v>
      </c>
      <c r="CW34" s="4">
        <v>4961.55</v>
      </c>
      <c r="CX34" s="4">
        <v>48882.13</v>
      </c>
      <c r="CY34" s="4">
        <v>9394.27</v>
      </c>
      <c r="CZ34" s="4">
        <v>60512.52</v>
      </c>
      <c r="DA34" s="4">
        <v>1523733.62</v>
      </c>
      <c r="DB34" s="4">
        <v>6659.54</v>
      </c>
      <c r="DC34" s="4">
        <v>139710.97</v>
      </c>
      <c r="DD34" s="4">
        <v>69681.899999999994</v>
      </c>
      <c r="DE34" s="4">
        <v>3654.62</v>
      </c>
      <c r="DF34" s="4">
        <v>751812.81</v>
      </c>
      <c r="DG34" s="4">
        <v>734079.44</v>
      </c>
      <c r="DH34" s="4">
        <v>293663.90999999997</v>
      </c>
      <c r="DI34" s="4">
        <v>13039.51</v>
      </c>
      <c r="DJ34" s="4">
        <v>5187.4399999999996</v>
      </c>
      <c r="DK34" s="4">
        <v>98690.95</v>
      </c>
      <c r="DL34" s="4">
        <v>68929.039999999994</v>
      </c>
      <c r="DM34" s="4">
        <v>9509.5400000000009</v>
      </c>
      <c r="DN34" s="4">
        <v>25528.27</v>
      </c>
      <c r="DO34" s="4">
        <v>23843.48</v>
      </c>
      <c r="DP34" s="4">
        <v>1062240.8799999999</v>
      </c>
      <c r="DQ34" s="4">
        <v>2373182.75</v>
      </c>
      <c r="DR34" s="4">
        <v>17296.11</v>
      </c>
      <c r="DS34" s="4">
        <v>44074.61</v>
      </c>
      <c r="DT34" s="4">
        <v>1897575</v>
      </c>
      <c r="DU34" s="4">
        <v>212415.2</v>
      </c>
      <c r="DV34" s="4">
        <v>298402.53000000003</v>
      </c>
      <c r="DW34" s="4">
        <v>8990.2900000000009</v>
      </c>
      <c r="DX34" s="4">
        <v>351450.62</v>
      </c>
      <c r="DY34" s="4">
        <v>325881.31</v>
      </c>
      <c r="DZ34" s="4">
        <v>3359792</v>
      </c>
      <c r="EA34" s="4">
        <v>11379.58</v>
      </c>
      <c r="EB34" s="4">
        <v>32453554</v>
      </c>
      <c r="EC34" s="4">
        <v>810683.5</v>
      </c>
      <c r="ED34" s="4">
        <v>18353.28</v>
      </c>
      <c r="EE34" s="4">
        <v>22253.74</v>
      </c>
      <c r="EF34" s="4">
        <v>616423.06000000006</v>
      </c>
      <c r="EG34" s="4">
        <v>983892.81</v>
      </c>
      <c r="EH34" s="4">
        <v>188557.25</v>
      </c>
      <c r="EI34" s="4">
        <v>62729.75</v>
      </c>
      <c r="EJ34" s="4">
        <v>13078665</v>
      </c>
      <c r="EK34" s="4">
        <v>461139.88</v>
      </c>
      <c r="EL34" s="4">
        <v>21578.87</v>
      </c>
      <c r="EM34" s="4">
        <v>826152.81</v>
      </c>
      <c r="EN34" s="4">
        <v>5337245.5</v>
      </c>
      <c r="EO34" s="4">
        <v>28990726</v>
      </c>
      <c r="EP34" s="4">
        <v>1349732.38</v>
      </c>
      <c r="EQ34" s="4">
        <v>19754134</v>
      </c>
      <c r="ER34" s="4">
        <v>13756.93</v>
      </c>
      <c r="ES34" s="4">
        <v>50613.29</v>
      </c>
      <c r="ET34" s="4">
        <v>41342.14</v>
      </c>
      <c r="EU34" s="4">
        <v>14462.06</v>
      </c>
      <c r="EV34" s="4">
        <v>7786.98</v>
      </c>
      <c r="EW34" s="4">
        <v>989075.69</v>
      </c>
      <c r="EX34" s="4">
        <v>118567.98</v>
      </c>
      <c r="EY34" s="4">
        <v>66014.570000000007</v>
      </c>
      <c r="EZ34" s="4">
        <v>98227.54</v>
      </c>
      <c r="FA34" s="4">
        <v>409898.41</v>
      </c>
      <c r="FB34" s="4">
        <v>105534.65</v>
      </c>
      <c r="FC34" s="4">
        <v>593449.06000000006</v>
      </c>
      <c r="FD34" s="4">
        <v>12061.12</v>
      </c>
      <c r="FE34" s="4">
        <v>9015.92</v>
      </c>
      <c r="FF34" s="4">
        <v>3497313</v>
      </c>
      <c r="FG34" s="4">
        <v>15337.2</v>
      </c>
      <c r="FH34" s="4">
        <v>434244.16</v>
      </c>
      <c r="FI34" s="4">
        <v>246311.05</v>
      </c>
      <c r="FJ34" s="4">
        <v>214911.5</v>
      </c>
      <c r="FK34" s="4">
        <v>16321.41</v>
      </c>
      <c r="FL34" s="4">
        <v>4793.34</v>
      </c>
      <c r="FM34" s="4">
        <v>303604.28000000003</v>
      </c>
      <c r="FN34" s="4">
        <v>32818.42</v>
      </c>
      <c r="FO34" s="4">
        <v>32493.09</v>
      </c>
      <c r="FP34" s="4">
        <v>8631.23</v>
      </c>
      <c r="FQ34" s="4">
        <v>12207.12</v>
      </c>
      <c r="FR34" s="4">
        <v>114585.62</v>
      </c>
      <c r="FS34" s="4">
        <v>23138.79</v>
      </c>
      <c r="FT34" s="4">
        <v>29917.77</v>
      </c>
      <c r="FU34" s="4">
        <v>7773.51</v>
      </c>
      <c r="FV34" s="4">
        <v>1193.02</v>
      </c>
      <c r="FW34" s="4">
        <v>176280.27</v>
      </c>
      <c r="FX34" s="4">
        <v>47362.19</v>
      </c>
      <c r="FY34" s="4">
        <v>1135119</v>
      </c>
      <c r="FZ34" s="4">
        <v>1357362.38</v>
      </c>
      <c r="GA34" s="4">
        <v>93518.81</v>
      </c>
      <c r="GB34" s="4">
        <v>23668.23</v>
      </c>
      <c r="GC34" s="4">
        <v>33527.69</v>
      </c>
      <c r="GD34" s="4">
        <v>2336.73</v>
      </c>
      <c r="GE34" s="4">
        <v>89385.05</v>
      </c>
      <c r="GF34" s="4">
        <v>23210.34</v>
      </c>
      <c r="GG34" s="4">
        <v>22608.09</v>
      </c>
      <c r="GH34" s="4">
        <v>6286.01</v>
      </c>
    </row>
    <row r="35" spans="1:220" ht="14.7" thickBot="1" x14ac:dyDescent="0.6">
      <c r="A35" t="s">
        <v>562</v>
      </c>
      <c r="B35" s="4">
        <v>169920.64000000001</v>
      </c>
      <c r="C35" s="4">
        <v>9355.4</v>
      </c>
      <c r="D35" s="4">
        <v>259490.23</v>
      </c>
      <c r="E35" s="4">
        <v>2862843.75</v>
      </c>
      <c r="F35" s="4">
        <v>110153.47</v>
      </c>
      <c r="G35" s="4">
        <v>12252440</v>
      </c>
      <c r="H35" s="4">
        <v>91775</v>
      </c>
      <c r="I35" s="4">
        <v>813907</v>
      </c>
      <c r="J35" s="4">
        <v>183477.58</v>
      </c>
      <c r="K35" s="4">
        <v>6447.61</v>
      </c>
      <c r="L35" s="4">
        <v>29724.12</v>
      </c>
      <c r="M35" s="4">
        <v>39098.5</v>
      </c>
      <c r="N35" s="4">
        <v>11590.75</v>
      </c>
      <c r="O35" s="4">
        <v>110278.91</v>
      </c>
      <c r="P35" s="4">
        <v>60186.04</v>
      </c>
      <c r="Q35" s="4">
        <v>587119.93999999994</v>
      </c>
      <c r="R35" s="4">
        <v>217548.92</v>
      </c>
      <c r="S35" s="4">
        <v>481269.84</v>
      </c>
      <c r="T35" s="4">
        <v>92488.41</v>
      </c>
      <c r="U35" s="4">
        <v>6072.02</v>
      </c>
      <c r="V35" s="4">
        <v>17968.919999999998</v>
      </c>
      <c r="W35" s="4">
        <v>375677.66</v>
      </c>
      <c r="X35" s="4">
        <v>209239.86</v>
      </c>
      <c r="Y35" s="4">
        <v>9459.3799999999992</v>
      </c>
      <c r="Z35" s="4">
        <v>188212.55</v>
      </c>
      <c r="AA35" s="4">
        <v>112105.4</v>
      </c>
      <c r="AB35" s="4">
        <v>8038.14</v>
      </c>
      <c r="AC35" s="4">
        <v>102615.16</v>
      </c>
      <c r="AD35" s="4">
        <v>3951.55</v>
      </c>
      <c r="AE35" s="4">
        <v>465372.5</v>
      </c>
      <c r="AF35" s="4">
        <v>37264.89</v>
      </c>
      <c r="AG35" s="4">
        <v>261696.25</v>
      </c>
      <c r="AH35" s="4">
        <v>220965.7</v>
      </c>
      <c r="AI35" s="4">
        <v>5534.81</v>
      </c>
      <c r="AJ35" s="4">
        <v>47164.91</v>
      </c>
      <c r="AK35" s="4">
        <v>308.93</v>
      </c>
      <c r="AL35" s="4">
        <v>993619.69</v>
      </c>
      <c r="AM35" s="4">
        <v>421865.84</v>
      </c>
      <c r="AN35" s="4">
        <v>8916.15</v>
      </c>
      <c r="AO35" s="4">
        <v>1609831</v>
      </c>
      <c r="AP35" s="4">
        <v>8198.23</v>
      </c>
      <c r="AQ35" s="4">
        <v>422538.78</v>
      </c>
      <c r="AR35" s="4">
        <v>122461.77</v>
      </c>
      <c r="AS35" s="4">
        <v>16712.48</v>
      </c>
      <c r="AT35" s="4">
        <v>80163.839999999997</v>
      </c>
      <c r="AU35" s="4">
        <v>149138.62</v>
      </c>
      <c r="AV35" s="4">
        <v>104218.77</v>
      </c>
      <c r="AW35" s="4">
        <v>29946.98</v>
      </c>
      <c r="AX35" s="4">
        <v>742175.19</v>
      </c>
      <c r="AY35" s="4">
        <v>282188.34000000003</v>
      </c>
      <c r="AZ35" s="4">
        <v>15144.99</v>
      </c>
      <c r="BA35" s="4">
        <v>4226.51</v>
      </c>
      <c r="BB35" s="4">
        <v>30683.29</v>
      </c>
      <c r="BC35" s="4">
        <v>47932.89</v>
      </c>
      <c r="BD35" s="4">
        <v>15497.21</v>
      </c>
      <c r="BE35" s="4">
        <v>993547.31</v>
      </c>
      <c r="BF35" s="4">
        <v>950384.81</v>
      </c>
      <c r="BG35" s="4">
        <v>52081.79</v>
      </c>
      <c r="BH35" s="4">
        <v>634670.93999999994</v>
      </c>
      <c r="BI35" s="4">
        <v>1164131</v>
      </c>
      <c r="BJ35" s="4">
        <v>3095.83</v>
      </c>
      <c r="BK35" s="4">
        <v>318802.21999999997</v>
      </c>
      <c r="BL35" s="4">
        <v>20832.95</v>
      </c>
      <c r="BM35" s="4">
        <v>3765.11</v>
      </c>
      <c r="BN35" s="4">
        <v>960284.69</v>
      </c>
      <c r="BO35" s="4">
        <v>8906.81</v>
      </c>
      <c r="BP35" s="4">
        <v>5372537</v>
      </c>
      <c r="BQ35" s="4">
        <v>6531.47</v>
      </c>
      <c r="BR35" s="4">
        <v>3235925.25</v>
      </c>
      <c r="BS35" s="4">
        <v>21289.73</v>
      </c>
      <c r="BT35" s="4">
        <v>1566526.5</v>
      </c>
      <c r="BU35" s="4">
        <v>121579.09</v>
      </c>
      <c r="BV35" s="4">
        <v>6671.51</v>
      </c>
      <c r="BW35" s="4">
        <v>1768.46</v>
      </c>
      <c r="BX35" s="4">
        <v>70320.69</v>
      </c>
      <c r="BY35" s="4">
        <v>1260.24</v>
      </c>
      <c r="BZ35" s="4">
        <v>592317.25</v>
      </c>
      <c r="CA35" s="4">
        <v>85501.63</v>
      </c>
      <c r="CB35" s="4">
        <v>6157.07</v>
      </c>
      <c r="CC35" s="4">
        <v>201790.44</v>
      </c>
      <c r="CD35" s="4">
        <v>40911.910000000003</v>
      </c>
      <c r="CE35" s="4">
        <v>27690.52</v>
      </c>
      <c r="CF35" s="4">
        <v>2575.59</v>
      </c>
      <c r="CG35" s="4">
        <v>8399.89</v>
      </c>
      <c r="CH35" s="4">
        <v>157872.42000000001</v>
      </c>
      <c r="CI35" s="4">
        <v>1169.32</v>
      </c>
      <c r="CJ35" s="4">
        <v>125699.09</v>
      </c>
      <c r="CK35" s="4">
        <v>18004.84</v>
      </c>
      <c r="CL35" s="4">
        <v>11851.48</v>
      </c>
      <c r="CM35" s="4">
        <v>6575.82</v>
      </c>
      <c r="CN35" s="4">
        <v>15377.8</v>
      </c>
      <c r="CO35" s="4">
        <v>8797.85</v>
      </c>
      <c r="CP35" s="4">
        <v>8797.85</v>
      </c>
      <c r="CQ35" s="4">
        <v>186134.27</v>
      </c>
      <c r="CR35" s="4">
        <v>115714.66</v>
      </c>
      <c r="CS35" s="4">
        <v>618363.81000000006</v>
      </c>
      <c r="CT35" s="4">
        <v>209213.89</v>
      </c>
      <c r="CU35" s="4">
        <v>23443.54</v>
      </c>
      <c r="CV35" s="4">
        <v>37935.050000000003</v>
      </c>
      <c r="CW35" s="4">
        <v>5136.9799999999996</v>
      </c>
      <c r="CX35" s="4">
        <v>54456.82</v>
      </c>
      <c r="CY35" s="4">
        <v>10517.03</v>
      </c>
      <c r="CZ35" s="4">
        <v>47317.55</v>
      </c>
      <c r="DA35" s="4">
        <v>1409665</v>
      </c>
      <c r="DB35" s="4">
        <v>6821.87</v>
      </c>
      <c r="DC35" s="4">
        <v>135023.57999999999</v>
      </c>
      <c r="DD35" s="4">
        <v>65994.149999999994</v>
      </c>
      <c r="DE35" s="4">
        <v>3470.82</v>
      </c>
      <c r="DF35" s="4">
        <v>668567.93999999994</v>
      </c>
      <c r="DG35" s="4">
        <v>731449.31</v>
      </c>
      <c r="DH35" s="4">
        <v>276627.62</v>
      </c>
      <c r="DI35" s="4">
        <v>15957.87</v>
      </c>
      <c r="DJ35" s="4">
        <v>4231.5</v>
      </c>
      <c r="DK35" s="4">
        <v>111677.18</v>
      </c>
      <c r="DL35" s="4">
        <v>80154.5</v>
      </c>
      <c r="DM35" s="4">
        <v>10351.290000000001</v>
      </c>
      <c r="DN35" s="4">
        <v>21668.04</v>
      </c>
      <c r="DO35" s="4">
        <v>23823.84</v>
      </c>
      <c r="DP35" s="4">
        <v>931327.56</v>
      </c>
      <c r="DQ35" s="4">
        <v>2865430.25</v>
      </c>
      <c r="DR35" s="4">
        <v>16674.36</v>
      </c>
      <c r="DS35" s="4">
        <v>39054.519999999997</v>
      </c>
      <c r="DT35" s="4">
        <v>1834275.38</v>
      </c>
      <c r="DU35" s="4">
        <v>241057.02</v>
      </c>
      <c r="DV35" s="4">
        <v>317412.46999999997</v>
      </c>
      <c r="DW35" s="4">
        <v>9866.1299999999992</v>
      </c>
      <c r="DX35" s="4">
        <v>355387.66</v>
      </c>
      <c r="DY35" s="4">
        <v>332429.34000000003</v>
      </c>
      <c r="DZ35" s="4">
        <v>3679187.25</v>
      </c>
      <c r="EA35" s="4">
        <v>12422.36</v>
      </c>
      <c r="EB35" s="4">
        <v>32606506</v>
      </c>
      <c r="EC35" s="4">
        <v>730869.19</v>
      </c>
      <c r="ED35" s="4">
        <v>15317.77</v>
      </c>
      <c r="EE35" s="4">
        <v>23125.279999999999</v>
      </c>
      <c r="EF35" s="4">
        <v>724182.44</v>
      </c>
      <c r="EG35" s="4">
        <v>1186425.5</v>
      </c>
      <c r="EH35" s="4">
        <v>193484.19</v>
      </c>
      <c r="EI35" s="4">
        <v>60528.51</v>
      </c>
      <c r="EJ35" s="4">
        <v>14321144</v>
      </c>
      <c r="EK35" s="4">
        <v>454483.75</v>
      </c>
      <c r="EL35" s="4">
        <v>21380.27</v>
      </c>
      <c r="EM35" s="4">
        <v>773449.56</v>
      </c>
      <c r="EN35" s="4">
        <v>5272094.5</v>
      </c>
      <c r="EO35" s="4">
        <v>28274496</v>
      </c>
      <c r="EP35" s="4">
        <v>1372146.62</v>
      </c>
      <c r="EQ35" s="4">
        <v>18986246</v>
      </c>
      <c r="ER35" s="4">
        <v>14283.43</v>
      </c>
      <c r="ES35" s="4">
        <v>44990.04</v>
      </c>
      <c r="ET35" s="4">
        <v>39706.86</v>
      </c>
      <c r="EU35" s="4">
        <v>15616.59</v>
      </c>
      <c r="EV35" s="4">
        <v>7595.01</v>
      </c>
      <c r="EW35" s="4">
        <v>949864.06</v>
      </c>
      <c r="EX35" s="4">
        <v>121678.72</v>
      </c>
      <c r="EY35" s="4">
        <v>52767.73</v>
      </c>
      <c r="EZ35" s="4">
        <v>112677.45</v>
      </c>
      <c r="FA35" s="4">
        <v>409017.75</v>
      </c>
      <c r="FB35" s="4">
        <v>105945.4</v>
      </c>
      <c r="FC35" s="4">
        <v>631914.5</v>
      </c>
      <c r="FD35" s="4">
        <v>10889.25</v>
      </c>
      <c r="FE35" s="4">
        <v>9246.39</v>
      </c>
      <c r="FF35" s="4">
        <v>3498061</v>
      </c>
      <c r="FG35" s="4">
        <v>18852.5</v>
      </c>
      <c r="FH35" s="4">
        <v>451564.03</v>
      </c>
      <c r="FI35" s="4">
        <v>302297.90999999997</v>
      </c>
      <c r="FJ35" s="4">
        <v>210411.06</v>
      </c>
      <c r="FK35" s="4">
        <v>13567.53</v>
      </c>
      <c r="FL35" s="4">
        <v>6394.74</v>
      </c>
      <c r="FM35" s="4">
        <v>322041.09000000003</v>
      </c>
      <c r="FN35" s="4">
        <v>44219.41</v>
      </c>
      <c r="FO35" s="4">
        <v>38233.699999999997</v>
      </c>
      <c r="FP35" s="4">
        <v>11917.45</v>
      </c>
      <c r="FQ35" s="4">
        <v>13487.58</v>
      </c>
      <c r="FR35" s="4">
        <v>113144.15</v>
      </c>
      <c r="FS35" s="4">
        <v>28986.23</v>
      </c>
      <c r="FT35" s="4">
        <v>36360.44</v>
      </c>
      <c r="FU35" s="4">
        <v>11266.51</v>
      </c>
      <c r="FV35" s="4">
        <v>1658.44</v>
      </c>
      <c r="FW35" s="4">
        <v>222805.23</v>
      </c>
      <c r="FX35" s="4">
        <v>46074.99</v>
      </c>
      <c r="FY35" s="4">
        <v>1136524.8799999999</v>
      </c>
      <c r="FZ35" s="4">
        <v>1601925.38</v>
      </c>
      <c r="GA35" s="4">
        <v>68476.59</v>
      </c>
      <c r="GB35" s="4">
        <v>23007.01</v>
      </c>
      <c r="GC35" s="4">
        <v>39971.18</v>
      </c>
      <c r="GD35" s="4">
        <v>3951.14</v>
      </c>
      <c r="GE35" s="4">
        <v>89541.37</v>
      </c>
      <c r="GF35" s="4">
        <v>23302.31</v>
      </c>
      <c r="GG35" s="4">
        <v>23519.3</v>
      </c>
      <c r="GH35" s="4">
        <v>15138.96</v>
      </c>
    </row>
    <row r="36" spans="1:220" s="1" customFormat="1" ht="14.7" thickBot="1" x14ac:dyDescent="0.6">
      <c r="A36" s="2" t="s">
        <v>355</v>
      </c>
      <c r="B36" s="3">
        <f>((STDEV(B30:B35)/(AVERAGE(B30:B35)))*100)</f>
        <v>4.0792432092897597</v>
      </c>
      <c r="C36" s="3">
        <f t="shared" ref="C36:BI36" si="0">((STDEV(C30:C35)/(AVERAGE(C30:C35)))*100)</f>
        <v>8.0212038731994415</v>
      </c>
      <c r="D36" s="3">
        <f t="shared" si="0"/>
        <v>5.8937674358580736</v>
      </c>
      <c r="E36" s="3">
        <f t="shared" si="0"/>
        <v>3.8383443706074334</v>
      </c>
      <c r="F36" s="3">
        <f t="shared" si="0"/>
        <v>22.118215751564165</v>
      </c>
      <c r="G36" s="3">
        <f t="shared" si="0"/>
        <v>51.702264164931698</v>
      </c>
      <c r="H36" s="3">
        <f t="shared" si="0"/>
        <v>19.433743700897143</v>
      </c>
      <c r="I36" s="3">
        <f t="shared" si="0"/>
        <v>9.7521725903443599</v>
      </c>
      <c r="J36" s="3">
        <f t="shared" si="0"/>
        <v>19.372734235593235</v>
      </c>
      <c r="K36" s="3">
        <f t="shared" si="0"/>
        <v>24.495685035465829</v>
      </c>
      <c r="L36" s="3">
        <f t="shared" si="0"/>
        <v>9.4957665256486514</v>
      </c>
      <c r="M36" s="3">
        <f t="shared" si="0"/>
        <v>11.064971531553921</v>
      </c>
      <c r="N36" s="3">
        <f t="shared" si="0"/>
        <v>8.534412274703298</v>
      </c>
      <c r="O36" s="3">
        <f t="shared" si="0"/>
        <v>5.8436956198071908</v>
      </c>
      <c r="P36" s="3">
        <f t="shared" si="0"/>
        <v>2.5291269572821169</v>
      </c>
      <c r="Q36" s="3">
        <f t="shared" si="0"/>
        <v>6.7369364745308982</v>
      </c>
      <c r="R36" s="3">
        <f t="shared" si="0"/>
        <v>5.8638815071350772</v>
      </c>
      <c r="S36" s="3">
        <f t="shared" si="0"/>
        <v>4.2785196797453375</v>
      </c>
      <c r="T36" s="3">
        <f t="shared" si="0"/>
        <v>6.4521761209863397</v>
      </c>
      <c r="U36" s="3">
        <f t="shared" si="0"/>
        <v>20.508040697196357</v>
      </c>
      <c r="V36" s="3">
        <f t="shared" si="0"/>
        <v>18.415620635044245</v>
      </c>
      <c r="W36" s="3">
        <f t="shared" si="0"/>
        <v>2.7995716638763173</v>
      </c>
      <c r="X36" s="3">
        <f t="shared" si="0"/>
        <v>8.4435864203735029</v>
      </c>
      <c r="Y36" s="3">
        <f t="shared" si="0"/>
        <v>25.72020641726052</v>
      </c>
      <c r="Z36" s="3">
        <f t="shared" si="0"/>
        <v>2.6982113309211182</v>
      </c>
      <c r="AA36" s="3">
        <f t="shared" si="0"/>
        <v>7.3546795600506352</v>
      </c>
      <c r="AB36" s="3">
        <f t="shared" si="0"/>
        <v>8.2916159746385301</v>
      </c>
      <c r="AC36" s="3">
        <f t="shared" si="0"/>
        <v>5.6390088843246584</v>
      </c>
      <c r="AD36" s="3">
        <f t="shared" si="0"/>
        <v>9.7745839814268276</v>
      </c>
      <c r="AE36" s="3">
        <f t="shared" si="0"/>
        <v>5.012268193582436</v>
      </c>
      <c r="AF36" s="3">
        <f t="shared" si="0"/>
        <v>3.3976271479869466</v>
      </c>
      <c r="AG36" s="3">
        <f t="shared" si="0"/>
        <v>5.7579205632143102</v>
      </c>
      <c r="AH36" s="3">
        <f t="shared" si="0"/>
        <v>9.6452096299279795</v>
      </c>
      <c r="AI36" s="3">
        <f t="shared" si="0"/>
        <v>7.9432321973117777</v>
      </c>
      <c r="AJ36" s="3">
        <f t="shared" si="0"/>
        <v>5.8512107846176242</v>
      </c>
      <c r="AK36" s="3">
        <f t="shared" si="0"/>
        <v>42.777472309644203</v>
      </c>
      <c r="AL36" s="3">
        <f t="shared" si="0"/>
        <v>7.8639441390717169</v>
      </c>
      <c r="AM36" s="3">
        <f t="shared" si="0"/>
        <v>7.6424711954234086</v>
      </c>
      <c r="AN36" s="3">
        <f t="shared" si="0"/>
        <v>12.933858164917888</v>
      </c>
      <c r="AO36" s="3">
        <f t="shared" si="0"/>
        <v>15.487139432636802</v>
      </c>
      <c r="AP36" s="3">
        <f t="shared" si="0"/>
        <v>7.0829514410935932</v>
      </c>
      <c r="AQ36" s="3">
        <f t="shared" si="0"/>
        <v>7.9583067366979146</v>
      </c>
      <c r="AR36" s="3">
        <f t="shared" si="0"/>
        <v>3.6148694499615961</v>
      </c>
      <c r="AS36" s="3">
        <f t="shared" si="0"/>
        <v>28.586370441160174</v>
      </c>
      <c r="AT36" s="3">
        <f t="shared" si="0"/>
        <v>14.694727424536847</v>
      </c>
      <c r="AU36" s="3">
        <f t="shared" si="0"/>
        <v>4.9397452502310983</v>
      </c>
      <c r="AV36" s="3">
        <f t="shared" si="0"/>
        <v>5.4321477296313345</v>
      </c>
      <c r="AW36" s="3">
        <f t="shared" si="0"/>
        <v>4.5287503648234857</v>
      </c>
      <c r="AX36" s="3">
        <f t="shared" si="0"/>
        <v>7.3934949011675535</v>
      </c>
      <c r="AY36" s="3">
        <f t="shared" si="0"/>
        <v>2.3439885039250279</v>
      </c>
      <c r="AZ36" s="3">
        <f t="shared" si="0"/>
        <v>21.168797918085652</v>
      </c>
      <c r="BA36" s="3">
        <f t="shared" si="0"/>
        <v>17.403008427910482</v>
      </c>
      <c r="BB36" s="3">
        <f t="shared" si="0"/>
        <v>8.7252944268252008</v>
      </c>
      <c r="BC36" s="3">
        <f t="shared" si="0"/>
        <v>10.551618301507814</v>
      </c>
      <c r="BD36" s="3">
        <f t="shared" si="0"/>
        <v>6.9786538053542317</v>
      </c>
      <c r="BE36" s="3">
        <f t="shared" si="0"/>
        <v>12.404090783835679</v>
      </c>
      <c r="BF36" s="3">
        <f t="shared" si="0"/>
        <v>8.7601185992066721</v>
      </c>
      <c r="BG36" s="3">
        <f t="shared" si="0"/>
        <v>5.0535907822669204</v>
      </c>
      <c r="BH36" s="3">
        <f t="shared" si="0"/>
        <v>4.3880135263076401</v>
      </c>
      <c r="BI36" s="3">
        <f t="shared" si="0"/>
        <v>4.0732079036192834</v>
      </c>
      <c r="BJ36" s="3">
        <f t="shared" ref="BJ36:DN36" si="1">((STDEV(BJ30:BJ35)/(AVERAGE(BJ30:BJ35)))*100)</f>
        <v>7.2349517187828667</v>
      </c>
      <c r="BK36" s="3">
        <f t="shared" si="1"/>
        <v>9.2683462032591724</v>
      </c>
      <c r="BL36" s="3">
        <f t="shared" si="1"/>
        <v>3.3597418617341765</v>
      </c>
      <c r="BM36" s="3">
        <f t="shared" si="1"/>
        <v>17.181658738345394</v>
      </c>
      <c r="BN36" s="3">
        <f t="shared" si="1"/>
        <v>5.0433841240187531</v>
      </c>
      <c r="BO36" s="3">
        <f t="shared" si="1"/>
        <v>21.476951002873619</v>
      </c>
      <c r="BP36" s="3">
        <f t="shared" si="1"/>
        <v>10.414502749875709</v>
      </c>
      <c r="BQ36" s="3">
        <f t="shared" si="1"/>
        <v>7.8838907631820998</v>
      </c>
      <c r="BR36" s="3">
        <f t="shared" si="1"/>
        <v>5.9478831522910554</v>
      </c>
      <c r="BS36" s="3">
        <f t="shared" si="1"/>
        <v>24.803250976735864</v>
      </c>
      <c r="BT36" s="3">
        <f t="shared" si="1"/>
        <v>8.2685583695161498</v>
      </c>
      <c r="BU36" s="3">
        <f t="shared" si="1"/>
        <v>4.8751706918009479</v>
      </c>
      <c r="BV36" s="3">
        <f t="shared" si="1"/>
        <v>10.8256295048193</v>
      </c>
      <c r="BW36" s="3">
        <f t="shared" si="1"/>
        <v>7.1887865579251979</v>
      </c>
      <c r="BX36" s="3">
        <f t="shared" si="1"/>
        <v>9.8664248076320735</v>
      </c>
      <c r="BY36" s="3">
        <f t="shared" si="1"/>
        <v>13.265358564886917</v>
      </c>
      <c r="BZ36" s="3">
        <f t="shared" si="1"/>
        <v>5.7991603736146518</v>
      </c>
      <c r="CA36" s="3">
        <f t="shared" si="1"/>
        <v>6.1944724134927664</v>
      </c>
      <c r="CB36" s="3">
        <f t="shared" si="1"/>
        <v>55.361035760254531</v>
      </c>
      <c r="CC36" s="3">
        <f t="shared" si="1"/>
        <v>4.9983335540906682</v>
      </c>
      <c r="CD36" s="3">
        <f t="shared" si="1"/>
        <v>5.3834960223570922</v>
      </c>
      <c r="CE36" s="3">
        <f t="shared" si="1"/>
        <v>12.304520267086577</v>
      </c>
      <c r="CF36" s="3">
        <f t="shared" si="1"/>
        <v>9.4434950401027091</v>
      </c>
      <c r="CG36" s="3">
        <f t="shared" si="1"/>
        <v>13.908356901290011</v>
      </c>
      <c r="CH36" s="3">
        <f t="shared" si="1"/>
        <v>4.4287853421929047</v>
      </c>
      <c r="CI36" s="3">
        <f t="shared" si="1"/>
        <v>12.888562502803943</v>
      </c>
      <c r="CJ36" s="3">
        <f t="shared" si="1"/>
        <v>20.640175049788432</v>
      </c>
      <c r="CK36" s="3">
        <f t="shared" si="1"/>
        <v>7.6797964396864247</v>
      </c>
      <c r="CL36" s="3">
        <f t="shared" si="1"/>
        <v>13.462684674736872</v>
      </c>
      <c r="CM36" s="3">
        <f t="shared" si="1"/>
        <v>7.0303619693718442</v>
      </c>
      <c r="CN36" s="3">
        <f t="shared" si="1"/>
        <v>12.069195110360203</v>
      </c>
      <c r="CO36" s="3">
        <f t="shared" si="1"/>
        <v>11.116526115494636</v>
      </c>
      <c r="CP36" s="3">
        <f t="shared" si="1"/>
        <v>11.116526115494636</v>
      </c>
      <c r="CQ36" s="3">
        <f t="shared" si="1"/>
        <v>8.7122031568006015</v>
      </c>
      <c r="CR36" s="3">
        <f t="shared" si="1"/>
        <v>6.7083804826376614</v>
      </c>
      <c r="CS36" s="3">
        <f t="shared" si="1"/>
        <v>2.9916656827050327</v>
      </c>
      <c r="CT36" s="3">
        <f t="shared" si="1"/>
        <v>2.6147965808552667</v>
      </c>
      <c r="CU36" s="3">
        <f t="shared" si="1"/>
        <v>14.44675087039432</v>
      </c>
      <c r="CV36" s="3">
        <f t="shared" si="1"/>
        <v>12.479107582688624</v>
      </c>
      <c r="CW36" s="3">
        <f t="shared" si="1"/>
        <v>5.4575338890990412</v>
      </c>
      <c r="CX36" s="3">
        <f t="shared" si="1"/>
        <v>5.6119777704406912</v>
      </c>
      <c r="CY36" s="3">
        <f t="shared" si="1"/>
        <v>9.5670748801721448</v>
      </c>
      <c r="CZ36" s="3">
        <f t="shared" si="1"/>
        <v>17.622104339596447</v>
      </c>
      <c r="DA36" s="3">
        <f t="shared" si="1"/>
        <v>6.789177552501843</v>
      </c>
      <c r="DB36" s="3">
        <f t="shared" si="1"/>
        <v>10.671976975549317</v>
      </c>
      <c r="DC36" s="3">
        <f t="shared" si="1"/>
        <v>5.6191334930656023</v>
      </c>
      <c r="DD36" s="3">
        <f t="shared" si="1"/>
        <v>8.9116341221615336</v>
      </c>
      <c r="DE36" s="3">
        <f t="shared" si="1"/>
        <v>11.265248979284049</v>
      </c>
      <c r="DF36" s="3">
        <f t="shared" si="1"/>
        <v>6.4393746328204511</v>
      </c>
      <c r="DG36" s="3">
        <f t="shared" si="1"/>
        <v>2.4917966296562502</v>
      </c>
      <c r="DH36" s="3">
        <f t="shared" si="1"/>
        <v>8.8687310745175711</v>
      </c>
      <c r="DI36" s="3">
        <f t="shared" si="1"/>
        <v>13.39408851520696</v>
      </c>
      <c r="DJ36" s="3">
        <f t="shared" si="1"/>
        <v>9.4574221428542113</v>
      </c>
      <c r="DK36" s="3">
        <f t="shared" si="1"/>
        <v>5.8402237949898543</v>
      </c>
      <c r="DL36" s="3">
        <f t="shared" si="1"/>
        <v>6.5030361200749187</v>
      </c>
      <c r="DM36" s="3">
        <f t="shared" si="1"/>
        <v>9.9378620729179676</v>
      </c>
      <c r="DN36" s="3">
        <f t="shared" si="1"/>
        <v>12.559816746184133</v>
      </c>
      <c r="DO36" s="3">
        <f t="shared" ref="DO36:FY36" si="2">((STDEV(DO30:DO35)/(AVERAGE(DO30:DO35)))*100)</f>
        <v>11.361846912026921</v>
      </c>
      <c r="DP36" s="3">
        <f t="shared" si="2"/>
        <v>8.8280105585459197</v>
      </c>
      <c r="DQ36" s="3">
        <f t="shared" si="2"/>
        <v>20.493461859724679</v>
      </c>
      <c r="DR36" s="3">
        <f t="shared" si="2"/>
        <v>14.323704127066121</v>
      </c>
      <c r="DS36" s="3">
        <f t="shared" si="2"/>
        <v>6.8412582495980683</v>
      </c>
      <c r="DT36" s="3">
        <f t="shared" si="2"/>
        <v>7.3409972451655854</v>
      </c>
      <c r="DU36" s="3">
        <f t="shared" si="2"/>
        <v>5.635396433188494</v>
      </c>
      <c r="DV36" s="3">
        <f t="shared" si="2"/>
        <v>3.854174826154058</v>
      </c>
      <c r="DW36" s="3">
        <f t="shared" si="2"/>
        <v>9.423920749431197</v>
      </c>
      <c r="DX36" s="3">
        <f t="shared" si="2"/>
        <v>7.3899680010375199</v>
      </c>
      <c r="DY36" s="3">
        <f t="shared" si="2"/>
        <v>4.3138020049553916</v>
      </c>
      <c r="DZ36" s="3">
        <f t="shared" si="2"/>
        <v>5.7578956017419811</v>
      </c>
      <c r="EA36" s="3">
        <f t="shared" si="2"/>
        <v>8.7928592406696389</v>
      </c>
      <c r="EB36" s="3">
        <f t="shared" si="2"/>
        <v>10.72091321762511</v>
      </c>
      <c r="EC36" s="3">
        <f t="shared" si="2"/>
        <v>14.733267039096457</v>
      </c>
      <c r="ED36" s="3">
        <f t="shared" si="2"/>
        <v>7.2734812190640197</v>
      </c>
      <c r="EE36" s="3">
        <f t="shared" si="2"/>
        <v>11.839331218758851</v>
      </c>
      <c r="EF36" s="3">
        <f t="shared" si="2"/>
        <v>7.0606310993485693</v>
      </c>
      <c r="EG36" s="3">
        <f t="shared" si="2"/>
        <v>8.3449130422937419</v>
      </c>
      <c r="EH36" s="3">
        <f t="shared" si="2"/>
        <v>2.8344290936060479</v>
      </c>
      <c r="EI36" s="3">
        <f t="shared" si="2"/>
        <v>3.55439776054991</v>
      </c>
      <c r="EJ36" s="3">
        <f t="shared" si="2"/>
        <v>8.2502783504628834</v>
      </c>
      <c r="EK36" s="3">
        <f t="shared" si="2"/>
        <v>4.9380789928724385</v>
      </c>
      <c r="EL36" s="3">
        <f t="shared" si="2"/>
        <v>9.075253125096804</v>
      </c>
      <c r="EM36" s="3">
        <f t="shared" si="2"/>
        <v>7.4931894629139597</v>
      </c>
      <c r="EN36" s="3">
        <f t="shared" si="2"/>
        <v>7.9767762395034243</v>
      </c>
      <c r="EO36" s="3">
        <f t="shared" si="2"/>
        <v>6.4624723342324701</v>
      </c>
      <c r="EP36" s="3">
        <f t="shared" si="2"/>
        <v>5.3919716760495966</v>
      </c>
      <c r="EQ36" s="3">
        <f t="shared" si="2"/>
        <v>3.0460491237021348</v>
      </c>
      <c r="ER36" s="3">
        <f t="shared" si="2"/>
        <v>9.0711538778937157</v>
      </c>
      <c r="ES36" s="3">
        <f t="shared" si="2"/>
        <v>17.799113797237911</v>
      </c>
      <c r="ET36" s="3">
        <f t="shared" si="2"/>
        <v>7.2461203825911076</v>
      </c>
      <c r="EU36" s="3">
        <f t="shared" si="2"/>
        <v>4.3733951104019066</v>
      </c>
      <c r="EV36" s="3">
        <f t="shared" si="2"/>
        <v>7.124269042028768</v>
      </c>
      <c r="EW36" s="3">
        <f t="shared" si="2"/>
        <v>3.0534828969855945</v>
      </c>
      <c r="EX36" s="3">
        <f t="shared" si="2"/>
        <v>8.0818174696856477</v>
      </c>
      <c r="EY36" s="3">
        <f t="shared" si="2"/>
        <v>9.221610445127979</v>
      </c>
      <c r="EZ36" s="3">
        <f t="shared" si="2"/>
        <v>5.6404424684049186</v>
      </c>
      <c r="FA36" s="3">
        <f t="shared" si="2"/>
        <v>1.276430713408228</v>
      </c>
      <c r="FB36" s="3">
        <f t="shared" si="2"/>
        <v>3.3369052891537354</v>
      </c>
      <c r="FC36" s="3">
        <f t="shared" si="2"/>
        <v>5.1289451037935345</v>
      </c>
      <c r="FD36" s="3">
        <f t="shared" si="2"/>
        <v>6.6239138182813839</v>
      </c>
      <c r="FE36" s="3">
        <f t="shared" si="2"/>
        <v>4.4289696514551053</v>
      </c>
      <c r="FF36" s="3">
        <f t="shared" si="2"/>
        <v>3.6041918928890695</v>
      </c>
      <c r="FG36" s="3">
        <f t="shared" si="2"/>
        <v>25.055637977263416</v>
      </c>
      <c r="FH36" s="3">
        <f t="shared" si="2"/>
        <v>2.523673223552191</v>
      </c>
      <c r="FI36" s="3">
        <f t="shared" si="2"/>
        <v>7.8275078715255377</v>
      </c>
      <c r="FJ36" s="3">
        <f t="shared" si="2"/>
        <v>4.944486937971786</v>
      </c>
      <c r="FK36" s="3">
        <f t="shared" si="2"/>
        <v>7.657436845618232</v>
      </c>
      <c r="FL36" s="3">
        <f t="shared" si="2"/>
        <v>10.715534603297019</v>
      </c>
      <c r="FM36" s="3">
        <f t="shared" si="2"/>
        <v>5.1208540764201258</v>
      </c>
      <c r="FN36" s="3">
        <f t="shared" si="2"/>
        <v>28.611089705788974</v>
      </c>
      <c r="FO36" s="3">
        <f t="shared" si="2"/>
        <v>9.691431927788237</v>
      </c>
      <c r="FP36" s="3">
        <f t="shared" si="2"/>
        <v>19.920526760238104</v>
      </c>
      <c r="FQ36" s="3">
        <f t="shared" si="2"/>
        <v>13.910789604963878</v>
      </c>
      <c r="FR36" s="3">
        <f t="shared" si="2"/>
        <v>4.5876763618311793</v>
      </c>
      <c r="FS36" s="3">
        <f t="shared" si="2"/>
        <v>7.6216802866106894</v>
      </c>
      <c r="FT36" s="3">
        <f t="shared" si="2"/>
        <v>6.3275496161798239</v>
      </c>
      <c r="FU36" s="3">
        <f t="shared" si="2"/>
        <v>13.996780594912373</v>
      </c>
      <c r="FV36" s="3">
        <f t="shared" si="2"/>
        <v>13.67749236268553</v>
      </c>
      <c r="FW36" s="3">
        <f t="shared" si="2"/>
        <v>9.4555269699563596</v>
      </c>
      <c r="FX36" s="3">
        <f t="shared" si="2"/>
        <v>8.2244737087435134</v>
      </c>
      <c r="FY36" s="3">
        <f t="shared" si="2"/>
        <v>2.3233254387913869</v>
      </c>
      <c r="FZ36" s="3">
        <f t="shared" ref="FZ36:GH36" si="3">((STDEV(FZ30:FZ35)/(AVERAGE(FZ30:FZ35)))*100)</f>
        <v>7.0606460843121734</v>
      </c>
      <c r="GA36" s="3">
        <f t="shared" si="3"/>
        <v>21.478070829365361</v>
      </c>
      <c r="GB36" s="3">
        <f t="shared" si="3"/>
        <v>3.7238972058672353</v>
      </c>
      <c r="GC36" s="3">
        <f t="shared" si="3"/>
        <v>9.7184087392623972</v>
      </c>
      <c r="GD36" s="3">
        <f t="shared" si="3"/>
        <v>17.671857437128978</v>
      </c>
      <c r="GE36" s="3">
        <f t="shared" si="3"/>
        <v>7.2470374992744588</v>
      </c>
      <c r="GF36" s="3">
        <f t="shared" si="3"/>
        <v>6.5781870336927257</v>
      </c>
      <c r="GG36" s="3">
        <f t="shared" si="3"/>
        <v>9.3584198499589117</v>
      </c>
      <c r="GH36" s="3">
        <f t="shared" si="3"/>
        <v>25.012177499706528</v>
      </c>
    </row>
    <row r="37" spans="1:220" s="1" customFormat="1" ht="14.7" thickBot="1" x14ac:dyDescent="0.6"/>
    <row r="38" spans="1:220" s="1" customFormat="1" ht="14.7" thickBot="1" x14ac:dyDescent="0.6">
      <c r="A38" s="5" t="s">
        <v>356</v>
      </c>
      <c r="B38" s="6" t="s">
        <v>357</v>
      </c>
    </row>
    <row r="39" spans="1:220" s="1" customFormat="1" x14ac:dyDescent="0.55000000000000004">
      <c r="A39" s="7" t="s">
        <v>358</v>
      </c>
      <c r="B39" s="8">
        <f>COUNTIF(B36:GH36,"&lt;10")</f>
        <v>132</v>
      </c>
    </row>
    <row r="40" spans="1:220" s="1" customFormat="1" x14ac:dyDescent="0.55000000000000004">
      <c r="A40" s="9" t="s">
        <v>359</v>
      </c>
      <c r="B40" s="10">
        <f>COUNTIFS(B36:GH36,"&gt;10",B36:GH36,"&lt;20")</f>
        <v>40</v>
      </c>
    </row>
    <row r="41" spans="1:220" x14ac:dyDescent="0.55000000000000004">
      <c r="A41" s="9" t="s">
        <v>360</v>
      </c>
      <c r="B41" s="10">
        <f>COUNTIFS(B36:GH36,"&gt;20",B36:GH36,"&lt;30")</f>
        <v>14</v>
      </c>
    </row>
    <row r="42" spans="1:220" ht="14.7" thickBot="1" x14ac:dyDescent="0.6">
      <c r="A42" s="11" t="s">
        <v>361</v>
      </c>
      <c r="B42" s="12">
        <f>COUNTIF(B36:GH36,"&gt;30")</f>
        <v>3</v>
      </c>
    </row>
    <row r="43" spans="1:220" x14ac:dyDescent="0.55000000000000004">
      <c r="A43" s="13"/>
      <c r="B43" s="14">
        <f>SUM(B39:B42)</f>
        <v>189</v>
      </c>
    </row>
    <row r="44" spans="1:220" x14ac:dyDescent="0.55000000000000004">
      <c r="A44" s="15"/>
      <c r="B44" s="16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  <c r="BA44" s="17"/>
      <c r="BB44" s="17"/>
      <c r="BC44" s="17"/>
      <c r="BD44" s="17"/>
      <c r="BE44" s="17"/>
      <c r="BF44" s="17"/>
      <c r="BG44" s="17"/>
      <c r="BH44" s="17"/>
      <c r="BI44" s="17"/>
      <c r="BJ44" s="17"/>
      <c r="BK44" s="17"/>
      <c r="BL44" s="17"/>
      <c r="BM44" s="17"/>
      <c r="BN44" s="17"/>
      <c r="BO44" s="17"/>
      <c r="BP44" s="17"/>
      <c r="BQ44" s="17"/>
      <c r="BR44" s="17"/>
      <c r="BS44" s="17"/>
      <c r="BT44" s="17"/>
      <c r="BU44" s="17"/>
      <c r="BV44" s="17"/>
      <c r="BW44" s="17"/>
      <c r="BX44" s="17"/>
      <c r="BY44" s="17"/>
      <c r="BZ44" s="17"/>
      <c r="CA44" s="17"/>
      <c r="CB44" s="17"/>
      <c r="CC44" s="17"/>
      <c r="CD44" s="17"/>
      <c r="CE44" s="17"/>
      <c r="CF44" s="17"/>
      <c r="CG44" s="17"/>
      <c r="CH44" s="17"/>
      <c r="CI44" s="17"/>
      <c r="CJ44" s="17"/>
      <c r="CK44" s="17"/>
      <c r="CL44" s="17"/>
      <c r="CM44" s="17"/>
      <c r="CN44" s="17"/>
      <c r="CO44" s="17"/>
      <c r="CP44" s="17"/>
      <c r="CQ44" s="17"/>
      <c r="CR44" s="17"/>
      <c r="CS44" s="17"/>
      <c r="CT44" s="17"/>
      <c r="CU44" s="17"/>
      <c r="CV44" s="17"/>
      <c r="CW44" s="17"/>
      <c r="CX44" s="17"/>
      <c r="CY44" s="17"/>
      <c r="CZ44" s="17"/>
      <c r="DA44" s="17"/>
      <c r="DB44" s="17"/>
      <c r="DC44" s="17"/>
      <c r="DD44" s="17"/>
      <c r="DE44" s="17"/>
      <c r="DF44" s="17"/>
      <c r="DG44" s="17"/>
      <c r="DH44" s="17"/>
      <c r="DI44" s="17"/>
      <c r="DJ44" s="17"/>
      <c r="DK44" s="17"/>
      <c r="DL44" s="17"/>
      <c r="DM44" s="17"/>
      <c r="DN44" s="17"/>
      <c r="DO44" s="17"/>
      <c r="DP44" s="17"/>
      <c r="DQ44" s="17"/>
      <c r="DR44" s="17"/>
      <c r="DS44" s="17"/>
      <c r="DT44" s="17"/>
      <c r="DU44" s="17"/>
      <c r="DV44" s="17"/>
      <c r="DW44" s="17"/>
      <c r="DX44" s="17"/>
      <c r="DY44" s="17"/>
      <c r="DZ44" s="17"/>
      <c r="EA44" s="17"/>
      <c r="EB44" s="17"/>
      <c r="EC44" s="17"/>
      <c r="ED44" s="17"/>
      <c r="EE44" s="17"/>
      <c r="EF44" s="17"/>
      <c r="EG44" s="17"/>
      <c r="EH44" s="17"/>
      <c r="EI44" s="17"/>
      <c r="EJ44" s="17"/>
      <c r="EK44" s="17"/>
      <c r="EL44" s="17"/>
      <c r="EM44" s="17"/>
      <c r="EN44" s="17"/>
      <c r="EO44" s="17"/>
      <c r="EP44" s="17"/>
      <c r="EQ44" s="17"/>
      <c r="ER44" s="17"/>
      <c r="ES44" s="17"/>
      <c r="ET44" s="17"/>
      <c r="EU44" s="17"/>
      <c r="EV44" s="17"/>
      <c r="EW44" s="17"/>
      <c r="EX44" s="17"/>
      <c r="EY44" s="17"/>
      <c r="EZ44" s="17"/>
      <c r="FA44" s="17"/>
      <c r="FB44" s="17"/>
      <c r="FC44" s="17"/>
      <c r="FD44" s="17"/>
      <c r="FE44" s="17"/>
      <c r="FF44" s="17"/>
      <c r="FG44" s="17"/>
      <c r="FH44" s="17"/>
      <c r="FI44" s="17"/>
      <c r="FJ44" s="17"/>
      <c r="FK44" s="17"/>
      <c r="FL44" s="17"/>
      <c r="FM44" s="17"/>
      <c r="FN44" s="17"/>
      <c r="FO44" s="17"/>
      <c r="FP44" s="17"/>
      <c r="FQ44" s="17"/>
      <c r="FR44" s="17"/>
      <c r="FS44" s="17"/>
      <c r="FT44" s="17"/>
      <c r="FU44" s="17"/>
      <c r="FV44" s="17"/>
      <c r="FW44" s="17"/>
      <c r="FX44" s="17"/>
      <c r="FY44" s="17"/>
      <c r="FZ44" s="17"/>
      <c r="GA44" s="17"/>
      <c r="GB44" s="17"/>
      <c r="GC44" s="17"/>
      <c r="GD44" s="17"/>
      <c r="GE44" s="17"/>
      <c r="GF44" s="17"/>
      <c r="GG44" s="17"/>
      <c r="GH44" s="17"/>
      <c r="GI44" s="17"/>
      <c r="GJ44" s="17"/>
      <c r="GK44" s="17"/>
      <c r="GL44" s="17"/>
      <c r="GM44" s="17"/>
      <c r="GN44" s="17"/>
      <c r="GO44" s="17"/>
      <c r="GP44" s="17"/>
      <c r="GQ44" s="17"/>
      <c r="GR44" s="17"/>
      <c r="GS44" s="17"/>
      <c r="GT44" s="17"/>
      <c r="GU44" s="17"/>
      <c r="GV44" s="17"/>
      <c r="GW44" s="17"/>
      <c r="GX44" s="17"/>
      <c r="GY44" s="17"/>
      <c r="GZ44" s="17"/>
      <c r="HA44" s="17"/>
      <c r="HB44" s="17"/>
      <c r="HC44" s="17"/>
      <c r="HD44" s="17"/>
      <c r="HE44" s="17"/>
      <c r="HF44" s="17"/>
      <c r="HG44" s="17"/>
      <c r="HH44" s="17"/>
      <c r="HI44" s="17"/>
      <c r="HJ44" s="17"/>
      <c r="HK44" s="17"/>
      <c r="HL44" s="17"/>
    </row>
    <row r="45" spans="1:220" x14ac:dyDescent="0.55000000000000004">
      <c r="A45" t="s">
        <v>564</v>
      </c>
      <c r="B45" s="4">
        <v>209245.5</v>
      </c>
      <c r="C45" s="4">
        <v>9316.83</v>
      </c>
      <c r="D45" s="4">
        <v>342193.84</v>
      </c>
      <c r="E45" s="4">
        <v>1964537.12</v>
      </c>
      <c r="F45" s="4">
        <v>269566.09000000003</v>
      </c>
      <c r="G45" s="4">
        <v>8961974</v>
      </c>
      <c r="H45" s="4">
        <v>89164.04</v>
      </c>
      <c r="I45" s="4">
        <v>888383.19</v>
      </c>
      <c r="J45" s="4">
        <v>164457.69</v>
      </c>
      <c r="K45" s="4">
        <v>7281.64</v>
      </c>
      <c r="L45" s="4">
        <v>30592.22</v>
      </c>
      <c r="M45" s="4">
        <v>24952.080000000002</v>
      </c>
      <c r="N45" s="4">
        <v>12113.48</v>
      </c>
      <c r="O45" s="4">
        <v>90613.9</v>
      </c>
      <c r="P45" s="4">
        <v>43299.14</v>
      </c>
      <c r="Q45" s="4">
        <v>493755.16</v>
      </c>
      <c r="R45" s="4">
        <v>159409.5</v>
      </c>
      <c r="S45" s="4">
        <v>467212.72</v>
      </c>
      <c r="T45" s="4">
        <v>106738.46</v>
      </c>
      <c r="U45" s="4">
        <v>11833.54</v>
      </c>
      <c r="V45" s="4">
        <v>6019.68</v>
      </c>
      <c r="W45" s="4">
        <v>508450.28</v>
      </c>
      <c r="X45" s="4">
        <v>229028.5</v>
      </c>
      <c r="Y45" s="4">
        <v>17935.41</v>
      </c>
      <c r="Z45" s="4">
        <v>222929.55</v>
      </c>
      <c r="AA45" s="4">
        <v>134438.91</v>
      </c>
      <c r="AB45" s="4">
        <v>10563.62</v>
      </c>
      <c r="AC45" s="4">
        <v>593450.06000000006</v>
      </c>
      <c r="AD45" s="4">
        <v>3176.69</v>
      </c>
      <c r="AE45" s="4">
        <v>418029.59</v>
      </c>
      <c r="AF45" s="4">
        <v>43707.81</v>
      </c>
      <c r="AG45" s="4">
        <v>150058.31</v>
      </c>
      <c r="AH45" s="4">
        <v>175212.89</v>
      </c>
      <c r="AI45" s="4">
        <v>4372.59</v>
      </c>
      <c r="AJ45" s="4">
        <v>32289.83</v>
      </c>
      <c r="AK45" s="4">
        <v>311.2</v>
      </c>
      <c r="AL45" s="4">
        <v>883018.81</v>
      </c>
      <c r="AM45" s="4">
        <v>358808.75</v>
      </c>
      <c r="AN45" s="4">
        <v>9084.19</v>
      </c>
      <c r="AO45" s="4">
        <v>2310487.75</v>
      </c>
      <c r="AP45" s="4">
        <v>25888.59</v>
      </c>
      <c r="AQ45" s="4">
        <v>288627.53000000003</v>
      </c>
      <c r="AR45" s="4">
        <v>80502.12</v>
      </c>
      <c r="AS45" s="4">
        <v>19501.86</v>
      </c>
      <c r="AT45" s="4">
        <v>106132.93</v>
      </c>
      <c r="AU45" s="4">
        <v>129476.2</v>
      </c>
      <c r="AV45" s="4">
        <v>122863.73</v>
      </c>
      <c r="AW45" s="4">
        <v>34748.58</v>
      </c>
      <c r="AX45" s="4">
        <v>674746.19</v>
      </c>
      <c r="AY45" s="4">
        <v>248063.92</v>
      </c>
      <c r="AZ45" s="4">
        <v>13862.15</v>
      </c>
      <c r="BA45" s="4">
        <v>4361.28</v>
      </c>
      <c r="BB45" s="4">
        <v>24227.47</v>
      </c>
      <c r="BC45" s="4">
        <v>54391.25</v>
      </c>
      <c r="BD45" s="4">
        <v>24303.38</v>
      </c>
      <c r="BE45" s="4">
        <v>705580.31</v>
      </c>
      <c r="BF45" s="4">
        <v>1001011.5</v>
      </c>
      <c r="BG45" s="4">
        <v>165665.73000000001</v>
      </c>
      <c r="BH45" s="4">
        <v>226895.52</v>
      </c>
      <c r="BI45" s="4">
        <v>1152684.3799999999</v>
      </c>
      <c r="BJ45" s="4">
        <v>997.41</v>
      </c>
      <c r="BK45" s="4">
        <v>359286</v>
      </c>
      <c r="BL45" s="4">
        <v>15070.3</v>
      </c>
      <c r="BM45" s="4">
        <v>3107.99</v>
      </c>
      <c r="BN45" s="4">
        <v>679176.5</v>
      </c>
      <c r="BO45" s="4">
        <v>17190.25</v>
      </c>
      <c r="BP45" s="4">
        <v>4241464.5</v>
      </c>
      <c r="BQ45" s="4">
        <v>10804.11</v>
      </c>
      <c r="BR45" s="4">
        <v>3834377.75</v>
      </c>
      <c r="BS45" s="4">
        <v>11330.81</v>
      </c>
      <c r="BT45" s="4">
        <v>1111522.1200000001</v>
      </c>
      <c r="BU45" s="4">
        <v>128379.65</v>
      </c>
      <c r="BV45" s="4">
        <v>6506.05</v>
      </c>
      <c r="BW45" s="4">
        <v>1459.3</v>
      </c>
      <c r="BX45" s="4">
        <v>81068.77</v>
      </c>
      <c r="BY45" s="4">
        <v>10059.9</v>
      </c>
      <c r="BZ45" s="4">
        <v>630435.93999999994</v>
      </c>
      <c r="CA45" s="4">
        <v>65109.23</v>
      </c>
      <c r="CB45" s="4">
        <v>42262.82</v>
      </c>
      <c r="CC45" s="4">
        <v>105710.44</v>
      </c>
      <c r="CD45" s="4">
        <v>46090.75</v>
      </c>
      <c r="CE45" s="4">
        <v>39439.47</v>
      </c>
      <c r="CF45" s="4">
        <v>3189.81</v>
      </c>
      <c r="CG45" s="4">
        <v>9728.01</v>
      </c>
      <c r="CH45" s="4">
        <v>164235.67000000001</v>
      </c>
      <c r="CI45" s="4">
        <v>1610.02</v>
      </c>
      <c r="CJ45" s="4">
        <v>133052.92000000001</v>
      </c>
      <c r="CK45" s="4">
        <v>26857.22</v>
      </c>
      <c r="CL45" s="4">
        <v>20396.439999999999</v>
      </c>
      <c r="CM45" s="4">
        <v>5565.45</v>
      </c>
      <c r="CN45" s="4">
        <v>3469.82</v>
      </c>
      <c r="CO45" s="4">
        <v>12141.45</v>
      </c>
      <c r="CP45" s="4">
        <v>12141.45</v>
      </c>
      <c r="CQ45" s="4">
        <v>77044.86</v>
      </c>
      <c r="CR45" s="4">
        <v>124304.66</v>
      </c>
      <c r="CS45" s="4">
        <v>413990.78</v>
      </c>
      <c r="CT45" s="4">
        <v>252721.64</v>
      </c>
      <c r="CU45" s="4">
        <v>46596.52</v>
      </c>
      <c r="CV45" s="4">
        <v>47346.16</v>
      </c>
      <c r="CW45" s="4">
        <v>11557.65</v>
      </c>
      <c r="CX45" s="4">
        <v>58273.41</v>
      </c>
      <c r="CY45" s="4">
        <v>10183.200000000001</v>
      </c>
      <c r="CZ45" s="4">
        <v>67559.95</v>
      </c>
      <c r="DA45" s="4">
        <v>1456935.5</v>
      </c>
      <c r="DB45" s="4">
        <v>7321.05</v>
      </c>
      <c r="DC45" s="4">
        <v>165264.81</v>
      </c>
      <c r="DD45" s="4">
        <v>67113.25</v>
      </c>
      <c r="DE45" s="4">
        <v>15178.48</v>
      </c>
      <c r="DF45" s="4">
        <v>607261.81000000006</v>
      </c>
      <c r="DG45" s="4">
        <v>995323.94</v>
      </c>
      <c r="DH45" s="4">
        <v>376069</v>
      </c>
      <c r="DI45" s="4">
        <v>10266.530000000001</v>
      </c>
      <c r="DJ45" s="4">
        <v>6099.35</v>
      </c>
      <c r="DK45" s="4">
        <v>729056.19</v>
      </c>
      <c r="DL45" s="4">
        <v>67555.48</v>
      </c>
      <c r="DM45" s="4">
        <v>5810.4</v>
      </c>
      <c r="DN45" s="4">
        <v>70068.679999999993</v>
      </c>
      <c r="DO45" s="4">
        <v>32041.51</v>
      </c>
      <c r="DP45" s="4">
        <v>925067.06</v>
      </c>
      <c r="DQ45" s="4">
        <v>1978055</v>
      </c>
      <c r="DR45" s="4">
        <v>10928.95</v>
      </c>
      <c r="DS45" s="4">
        <v>39614.480000000003</v>
      </c>
      <c r="DT45" s="4">
        <v>12477715</v>
      </c>
      <c r="DU45" s="4">
        <v>251503.62</v>
      </c>
      <c r="DV45" s="4">
        <v>473607.47</v>
      </c>
      <c r="DW45" s="4">
        <v>9698.61</v>
      </c>
      <c r="DX45" s="4">
        <v>5035522</v>
      </c>
      <c r="DY45" s="4">
        <v>381374.59</v>
      </c>
      <c r="DZ45" s="4">
        <v>3616664</v>
      </c>
      <c r="EA45" s="4">
        <v>13196.5</v>
      </c>
      <c r="EB45" s="4">
        <v>34923796</v>
      </c>
      <c r="EC45" s="4">
        <v>1027699.44</v>
      </c>
      <c r="ED45" s="4">
        <v>10621.45</v>
      </c>
      <c r="EE45" s="4">
        <v>28565.62</v>
      </c>
      <c r="EF45" s="4">
        <v>1314227.1200000001</v>
      </c>
      <c r="EG45" s="4">
        <v>1460299.12</v>
      </c>
      <c r="EH45" s="4">
        <v>305269.78000000003</v>
      </c>
      <c r="EI45" s="4">
        <v>188201.77</v>
      </c>
      <c r="EJ45" s="4">
        <v>14903453</v>
      </c>
      <c r="EK45" s="4">
        <v>1828692.88</v>
      </c>
      <c r="EL45" s="4">
        <v>43816.959999999999</v>
      </c>
      <c r="EM45" s="4">
        <v>947998.19</v>
      </c>
      <c r="EN45" s="4">
        <v>7162569.5</v>
      </c>
      <c r="EO45" s="4">
        <v>39521956</v>
      </c>
      <c r="EP45" s="4">
        <v>1725549.5</v>
      </c>
      <c r="EQ45" s="4">
        <v>17054290</v>
      </c>
      <c r="ER45" s="4">
        <v>18135.14</v>
      </c>
      <c r="ES45" s="4">
        <v>36115.32</v>
      </c>
      <c r="ET45" s="4">
        <v>47439.75</v>
      </c>
      <c r="EU45" s="4">
        <v>16572.060000000001</v>
      </c>
      <c r="EV45" s="4">
        <v>8557.4</v>
      </c>
      <c r="EW45" s="4">
        <v>1057998.6200000001</v>
      </c>
      <c r="EX45" s="4">
        <v>88944.98</v>
      </c>
      <c r="EY45" s="4">
        <v>78318.48</v>
      </c>
      <c r="EZ45" s="4">
        <v>70967.02</v>
      </c>
      <c r="FA45" s="4">
        <v>356715.16</v>
      </c>
      <c r="FB45" s="4">
        <v>114119.91</v>
      </c>
      <c r="FC45" s="4">
        <v>1830962</v>
      </c>
      <c r="FD45" s="4">
        <v>16634.54</v>
      </c>
      <c r="FE45" s="4">
        <v>10568.02</v>
      </c>
      <c r="FF45" s="4">
        <v>2489557.25</v>
      </c>
      <c r="FG45" s="4">
        <v>23024.7</v>
      </c>
      <c r="FH45" s="4">
        <v>436141.75</v>
      </c>
      <c r="FI45" s="4">
        <v>224406.05</v>
      </c>
      <c r="FJ45" s="4">
        <v>309492.46999999997</v>
      </c>
      <c r="FK45" s="4">
        <v>34764.06</v>
      </c>
      <c r="FL45" s="4">
        <v>12257.2</v>
      </c>
      <c r="FM45" s="4">
        <v>469269.84</v>
      </c>
      <c r="FN45" s="4">
        <v>8455.59</v>
      </c>
      <c r="FO45" s="4">
        <v>166612.51999999999</v>
      </c>
      <c r="FP45" s="4">
        <v>30002.81</v>
      </c>
      <c r="FQ45" s="4">
        <v>15423.27</v>
      </c>
      <c r="FR45" s="4">
        <v>132872.07999999999</v>
      </c>
      <c r="FS45" s="4">
        <v>32336.58</v>
      </c>
      <c r="FT45" s="4">
        <v>43143.54</v>
      </c>
      <c r="FU45" s="4">
        <v>32044.12</v>
      </c>
      <c r="FV45" s="4">
        <v>26750.560000000001</v>
      </c>
      <c r="FW45" s="4">
        <v>200087.64</v>
      </c>
      <c r="FX45" s="4">
        <v>57791.27</v>
      </c>
      <c r="FY45" s="4">
        <v>1373244.5</v>
      </c>
      <c r="FZ45" s="4">
        <v>1086310</v>
      </c>
      <c r="GA45" s="4">
        <v>50152.31</v>
      </c>
      <c r="GB45" s="4">
        <v>20576.57</v>
      </c>
      <c r="GC45" s="4">
        <v>55535.44</v>
      </c>
      <c r="GD45" s="4">
        <v>4072.22</v>
      </c>
      <c r="GE45" s="4">
        <v>152426.22</v>
      </c>
      <c r="GF45" s="4">
        <v>28454.16</v>
      </c>
      <c r="GG45" s="4">
        <v>23781.919999999998</v>
      </c>
      <c r="GH45" s="4">
        <v>16124.34</v>
      </c>
    </row>
    <row r="46" spans="1:220" x14ac:dyDescent="0.55000000000000004">
      <c r="A46" t="s">
        <v>563</v>
      </c>
      <c r="B46" s="4">
        <v>211989.58</v>
      </c>
      <c r="C46" s="4">
        <v>10312.540000000001</v>
      </c>
      <c r="D46" s="4">
        <v>346486.59</v>
      </c>
      <c r="E46" s="4">
        <v>2040827</v>
      </c>
      <c r="F46" s="4">
        <v>105440.34</v>
      </c>
      <c r="G46" s="4">
        <v>10299019</v>
      </c>
      <c r="H46" s="4">
        <v>117773.4</v>
      </c>
      <c r="I46" s="4">
        <v>832043.44</v>
      </c>
      <c r="J46" s="4">
        <v>191975.14</v>
      </c>
      <c r="K46" s="4">
        <v>6550.44</v>
      </c>
      <c r="L46" s="4">
        <v>29108.22</v>
      </c>
      <c r="M46" s="4">
        <v>32040.47</v>
      </c>
      <c r="N46" s="4">
        <v>9490.7800000000007</v>
      </c>
      <c r="O46" s="4">
        <v>83144.210000000006</v>
      </c>
      <c r="P46" s="4">
        <v>42901.79</v>
      </c>
      <c r="Q46" s="4">
        <v>485195.12</v>
      </c>
      <c r="R46" s="4">
        <v>152386.67000000001</v>
      </c>
      <c r="S46" s="4">
        <v>457608.91</v>
      </c>
      <c r="T46" s="4">
        <v>101940.29</v>
      </c>
      <c r="U46" s="4">
        <v>10387.299999999999</v>
      </c>
      <c r="V46" s="4">
        <v>7090.84</v>
      </c>
      <c r="W46" s="4">
        <v>516960.66</v>
      </c>
      <c r="X46" s="4">
        <v>207143.73</v>
      </c>
      <c r="Y46" s="4">
        <v>15387.9</v>
      </c>
      <c r="Z46" s="4">
        <v>206635.51999999999</v>
      </c>
      <c r="AA46" s="4">
        <v>134675.78</v>
      </c>
      <c r="AB46" s="4">
        <v>9202.16</v>
      </c>
      <c r="AC46" s="4">
        <v>616192.62</v>
      </c>
      <c r="AD46" s="4">
        <v>2727.83</v>
      </c>
      <c r="AE46" s="4">
        <v>416149.22</v>
      </c>
      <c r="AF46" s="4">
        <v>43825.89</v>
      </c>
      <c r="AG46" s="4">
        <v>160176.98000000001</v>
      </c>
      <c r="AH46" s="4">
        <v>201603.73</v>
      </c>
      <c r="AI46" s="4">
        <v>4354.92</v>
      </c>
      <c r="AJ46" s="4">
        <v>30158.21</v>
      </c>
      <c r="AK46" s="4">
        <v>598.5</v>
      </c>
      <c r="AL46" s="4">
        <v>872694.5</v>
      </c>
      <c r="AM46" s="4">
        <v>321760.28000000003</v>
      </c>
      <c r="AN46" s="4">
        <v>9223.84</v>
      </c>
      <c r="AO46" s="4">
        <v>2434068.75</v>
      </c>
      <c r="AP46" s="4">
        <v>26394.41</v>
      </c>
      <c r="AQ46" s="4">
        <v>279942.44</v>
      </c>
      <c r="AR46" s="4">
        <v>77719.789999999994</v>
      </c>
      <c r="AS46" s="4">
        <v>27665.040000000001</v>
      </c>
      <c r="AT46" s="4">
        <v>93758.73</v>
      </c>
      <c r="AU46" s="4">
        <v>130418.59</v>
      </c>
      <c r="AV46" s="4">
        <v>117996.77</v>
      </c>
      <c r="AW46" s="4">
        <v>35200.22</v>
      </c>
      <c r="AX46" s="4">
        <v>630265.06000000006</v>
      </c>
      <c r="AY46" s="4">
        <v>261086.83</v>
      </c>
      <c r="AZ46" s="4">
        <v>13139.99</v>
      </c>
      <c r="BA46" s="4">
        <v>4376.26</v>
      </c>
      <c r="BB46" s="4">
        <v>24166.43</v>
      </c>
      <c r="BC46" s="4">
        <v>49655.25</v>
      </c>
      <c r="BD46" s="4">
        <v>22613.9</v>
      </c>
      <c r="BE46" s="4">
        <v>719827.5</v>
      </c>
      <c r="BF46" s="4">
        <v>981214.44</v>
      </c>
      <c r="BG46" s="4">
        <v>173210.64</v>
      </c>
      <c r="BH46" s="4">
        <v>230664.88</v>
      </c>
      <c r="BI46" s="4">
        <v>1048504.31</v>
      </c>
      <c r="BJ46" s="4">
        <v>978.73</v>
      </c>
      <c r="BK46" s="4">
        <v>332492.71999999997</v>
      </c>
      <c r="BL46" s="4">
        <v>15334.17</v>
      </c>
      <c r="BM46" s="4">
        <v>3115.1</v>
      </c>
      <c r="BN46" s="4">
        <v>636308.56000000006</v>
      </c>
      <c r="BO46" s="4">
        <v>11514.24</v>
      </c>
      <c r="BP46" s="4">
        <v>3784489.25</v>
      </c>
      <c r="BQ46" s="4">
        <v>8537.2900000000009</v>
      </c>
      <c r="BR46" s="4">
        <v>3856664.75</v>
      </c>
      <c r="BS46" s="4">
        <v>13168.42</v>
      </c>
      <c r="BT46" s="4">
        <v>1092992.3799999999</v>
      </c>
      <c r="BU46" s="4">
        <v>141239</v>
      </c>
      <c r="BV46" s="4">
        <v>5249.14</v>
      </c>
      <c r="BW46" s="4">
        <v>1339.43</v>
      </c>
      <c r="BX46" s="4">
        <v>77896.149999999994</v>
      </c>
      <c r="BY46" s="4">
        <v>8522.58</v>
      </c>
      <c r="BZ46" s="4">
        <v>587539.5</v>
      </c>
      <c r="CA46" s="4">
        <v>65339.94</v>
      </c>
      <c r="CB46" s="4">
        <v>37571.279999999999</v>
      </c>
      <c r="CC46" s="4">
        <v>114374.48</v>
      </c>
      <c r="CD46" s="4">
        <v>41848.25</v>
      </c>
      <c r="CE46" s="4">
        <v>37485.93</v>
      </c>
      <c r="CF46" s="4">
        <v>3235.46</v>
      </c>
      <c r="CG46" s="4">
        <v>9585.64</v>
      </c>
      <c r="CH46" s="4">
        <v>162564.42000000001</v>
      </c>
      <c r="CI46" s="4">
        <v>1425.81</v>
      </c>
      <c r="CJ46" s="4">
        <v>122966.07</v>
      </c>
      <c r="CK46" s="4">
        <v>27584.37</v>
      </c>
      <c r="CL46" s="4">
        <v>21151.71</v>
      </c>
      <c r="CM46" s="4">
        <v>5901.63</v>
      </c>
      <c r="CN46" s="4">
        <v>3725.09</v>
      </c>
      <c r="CO46" s="4">
        <v>9371.66</v>
      </c>
      <c r="CP46" s="4">
        <v>9371.66</v>
      </c>
      <c r="CQ46" s="4">
        <v>76534.789999999994</v>
      </c>
      <c r="CR46" s="4">
        <v>130299.13</v>
      </c>
      <c r="CS46" s="4">
        <v>396104.22</v>
      </c>
      <c r="CT46" s="4">
        <v>249671.19</v>
      </c>
      <c r="CU46" s="4">
        <v>42351.53</v>
      </c>
      <c r="CV46" s="4">
        <v>41546.82</v>
      </c>
      <c r="CW46" s="4">
        <v>12549.98</v>
      </c>
      <c r="CX46" s="4">
        <v>61514.44</v>
      </c>
      <c r="CY46" s="4">
        <v>10116.35</v>
      </c>
      <c r="CZ46" s="4">
        <v>52333.16</v>
      </c>
      <c r="DA46" s="4">
        <v>1313487.6200000001</v>
      </c>
      <c r="DB46" s="4">
        <v>6518.69</v>
      </c>
      <c r="DC46" s="4">
        <v>157858.70000000001</v>
      </c>
      <c r="DD46" s="4">
        <v>71646.23</v>
      </c>
      <c r="DE46" s="4">
        <v>19640.099999999999</v>
      </c>
      <c r="DF46" s="4">
        <v>608173.75</v>
      </c>
      <c r="DG46" s="4">
        <v>1020353.31</v>
      </c>
      <c r="DH46" s="4">
        <v>377957.09</v>
      </c>
      <c r="DI46" s="4">
        <v>10329.34</v>
      </c>
      <c r="DJ46" s="4">
        <v>5468.49</v>
      </c>
      <c r="DK46" s="4">
        <v>124735.85</v>
      </c>
      <c r="DL46" s="4">
        <v>67899.710000000006</v>
      </c>
      <c r="DM46" s="4">
        <v>5731.5</v>
      </c>
      <c r="DN46" s="4">
        <v>69541.34</v>
      </c>
      <c r="DO46" s="4">
        <v>29506.77</v>
      </c>
      <c r="DP46" s="4">
        <v>856691.31</v>
      </c>
      <c r="DQ46" s="4">
        <v>2025075.62</v>
      </c>
      <c r="DR46" s="4">
        <v>11226.17</v>
      </c>
      <c r="DS46" s="4">
        <v>36181.51</v>
      </c>
      <c r="DT46" s="4">
        <v>2291487.75</v>
      </c>
      <c r="DU46" s="4">
        <v>231758.3</v>
      </c>
      <c r="DV46" s="4">
        <v>448372.47</v>
      </c>
      <c r="DW46" s="4">
        <v>9991.26</v>
      </c>
      <c r="DX46" s="4">
        <v>399712.41</v>
      </c>
      <c r="DY46" s="4">
        <v>374717.62</v>
      </c>
      <c r="DZ46" s="4">
        <v>3695739.25</v>
      </c>
      <c r="EA46" s="4">
        <v>12800.49</v>
      </c>
      <c r="EB46" s="4">
        <v>37178868</v>
      </c>
      <c r="EC46" s="4">
        <v>1217388.6200000001</v>
      </c>
      <c r="ED46" s="4">
        <v>10414.42</v>
      </c>
      <c r="EE46" s="4">
        <v>27549.72</v>
      </c>
      <c r="EF46" s="4">
        <v>1291435.3799999999</v>
      </c>
      <c r="EG46" s="4">
        <v>1356189.75</v>
      </c>
      <c r="EH46" s="4">
        <v>309099.90999999997</v>
      </c>
      <c r="EI46" s="4">
        <v>170876.52</v>
      </c>
      <c r="EJ46" s="4">
        <v>12694712</v>
      </c>
      <c r="EK46" s="4">
        <v>450223.09</v>
      </c>
      <c r="EL46" s="4">
        <v>46182.46</v>
      </c>
      <c r="EM46" s="4">
        <v>974825.69</v>
      </c>
      <c r="EN46" s="4">
        <v>5625657.5</v>
      </c>
      <c r="EO46" s="4">
        <v>36601440</v>
      </c>
      <c r="EP46" s="4">
        <v>1688250.88</v>
      </c>
      <c r="EQ46" s="4">
        <v>16780612</v>
      </c>
      <c r="ER46" s="4">
        <v>17642.2</v>
      </c>
      <c r="ES46" s="4">
        <v>36740.870000000003</v>
      </c>
      <c r="ET46" s="4">
        <v>34826.14</v>
      </c>
      <c r="EU46" s="4">
        <v>15884.87</v>
      </c>
      <c r="EV46" s="4">
        <v>7289.85</v>
      </c>
      <c r="EW46" s="4">
        <v>1016999.5</v>
      </c>
      <c r="EX46" s="4">
        <v>75306.55</v>
      </c>
      <c r="EY46" s="4">
        <v>78120.850000000006</v>
      </c>
      <c r="EZ46" s="4">
        <v>73740.710000000006</v>
      </c>
      <c r="FA46" s="4">
        <v>349188.16</v>
      </c>
      <c r="FB46" s="4">
        <v>109401</v>
      </c>
      <c r="FC46" s="4">
        <v>1802942.38</v>
      </c>
      <c r="FD46" s="4">
        <v>13919.78</v>
      </c>
      <c r="FE46" s="4">
        <v>9642.9599999999991</v>
      </c>
      <c r="FF46" s="4">
        <v>2466006.5</v>
      </c>
      <c r="FG46" s="4">
        <v>16966.98</v>
      </c>
      <c r="FH46" s="4">
        <v>451090.03</v>
      </c>
      <c r="FI46" s="4">
        <v>211728.92</v>
      </c>
      <c r="FJ46" s="4">
        <v>294714.25</v>
      </c>
      <c r="FK46" s="4">
        <v>31324.49</v>
      </c>
      <c r="FL46" s="4">
        <v>11386.63</v>
      </c>
      <c r="FM46" s="4">
        <v>449052.59</v>
      </c>
      <c r="FN46" s="4">
        <v>11976.52</v>
      </c>
      <c r="FO46" s="4">
        <v>160366.38</v>
      </c>
      <c r="FP46" s="4">
        <v>19289.259999999998</v>
      </c>
      <c r="FQ46" s="4">
        <v>13018.14</v>
      </c>
      <c r="FR46" s="4">
        <v>120968.63</v>
      </c>
      <c r="FS46" s="4">
        <v>29509.23</v>
      </c>
      <c r="FT46" s="4">
        <v>41336.239999999998</v>
      </c>
      <c r="FU46" s="4">
        <v>29271.1</v>
      </c>
      <c r="FV46" s="4">
        <v>26346.66</v>
      </c>
      <c r="FW46" s="4">
        <v>184138.2</v>
      </c>
      <c r="FX46" s="4">
        <v>57183.82</v>
      </c>
      <c r="FY46" s="4">
        <v>1321700.8799999999</v>
      </c>
      <c r="FZ46" s="4">
        <v>1072044.1200000001</v>
      </c>
      <c r="GA46" s="4">
        <v>49398.85</v>
      </c>
      <c r="GB46" s="4">
        <v>16846.05</v>
      </c>
      <c r="GC46" s="4">
        <v>51113.55</v>
      </c>
      <c r="GD46" s="4">
        <v>4164.95</v>
      </c>
      <c r="GE46" s="4">
        <v>140317.70000000001</v>
      </c>
      <c r="GF46" s="4">
        <v>27794.17</v>
      </c>
      <c r="GG46" s="4">
        <v>25361.14</v>
      </c>
      <c r="GH46" s="4">
        <v>12719.74</v>
      </c>
    </row>
    <row r="47" spans="1:220" x14ac:dyDescent="0.55000000000000004">
      <c r="A47" t="s">
        <v>679</v>
      </c>
      <c r="B47" s="4">
        <v>205213.05</v>
      </c>
      <c r="C47" s="4">
        <v>9333.17</v>
      </c>
      <c r="D47" s="4">
        <v>346727.78</v>
      </c>
      <c r="E47" s="4">
        <v>2125636.25</v>
      </c>
      <c r="F47" s="4">
        <v>103093.59</v>
      </c>
      <c r="G47" s="4">
        <v>10272396</v>
      </c>
      <c r="H47" s="4">
        <v>105560.46</v>
      </c>
      <c r="I47" s="4">
        <v>936856.69</v>
      </c>
      <c r="J47" s="4">
        <v>256715.95</v>
      </c>
      <c r="K47" s="4">
        <v>5743</v>
      </c>
      <c r="L47" s="4">
        <v>25784.880000000001</v>
      </c>
      <c r="M47" s="4">
        <v>28924.83</v>
      </c>
      <c r="N47" s="4">
        <v>10022.5</v>
      </c>
      <c r="O47" s="4">
        <v>79940.22</v>
      </c>
      <c r="P47" s="4">
        <v>44227.77</v>
      </c>
      <c r="Q47" s="4">
        <v>511021.53</v>
      </c>
      <c r="R47" s="4">
        <v>154887.59</v>
      </c>
      <c r="S47" s="4">
        <v>465116.66</v>
      </c>
      <c r="T47" s="4">
        <v>104788.47</v>
      </c>
      <c r="U47" s="4">
        <v>10910.38</v>
      </c>
      <c r="V47" s="4">
        <v>9156.35</v>
      </c>
      <c r="W47" s="4">
        <v>507372.66</v>
      </c>
      <c r="X47" s="4">
        <v>187728.42</v>
      </c>
      <c r="Y47" s="4">
        <v>13147.54</v>
      </c>
      <c r="Z47" s="4">
        <v>223391.19</v>
      </c>
      <c r="AA47" s="4">
        <v>140649.23000000001</v>
      </c>
      <c r="AB47" s="4">
        <v>9684.23</v>
      </c>
      <c r="AC47" s="4">
        <v>573793.06000000006</v>
      </c>
      <c r="AD47" s="4">
        <v>2916.09</v>
      </c>
      <c r="AE47" s="4">
        <v>413701</v>
      </c>
      <c r="AF47" s="4">
        <v>41607.49</v>
      </c>
      <c r="AG47" s="4">
        <v>161352.5</v>
      </c>
      <c r="AH47" s="4">
        <v>195457.75</v>
      </c>
      <c r="AI47" s="4">
        <v>2947.95</v>
      </c>
      <c r="AJ47" s="4">
        <v>33753.050000000003</v>
      </c>
      <c r="AK47" s="4">
        <v>590.99</v>
      </c>
      <c r="AL47" s="4">
        <v>979657.5</v>
      </c>
      <c r="AM47" s="4">
        <v>342494.91</v>
      </c>
      <c r="AN47" s="4">
        <v>8533.8799999999992</v>
      </c>
      <c r="AO47" s="4">
        <v>2385486.75</v>
      </c>
      <c r="AP47" s="4">
        <v>23813.93</v>
      </c>
      <c r="AQ47" s="4">
        <v>272528.53000000003</v>
      </c>
      <c r="AR47" s="4">
        <v>78206.69</v>
      </c>
      <c r="AS47" s="4">
        <v>30591.79</v>
      </c>
      <c r="AT47" s="4">
        <v>47816.58</v>
      </c>
      <c r="AU47" s="4">
        <v>127987.09</v>
      </c>
      <c r="AV47" s="4">
        <v>114573.98</v>
      </c>
      <c r="AW47" s="4">
        <v>32662.32</v>
      </c>
      <c r="AX47" s="4">
        <v>521380.66</v>
      </c>
      <c r="AY47" s="4">
        <v>240245.52</v>
      </c>
      <c r="AZ47" s="4">
        <v>12403.85</v>
      </c>
      <c r="BA47" s="4">
        <v>5435.16</v>
      </c>
      <c r="BB47" s="4">
        <v>27822.400000000001</v>
      </c>
      <c r="BC47" s="4">
        <v>36487.78</v>
      </c>
      <c r="BD47" s="4">
        <v>23474.69</v>
      </c>
      <c r="BE47" s="4">
        <v>790729.19</v>
      </c>
      <c r="BF47" s="4">
        <v>1056827.1200000001</v>
      </c>
      <c r="BG47" s="4">
        <v>145673.19</v>
      </c>
      <c r="BH47" s="4">
        <v>230059.12</v>
      </c>
      <c r="BI47" s="4">
        <v>1151604.1200000001</v>
      </c>
      <c r="BJ47" s="4">
        <v>1215.8</v>
      </c>
      <c r="BK47" s="4">
        <v>428025.09</v>
      </c>
      <c r="BL47" s="4">
        <v>12441.95</v>
      </c>
      <c r="BM47" s="4">
        <v>2842.17</v>
      </c>
      <c r="BN47" s="4">
        <v>568917.56000000006</v>
      </c>
      <c r="BO47" s="4">
        <v>17918.95</v>
      </c>
      <c r="BP47" s="4">
        <v>3939340.75</v>
      </c>
      <c r="BQ47" s="4">
        <v>8364.49</v>
      </c>
      <c r="BR47" s="4">
        <v>4018067.25</v>
      </c>
      <c r="BS47" s="4">
        <v>21342.07</v>
      </c>
      <c r="BT47" s="4">
        <v>1060178.3799999999</v>
      </c>
      <c r="BU47" s="4">
        <v>145805.45000000001</v>
      </c>
      <c r="BV47" s="4">
        <v>5518.62</v>
      </c>
      <c r="BW47" s="4">
        <v>1330.76</v>
      </c>
      <c r="BX47" s="4">
        <v>51644.11</v>
      </c>
      <c r="BY47" s="4">
        <v>10943.65</v>
      </c>
      <c r="BZ47" s="4">
        <v>579485.06000000006</v>
      </c>
      <c r="CA47" s="4">
        <v>62499.83</v>
      </c>
      <c r="CB47" s="4">
        <v>10165.64</v>
      </c>
      <c r="CC47" s="4">
        <v>89712.16</v>
      </c>
      <c r="CD47" s="4">
        <v>34079.870000000003</v>
      </c>
      <c r="CE47" s="4">
        <v>46539.38</v>
      </c>
      <c r="CF47" s="4">
        <v>3601.28</v>
      </c>
      <c r="CG47" s="4">
        <v>9708.89</v>
      </c>
      <c r="CH47" s="4">
        <v>153601.48000000001</v>
      </c>
      <c r="CI47" s="4">
        <v>1454.87</v>
      </c>
      <c r="CJ47" s="4">
        <v>127984.53</v>
      </c>
      <c r="CK47" s="4">
        <v>26783.37</v>
      </c>
      <c r="CL47" s="4">
        <v>21024.11</v>
      </c>
      <c r="CM47" s="4">
        <v>4182.1899999999996</v>
      </c>
      <c r="CN47" s="4">
        <v>5041.2700000000004</v>
      </c>
      <c r="CO47" s="4">
        <v>9978.7999999999993</v>
      </c>
      <c r="CP47" s="4">
        <v>9978.7999999999993</v>
      </c>
      <c r="CQ47" s="4">
        <v>75346.62</v>
      </c>
      <c r="CR47" s="4">
        <v>137445.53</v>
      </c>
      <c r="CS47" s="4">
        <v>337791.66</v>
      </c>
      <c r="CT47" s="4">
        <v>256766.45</v>
      </c>
      <c r="CU47" s="4">
        <v>34641.089999999997</v>
      </c>
      <c r="CV47" s="4">
        <v>39097.61</v>
      </c>
      <c r="CW47" s="4">
        <v>9757.9699999999993</v>
      </c>
      <c r="CX47" s="4">
        <v>52521.96</v>
      </c>
      <c r="CY47" s="4">
        <v>10379.83</v>
      </c>
      <c r="CZ47" s="4">
        <v>46337.53</v>
      </c>
      <c r="DA47" s="4">
        <v>1197769.6200000001</v>
      </c>
      <c r="DB47" s="4">
        <v>4613.33</v>
      </c>
      <c r="DC47" s="4">
        <v>167257.85999999999</v>
      </c>
      <c r="DD47" s="4">
        <v>73238.97</v>
      </c>
      <c r="DE47" s="4">
        <v>16721.84</v>
      </c>
      <c r="DF47" s="4">
        <v>646387.81000000006</v>
      </c>
      <c r="DG47" s="4">
        <v>852201.81</v>
      </c>
      <c r="DH47" s="4">
        <v>383047.28</v>
      </c>
      <c r="DI47" s="4">
        <v>6856.92</v>
      </c>
      <c r="DJ47" s="4">
        <v>5110.5600000000004</v>
      </c>
      <c r="DK47" s="4">
        <v>691717.56</v>
      </c>
      <c r="DL47" s="4">
        <v>73918.38</v>
      </c>
      <c r="DM47" s="4">
        <v>6122.35</v>
      </c>
      <c r="DN47" s="4">
        <v>61550.49</v>
      </c>
      <c r="DO47" s="4">
        <v>35352.26</v>
      </c>
      <c r="DP47" s="4">
        <v>789891.25</v>
      </c>
      <c r="DQ47" s="4">
        <v>3652959</v>
      </c>
      <c r="DR47" s="4">
        <v>10188.73</v>
      </c>
      <c r="DS47" s="4">
        <v>38813.81</v>
      </c>
      <c r="DT47" s="4">
        <v>11326760</v>
      </c>
      <c r="DU47" s="4">
        <v>254808.38</v>
      </c>
      <c r="DV47" s="4">
        <v>479010.59</v>
      </c>
      <c r="DW47" s="4">
        <v>10980.39</v>
      </c>
      <c r="DX47" s="4">
        <v>4695466.5</v>
      </c>
      <c r="DY47" s="4">
        <v>346209.88</v>
      </c>
      <c r="DZ47" s="4">
        <v>3110282.75</v>
      </c>
      <c r="EA47" s="4">
        <v>11016.77</v>
      </c>
      <c r="EB47" s="4">
        <v>33115466</v>
      </c>
      <c r="EC47" s="4">
        <v>1012439.06</v>
      </c>
      <c r="ED47" s="4">
        <v>9364.7000000000007</v>
      </c>
      <c r="EE47" s="4">
        <v>24228.49</v>
      </c>
      <c r="EF47" s="4">
        <v>1347336</v>
      </c>
      <c r="EG47" s="4">
        <v>1358801.62</v>
      </c>
      <c r="EH47" s="4">
        <v>299815.09000000003</v>
      </c>
      <c r="EI47" s="4">
        <v>187801.89</v>
      </c>
      <c r="EJ47" s="4">
        <v>14367523</v>
      </c>
      <c r="EK47" s="4">
        <v>1776939.62</v>
      </c>
      <c r="EL47" s="4">
        <v>39824.839999999997</v>
      </c>
      <c r="EM47" s="4">
        <v>1016046.5</v>
      </c>
      <c r="EN47" s="4">
        <v>6886108</v>
      </c>
      <c r="EO47" s="4">
        <v>37042172</v>
      </c>
      <c r="EP47" s="4">
        <v>1529575.62</v>
      </c>
      <c r="EQ47" s="4">
        <v>14585595</v>
      </c>
      <c r="ER47" s="4">
        <v>13558.14</v>
      </c>
      <c r="ES47" s="4">
        <v>38126.29</v>
      </c>
      <c r="ET47" s="4">
        <v>47418.34</v>
      </c>
      <c r="EU47" s="4">
        <v>14197.82</v>
      </c>
      <c r="EV47" s="4">
        <v>7279.75</v>
      </c>
      <c r="EW47" s="4">
        <v>909005.44</v>
      </c>
      <c r="EX47" s="4">
        <v>70450.740000000005</v>
      </c>
      <c r="EY47" s="4">
        <v>77287.98</v>
      </c>
      <c r="EZ47" s="4">
        <v>68610.570000000007</v>
      </c>
      <c r="FA47" s="4">
        <v>321416.90999999997</v>
      </c>
      <c r="FB47" s="4">
        <v>100867.65</v>
      </c>
      <c r="FC47" s="4">
        <v>1634682.12</v>
      </c>
      <c r="FD47" s="4">
        <v>12242.5</v>
      </c>
      <c r="FE47" s="4">
        <v>10559.77</v>
      </c>
      <c r="FF47" s="4">
        <v>2364594.75</v>
      </c>
      <c r="FG47" s="4">
        <v>9240.83</v>
      </c>
      <c r="FH47" s="4">
        <v>469614.09</v>
      </c>
      <c r="FI47" s="4">
        <v>204233.95</v>
      </c>
      <c r="FJ47" s="4">
        <v>280209.88</v>
      </c>
      <c r="FK47" s="4">
        <v>26632.35</v>
      </c>
      <c r="FL47" s="4">
        <v>12097.71</v>
      </c>
      <c r="FM47" s="4">
        <v>419054.75</v>
      </c>
      <c r="FN47" s="4">
        <v>5369.04</v>
      </c>
      <c r="FO47" s="4">
        <v>152610.38</v>
      </c>
      <c r="FP47" s="4">
        <v>12554.14</v>
      </c>
      <c r="FQ47" s="4">
        <v>13648.88</v>
      </c>
      <c r="FR47" s="4">
        <v>123038.73</v>
      </c>
      <c r="FS47" s="4">
        <v>27169.759999999998</v>
      </c>
      <c r="FT47" s="4">
        <v>39490.44</v>
      </c>
      <c r="FU47" s="4">
        <v>31849.040000000001</v>
      </c>
      <c r="FV47" s="4">
        <v>26290</v>
      </c>
      <c r="FW47" s="4">
        <v>185342.39</v>
      </c>
      <c r="FX47" s="4">
        <v>51269.99</v>
      </c>
      <c r="FY47" s="4">
        <v>1323488.1200000001</v>
      </c>
      <c r="FZ47" s="4">
        <v>1132354.3799999999</v>
      </c>
      <c r="GA47" s="4">
        <v>43539.08</v>
      </c>
      <c r="GB47" s="4">
        <v>20505.689999999999</v>
      </c>
      <c r="GC47" s="4">
        <v>47033.83</v>
      </c>
      <c r="GD47" s="4">
        <v>4605.1000000000004</v>
      </c>
      <c r="GE47" s="4">
        <v>136677.82999999999</v>
      </c>
      <c r="GF47" s="4">
        <v>25401.61</v>
      </c>
      <c r="GG47" s="4">
        <v>21065.02</v>
      </c>
      <c r="GH47" s="4">
        <v>8396.83</v>
      </c>
    </row>
    <row r="48" spans="1:220" x14ac:dyDescent="0.55000000000000004">
      <c r="A48" t="s">
        <v>680</v>
      </c>
      <c r="B48" s="4">
        <v>218196.88</v>
      </c>
      <c r="C48" s="4">
        <v>9624.35</v>
      </c>
      <c r="D48" s="4">
        <v>352175.28</v>
      </c>
      <c r="E48" s="4">
        <v>2293885.25</v>
      </c>
      <c r="F48" s="4">
        <v>84024.41</v>
      </c>
      <c r="G48" s="4">
        <v>10667171</v>
      </c>
      <c r="H48" s="4">
        <v>42418.18</v>
      </c>
      <c r="I48" s="4">
        <v>914238.5</v>
      </c>
      <c r="J48" s="4">
        <v>269233.59000000003</v>
      </c>
      <c r="K48" s="4">
        <v>4906.07</v>
      </c>
      <c r="L48" s="4">
        <v>33040.28</v>
      </c>
      <c r="M48" s="4">
        <v>27544.26</v>
      </c>
      <c r="N48" s="4">
        <v>10305.049999999999</v>
      </c>
      <c r="O48" s="4">
        <v>85133.98</v>
      </c>
      <c r="P48" s="4">
        <v>47675.16</v>
      </c>
      <c r="Q48" s="4">
        <v>494412.38</v>
      </c>
      <c r="R48" s="4">
        <v>161474.17000000001</v>
      </c>
      <c r="S48" s="4">
        <v>496784</v>
      </c>
      <c r="T48" s="4">
        <v>102488.78</v>
      </c>
      <c r="U48" s="4">
        <v>11479.85</v>
      </c>
      <c r="V48" s="4">
        <v>13183.55</v>
      </c>
      <c r="W48" s="4">
        <v>565400.5</v>
      </c>
      <c r="X48" s="4">
        <v>208717.8</v>
      </c>
      <c r="Y48" s="4">
        <v>9426.7000000000007</v>
      </c>
      <c r="Z48" s="4">
        <v>211067.36</v>
      </c>
      <c r="AA48" s="4">
        <v>138622.42000000001</v>
      </c>
      <c r="AB48" s="4">
        <v>10012.620000000001</v>
      </c>
      <c r="AC48" s="4">
        <v>462115.97</v>
      </c>
      <c r="AD48" s="4">
        <v>3014.94</v>
      </c>
      <c r="AE48" s="4">
        <v>427436.22</v>
      </c>
      <c r="AF48" s="4">
        <v>41857.47</v>
      </c>
      <c r="AG48" s="4">
        <v>169636.75</v>
      </c>
      <c r="AH48" s="4">
        <v>217103.5</v>
      </c>
      <c r="AI48" s="4">
        <v>3748.18</v>
      </c>
      <c r="AJ48" s="4">
        <v>29076.22</v>
      </c>
      <c r="AK48" s="4">
        <v>434.5</v>
      </c>
      <c r="AL48" s="4">
        <v>911450.69</v>
      </c>
      <c r="AM48" s="4">
        <v>355639.91</v>
      </c>
      <c r="AN48" s="4">
        <v>9409.35</v>
      </c>
      <c r="AO48" s="4">
        <v>2018448.38</v>
      </c>
      <c r="AP48" s="4">
        <v>23561.1</v>
      </c>
      <c r="AQ48" s="4">
        <v>303511.34000000003</v>
      </c>
      <c r="AR48" s="4">
        <v>77543.009999999995</v>
      </c>
      <c r="AS48" s="4">
        <v>40639.370000000003</v>
      </c>
      <c r="AT48" s="4">
        <v>39636.25</v>
      </c>
      <c r="AU48" s="4">
        <v>131991.88</v>
      </c>
      <c r="AV48" s="4">
        <v>105004.16</v>
      </c>
      <c r="AW48" s="4">
        <v>36590.35</v>
      </c>
      <c r="AX48" s="4">
        <v>557605.75</v>
      </c>
      <c r="AY48" s="4">
        <v>260435.77</v>
      </c>
      <c r="AZ48" s="4">
        <v>7594.58</v>
      </c>
      <c r="BA48" s="4">
        <v>3537.13</v>
      </c>
      <c r="BB48" s="4">
        <v>29888.95</v>
      </c>
      <c r="BC48" s="4">
        <v>49200.61</v>
      </c>
      <c r="BD48" s="4">
        <v>25737.759999999998</v>
      </c>
      <c r="BE48" s="4">
        <v>899260.81</v>
      </c>
      <c r="BF48" s="4">
        <v>979086.94</v>
      </c>
      <c r="BG48" s="4">
        <v>143922.31</v>
      </c>
      <c r="BH48" s="4">
        <v>245463.45</v>
      </c>
      <c r="BI48" s="4">
        <v>1140596.1200000001</v>
      </c>
      <c r="BJ48" s="4">
        <v>901.3</v>
      </c>
      <c r="BK48" s="4">
        <v>365838.5</v>
      </c>
      <c r="BL48" s="4">
        <v>10730.16</v>
      </c>
      <c r="BM48" s="4">
        <v>3985.56</v>
      </c>
      <c r="BN48" s="4">
        <v>528509.38</v>
      </c>
      <c r="BO48" s="4">
        <v>15270</v>
      </c>
      <c r="BP48" s="4">
        <v>3651794</v>
      </c>
      <c r="BQ48" s="4">
        <v>8824.43</v>
      </c>
      <c r="BR48" s="4">
        <v>4164960</v>
      </c>
      <c r="BS48" s="4">
        <v>23444.22</v>
      </c>
      <c r="BT48" s="4">
        <v>1188276.1200000001</v>
      </c>
      <c r="BU48" s="4">
        <v>146383.04999999999</v>
      </c>
      <c r="BV48" s="4">
        <v>5512.88</v>
      </c>
      <c r="BW48" s="4">
        <v>1533.89</v>
      </c>
      <c r="BX48" s="4">
        <v>52327.839999999997</v>
      </c>
      <c r="BY48" s="4">
        <v>11143.41</v>
      </c>
      <c r="BZ48" s="4">
        <v>608923.43999999994</v>
      </c>
      <c r="CA48" s="4">
        <v>70631.789999999994</v>
      </c>
      <c r="CB48" s="4">
        <v>11285.86</v>
      </c>
      <c r="CC48" s="4">
        <v>88096.79</v>
      </c>
      <c r="CD48" s="4">
        <v>38798.519999999997</v>
      </c>
      <c r="CE48" s="4">
        <v>44930.66</v>
      </c>
      <c r="CF48" s="4">
        <v>3546.41</v>
      </c>
      <c r="CG48" s="4">
        <v>10393.030000000001</v>
      </c>
      <c r="CH48" s="4">
        <v>164602.81</v>
      </c>
      <c r="CI48" s="4">
        <v>1354.22</v>
      </c>
      <c r="CJ48" s="4">
        <v>130425.22</v>
      </c>
      <c r="CK48" s="4">
        <v>26837.1</v>
      </c>
      <c r="CL48" s="4">
        <v>21304.26</v>
      </c>
      <c r="CM48" s="4">
        <v>4940.3999999999996</v>
      </c>
      <c r="CN48" s="4">
        <v>3679.72</v>
      </c>
      <c r="CO48" s="4">
        <v>11064.51</v>
      </c>
      <c r="CP48" s="4">
        <v>11064.51</v>
      </c>
      <c r="CQ48" s="4">
        <v>84745</v>
      </c>
      <c r="CR48" s="4">
        <v>137033.03</v>
      </c>
      <c r="CS48" s="4">
        <v>333552.71999999997</v>
      </c>
      <c r="CT48" s="4">
        <v>241184.45</v>
      </c>
      <c r="CU48" s="4">
        <v>41298.410000000003</v>
      </c>
      <c r="CV48" s="4">
        <v>42628.59</v>
      </c>
      <c r="CW48" s="4">
        <v>11972.69</v>
      </c>
      <c r="CX48" s="4">
        <v>58942.02</v>
      </c>
      <c r="CY48" s="4">
        <v>11350.46</v>
      </c>
      <c r="CZ48" s="4">
        <v>45913.45</v>
      </c>
      <c r="DA48" s="4">
        <v>1198242.1200000001</v>
      </c>
      <c r="DB48" s="4">
        <v>4323.57</v>
      </c>
      <c r="DC48" s="4">
        <v>165394.56</v>
      </c>
      <c r="DD48" s="4">
        <v>74229.600000000006</v>
      </c>
      <c r="DE48" s="4">
        <v>20509.13</v>
      </c>
      <c r="DF48" s="4">
        <v>651753.31000000006</v>
      </c>
      <c r="DG48" s="4">
        <v>918071.25</v>
      </c>
      <c r="DH48" s="4">
        <v>415708</v>
      </c>
      <c r="DI48" s="4">
        <v>7946.29</v>
      </c>
      <c r="DJ48" s="4">
        <v>5223.8900000000003</v>
      </c>
      <c r="DK48" s="4">
        <v>109061.27</v>
      </c>
      <c r="DL48" s="4">
        <v>75561.899999999994</v>
      </c>
      <c r="DM48" s="4">
        <v>5683.18</v>
      </c>
      <c r="DN48" s="4">
        <v>56439.32</v>
      </c>
      <c r="DO48" s="4">
        <v>32196.93</v>
      </c>
      <c r="DP48" s="4">
        <v>789948.31</v>
      </c>
      <c r="DQ48" s="4">
        <v>3276006</v>
      </c>
      <c r="DR48" s="4">
        <v>10192.65</v>
      </c>
      <c r="DS48" s="4">
        <v>40105.410000000003</v>
      </c>
      <c r="DT48" s="4">
        <v>2473361.25</v>
      </c>
      <c r="DU48" s="4">
        <v>197326.12</v>
      </c>
      <c r="DV48" s="4">
        <v>418553.72</v>
      </c>
      <c r="DW48" s="4">
        <v>9989.42</v>
      </c>
      <c r="DX48" s="4">
        <v>367047.72</v>
      </c>
      <c r="DY48" s="4">
        <v>337791.09</v>
      </c>
      <c r="DZ48" s="4">
        <v>3363802.75</v>
      </c>
      <c r="EA48" s="4">
        <v>11705.68</v>
      </c>
      <c r="EB48" s="4">
        <v>29431742</v>
      </c>
      <c r="EC48" s="4">
        <v>888950.69</v>
      </c>
      <c r="ED48" s="4">
        <v>9574.67</v>
      </c>
      <c r="EE48" s="4">
        <v>25014.400000000001</v>
      </c>
      <c r="EF48" s="4">
        <v>1253789.3799999999</v>
      </c>
      <c r="EG48" s="4">
        <v>1153507</v>
      </c>
      <c r="EH48" s="4">
        <v>298159.71999999997</v>
      </c>
      <c r="EI48" s="4">
        <v>190707.31</v>
      </c>
      <c r="EJ48" s="4">
        <v>14500696</v>
      </c>
      <c r="EK48" s="4">
        <v>369699.5</v>
      </c>
      <c r="EL48" s="4">
        <v>36321.120000000003</v>
      </c>
      <c r="EM48" s="4">
        <v>760110.19</v>
      </c>
      <c r="EN48" s="4">
        <v>4536578</v>
      </c>
      <c r="EO48" s="4">
        <v>30189664</v>
      </c>
      <c r="EP48" s="4">
        <v>1525537.62</v>
      </c>
      <c r="EQ48" s="4">
        <v>13554467</v>
      </c>
      <c r="ER48" s="4">
        <v>13682.27</v>
      </c>
      <c r="ES48" s="4">
        <v>43181.07</v>
      </c>
      <c r="ET48" s="4">
        <v>30986.22</v>
      </c>
      <c r="EU48" s="4">
        <v>15594.41</v>
      </c>
      <c r="EV48" s="4">
        <v>7204.21</v>
      </c>
      <c r="EW48" s="4">
        <v>884485.44</v>
      </c>
      <c r="EX48" s="4">
        <v>55851.99</v>
      </c>
      <c r="EY48" s="4">
        <v>77834.78</v>
      </c>
      <c r="EZ48" s="4">
        <v>64001.25</v>
      </c>
      <c r="FA48" s="4">
        <v>327357.12</v>
      </c>
      <c r="FB48" s="4">
        <v>97093.5</v>
      </c>
      <c r="FC48" s="4">
        <v>1710564.12</v>
      </c>
      <c r="FD48" s="4">
        <v>11301.37</v>
      </c>
      <c r="FE48" s="4">
        <v>9576.6200000000008</v>
      </c>
      <c r="FF48" s="4">
        <v>2205734.25</v>
      </c>
      <c r="FG48" s="4">
        <v>16280.49</v>
      </c>
      <c r="FH48" s="4">
        <v>444935.03</v>
      </c>
      <c r="FI48" s="4">
        <v>173786.58</v>
      </c>
      <c r="FJ48" s="4">
        <v>256767.3</v>
      </c>
      <c r="FK48" s="4">
        <v>25171.360000000001</v>
      </c>
      <c r="FL48" s="4">
        <v>9682.41</v>
      </c>
      <c r="FM48" s="4">
        <v>402825.47</v>
      </c>
      <c r="FN48" s="4">
        <v>2494.9</v>
      </c>
      <c r="FO48" s="4">
        <v>145157</v>
      </c>
      <c r="FP48" s="4">
        <v>13279.05</v>
      </c>
      <c r="FQ48" s="4">
        <v>15211.38</v>
      </c>
      <c r="FR48" s="4">
        <v>107860.16</v>
      </c>
      <c r="FS48" s="4">
        <v>28404.880000000001</v>
      </c>
      <c r="FT48" s="4">
        <v>35631.1</v>
      </c>
      <c r="FU48" s="4">
        <v>24779.05</v>
      </c>
      <c r="FV48" s="4">
        <v>24817.19</v>
      </c>
      <c r="FW48" s="4">
        <v>167202.73000000001</v>
      </c>
      <c r="FX48" s="4">
        <v>49777</v>
      </c>
      <c r="FY48" s="4">
        <v>1280726.8799999999</v>
      </c>
      <c r="FZ48" s="4">
        <v>973208.69</v>
      </c>
      <c r="GA48" s="4">
        <v>42789.55</v>
      </c>
      <c r="GB48" s="4">
        <v>14957.79</v>
      </c>
      <c r="GC48" s="4">
        <v>41629.61</v>
      </c>
      <c r="GD48" s="4">
        <v>4037.12</v>
      </c>
      <c r="GE48" s="4">
        <v>127386.46</v>
      </c>
      <c r="GF48" s="4">
        <v>21058.05</v>
      </c>
      <c r="GG48" s="4">
        <v>17128.240000000002</v>
      </c>
      <c r="GH48" s="4">
        <v>8282.56</v>
      </c>
    </row>
    <row r="49" spans="1:220" x14ac:dyDescent="0.55000000000000004">
      <c r="A49" t="s">
        <v>566</v>
      </c>
      <c r="B49" s="4">
        <v>206990.25</v>
      </c>
      <c r="C49" s="4">
        <v>9422.27</v>
      </c>
      <c r="D49" s="4">
        <v>342659.72</v>
      </c>
      <c r="E49" s="4">
        <v>1952940.5</v>
      </c>
      <c r="F49" s="4">
        <v>115753.81</v>
      </c>
      <c r="G49" s="4">
        <v>9833656</v>
      </c>
      <c r="H49" s="4">
        <v>89580.74</v>
      </c>
      <c r="I49" s="4">
        <v>818966</v>
      </c>
      <c r="J49" s="4">
        <v>162864.41</v>
      </c>
      <c r="K49" s="4">
        <v>5317.15</v>
      </c>
      <c r="L49" s="4">
        <v>28204.66</v>
      </c>
      <c r="M49" s="4">
        <v>25512.84</v>
      </c>
      <c r="N49" s="4">
        <v>10328.36</v>
      </c>
      <c r="O49" s="4">
        <v>85972.12</v>
      </c>
      <c r="P49" s="4">
        <v>43097.39</v>
      </c>
      <c r="Q49" s="4">
        <v>485936.72</v>
      </c>
      <c r="R49" s="4">
        <v>152470.5</v>
      </c>
      <c r="S49" s="4">
        <v>458541.16</v>
      </c>
      <c r="T49" s="4">
        <v>95137.91</v>
      </c>
      <c r="U49" s="4">
        <v>11107.56</v>
      </c>
      <c r="V49" s="4">
        <v>7238.85</v>
      </c>
      <c r="W49" s="4">
        <v>505915.53</v>
      </c>
      <c r="X49" s="4">
        <v>196348.64</v>
      </c>
      <c r="Y49" s="4">
        <v>15875.31</v>
      </c>
      <c r="Z49" s="4">
        <v>217152.45</v>
      </c>
      <c r="AA49" s="4">
        <v>114497.69</v>
      </c>
      <c r="AB49" s="4">
        <v>8071.07</v>
      </c>
      <c r="AC49" s="4">
        <v>632576.43999999994</v>
      </c>
      <c r="AD49" s="4">
        <v>2620.75</v>
      </c>
      <c r="AE49" s="4">
        <v>416972.28</v>
      </c>
      <c r="AF49" s="4">
        <v>42254.44</v>
      </c>
      <c r="AG49" s="4">
        <v>138445.88</v>
      </c>
      <c r="AH49" s="4">
        <v>172497.69</v>
      </c>
      <c r="AI49" s="4">
        <v>4131.2</v>
      </c>
      <c r="AJ49" s="4">
        <v>31783.119999999999</v>
      </c>
      <c r="AK49" s="4">
        <v>469.95</v>
      </c>
      <c r="AL49" s="4">
        <v>867961.75</v>
      </c>
      <c r="AM49" s="4">
        <v>330191</v>
      </c>
      <c r="AN49" s="4">
        <v>8941.5300000000007</v>
      </c>
      <c r="AO49" s="4">
        <v>1673305.38</v>
      </c>
      <c r="AP49" s="4">
        <v>25576.15</v>
      </c>
      <c r="AQ49" s="4">
        <v>262787.62</v>
      </c>
      <c r="AR49" s="4">
        <v>73782.25</v>
      </c>
      <c r="AS49" s="4">
        <v>23434.94</v>
      </c>
      <c r="AT49" s="4">
        <v>96286.29</v>
      </c>
      <c r="AU49" s="4">
        <v>116130.54</v>
      </c>
      <c r="AV49" s="4">
        <v>114345.95</v>
      </c>
      <c r="AW49" s="4">
        <v>34634.93</v>
      </c>
      <c r="AX49" s="4">
        <v>669409.5</v>
      </c>
      <c r="AY49" s="4">
        <v>250456.44</v>
      </c>
      <c r="AZ49" s="4">
        <v>11740.61</v>
      </c>
      <c r="BA49" s="4">
        <v>4532.3599999999997</v>
      </c>
      <c r="BB49" s="4">
        <v>25484.39</v>
      </c>
      <c r="BC49" s="4">
        <v>50431.19</v>
      </c>
      <c r="BD49" s="4">
        <v>21270.46</v>
      </c>
      <c r="BE49" s="4">
        <v>656958.31000000006</v>
      </c>
      <c r="BF49" s="4">
        <v>853575.5</v>
      </c>
      <c r="BG49" s="4">
        <v>158600.70000000001</v>
      </c>
      <c r="BH49" s="4">
        <v>241383.89</v>
      </c>
      <c r="BI49" s="4">
        <v>1095172.6200000001</v>
      </c>
      <c r="BJ49" s="4">
        <v>943.13</v>
      </c>
      <c r="BK49" s="4">
        <v>333776.34000000003</v>
      </c>
      <c r="BL49" s="4">
        <v>15921.85</v>
      </c>
      <c r="BM49" s="4">
        <v>3636.13</v>
      </c>
      <c r="BN49" s="4">
        <v>608691.25</v>
      </c>
      <c r="BO49" s="4">
        <v>13021.42</v>
      </c>
      <c r="BP49" s="4">
        <v>3631113.75</v>
      </c>
      <c r="BQ49" s="4">
        <v>9028.91</v>
      </c>
      <c r="BR49" s="4">
        <v>3773305</v>
      </c>
      <c r="BS49" s="4">
        <v>11007.09</v>
      </c>
      <c r="BT49" s="4">
        <v>937133.56</v>
      </c>
      <c r="BU49" s="4">
        <v>127073.55</v>
      </c>
      <c r="BV49" s="4">
        <v>5495</v>
      </c>
      <c r="BW49" s="4">
        <v>1259.43</v>
      </c>
      <c r="BX49" s="4">
        <v>85130.79</v>
      </c>
      <c r="BY49" s="4">
        <v>8804.0400000000009</v>
      </c>
      <c r="BZ49" s="4">
        <v>544953.18999999994</v>
      </c>
      <c r="CA49" s="4">
        <v>62118.11</v>
      </c>
      <c r="CB49" s="4">
        <v>36457.089999999997</v>
      </c>
      <c r="CC49" s="4">
        <v>109516.35</v>
      </c>
      <c r="CD49" s="4">
        <v>41478.910000000003</v>
      </c>
      <c r="CE49" s="4">
        <v>33737.019999999997</v>
      </c>
      <c r="CF49" s="4">
        <v>2890.3</v>
      </c>
      <c r="CG49" s="4">
        <v>9121.75</v>
      </c>
      <c r="CH49" s="4">
        <v>159786.29999999999</v>
      </c>
      <c r="CI49" s="4">
        <v>1337.17</v>
      </c>
      <c r="CJ49" s="4">
        <v>117540.37</v>
      </c>
      <c r="CK49" s="4">
        <v>26718.18</v>
      </c>
      <c r="CL49" s="4">
        <v>18224.82</v>
      </c>
      <c r="CM49" s="4">
        <v>6212.15</v>
      </c>
      <c r="CN49" s="4">
        <v>3381.9</v>
      </c>
      <c r="CO49" s="4">
        <v>10388.18</v>
      </c>
      <c r="CP49" s="4">
        <v>10388.18</v>
      </c>
      <c r="CQ49" s="4">
        <v>59756.21</v>
      </c>
      <c r="CR49" s="4">
        <v>126390.88</v>
      </c>
      <c r="CS49" s="4">
        <v>334090.69</v>
      </c>
      <c r="CT49" s="4">
        <v>231598.7</v>
      </c>
      <c r="CU49" s="4">
        <v>43669.84</v>
      </c>
      <c r="CV49" s="4">
        <v>42989.32</v>
      </c>
      <c r="CW49" s="4">
        <v>12301.93</v>
      </c>
      <c r="CX49" s="4">
        <v>64499.06</v>
      </c>
      <c r="CY49" s="4">
        <v>10569.1</v>
      </c>
      <c r="CZ49" s="4">
        <v>50380.88</v>
      </c>
      <c r="DA49" s="4">
        <v>1297499.3799999999</v>
      </c>
      <c r="DB49" s="4">
        <v>7932.28</v>
      </c>
      <c r="DC49" s="4">
        <v>153798.76999999999</v>
      </c>
      <c r="DD49" s="4">
        <v>67011.72</v>
      </c>
      <c r="DE49" s="4">
        <v>16825.28</v>
      </c>
      <c r="DF49" s="4">
        <v>623892.81000000006</v>
      </c>
      <c r="DG49" s="4">
        <v>992211.75</v>
      </c>
      <c r="DH49" s="4">
        <v>351394.84</v>
      </c>
      <c r="DI49" s="4">
        <v>9922.3700000000008</v>
      </c>
      <c r="DJ49" s="4">
        <v>5433.94</v>
      </c>
      <c r="DK49" s="4">
        <v>334007.46999999997</v>
      </c>
      <c r="DL49" s="4">
        <v>68121.66</v>
      </c>
      <c r="DM49" s="4">
        <v>5387.13</v>
      </c>
      <c r="DN49" s="4">
        <v>69263.8</v>
      </c>
      <c r="DO49" s="4">
        <v>35395.43</v>
      </c>
      <c r="DP49" s="4">
        <v>888127.75</v>
      </c>
      <c r="DQ49" s="4">
        <v>2015536.62</v>
      </c>
      <c r="DR49" s="4">
        <v>12961.79</v>
      </c>
      <c r="DS49" s="4">
        <v>39072.11</v>
      </c>
      <c r="DT49" s="4">
        <v>6440701.5</v>
      </c>
      <c r="DU49" s="4">
        <v>236460.62</v>
      </c>
      <c r="DV49" s="4">
        <v>439432.91</v>
      </c>
      <c r="DW49" s="4">
        <v>10727.49</v>
      </c>
      <c r="DX49" s="4">
        <v>2512318</v>
      </c>
      <c r="DY49" s="4">
        <v>357113.84</v>
      </c>
      <c r="DZ49" s="4">
        <v>3747209.25</v>
      </c>
      <c r="EA49" s="4">
        <v>13238.83</v>
      </c>
      <c r="EB49" s="4">
        <v>33256384</v>
      </c>
      <c r="EC49" s="4">
        <v>1096332</v>
      </c>
      <c r="ED49" s="4">
        <v>10470.82</v>
      </c>
      <c r="EE49" s="4">
        <v>27471.69</v>
      </c>
      <c r="EF49" s="4">
        <v>1260592</v>
      </c>
      <c r="EG49" s="4">
        <v>1376936.5</v>
      </c>
      <c r="EH49" s="4">
        <v>316858.65999999997</v>
      </c>
      <c r="EI49" s="4">
        <v>181447.3</v>
      </c>
      <c r="EJ49" s="4">
        <v>14791363</v>
      </c>
      <c r="EK49" s="4">
        <v>968957.69</v>
      </c>
      <c r="EL49" s="4">
        <v>40563.71</v>
      </c>
      <c r="EM49" s="4">
        <v>951582.44</v>
      </c>
      <c r="EN49" s="4">
        <v>5730977.5</v>
      </c>
      <c r="EO49" s="4">
        <v>35596508</v>
      </c>
      <c r="EP49" s="4">
        <v>1767932.62</v>
      </c>
      <c r="EQ49" s="4">
        <v>16352007</v>
      </c>
      <c r="ER49" s="4">
        <v>16614.490000000002</v>
      </c>
      <c r="ES49" s="4">
        <v>27841.74</v>
      </c>
      <c r="ET49" s="4">
        <v>45262.36</v>
      </c>
      <c r="EU49" s="4">
        <v>17218.07</v>
      </c>
      <c r="EV49" s="4">
        <v>7586.67</v>
      </c>
      <c r="EW49" s="4">
        <v>1003406.06</v>
      </c>
      <c r="EX49" s="4">
        <v>65676.05</v>
      </c>
      <c r="EY49" s="4">
        <v>92992.41</v>
      </c>
      <c r="EZ49" s="4">
        <v>67384.3</v>
      </c>
      <c r="FA49" s="4">
        <v>310253.03000000003</v>
      </c>
      <c r="FB49" s="4">
        <v>105649.09</v>
      </c>
      <c r="FC49" s="4">
        <v>1790564.38</v>
      </c>
      <c r="FD49" s="4">
        <v>15980.68</v>
      </c>
      <c r="FE49" s="4">
        <v>10107.280000000001</v>
      </c>
      <c r="FF49" s="4">
        <v>2539035.75</v>
      </c>
      <c r="FG49" s="4">
        <v>20237.28</v>
      </c>
      <c r="FH49" s="4">
        <v>467011.41</v>
      </c>
      <c r="FI49" s="4">
        <v>202679.88</v>
      </c>
      <c r="FJ49" s="4">
        <v>283222.09000000003</v>
      </c>
      <c r="FK49" s="4">
        <v>31894.79</v>
      </c>
      <c r="FL49" s="4">
        <v>11257.43</v>
      </c>
      <c r="FM49" s="4">
        <v>467194.03</v>
      </c>
      <c r="FN49" s="4">
        <v>11166.57</v>
      </c>
      <c r="FO49" s="4">
        <v>155860.79999999999</v>
      </c>
      <c r="FP49" s="4">
        <v>23537.16</v>
      </c>
      <c r="FQ49" s="4">
        <v>13200.86</v>
      </c>
      <c r="FR49" s="4">
        <v>119225.96</v>
      </c>
      <c r="FS49" s="4">
        <v>25770.25</v>
      </c>
      <c r="FT49" s="4">
        <v>36741.86</v>
      </c>
      <c r="FU49" s="4">
        <v>23494.37</v>
      </c>
      <c r="FV49" s="4">
        <v>20755.71</v>
      </c>
      <c r="FW49" s="4">
        <v>183970.5</v>
      </c>
      <c r="FX49" s="4">
        <v>54433.31</v>
      </c>
      <c r="FY49" s="4">
        <v>1305124</v>
      </c>
      <c r="FZ49" s="4">
        <v>960317.5</v>
      </c>
      <c r="GA49" s="4">
        <v>45822.39</v>
      </c>
      <c r="GB49" s="4">
        <v>15127.55</v>
      </c>
      <c r="GC49" s="4">
        <v>53622.62</v>
      </c>
      <c r="GD49" s="4">
        <v>3593.74</v>
      </c>
      <c r="GE49" s="4">
        <v>144866.04999999999</v>
      </c>
      <c r="GF49" s="4">
        <v>25754.81</v>
      </c>
      <c r="GG49" s="4">
        <v>23415.38</v>
      </c>
      <c r="GH49" s="4">
        <v>9771.3799999999992</v>
      </c>
    </row>
    <row r="50" spans="1:220" x14ac:dyDescent="0.55000000000000004">
      <c r="A50" t="s">
        <v>565</v>
      </c>
      <c r="B50" s="4">
        <v>200756.36</v>
      </c>
      <c r="C50" s="4">
        <v>9022.2800000000007</v>
      </c>
      <c r="D50" s="4">
        <v>339631.62</v>
      </c>
      <c r="E50" s="4">
        <v>1908660.12</v>
      </c>
      <c r="F50" s="4">
        <v>85550.71</v>
      </c>
      <c r="G50" s="4">
        <v>8419115</v>
      </c>
      <c r="H50" s="4">
        <v>79145.09</v>
      </c>
      <c r="I50" s="4">
        <v>786404.69</v>
      </c>
      <c r="J50" s="4">
        <v>194041</v>
      </c>
      <c r="K50" s="4">
        <v>4453.3</v>
      </c>
      <c r="L50" s="4">
        <v>29247.43</v>
      </c>
      <c r="M50" s="4">
        <v>25388.12</v>
      </c>
      <c r="N50" s="4">
        <v>10890.71</v>
      </c>
      <c r="O50" s="4">
        <v>84254.07</v>
      </c>
      <c r="P50" s="4">
        <v>41785.300000000003</v>
      </c>
      <c r="Q50" s="4">
        <v>491400.84</v>
      </c>
      <c r="R50" s="4">
        <v>148977.07999999999</v>
      </c>
      <c r="S50" s="4">
        <v>425136.28</v>
      </c>
      <c r="T50" s="4">
        <v>94045.28</v>
      </c>
      <c r="U50" s="4">
        <v>9290.99</v>
      </c>
      <c r="V50" s="4">
        <v>7196.01</v>
      </c>
      <c r="W50" s="4">
        <v>502180.28</v>
      </c>
      <c r="X50" s="4">
        <v>190350.8</v>
      </c>
      <c r="Y50" s="4">
        <v>15679.95</v>
      </c>
      <c r="Z50" s="4">
        <v>227381.25</v>
      </c>
      <c r="AA50" s="4">
        <v>120357.88</v>
      </c>
      <c r="AB50" s="4">
        <v>7414.6</v>
      </c>
      <c r="AC50" s="4">
        <v>742750.81</v>
      </c>
      <c r="AD50" s="4">
        <v>3123.2</v>
      </c>
      <c r="AE50" s="4">
        <v>426312.41</v>
      </c>
      <c r="AF50" s="4">
        <v>40890.75</v>
      </c>
      <c r="AG50" s="4">
        <v>145827.04999999999</v>
      </c>
      <c r="AH50" s="4">
        <v>161964.95000000001</v>
      </c>
      <c r="AI50" s="4">
        <v>4236.51</v>
      </c>
      <c r="AJ50" s="4">
        <v>28587.78</v>
      </c>
      <c r="AK50" s="4">
        <v>629.1</v>
      </c>
      <c r="AL50" s="4">
        <v>857705.5</v>
      </c>
      <c r="AM50" s="4">
        <v>328170.03000000003</v>
      </c>
      <c r="AN50" s="4">
        <v>9557.2800000000007</v>
      </c>
      <c r="AO50" s="4">
        <v>2166892.75</v>
      </c>
      <c r="AP50" s="4">
        <v>25381.37</v>
      </c>
      <c r="AQ50" s="4">
        <v>266302.84000000003</v>
      </c>
      <c r="AR50" s="4">
        <v>73072.509999999995</v>
      </c>
      <c r="AS50" s="4">
        <v>22936.97</v>
      </c>
      <c r="AT50" s="4">
        <v>88275.59</v>
      </c>
      <c r="AU50" s="4">
        <v>117085.79</v>
      </c>
      <c r="AV50" s="4">
        <v>114577.96</v>
      </c>
      <c r="AW50" s="4">
        <v>34808.39</v>
      </c>
      <c r="AX50" s="4">
        <v>693548.94</v>
      </c>
      <c r="AY50" s="4">
        <v>248535.62</v>
      </c>
      <c r="AZ50" s="4">
        <v>8299.0499999999993</v>
      </c>
      <c r="BA50" s="4">
        <v>3528.56</v>
      </c>
      <c r="BB50" s="4">
        <v>24266.17</v>
      </c>
      <c r="BC50" s="4">
        <v>62829.23</v>
      </c>
      <c r="BD50" s="4">
        <v>20273.23</v>
      </c>
      <c r="BE50" s="4">
        <v>609541.5</v>
      </c>
      <c r="BF50" s="4">
        <v>908654.06</v>
      </c>
      <c r="BG50" s="4">
        <v>154044.29999999999</v>
      </c>
      <c r="BH50" s="4">
        <v>234060.75</v>
      </c>
      <c r="BI50" s="4">
        <v>1156870</v>
      </c>
      <c r="BJ50" s="4">
        <v>1089.6500000000001</v>
      </c>
      <c r="BK50" s="4">
        <v>339493.97</v>
      </c>
      <c r="BL50" s="4">
        <v>16430.05</v>
      </c>
      <c r="BM50" s="4">
        <v>2260.79</v>
      </c>
      <c r="BN50" s="4">
        <v>634041.31000000006</v>
      </c>
      <c r="BO50" s="4">
        <v>11878.1</v>
      </c>
      <c r="BP50" s="4">
        <v>3279929</v>
      </c>
      <c r="BQ50" s="4">
        <v>9277.06</v>
      </c>
      <c r="BR50" s="4">
        <v>3663809</v>
      </c>
      <c r="BS50" s="4">
        <v>10544.07</v>
      </c>
      <c r="BT50" s="4">
        <v>997711.44</v>
      </c>
      <c r="BU50" s="4">
        <v>129157.28</v>
      </c>
      <c r="BV50" s="4">
        <v>5764.59</v>
      </c>
      <c r="BW50" s="4">
        <v>1486.54</v>
      </c>
      <c r="BX50" s="4">
        <v>87171.88</v>
      </c>
      <c r="BY50" s="4">
        <v>8210.1200000000008</v>
      </c>
      <c r="BZ50" s="4">
        <v>590390.56000000006</v>
      </c>
      <c r="CA50" s="4">
        <v>65918.91</v>
      </c>
      <c r="CB50" s="4">
        <v>37703.879999999997</v>
      </c>
      <c r="CC50" s="4">
        <v>113370.91</v>
      </c>
      <c r="CD50" s="4">
        <v>44262.11</v>
      </c>
      <c r="CE50" s="4">
        <v>40037.120000000003</v>
      </c>
      <c r="CF50" s="4">
        <v>2885.29</v>
      </c>
      <c r="CG50" s="4">
        <v>8617.93</v>
      </c>
      <c r="CH50" s="4">
        <v>164483.23000000001</v>
      </c>
      <c r="CI50" s="4">
        <v>1224.18</v>
      </c>
      <c r="CJ50" s="4">
        <v>115158.63</v>
      </c>
      <c r="CK50" s="4">
        <v>25638.04</v>
      </c>
      <c r="CL50" s="4">
        <v>21154.57</v>
      </c>
      <c r="CM50" s="4">
        <v>6185.11</v>
      </c>
      <c r="CN50" s="4">
        <v>3521.9</v>
      </c>
      <c r="CO50" s="4">
        <v>7223.95</v>
      </c>
      <c r="CP50" s="4">
        <v>7223.95</v>
      </c>
      <c r="CQ50" s="4">
        <v>83605.19</v>
      </c>
      <c r="CR50" s="4">
        <v>136363.39000000001</v>
      </c>
      <c r="CS50" s="4">
        <v>381082.38</v>
      </c>
      <c r="CT50" s="4">
        <v>240849.64</v>
      </c>
      <c r="CU50" s="4">
        <v>43545.9</v>
      </c>
      <c r="CV50" s="4">
        <v>38973.21</v>
      </c>
      <c r="CW50" s="4">
        <v>11915.63</v>
      </c>
      <c r="CX50" s="4">
        <v>65060.62</v>
      </c>
      <c r="CY50" s="4">
        <v>9199.91</v>
      </c>
      <c r="CZ50" s="4">
        <v>43436.43</v>
      </c>
      <c r="DA50" s="4">
        <v>1275645.75</v>
      </c>
      <c r="DB50" s="4">
        <v>8229.43</v>
      </c>
      <c r="DC50" s="4">
        <v>155910.73000000001</v>
      </c>
      <c r="DD50" s="4">
        <v>64624.79</v>
      </c>
      <c r="DE50" s="4">
        <v>17264.37</v>
      </c>
      <c r="DF50" s="4">
        <v>599658.93999999994</v>
      </c>
      <c r="DG50" s="4">
        <v>912964</v>
      </c>
      <c r="DH50" s="4">
        <v>388253.62</v>
      </c>
      <c r="DI50" s="4">
        <v>10182.32</v>
      </c>
      <c r="DJ50" s="4">
        <v>3920.36</v>
      </c>
      <c r="DK50" s="4">
        <v>114489.15</v>
      </c>
      <c r="DL50" s="4">
        <v>70472.09</v>
      </c>
      <c r="DM50" s="4">
        <v>5459.33</v>
      </c>
      <c r="DN50" s="4">
        <v>62618.84</v>
      </c>
      <c r="DO50" s="4">
        <v>26812.85</v>
      </c>
      <c r="DP50" s="4">
        <v>865039.75</v>
      </c>
      <c r="DQ50" s="4">
        <v>1708822</v>
      </c>
      <c r="DR50" s="4">
        <v>11374.69</v>
      </c>
      <c r="DS50" s="4">
        <v>34611.71</v>
      </c>
      <c r="DT50" s="4">
        <v>2547339</v>
      </c>
      <c r="DU50" s="4">
        <v>239338.62</v>
      </c>
      <c r="DV50" s="4">
        <v>459967.75</v>
      </c>
      <c r="DW50" s="4">
        <v>8310.83</v>
      </c>
      <c r="DX50" s="4">
        <v>283744.46999999997</v>
      </c>
      <c r="DY50" s="4">
        <v>353379.59</v>
      </c>
      <c r="DZ50" s="4">
        <v>3453816</v>
      </c>
      <c r="EA50" s="4">
        <v>12451.51</v>
      </c>
      <c r="EB50" s="4">
        <v>32785986</v>
      </c>
      <c r="EC50" s="4">
        <v>1151978.1200000001</v>
      </c>
      <c r="ED50" s="4">
        <v>10774.97</v>
      </c>
      <c r="EE50" s="4">
        <v>21871.49</v>
      </c>
      <c r="EF50" s="4">
        <v>1247301.5</v>
      </c>
      <c r="EG50" s="4">
        <v>1347288.62</v>
      </c>
      <c r="EH50" s="4">
        <v>277949.84000000003</v>
      </c>
      <c r="EI50" s="4">
        <v>171621.14</v>
      </c>
      <c r="EJ50" s="4">
        <v>15389648</v>
      </c>
      <c r="EK50" s="4">
        <v>422685.78</v>
      </c>
      <c r="EL50" s="4">
        <v>39196.68</v>
      </c>
      <c r="EM50" s="4">
        <v>865941.56</v>
      </c>
      <c r="EN50" s="4">
        <v>5153023.5</v>
      </c>
      <c r="EO50" s="4">
        <v>34895472</v>
      </c>
      <c r="EP50" s="4">
        <v>1559704</v>
      </c>
      <c r="EQ50" s="4">
        <v>16038020</v>
      </c>
      <c r="ER50" s="4">
        <v>14370.53</v>
      </c>
      <c r="ES50" s="4">
        <v>27477.15</v>
      </c>
      <c r="ET50" s="4">
        <v>33989.199999999997</v>
      </c>
      <c r="EU50" s="4">
        <v>11611.68</v>
      </c>
      <c r="EV50" s="4">
        <v>7620.31</v>
      </c>
      <c r="EW50" s="4">
        <v>997769.44</v>
      </c>
      <c r="EX50" s="4">
        <v>80219.19</v>
      </c>
      <c r="EY50" s="4">
        <v>83550.7</v>
      </c>
      <c r="EZ50" s="4">
        <v>67573.429999999993</v>
      </c>
      <c r="FA50" s="4">
        <v>305573.81</v>
      </c>
      <c r="FB50" s="4">
        <v>109873.66</v>
      </c>
      <c r="FC50" s="4">
        <v>1647453.88</v>
      </c>
      <c r="FD50" s="4">
        <v>13471.58</v>
      </c>
      <c r="FE50" s="4">
        <v>10030.91</v>
      </c>
      <c r="FF50" s="4">
        <v>2369747.25</v>
      </c>
      <c r="FG50" s="4">
        <v>19596.46</v>
      </c>
      <c r="FH50" s="4">
        <v>458727.66</v>
      </c>
      <c r="FI50" s="4">
        <v>189225.12</v>
      </c>
      <c r="FJ50" s="4">
        <v>282950.78000000003</v>
      </c>
      <c r="FK50" s="4">
        <v>27132.26</v>
      </c>
      <c r="FL50" s="4">
        <v>11702.72</v>
      </c>
      <c r="FM50" s="4">
        <v>425008.72</v>
      </c>
      <c r="FN50" s="4">
        <v>6083.9</v>
      </c>
      <c r="FO50" s="4">
        <v>151284.51999999999</v>
      </c>
      <c r="FP50" s="4">
        <v>14976.14</v>
      </c>
      <c r="FQ50" s="4">
        <v>16136.86</v>
      </c>
      <c r="FR50" s="4">
        <v>118029.75</v>
      </c>
      <c r="FS50" s="4">
        <v>27128.05</v>
      </c>
      <c r="FT50" s="4">
        <v>39291.85</v>
      </c>
      <c r="FU50" s="4">
        <v>24118.3</v>
      </c>
      <c r="FV50" s="4">
        <v>25290.27</v>
      </c>
      <c r="FW50" s="4">
        <v>166040.60999999999</v>
      </c>
      <c r="FX50" s="4">
        <v>54432.69</v>
      </c>
      <c r="FY50" s="4">
        <v>1270790.3799999999</v>
      </c>
      <c r="FZ50" s="4">
        <v>964904.81</v>
      </c>
      <c r="GA50" s="4">
        <v>43787.67</v>
      </c>
      <c r="GB50" s="4">
        <v>13490.7</v>
      </c>
      <c r="GC50" s="4">
        <v>47595.35</v>
      </c>
      <c r="GD50" s="4">
        <v>3602.74</v>
      </c>
      <c r="GE50" s="4">
        <v>137130.81</v>
      </c>
      <c r="GF50" s="4">
        <v>21624.29</v>
      </c>
      <c r="GG50" s="4">
        <v>22118.66</v>
      </c>
      <c r="GH50" s="4">
        <v>8140.84</v>
      </c>
    </row>
    <row r="51" spans="1:220" x14ac:dyDescent="0.55000000000000004">
      <c r="A51" t="s">
        <v>681</v>
      </c>
      <c r="B51" s="4">
        <v>200130.88</v>
      </c>
      <c r="C51" s="4">
        <v>9006.77</v>
      </c>
      <c r="D51" s="4">
        <v>336022.59</v>
      </c>
      <c r="E51" s="4">
        <v>2175732.25</v>
      </c>
      <c r="F51" s="4">
        <v>92823.79</v>
      </c>
      <c r="G51" s="4">
        <v>10955927</v>
      </c>
      <c r="H51" s="4">
        <v>82699</v>
      </c>
      <c r="I51" s="4">
        <v>912083.25</v>
      </c>
      <c r="J51" s="4">
        <v>195415.44</v>
      </c>
      <c r="K51" s="4">
        <v>6367.01</v>
      </c>
      <c r="L51" s="4">
        <v>31390.82</v>
      </c>
      <c r="M51" s="4">
        <v>27313.86</v>
      </c>
      <c r="N51" s="4">
        <v>9150.08</v>
      </c>
      <c r="O51" s="4">
        <v>80840.710000000006</v>
      </c>
      <c r="P51" s="4">
        <v>43905.760000000002</v>
      </c>
      <c r="Q51" s="4">
        <v>515594.97</v>
      </c>
      <c r="R51" s="4">
        <v>147037.69</v>
      </c>
      <c r="S51" s="4">
        <v>461109.34</v>
      </c>
      <c r="T51" s="4">
        <v>94643.82</v>
      </c>
      <c r="U51" s="4">
        <v>10745.98</v>
      </c>
      <c r="V51" s="4">
        <v>7888.94</v>
      </c>
      <c r="W51" s="4">
        <v>520713.75</v>
      </c>
      <c r="X51" s="4">
        <v>199943.67</v>
      </c>
      <c r="Y51" s="4">
        <v>9768.7999999999993</v>
      </c>
      <c r="Z51" s="4">
        <v>216517.05</v>
      </c>
      <c r="AA51" s="4">
        <v>135975.45000000001</v>
      </c>
      <c r="AB51" s="4">
        <v>7198.28</v>
      </c>
      <c r="AC51" s="4">
        <v>510721.91</v>
      </c>
      <c r="AD51" s="4">
        <v>2951.65</v>
      </c>
      <c r="AE51" s="4">
        <v>436265</v>
      </c>
      <c r="AF51" s="4">
        <v>42957.46</v>
      </c>
      <c r="AG51" s="4">
        <v>161876.67000000001</v>
      </c>
      <c r="AH51" s="4">
        <v>196146</v>
      </c>
      <c r="AI51" s="4">
        <v>3143.68</v>
      </c>
      <c r="AJ51" s="4">
        <v>31388.69</v>
      </c>
      <c r="AK51" s="4">
        <v>488.54</v>
      </c>
      <c r="AL51" s="4">
        <v>972339.44</v>
      </c>
      <c r="AM51" s="4">
        <v>349248.41</v>
      </c>
      <c r="AN51" s="4">
        <v>9649.99</v>
      </c>
      <c r="AO51" s="4">
        <v>1982301.12</v>
      </c>
      <c r="AP51" s="4">
        <v>23155.59</v>
      </c>
      <c r="AQ51" s="4">
        <v>294527.46999999997</v>
      </c>
      <c r="AR51" s="4">
        <v>71089.56</v>
      </c>
      <c r="AS51" s="4">
        <v>23639.439999999999</v>
      </c>
      <c r="AT51" s="4">
        <v>43115.87</v>
      </c>
      <c r="AU51" s="4">
        <v>125267.35</v>
      </c>
      <c r="AV51" s="4">
        <v>115980.35</v>
      </c>
      <c r="AW51" s="4">
        <v>36661.21</v>
      </c>
      <c r="AX51" s="4">
        <v>500852.41</v>
      </c>
      <c r="AY51" s="4">
        <v>247104.3</v>
      </c>
      <c r="AZ51" s="4">
        <v>10389.799999999999</v>
      </c>
      <c r="BA51" s="4">
        <v>3593.62</v>
      </c>
      <c r="BB51" s="4">
        <v>28835.1</v>
      </c>
      <c r="BC51" s="4">
        <v>36419.410000000003</v>
      </c>
      <c r="BD51" s="4">
        <v>23524.3</v>
      </c>
      <c r="BE51" s="4">
        <v>817008.31</v>
      </c>
      <c r="BF51" s="4">
        <v>1061501</v>
      </c>
      <c r="BG51" s="4">
        <v>139518.91</v>
      </c>
      <c r="BH51" s="4">
        <v>220147.61</v>
      </c>
      <c r="BI51" s="4">
        <v>1128444.3799999999</v>
      </c>
      <c r="BJ51" s="4">
        <v>1197.0899999999999</v>
      </c>
      <c r="BK51" s="4">
        <v>396059.25</v>
      </c>
      <c r="BL51" s="4">
        <v>13515.52</v>
      </c>
      <c r="BM51" s="4">
        <v>2960.68</v>
      </c>
      <c r="BN51" s="4">
        <v>534590.06000000006</v>
      </c>
      <c r="BO51" s="4">
        <v>15946.55</v>
      </c>
      <c r="BP51" s="4">
        <v>4018070</v>
      </c>
      <c r="BQ51" s="4">
        <v>8017.21</v>
      </c>
      <c r="BR51" s="4">
        <v>4014116.25</v>
      </c>
      <c r="BS51" s="4">
        <v>20938.23</v>
      </c>
      <c r="BT51" s="4">
        <v>1139314.6200000001</v>
      </c>
      <c r="BU51" s="4">
        <v>141064.29999999999</v>
      </c>
      <c r="BV51" s="4">
        <v>5374.9</v>
      </c>
      <c r="BW51" s="4">
        <v>1222.6099999999999</v>
      </c>
      <c r="BX51" s="4">
        <v>47838.7</v>
      </c>
      <c r="BY51" s="4">
        <v>10028.450000000001</v>
      </c>
      <c r="BZ51" s="4">
        <v>592592.88</v>
      </c>
      <c r="CA51" s="4">
        <v>64292.57</v>
      </c>
      <c r="CB51" s="4">
        <v>11478.16</v>
      </c>
      <c r="CC51" s="4">
        <v>86683.16</v>
      </c>
      <c r="CD51" s="4">
        <v>38056.410000000003</v>
      </c>
      <c r="CE51" s="4">
        <v>37834.199999999997</v>
      </c>
      <c r="CF51" s="4">
        <v>3657.6</v>
      </c>
      <c r="CG51" s="4">
        <v>10108.61</v>
      </c>
      <c r="CH51" s="4">
        <v>141860.56</v>
      </c>
      <c r="CI51" s="4">
        <v>1119.24</v>
      </c>
      <c r="CJ51" s="4">
        <v>134366.39000000001</v>
      </c>
      <c r="CK51" s="4">
        <v>27063.3</v>
      </c>
      <c r="CL51" s="4">
        <v>20536.830000000002</v>
      </c>
      <c r="CM51" s="4">
        <v>4799.53</v>
      </c>
      <c r="CN51" s="4">
        <v>3895.64</v>
      </c>
      <c r="CO51" s="4">
        <v>9647.9599999999991</v>
      </c>
      <c r="CP51" s="4">
        <v>9647.9599999999991</v>
      </c>
      <c r="CQ51" s="4">
        <v>75954.7</v>
      </c>
      <c r="CR51" s="4">
        <v>137349.54999999999</v>
      </c>
      <c r="CS51" s="4">
        <v>335578.5</v>
      </c>
      <c r="CT51" s="4">
        <v>237465.7</v>
      </c>
      <c r="CU51" s="4">
        <v>42991.58</v>
      </c>
      <c r="CV51" s="4">
        <v>44006.03</v>
      </c>
      <c r="CW51" s="4">
        <v>10445.39</v>
      </c>
      <c r="CX51" s="4">
        <v>63827.63</v>
      </c>
      <c r="CY51" s="4">
        <v>9877.83</v>
      </c>
      <c r="CZ51" s="4">
        <v>45816.67</v>
      </c>
      <c r="DA51" s="4">
        <v>1219488.6200000001</v>
      </c>
      <c r="DB51" s="4">
        <v>4017.45</v>
      </c>
      <c r="DC51" s="4">
        <v>163695.39000000001</v>
      </c>
      <c r="DD51" s="4">
        <v>72971.8</v>
      </c>
      <c r="DE51" s="4">
        <v>16714.14</v>
      </c>
      <c r="DF51" s="4">
        <v>676823.81</v>
      </c>
      <c r="DG51" s="4">
        <v>838976.69</v>
      </c>
      <c r="DH51" s="4">
        <v>380945.28</v>
      </c>
      <c r="DI51" s="4">
        <v>7507.85</v>
      </c>
      <c r="DJ51" s="4">
        <v>5157.87</v>
      </c>
      <c r="DK51" s="4">
        <v>327258</v>
      </c>
      <c r="DL51" s="4">
        <v>76765.850000000006</v>
      </c>
      <c r="DM51" s="4">
        <v>5636.27</v>
      </c>
      <c r="DN51" s="4">
        <v>56952.42</v>
      </c>
      <c r="DO51" s="4">
        <v>29685.69</v>
      </c>
      <c r="DP51" s="4">
        <v>778052.69</v>
      </c>
      <c r="DQ51" s="4">
        <v>3283750</v>
      </c>
      <c r="DR51" s="4">
        <v>10207.35</v>
      </c>
      <c r="DS51" s="4">
        <v>37085.379999999997</v>
      </c>
      <c r="DT51" s="4">
        <v>6527798.5</v>
      </c>
      <c r="DU51" s="4">
        <v>241357.44</v>
      </c>
      <c r="DV51" s="4">
        <v>454071.03</v>
      </c>
      <c r="DW51" s="4">
        <v>11069.66</v>
      </c>
      <c r="DX51" s="4">
        <v>2276245</v>
      </c>
      <c r="DY51" s="4">
        <v>350891.25</v>
      </c>
      <c r="DZ51" s="4">
        <v>3705235</v>
      </c>
      <c r="EA51" s="4">
        <v>11848.53</v>
      </c>
      <c r="EB51" s="4">
        <v>30748830</v>
      </c>
      <c r="EC51" s="4">
        <v>964730.25</v>
      </c>
      <c r="ED51" s="4">
        <v>8988.24</v>
      </c>
      <c r="EE51" s="4">
        <v>26711.91</v>
      </c>
      <c r="EF51" s="4">
        <v>1256997.3799999999</v>
      </c>
      <c r="EG51" s="4">
        <v>1356893.88</v>
      </c>
      <c r="EH51" s="4">
        <v>280711.40999999997</v>
      </c>
      <c r="EI51" s="4">
        <v>188198.8</v>
      </c>
      <c r="EJ51" s="4">
        <v>13020520</v>
      </c>
      <c r="EK51" s="4">
        <v>1060150.75</v>
      </c>
      <c r="EL51" s="4">
        <v>38743.06</v>
      </c>
      <c r="EM51" s="4">
        <v>926766.69</v>
      </c>
      <c r="EN51" s="4">
        <v>5719008</v>
      </c>
      <c r="EO51" s="4">
        <v>35589348</v>
      </c>
      <c r="EP51" s="4">
        <v>1505772</v>
      </c>
      <c r="EQ51" s="4">
        <v>15783477</v>
      </c>
      <c r="ER51" s="4">
        <v>11276.54</v>
      </c>
      <c r="ES51" s="4">
        <v>38756.120000000003</v>
      </c>
      <c r="ET51" s="4">
        <v>41240.57</v>
      </c>
      <c r="EU51" s="4">
        <v>14155.35</v>
      </c>
      <c r="EV51" s="4">
        <v>6933.88</v>
      </c>
      <c r="EW51" s="4">
        <v>918670.25</v>
      </c>
      <c r="EX51" s="4">
        <v>68784.800000000003</v>
      </c>
      <c r="EY51" s="4">
        <v>78488.52</v>
      </c>
      <c r="EZ51" s="4">
        <v>67184.53</v>
      </c>
      <c r="FA51" s="4">
        <v>314043.15999999997</v>
      </c>
      <c r="FB51" s="4">
        <v>98976.21</v>
      </c>
      <c r="FC51" s="4">
        <v>1581983.62</v>
      </c>
      <c r="FD51" s="4">
        <v>11702.7</v>
      </c>
      <c r="FE51" s="4">
        <v>9220.93</v>
      </c>
      <c r="FF51" s="4">
        <v>2175959.25</v>
      </c>
      <c r="FG51" s="4">
        <v>14225.74</v>
      </c>
      <c r="FH51" s="4">
        <v>457079.03</v>
      </c>
      <c r="FI51" s="4">
        <v>203598.2</v>
      </c>
      <c r="FJ51" s="4">
        <v>278704.21999999997</v>
      </c>
      <c r="FK51" s="4">
        <v>23868.99</v>
      </c>
      <c r="FL51" s="4">
        <v>10765.1</v>
      </c>
      <c r="FM51" s="4">
        <v>427711.59</v>
      </c>
      <c r="FN51" s="4">
        <v>6104.71</v>
      </c>
      <c r="FO51" s="4">
        <v>149705.34</v>
      </c>
      <c r="FP51" s="4">
        <v>14117.27</v>
      </c>
      <c r="FQ51" s="4">
        <v>15214.09</v>
      </c>
      <c r="FR51" s="4">
        <v>109446.04</v>
      </c>
      <c r="FS51" s="4">
        <v>28037.040000000001</v>
      </c>
      <c r="FT51" s="4">
        <v>41810.92</v>
      </c>
      <c r="FU51" s="4">
        <v>26149.32</v>
      </c>
      <c r="FV51" s="4">
        <v>22904.94</v>
      </c>
      <c r="FW51" s="4">
        <v>178189.5</v>
      </c>
      <c r="FX51" s="4">
        <v>48611.53</v>
      </c>
      <c r="FY51" s="4">
        <v>1218165.6200000001</v>
      </c>
      <c r="FZ51" s="4">
        <v>1115203.1200000001</v>
      </c>
      <c r="GA51" s="4">
        <v>52296.94</v>
      </c>
      <c r="GB51" s="4">
        <v>14573.54</v>
      </c>
      <c r="GC51" s="4">
        <v>46399.92</v>
      </c>
      <c r="GD51" s="4">
        <v>3969.28</v>
      </c>
      <c r="GE51" s="4">
        <v>134031.82999999999</v>
      </c>
      <c r="GF51" s="4">
        <v>23409.48</v>
      </c>
      <c r="GG51" s="4">
        <v>20171.54</v>
      </c>
      <c r="GH51" s="4">
        <v>7708.91</v>
      </c>
    </row>
    <row r="52" spans="1:220" x14ac:dyDescent="0.55000000000000004">
      <c r="A52" t="s">
        <v>682</v>
      </c>
      <c r="B52" s="4">
        <v>194267.75</v>
      </c>
      <c r="C52" s="4">
        <v>8290.4500000000007</v>
      </c>
      <c r="D52" s="4">
        <v>328016.28000000003</v>
      </c>
      <c r="E52" s="4">
        <v>1989011.88</v>
      </c>
      <c r="F52" s="4">
        <v>80840.41</v>
      </c>
      <c r="G52" s="4">
        <v>9339524</v>
      </c>
      <c r="H52" s="4">
        <v>74837.279999999999</v>
      </c>
      <c r="I52" s="4">
        <v>908976.69</v>
      </c>
      <c r="J52" s="4">
        <v>169013.48</v>
      </c>
      <c r="K52" s="4">
        <v>5548.5</v>
      </c>
      <c r="L52" s="4">
        <v>27343.15</v>
      </c>
      <c r="M52" s="4">
        <v>23942.81</v>
      </c>
      <c r="N52" s="4">
        <v>8724.4599999999991</v>
      </c>
      <c r="O52" s="4">
        <v>73359.839999999997</v>
      </c>
      <c r="P52" s="4">
        <v>42236.36</v>
      </c>
      <c r="Q52" s="4">
        <v>480352.09</v>
      </c>
      <c r="R52" s="4">
        <v>141322.47</v>
      </c>
      <c r="S52" s="4">
        <v>430823.25</v>
      </c>
      <c r="T52" s="4">
        <v>91748</v>
      </c>
      <c r="U52" s="4">
        <v>10379.85</v>
      </c>
      <c r="V52" s="4">
        <v>6967.49</v>
      </c>
      <c r="W52" s="4">
        <v>504276.25</v>
      </c>
      <c r="X52" s="4">
        <v>197390.33</v>
      </c>
      <c r="Y52" s="4">
        <v>13082.45</v>
      </c>
      <c r="Z52" s="4">
        <v>199105.45</v>
      </c>
      <c r="AA52" s="4">
        <v>138854.23000000001</v>
      </c>
      <c r="AB52" s="4">
        <v>6646.97</v>
      </c>
      <c r="AC52" s="4">
        <v>555449.88</v>
      </c>
      <c r="AD52" s="4">
        <v>2465.08</v>
      </c>
      <c r="AE52" s="4">
        <v>422653.34</v>
      </c>
      <c r="AF52" s="4">
        <v>42215.68</v>
      </c>
      <c r="AG52" s="4">
        <v>129131.95</v>
      </c>
      <c r="AH52" s="4">
        <v>177627.38</v>
      </c>
      <c r="AI52" s="4">
        <v>2660.7</v>
      </c>
      <c r="AJ52" s="4">
        <v>29585.88</v>
      </c>
      <c r="AK52" s="4">
        <v>393.05</v>
      </c>
      <c r="AL52" s="4">
        <v>868345.25</v>
      </c>
      <c r="AM52" s="4">
        <v>326904.59000000003</v>
      </c>
      <c r="AN52" s="4">
        <v>7468.53</v>
      </c>
      <c r="AO52" s="4">
        <v>1704653.62</v>
      </c>
      <c r="AP52" s="4">
        <v>22396.9</v>
      </c>
      <c r="AQ52" s="4">
        <v>251290.92</v>
      </c>
      <c r="AR52" s="4">
        <v>70199.05</v>
      </c>
      <c r="AS52" s="4">
        <v>17172.12</v>
      </c>
      <c r="AT52" s="4">
        <v>49900.22</v>
      </c>
      <c r="AU52" s="4">
        <v>117923.2</v>
      </c>
      <c r="AV52" s="4">
        <v>102023.72</v>
      </c>
      <c r="AW52" s="4">
        <v>32520.05</v>
      </c>
      <c r="AX52" s="4">
        <v>445516</v>
      </c>
      <c r="AY52" s="4">
        <v>251926.25</v>
      </c>
      <c r="AZ52" s="4">
        <v>10438.42</v>
      </c>
      <c r="BA52" s="4">
        <v>3886.43</v>
      </c>
      <c r="BB52" s="4">
        <v>27847.1</v>
      </c>
      <c r="BC52" s="4">
        <v>43813.65</v>
      </c>
      <c r="BD52" s="4">
        <v>19815.46</v>
      </c>
      <c r="BE52" s="4">
        <v>866313.81</v>
      </c>
      <c r="BF52" s="4">
        <v>984664.5</v>
      </c>
      <c r="BG52" s="4">
        <v>148412.75</v>
      </c>
      <c r="BH52" s="4">
        <v>220426.62</v>
      </c>
      <c r="BI52" s="4">
        <v>1106212.5</v>
      </c>
      <c r="BJ52" s="4">
        <v>1040.6099999999999</v>
      </c>
      <c r="BK52" s="4">
        <v>370818.16</v>
      </c>
      <c r="BL52" s="4">
        <v>11963.47</v>
      </c>
      <c r="BM52" s="4">
        <v>2678.78</v>
      </c>
      <c r="BN52" s="4">
        <v>557942.31000000006</v>
      </c>
      <c r="BO52" s="4">
        <v>17095.95</v>
      </c>
      <c r="BP52" s="4">
        <v>3696619</v>
      </c>
      <c r="BQ52" s="4">
        <v>8823.6</v>
      </c>
      <c r="BR52" s="4">
        <v>3637158.25</v>
      </c>
      <c r="BS52" s="4">
        <v>21278.03</v>
      </c>
      <c r="BT52" s="4">
        <v>983801</v>
      </c>
      <c r="BU52" s="4">
        <v>129727.71</v>
      </c>
      <c r="BV52" s="4">
        <v>5592.34</v>
      </c>
      <c r="BW52" s="4">
        <v>1068.6199999999999</v>
      </c>
      <c r="BX52" s="4">
        <v>53514.26</v>
      </c>
      <c r="BY52" s="4">
        <v>9861.08</v>
      </c>
      <c r="BZ52" s="4">
        <v>546126.68999999994</v>
      </c>
      <c r="CA52" s="4">
        <v>59640.55</v>
      </c>
      <c r="CB52" s="4">
        <v>8188.05</v>
      </c>
      <c r="CC52" s="4">
        <v>97239.57</v>
      </c>
      <c r="CD52" s="4">
        <v>35734.129999999997</v>
      </c>
      <c r="CE52" s="4">
        <v>35816.28</v>
      </c>
      <c r="CF52" s="4">
        <v>3496.33</v>
      </c>
      <c r="CG52" s="4">
        <v>8163.55</v>
      </c>
      <c r="CH52" s="4">
        <v>146259.44</v>
      </c>
      <c r="CI52" s="4">
        <v>1402.95</v>
      </c>
      <c r="CJ52" s="4">
        <v>111334.54</v>
      </c>
      <c r="CK52" s="4">
        <v>26688.43</v>
      </c>
      <c r="CL52" s="4">
        <v>15394.16</v>
      </c>
      <c r="CM52" s="4">
        <v>5702.3</v>
      </c>
      <c r="CN52" s="4">
        <v>4493.8</v>
      </c>
      <c r="CO52" s="4">
        <v>8670.4500000000007</v>
      </c>
      <c r="CP52" s="4">
        <v>8670.4500000000007</v>
      </c>
      <c r="CQ52" s="4">
        <v>73175.509999999995</v>
      </c>
      <c r="CR52" s="4">
        <v>131170.28</v>
      </c>
      <c r="CS52" s="4">
        <v>348591</v>
      </c>
      <c r="CT52" s="4">
        <v>222886.27</v>
      </c>
      <c r="CU52" s="4">
        <v>30412.31</v>
      </c>
      <c r="CV52" s="4">
        <v>45676.97</v>
      </c>
      <c r="CW52" s="4">
        <v>10392.959999999999</v>
      </c>
      <c r="CX52" s="4">
        <v>65128.07</v>
      </c>
      <c r="CY52" s="4">
        <v>8602.23</v>
      </c>
      <c r="CZ52" s="4">
        <v>47789.39</v>
      </c>
      <c r="DA52" s="4">
        <v>1142760.3799999999</v>
      </c>
      <c r="DB52" s="4">
        <v>4017.04</v>
      </c>
      <c r="DC52" s="4">
        <v>153915.78</v>
      </c>
      <c r="DD52" s="4">
        <v>64680.46</v>
      </c>
      <c r="DE52" s="4">
        <v>15763.8</v>
      </c>
      <c r="DF52" s="4">
        <v>596973.43999999994</v>
      </c>
      <c r="DG52" s="4">
        <v>790035</v>
      </c>
      <c r="DH52" s="4">
        <v>369624.62</v>
      </c>
      <c r="DI52" s="4">
        <v>7649.02</v>
      </c>
      <c r="DJ52" s="4">
        <v>3938.62</v>
      </c>
      <c r="DK52" s="4">
        <v>108472.91</v>
      </c>
      <c r="DL52" s="4">
        <v>66043.77</v>
      </c>
      <c r="DM52" s="4">
        <v>5983.76</v>
      </c>
      <c r="DN52" s="4">
        <v>53036.97</v>
      </c>
      <c r="DO52" s="4">
        <v>21083.05</v>
      </c>
      <c r="DP52" s="4">
        <v>709464.5</v>
      </c>
      <c r="DQ52" s="4">
        <v>3360835</v>
      </c>
      <c r="DR52" s="4">
        <v>9964.58</v>
      </c>
      <c r="DS52" s="4">
        <v>33690.43</v>
      </c>
      <c r="DT52" s="4">
        <v>2019686.88</v>
      </c>
      <c r="DU52" s="4">
        <v>208150.38</v>
      </c>
      <c r="DV52" s="4">
        <v>424146.91</v>
      </c>
      <c r="DW52" s="4">
        <v>8482.01</v>
      </c>
      <c r="DX52" s="4">
        <v>282728.62</v>
      </c>
      <c r="DY52" s="4">
        <v>324552.38</v>
      </c>
      <c r="DZ52" s="4">
        <v>3109152</v>
      </c>
      <c r="EA52" s="4">
        <v>10260.959999999999</v>
      </c>
      <c r="EB52" s="4">
        <v>28571080</v>
      </c>
      <c r="EC52" s="4">
        <v>938326.5</v>
      </c>
      <c r="ED52" s="4">
        <v>8937.24</v>
      </c>
      <c r="EE52" s="4">
        <v>20613.740000000002</v>
      </c>
      <c r="EF52" s="4">
        <v>1148389</v>
      </c>
      <c r="EG52" s="4">
        <v>1136256.1200000001</v>
      </c>
      <c r="EH52" s="4">
        <v>270889.46999999997</v>
      </c>
      <c r="EI52" s="4">
        <v>166274.95000000001</v>
      </c>
      <c r="EJ52" s="4">
        <v>13118567</v>
      </c>
      <c r="EK52" s="4">
        <v>352132.78</v>
      </c>
      <c r="EL52" s="4">
        <v>34937.589999999997</v>
      </c>
      <c r="EM52" s="4">
        <v>824175.5</v>
      </c>
      <c r="EN52" s="4">
        <v>4572690.5</v>
      </c>
      <c r="EO52" s="4">
        <v>30542794</v>
      </c>
      <c r="EP52" s="4">
        <v>1494163.62</v>
      </c>
      <c r="EQ52" s="4">
        <v>14813399</v>
      </c>
      <c r="ER52" s="4">
        <v>13269.13</v>
      </c>
      <c r="ES52" s="4">
        <v>36169.19</v>
      </c>
      <c r="ET52" s="4">
        <v>24932.63</v>
      </c>
      <c r="EU52" s="4">
        <v>14162.7</v>
      </c>
      <c r="EV52" s="4">
        <v>5792.94</v>
      </c>
      <c r="EW52" s="4">
        <v>834152.5</v>
      </c>
      <c r="EX52" s="4">
        <v>62830.03</v>
      </c>
      <c r="EY52" s="4">
        <v>71626.259999999995</v>
      </c>
      <c r="EZ52" s="4">
        <v>60064.62</v>
      </c>
      <c r="FA52" s="4">
        <v>306354.19</v>
      </c>
      <c r="FB52" s="4">
        <v>91586.07</v>
      </c>
      <c r="FC52" s="4">
        <v>1512812.38</v>
      </c>
      <c r="FD52" s="4">
        <v>13157.54</v>
      </c>
      <c r="FE52" s="4">
        <v>8553.43</v>
      </c>
      <c r="FF52" s="4">
        <v>2143697.5</v>
      </c>
      <c r="FG52" s="4">
        <v>14961.99</v>
      </c>
      <c r="FH52" s="4">
        <v>414364.53</v>
      </c>
      <c r="FI52" s="4">
        <v>178892.58</v>
      </c>
      <c r="FJ52" s="4">
        <v>254120.39</v>
      </c>
      <c r="FK52" s="4">
        <v>25684.639999999999</v>
      </c>
      <c r="FL52" s="4">
        <v>11510.94</v>
      </c>
      <c r="FM52" s="4">
        <v>400566.91</v>
      </c>
      <c r="FN52" s="4">
        <v>4318.72</v>
      </c>
      <c r="FO52" s="4">
        <v>125918.51</v>
      </c>
      <c r="FP52" s="4">
        <v>17237.22</v>
      </c>
      <c r="FQ52" s="4">
        <v>14508.5</v>
      </c>
      <c r="FR52" s="4">
        <v>105049.21</v>
      </c>
      <c r="FS52" s="4">
        <v>27749.85</v>
      </c>
      <c r="FT52" s="4">
        <v>32015.66</v>
      </c>
      <c r="FU52" s="4">
        <v>23692.74</v>
      </c>
      <c r="FV52" s="4">
        <v>22878.63</v>
      </c>
      <c r="FW52" s="4">
        <v>174984.77</v>
      </c>
      <c r="FX52" s="4">
        <v>45232.35</v>
      </c>
      <c r="FY52" s="4">
        <v>1177773.5</v>
      </c>
      <c r="FZ52" s="4">
        <v>967999.25</v>
      </c>
      <c r="GA52" s="4">
        <v>47234.34</v>
      </c>
      <c r="GB52" s="4">
        <v>12584.04</v>
      </c>
      <c r="GC52" s="4">
        <v>38804.339999999997</v>
      </c>
      <c r="GD52" s="4">
        <v>4298.32</v>
      </c>
      <c r="GE52" s="4">
        <v>124510.87</v>
      </c>
      <c r="GF52" s="4">
        <v>19031.509999999998</v>
      </c>
      <c r="GG52" s="4">
        <v>18294.990000000002</v>
      </c>
      <c r="GH52" s="4">
        <v>11873.62</v>
      </c>
    </row>
    <row r="53" spans="1:220" x14ac:dyDescent="0.55000000000000004">
      <c r="A53" t="s">
        <v>567</v>
      </c>
      <c r="B53" s="4">
        <v>215492.38</v>
      </c>
      <c r="C53" s="4">
        <v>10537.21</v>
      </c>
      <c r="D53" s="4">
        <v>362105.16</v>
      </c>
      <c r="E53" s="4">
        <v>2101495.25</v>
      </c>
      <c r="F53" s="4">
        <v>80365.84</v>
      </c>
      <c r="G53" s="4">
        <v>12234384</v>
      </c>
      <c r="H53" s="4">
        <v>93735.69</v>
      </c>
      <c r="I53" s="4">
        <v>802954.06</v>
      </c>
      <c r="J53" s="4">
        <v>192305.92000000001</v>
      </c>
      <c r="K53" s="4">
        <v>6835.88</v>
      </c>
      <c r="L53" s="4">
        <v>34740.480000000003</v>
      </c>
      <c r="M53" s="4">
        <v>29096.22</v>
      </c>
      <c r="N53" s="4">
        <v>11060.81</v>
      </c>
      <c r="O53" s="4">
        <v>87970.41</v>
      </c>
      <c r="P53" s="4">
        <v>46290.5</v>
      </c>
      <c r="Q53" s="4">
        <v>541382.81000000006</v>
      </c>
      <c r="R53" s="4">
        <v>172477.2</v>
      </c>
      <c r="S53" s="4">
        <v>438556.12</v>
      </c>
      <c r="T53" s="4">
        <v>108802.69</v>
      </c>
      <c r="U53" s="4">
        <v>12023.9</v>
      </c>
      <c r="V53" s="4">
        <v>8878.1299999999992</v>
      </c>
      <c r="W53" s="4">
        <v>525085</v>
      </c>
      <c r="X53" s="4">
        <v>219039.12</v>
      </c>
      <c r="Y53" s="4">
        <v>15346.79</v>
      </c>
      <c r="Z53" s="4">
        <v>226238.38</v>
      </c>
      <c r="AA53" s="4">
        <v>132058.32999999999</v>
      </c>
      <c r="AB53" s="4">
        <v>7371.09</v>
      </c>
      <c r="AC53" s="4">
        <v>808183.5</v>
      </c>
      <c r="AD53" s="4">
        <v>3269.61</v>
      </c>
      <c r="AE53" s="4">
        <v>443103.16</v>
      </c>
      <c r="AF53" s="4">
        <v>42811.3</v>
      </c>
      <c r="AG53" s="4">
        <v>162385.48000000001</v>
      </c>
      <c r="AH53" s="4">
        <v>164672.81</v>
      </c>
      <c r="AI53" s="4">
        <v>4517.57</v>
      </c>
      <c r="AJ53" s="4">
        <v>34306.71</v>
      </c>
      <c r="AK53" s="4">
        <v>1270.98</v>
      </c>
      <c r="AL53" s="4">
        <v>862902.5</v>
      </c>
      <c r="AM53" s="4">
        <v>350783.03</v>
      </c>
      <c r="AN53" s="4">
        <v>10023.18</v>
      </c>
      <c r="AO53" s="4">
        <v>2267029</v>
      </c>
      <c r="AP53" s="4">
        <v>25847.53</v>
      </c>
      <c r="AQ53" s="4">
        <v>273866.03000000003</v>
      </c>
      <c r="AR53" s="4">
        <v>78771.94</v>
      </c>
      <c r="AS53" s="4">
        <v>19603.96</v>
      </c>
      <c r="AT53" s="4">
        <v>159348.89000000001</v>
      </c>
      <c r="AU53" s="4">
        <v>114054.98</v>
      </c>
      <c r="AV53" s="4">
        <v>119253.3</v>
      </c>
      <c r="AW53" s="4">
        <v>32865.769999999997</v>
      </c>
      <c r="AX53" s="4">
        <v>738035.5</v>
      </c>
      <c r="AY53" s="4">
        <v>263528.90999999997</v>
      </c>
      <c r="AZ53" s="4">
        <v>13831.71</v>
      </c>
      <c r="BA53" s="4">
        <v>3385.03</v>
      </c>
      <c r="BB53" s="4">
        <v>22330.87</v>
      </c>
      <c r="BC53" s="4">
        <v>64632.81</v>
      </c>
      <c r="BD53" s="4">
        <v>23890.01</v>
      </c>
      <c r="BE53" s="4">
        <v>517356.91</v>
      </c>
      <c r="BF53" s="4">
        <v>944423.94</v>
      </c>
      <c r="BG53" s="4">
        <v>164881.32999999999</v>
      </c>
      <c r="BH53" s="4">
        <v>259865.45</v>
      </c>
      <c r="BI53" s="4">
        <v>1145783.8799999999</v>
      </c>
      <c r="BJ53" s="4">
        <v>1637.59</v>
      </c>
      <c r="BK53" s="4">
        <v>299517.5</v>
      </c>
      <c r="BL53" s="4">
        <v>16685.88</v>
      </c>
      <c r="BM53" s="4">
        <v>3422.29</v>
      </c>
      <c r="BN53" s="4">
        <v>674616.5</v>
      </c>
      <c r="BO53" s="4">
        <v>15354.21</v>
      </c>
      <c r="BP53" s="4">
        <v>3898179.25</v>
      </c>
      <c r="BQ53" s="4">
        <v>9589.89</v>
      </c>
      <c r="BR53" s="4">
        <v>3480030</v>
      </c>
      <c r="BS53" s="4">
        <v>8931.58</v>
      </c>
      <c r="BT53" s="4">
        <v>1107654.3799999999</v>
      </c>
      <c r="BU53" s="4">
        <v>138456.47</v>
      </c>
      <c r="BV53" s="4">
        <v>7058.52</v>
      </c>
      <c r="BW53" s="4">
        <v>1410.57</v>
      </c>
      <c r="BX53" s="4">
        <v>93025.56</v>
      </c>
      <c r="BY53" s="4">
        <v>8955.66</v>
      </c>
      <c r="BZ53" s="4">
        <v>584752.06000000006</v>
      </c>
      <c r="CA53" s="4">
        <v>65584.27</v>
      </c>
      <c r="CB53" s="4">
        <v>44527.97</v>
      </c>
      <c r="CC53" s="4">
        <v>112162.2</v>
      </c>
      <c r="CD53" s="4">
        <v>45181.5</v>
      </c>
      <c r="CE53" s="4">
        <v>45656.4</v>
      </c>
      <c r="CF53" s="4">
        <v>3398.41</v>
      </c>
      <c r="CG53" s="4">
        <v>11134.55</v>
      </c>
      <c r="CH53" s="4">
        <v>169239.12</v>
      </c>
      <c r="CI53" s="4">
        <v>1676.99</v>
      </c>
      <c r="CJ53" s="4">
        <v>132507.10999999999</v>
      </c>
      <c r="CK53" s="4">
        <v>30186</v>
      </c>
      <c r="CL53" s="4">
        <v>22730.93</v>
      </c>
      <c r="CM53" s="4">
        <v>8253.5400000000009</v>
      </c>
      <c r="CN53" s="4">
        <v>3708.71</v>
      </c>
      <c r="CO53" s="4">
        <v>10067.89</v>
      </c>
      <c r="CP53" s="4">
        <v>10067.89</v>
      </c>
      <c r="CQ53" s="4">
        <v>94382.77</v>
      </c>
      <c r="CR53" s="4">
        <v>124865.59</v>
      </c>
      <c r="CS53" s="4">
        <v>420577.25</v>
      </c>
      <c r="CT53" s="4">
        <v>239344.19</v>
      </c>
      <c r="CU53" s="4">
        <v>47377.15</v>
      </c>
      <c r="CV53" s="4">
        <v>40771.370000000003</v>
      </c>
      <c r="CW53" s="4">
        <v>12408</v>
      </c>
      <c r="CX53" s="4">
        <v>63728.68</v>
      </c>
      <c r="CY53" s="4">
        <v>9514.15</v>
      </c>
      <c r="CZ53" s="4">
        <v>62274.5</v>
      </c>
      <c r="DA53" s="4">
        <v>1302197</v>
      </c>
      <c r="DB53" s="4">
        <v>8692.7999999999993</v>
      </c>
      <c r="DC53" s="4">
        <v>161069.42000000001</v>
      </c>
      <c r="DD53" s="4">
        <v>79058.399999999994</v>
      </c>
      <c r="DE53" s="4">
        <v>17288.07</v>
      </c>
      <c r="DF53" s="4">
        <v>637096.31000000006</v>
      </c>
      <c r="DG53" s="4">
        <v>954947.94</v>
      </c>
      <c r="DH53" s="4">
        <v>368807.91</v>
      </c>
      <c r="DI53" s="4">
        <v>8961.3799999999992</v>
      </c>
      <c r="DJ53" s="4">
        <v>6687.44</v>
      </c>
      <c r="DK53" s="4">
        <v>114641.12</v>
      </c>
      <c r="DL53" s="4">
        <v>66991.34</v>
      </c>
      <c r="DM53" s="4">
        <v>6349.25</v>
      </c>
      <c r="DN53" s="4">
        <v>78552.38</v>
      </c>
      <c r="DO53" s="4">
        <v>32061.62</v>
      </c>
      <c r="DP53" s="4">
        <v>934092.81</v>
      </c>
      <c r="DQ53" s="4">
        <v>1845258</v>
      </c>
      <c r="DR53" s="4">
        <v>13971.35</v>
      </c>
      <c r="DS53" s="4">
        <v>41657.22</v>
      </c>
      <c r="DT53" s="4">
        <v>2786429</v>
      </c>
      <c r="DU53" s="4">
        <v>244122.06</v>
      </c>
      <c r="DV53" s="4">
        <v>457562.09</v>
      </c>
      <c r="DW53" s="4">
        <v>7769.68</v>
      </c>
      <c r="DX53" s="4">
        <v>331936.75</v>
      </c>
      <c r="DY53" s="4">
        <v>386674.25</v>
      </c>
      <c r="DZ53" s="4">
        <v>3870407.75</v>
      </c>
      <c r="EA53" s="4">
        <v>13161.35</v>
      </c>
      <c r="EB53" s="4">
        <v>37345340</v>
      </c>
      <c r="EC53" s="4">
        <v>1158859.3799999999</v>
      </c>
      <c r="ED53" s="4">
        <v>11639.47</v>
      </c>
      <c r="EE53" s="4">
        <v>28945.64</v>
      </c>
      <c r="EF53" s="4">
        <v>1221713.8799999999</v>
      </c>
      <c r="EG53" s="4">
        <v>1364930.38</v>
      </c>
      <c r="EH53" s="4">
        <v>309738.03000000003</v>
      </c>
      <c r="EI53" s="4">
        <v>179815.31</v>
      </c>
      <c r="EJ53" s="4">
        <v>14972197</v>
      </c>
      <c r="EK53" s="4">
        <v>462839.47</v>
      </c>
      <c r="EL53" s="4">
        <v>42913.73</v>
      </c>
      <c r="EM53" s="4">
        <v>1055090.8799999999</v>
      </c>
      <c r="EN53" s="4">
        <v>5875087.5</v>
      </c>
      <c r="EO53" s="4">
        <v>37405796</v>
      </c>
      <c r="EP53" s="4">
        <v>1814350</v>
      </c>
      <c r="EQ53" s="4">
        <v>17573286</v>
      </c>
      <c r="ER53" s="4">
        <v>18242.43</v>
      </c>
      <c r="ES53" s="4">
        <v>40328.959999999999</v>
      </c>
      <c r="ET53" s="4">
        <v>37522.92</v>
      </c>
      <c r="EU53" s="4">
        <v>14294.46</v>
      </c>
      <c r="EV53" s="4">
        <v>8108.3</v>
      </c>
      <c r="EW53" s="4">
        <v>1031623</v>
      </c>
      <c r="EX53" s="4">
        <v>79830.16</v>
      </c>
      <c r="EY53" s="4">
        <v>93372.79</v>
      </c>
      <c r="EZ53" s="4">
        <v>71653.149999999994</v>
      </c>
      <c r="FA53" s="4">
        <v>339220.03</v>
      </c>
      <c r="FB53" s="4">
        <v>119545.07</v>
      </c>
      <c r="FC53" s="4">
        <v>1727373.62</v>
      </c>
      <c r="FD53" s="4">
        <v>13786.26</v>
      </c>
      <c r="FE53" s="4">
        <v>9967.59</v>
      </c>
      <c r="FF53" s="4">
        <v>2649732</v>
      </c>
      <c r="FG53" s="4">
        <v>19534.759999999998</v>
      </c>
      <c r="FH53" s="4">
        <v>480977.41</v>
      </c>
      <c r="FI53" s="4">
        <v>195082.48</v>
      </c>
      <c r="FJ53" s="4">
        <v>293631.44</v>
      </c>
      <c r="FK53" s="4">
        <v>31991.31</v>
      </c>
      <c r="FL53" s="4">
        <v>9993.75</v>
      </c>
      <c r="FM53" s="4">
        <v>455238.34</v>
      </c>
      <c r="FN53" s="4">
        <v>7953.55</v>
      </c>
      <c r="FO53" s="4">
        <v>152593.03</v>
      </c>
      <c r="FP53" s="4">
        <v>21836.65</v>
      </c>
      <c r="FQ53" s="4">
        <v>19527.72</v>
      </c>
      <c r="FR53" s="4">
        <v>122813.85</v>
      </c>
      <c r="FS53" s="4">
        <v>24944.47</v>
      </c>
      <c r="FT53" s="4">
        <v>40766.410000000003</v>
      </c>
      <c r="FU53" s="4">
        <v>24854.74</v>
      </c>
      <c r="FV53" s="4">
        <v>23941.13</v>
      </c>
      <c r="FW53" s="4">
        <v>166457.17000000001</v>
      </c>
      <c r="FX53" s="4">
        <v>57055.89</v>
      </c>
      <c r="FY53" s="4">
        <v>1292151</v>
      </c>
      <c r="FZ53" s="4">
        <v>957891.31</v>
      </c>
      <c r="GA53" s="4">
        <v>50713.16</v>
      </c>
      <c r="GB53" s="4">
        <v>17753.240000000002</v>
      </c>
      <c r="GC53" s="4">
        <v>54920.02</v>
      </c>
      <c r="GD53" s="4">
        <v>3974.46</v>
      </c>
      <c r="GE53" s="4">
        <v>142935.57999999999</v>
      </c>
      <c r="GF53" s="4">
        <v>28325.15</v>
      </c>
      <c r="GG53" s="4">
        <v>21409.89</v>
      </c>
      <c r="GH53" s="4">
        <v>10159.68</v>
      </c>
    </row>
    <row r="54" spans="1:220" x14ac:dyDescent="0.55000000000000004">
      <c r="A54" t="s">
        <v>683</v>
      </c>
      <c r="B54" s="4">
        <v>197595.36</v>
      </c>
      <c r="C54" s="4">
        <v>9046.0400000000009</v>
      </c>
      <c r="D54" s="4">
        <v>325394.90999999997</v>
      </c>
      <c r="E54" s="4">
        <v>2039728.62</v>
      </c>
      <c r="F54" s="4">
        <v>81116.3</v>
      </c>
      <c r="G54" s="4">
        <v>9907053</v>
      </c>
      <c r="H54" s="4">
        <v>121542.04</v>
      </c>
      <c r="I54" s="4">
        <v>897036.94</v>
      </c>
      <c r="J54" s="4">
        <v>130643.2</v>
      </c>
      <c r="K54" s="4">
        <v>7017.94</v>
      </c>
      <c r="L54" s="4">
        <v>29609.77</v>
      </c>
      <c r="M54" s="4">
        <v>26531.91</v>
      </c>
      <c r="N54" s="4">
        <v>7963.52</v>
      </c>
      <c r="O54" s="4">
        <v>81458.84</v>
      </c>
      <c r="P54" s="4">
        <v>43001.48</v>
      </c>
      <c r="Q54" s="4">
        <v>475080.41</v>
      </c>
      <c r="R54" s="4">
        <v>145990.09</v>
      </c>
      <c r="S54" s="4">
        <v>464994.5</v>
      </c>
      <c r="T54" s="4">
        <v>98226.5</v>
      </c>
      <c r="U54" s="4">
        <v>10739.56</v>
      </c>
      <c r="V54" s="4">
        <v>6596.63</v>
      </c>
      <c r="W54" s="4">
        <v>520704.75</v>
      </c>
      <c r="X54" s="4">
        <v>215121.39</v>
      </c>
      <c r="Y54" s="4">
        <v>14535.75</v>
      </c>
      <c r="Z54" s="4">
        <v>214793.98</v>
      </c>
      <c r="AA54" s="4">
        <v>140885.39000000001</v>
      </c>
      <c r="AB54" s="4">
        <v>5641.65</v>
      </c>
      <c r="AC54" s="4">
        <v>629746.88</v>
      </c>
      <c r="AD54" s="4">
        <v>3382.92</v>
      </c>
      <c r="AE54" s="4">
        <v>408270.78</v>
      </c>
      <c r="AF54" s="4">
        <v>38211.599999999999</v>
      </c>
      <c r="AG54" s="4">
        <v>153467.70000000001</v>
      </c>
      <c r="AH54" s="4">
        <v>177018.52</v>
      </c>
      <c r="AI54" s="4">
        <v>3244.16</v>
      </c>
      <c r="AJ54" s="4">
        <v>31106.09</v>
      </c>
      <c r="AK54" s="4">
        <v>430.7</v>
      </c>
      <c r="AL54" s="4">
        <v>932797.56</v>
      </c>
      <c r="AM54" s="4">
        <v>352247.38</v>
      </c>
      <c r="AN54" s="4">
        <v>8321.26</v>
      </c>
      <c r="AO54" s="4">
        <v>2937040.25</v>
      </c>
      <c r="AP54" s="4">
        <v>22461.42</v>
      </c>
      <c r="AQ54" s="4">
        <v>259040.39</v>
      </c>
      <c r="AR54" s="4">
        <v>70707.02</v>
      </c>
      <c r="AS54" s="4">
        <v>10006.81</v>
      </c>
      <c r="AT54" s="4">
        <v>60141.22</v>
      </c>
      <c r="AU54" s="4">
        <v>119202.37</v>
      </c>
      <c r="AV54" s="4">
        <v>117659.65</v>
      </c>
      <c r="AW54" s="4">
        <v>35856.93</v>
      </c>
      <c r="AX54" s="4">
        <v>483853</v>
      </c>
      <c r="AY54" s="4">
        <v>252707.77</v>
      </c>
      <c r="AZ54" s="4">
        <v>12077.2</v>
      </c>
      <c r="BA54" s="4">
        <v>4276.6899999999996</v>
      </c>
      <c r="BB54" s="4">
        <v>28097.91</v>
      </c>
      <c r="BC54" s="4">
        <v>46697.84</v>
      </c>
      <c r="BD54" s="4">
        <v>21993.96</v>
      </c>
      <c r="BE54" s="4">
        <v>831695.19</v>
      </c>
      <c r="BF54" s="4">
        <v>986474.5</v>
      </c>
      <c r="BG54" s="4">
        <v>146252.98000000001</v>
      </c>
      <c r="BH54" s="4">
        <v>220298</v>
      </c>
      <c r="BI54" s="4">
        <v>1122141</v>
      </c>
      <c r="BJ54" s="4">
        <v>1335.36</v>
      </c>
      <c r="BK54" s="4">
        <v>380702.28</v>
      </c>
      <c r="BL54" s="4">
        <v>15248.26</v>
      </c>
      <c r="BM54" s="4">
        <v>2959.71</v>
      </c>
      <c r="BN54" s="4">
        <v>564360.06000000006</v>
      </c>
      <c r="BO54" s="4">
        <v>18136.62</v>
      </c>
      <c r="BP54" s="4">
        <v>3754526</v>
      </c>
      <c r="BQ54" s="4">
        <v>9614.0300000000007</v>
      </c>
      <c r="BR54" s="4">
        <v>3981598.75</v>
      </c>
      <c r="BS54" s="4">
        <v>22381.62</v>
      </c>
      <c r="BT54" s="4">
        <v>1055244</v>
      </c>
      <c r="BU54" s="4">
        <v>132515.85999999999</v>
      </c>
      <c r="BV54" s="4">
        <v>5488.37</v>
      </c>
      <c r="BW54" s="4">
        <v>1412.76</v>
      </c>
      <c r="BX54" s="4">
        <v>62058.11</v>
      </c>
      <c r="BY54" s="4">
        <v>10325.94</v>
      </c>
      <c r="BZ54" s="4">
        <v>594528.06000000006</v>
      </c>
      <c r="CA54" s="4">
        <v>61017.919999999998</v>
      </c>
      <c r="CB54" s="4">
        <v>9235.76</v>
      </c>
      <c r="CC54" s="4">
        <v>89331.09</v>
      </c>
      <c r="CD54" s="4">
        <v>39633.9</v>
      </c>
      <c r="CE54" s="4">
        <v>40431.199999999997</v>
      </c>
      <c r="CF54" s="4">
        <v>3138.39</v>
      </c>
      <c r="CG54" s="4">
        <v>9514.9599999999991</v>
      </c>
      <c r="CH54" s="4">
        <v>147912.73000000001</v>
      </c>
      <c r="CI54" s="4">
        <v>967.42</v>
      </c>
      <c r="CJ54" s="4">
        <v>119709.7</v>
      </c>
      <c r="CK54" s="4">
        <v>27318.48</v>
      </c>
      <c r="CL54" s="4">
        <v>16765.849999999999</v>
      </c>
      <c r="CM54" s="4">
        <v>5793.67</v>
      </c>
      <c r="CN54" s="4">
        <v>3813.36</v>
      </c>
      <c r="CO54" s="4">
        <v>9071.65</v>
      </c>
      <c r="CP54" s="4">
        <v>9071.65</v>
      </c>
      <c r="CQ54" s="4">
        <v>83001.3</v>
      </c>
      <c r="CR54" s="4">
        <v>120315.05</v>
      </c>
      <c r="CS54" s="4">
        <v>338994.47</v>
      </c>
      <c r="CT54" s="4">
        <v>248078.42</v>
      </c>
      <c r="CU54" s="4">
        <v>36009.050000000003</v>
      </c>
      <c r="CV54" s="4">
        <v>43908.62</v>
      </c>
      <c r="CW54" s="4">
        <v>12301.65</v>
      </c>
      <c r="CX54" s="4">
        <v>61691.01</v>
      </c>
      <c r="CY54" s="4">
        <v>10773.09</v>
      </c>
      <c r="CZ54" s="4">
        <v>41531.21</v>
      </c>
      <c r="DA54" s="4">
        <v>1308720.1200000001</v>
      </c>
      <c r="DB54" s="4">
        <v>5329.9</v>
      </c>
      <c r="DC54" s="4">
        <v>152672.76999999999</v>
      </c>
      <c r="DD54" s="4">
        <v>60286.86</v>
      </c>
      <c r="DE54" s="4">
        <v>16778.240000000002</v>
      </c>
      <c r="DF54" s="4">
        <v>620716.06000000006</v>
      </c>
      <c r="DG54" s="4">
        <v>796188.19</v>
      </c>
      <c r="DH54" s="4">
        <v>399748.91</v>
      </c>
      <c r="DI54" s="4">
        <v>8471.2099999999991</v>
      </c>
      <c r="DJ54" s="4">
        <v>4588.05</v>
      </c>
      <c r="DK54" s="4">
        <v>105940.09</v>
      </c>
      <c r="DL54" s="4">
        <v>76022.45</v>
      </c>
      <c r="DM54" s="4">
        <v>6265.41</v>
      </c>
      <c r="DN54" s="4">
        <v>53705.62</v>
      </c>
      <c r="DO54" s="4">
        <v>30617.31</v>
      </c>
      <c r="DP54" s="4">
        <v>757156.75</v>
      </c>
      <c r="DQ54" s="4">
        <v>3728723.25</v>
      </c>
      <c r="DR54" s="4">
        <v>8422.23</v>
      </c>
      <c r="DS54" s="4">
        <v>33061.25</v>
      </c>
      <c r="DT54" s="4">
        <v>2206254.25</v>
      </c>
      <c r="DU54" s="4">
        <v>251667.88</v>
      </c>
      <c r="DV54" s="4">
        <v>461124.62</v>
      </c>
      <c r="DW54" s="4">
        <v>10234.879999999999</v>
      </c>
      <c r="DX54" s="4">
        <v>264466.69</v>
      </c>
      <c r="DY54" s="4">
        <v>340715.81</v>
      </c>
      <c r="DZ54" s="4">
        <v>3423473.25</v>
      </c>
      <c r="EA54" s="4">
        <v>11845.86</v>
      </c>
      <c r="EB54" s="4">
        <v>31435462</v>
      </c>
      <c r="EC54" s="4">
        <v>901272.25</v>
      </c>
      <c r="ED54" s="4">
        <v>8624.08</v>
      </c>
      <c r="EE54" s="4">
        <v>12271.91</v>
      </c>
      <c r="EF54" s="4">
        <v>1300844</v>
      </c>
      <c r="EG54" s="4">
        <v>1293040</v>
      </c>
      <c r="EH54" s="4">
        <v>289170.40999999997</v>
      </c>
      <c r="EI54" s="4">
        <v>181463.89</v>
      </c>
      <c r="EJ54" s="4">
        <v>14164799</v>
      </c>
      <c r="EK54" s="4">
        <v>396478.62</v>
      </c>
      <c r="EL54" s="4">
        <v>38495.97</v>
      </c>
      <c r="EM54" s="4">
        <v>853280.31</v>
      </c>
      <c r="EN54" s="4">
        <v>4773892.5</v>
      </c>
      <c r="EO54" s="4">
        <v>32482686</v>
      </c>
      <c r="EP54" s="4">
        <v>1584535.62</v>
      </c>
      <c r="EQ54" s="4">
        <v>16530324</v>
      </c>
      <c r="ER54" s="4">
        <v>13149.59</v>
      </c>
      <c r="ES54" s="4">
        <v>43261.64</v>
      </c>
      <c r="ET54" s="4">
        <v>35310.71</v>
      </c>
      <c r="EU54" s="4">
        <v>16478.439999999999</v>
      </c>
      <c r="EV54" s="4">
        <v>7090.56</v>
      </c>
      <c r="EW54" s="4">
        <v>985545.25</v>
      </c>
      <c r="EX54" s="4">
        <v>72295.899999999994</v>
      </c>
      <c r="EY54" s="4">
        <v>66754.33</v>
      </c>
      <c r="EZ54" s="4">
        <v>66522.52</v>
      </c>
      <c r="FA54" s="4">
        <v>298319.90999999997</v>
      </c>
      <c r="FB54" s="4">
        <v>99653.6</v>
      </c>
      <c r="FC54" s="4">
        <v>1530193</v>
      </c>
      <c r="FD54" s="4">
        <v>13703.39</v>
      </c>
      <c r="FE54" s="4">
        <v>9950.49</v>
      </c>
      <c r="FF54" s="4">
        <v>2267608</v>
      </c>
      <c r="FG54" s="4">
        <v>15808.34</v>
      </c>
      <c r="FH54" s="4">
        <v>454627.38</v>
      </c>
      <c r="FI54" s="4">
        <v>214388</v>
      </c>
      <c r="FJ54" s="4">
        <v>275706.5</v>
      </c>
      <c r="FK54" s="4">
        <v>25129.119999999999</v>
      </c>
      <c r="FL54" s="4">
        <v>10506.21</v>
      </c>
      <c r="FM54" s="4">
        <v>411515.84</v>
      </c>
      <c r="FN54" s="4">
        <v>9314.91</v>
      </c>
      <c r="FO54" s="4">
        <v>143320.79999999999</v>
      </c>
      <c r="FP54" s="4">
        <v>15074.87</v>
      </c>
      <c r="FQ54" s="4">
        <v>11230.89</v>
      </c>
      <c r="FR54" s="4">
        <v>118137.56</v>
      </c>
      <c r="FS54" s="4">
        <v>29413.1</v>
      </c>
      <c r="FT54" s="4">
        <v>41453.86</v>
      </c>
      <c r="FU54" s="4">
        <v>31422.62</v>
      </c>
      <c r="FV54" s="4">
        <v>24255.29</v>
      </c>
      <c r="FW54" s="4">
        <v>191236.8</v>
      </c>
      <c r="FX54" s="4">
        <v>50587.02</v>
      </c>
      <c r="FY54" s="4">
        <v>1231480.6200000001</v>
      </c>
      <c r="FZ54" s="4">
        <v>1201988.1200000001</v>
      </c>
      <c r="GA54" s="4">
        <v>49161.47</v>
      </c>
      <c r="GB54" s="4">
        <v>19358.939999999999</v>
      </c>
      <c r="GC54" s="4">
        <v>46687.88</v>
      </c>
      <c r="GD54" s="4">
        <v>3888.58</v>
      </c>
      <c r="GE54" s="4">
        <v>137797.26999999999</v>
      </c>
      <c r="GF54" s="4">
        <v>23381.25</v>
      </c>
      <c r="GG54" s="4">
        <v>21804.95</v>
      </c>
      <c r="GH54" s="4">
        <v>8822.3700000000008</v>
      </c>
    </row>
    <row r="55" spans="1:220" x14ac:dyDescent="0.55000000000000004">
      <c r="A55" t="s">
        <v>568</v>
      </c>
      <c r="B55" s="4">
        <v>233230.67</v>
      </c>
      <c r="C55" s="4">
        <v>12188.08</v>
      </c>
      <c r="D55" s="4">
        <v>389713.59</v>
      </c>
      <c r="E55" s="4">
        <v>2132013.5</v>
      </c>
      <c r="F55" s="4">
        <v>93215.1</v>
      </c>
      <c r="G55" s="4">
        <v>11362347</v>
      </c>
      <c r="H55" s="4">
        <v>97810.5</v>
      </c>
      <c r="I55" s="4">
        <v>859365.81</v>
      </c>
      <c r="J55" s="4">
        <v>189241.36</v>
      </c>
      <c r="K55" s="4">
        <v>5648.39</v>
      </c>
      <c r="L55" s="4">
        <v>33944.160000000003</v>
      </c>
      <c r="M55" s="4">
        <v>34247.35</v>
      </c>
      <c r="N55" s="4">
        <v>11786.36</v>
      </c>
      <c r="O55" s="4">
        <v>90088.85</v>
      </c>
      <c r="P55" s="4">
        <v>47076.800000000003</v>
      </c>
      <c r="Q55" s="4">
        <v>582846.31000000006</v>
      </c>
      <c r="R55" s="4">
        <v>180416.64000000001</v>
      </c>
      <c r="S55" s="4">
        <v>446935.84</v>
      </c>
      <c r="T55" s="4">
        <v>113333.63</v>
      </c>
      <c r="U55" s="4">
        <v>10874.13</v>
      </c>
      <c r="V55" s="4">
        <v>12152.9</v>
      </c>
      <c r="W55" s="4">
        <v>540818.75</v>
      </c>
      <c r="X55" s="4">
        <v>253839.39</v>
      </c>
      <c r="Y55" s="4">
        <v>17569.89</v>
      </c>
      <c r="Z55" s="4">
        <v>241981.3</v>
      </c>
      <c r="AA55" s="4">
        <v>139370.35999999999</v>
      </c>
      <c r="AB55" s="4">
        <v>13573.4</v>
      </c>
      <c r="AC55" s="4">
        <v>814233.25</v>
      </c>
      <c r="AD55" s="4">
        <v>4221.22</v>
      </c>
      <c r="AE55" s="4">
        <v>419018.78</v>
      </c>
      <c r="AF55" s="4">
        <v>43999.06</v>
      </c>
      <c r="AG55" s="4">
        <v>181714.17</v>
      </c>
      <c r="AH55" s="4">
        <v>178633.12</v>
      </c>
      <c r="AI55" s="4">
        <v>5798.59</v>
      </c>
      <c r="AJ55" s="4">
        <v>32361.56</v>
      </c>
      <c r="AK55" s="4">
        <v>1037.75</v>
      </c>
      <c r="AL55" s="4">
        <v>976121.5</v>
      </c>
      <c r="AM55" s="4">
        <v>358347.66</v>
      </c>
      <c r="AN55" s="4">
        <v>9818.51</v>
      </c>
      <c r="AO55" s="4">
        <v>2651335</v>
      </c>
      <c r="AP55" s="4">
        <v>26098.400000000001</v>
      </c>
      <c r="AQ55" s="4">
        <v>288073.09000000003</v>
      </c>
      <c r="AR55" s="4">
        <v>79766.460000000006</v>
      </c>
      <c r="AS55" s="4">
        <v>34429.21</v>
      </c>
      <c r="AT55" s="4">
        <v>193011.19</v>
      </c>
      <c r="AU55" s="4">
        <v>138012.98000000001</v>
      </c>
      <c r="AV55" s="4">
        <v>131057.56</v>
      </c>
      <c r="AW55" s="4">
        <v>35736.620000000003</v>
      </c>
      <c r="AX55" s="4">
        <v>732515.69</v>
      </c>
      <c r="AY55" s="4">
        <v>255748.94</v>
      </c>
      <c r="AZ55" s="4">
        <v>10283.18</v>
      </c>
      <c r="BA55" s="4">
        <v>4821.05</v>
      </c>
      <c r="BB55" s="4">
        <v>21655.68</v>
      </c>
      <c r="BC55" s="4">
        <v>81828.289999999994</v>
      </c>
      <c r="BD55" s="4">
        <v>26821.47</v>
      </c>
      <c r="BE55" s="4">
        <v>692209.69</v>
      </c>
      <c r="BF55" s="4">
        <v>953603.19</v>
      </c>
      <c r="BG55" s="4">
        <v>163984.88</v>
      </c>
      <c r="BH55" s="4">
        <v>269349.34000000003</v>
      </c>
      <c r="BI55" s="4">
        <v>1155633.8799999999</v>
      </c>
      <c r="BJ55" s="4">
        <v>1201.53</v>
      </c>
      <c r="BK55" s="4">
        <v>349413.34</v>
      </c>
      <c r="BL55" s="4">
        <v>16944.259999999998</v>
      </c>
      <c r="BM55" s="4">
        <v>4214.17</v>
      </c>
      <c r="BN55" s="4">
        <v>626638.93999999994</v>
      </c>
      <c r="BO55" s="4">
        <v>20229.509999999998</v>
      </c>
      <c r="BP55" s="4">
        <v>3803615.25</v>
      </c>
      <c r="BQ55" s="4">
        <v>10161.75</v>
      </c>
      <c r="BR55" s="4">
        <v>4154217.25</v>
      </c>
      <c r="BS55" s="4">
        <v>8997.2199999999993</v>
      </c>
      <c r="BT55" s="4">
        <v>1123594.8799999999</v>
      </c>
      <c r="BU55" s="4">
        <v>145363.39000000001</v>
      </c>
      <c r="BV55" s="4">
        <v>7251.79</v>
      </c>
      <c r="BW55" s="4">
        <v>1836.64</v>
      </c>
      <c r="BX55" s="4">
        <v>100391.41</v>
      </c>
      <c r="BY55" s="4">
        <v>10011.700000000001</v>
      </c>
      <c r="BZ55" s="4">
        <v>656746.75</v>
      </c>
      <c r="CA55" s="4">
        <v>65787.679999999993</v>
      </c>
      <c r="CB55" s="4">
        <v>48427.09</v>
      </c>
      <c r="CC55" s="4">
        <v>152815.62</v>
      </c>
      <c r="CD55" s="4">
        <v>47252.76</v>
      </c>
      <c r="CE55" s="4">
        <v>36351.480000000003</v>
      </c>
      <c r="CF55" s="4">
        <v>3483.12</v>
      </c>
      <c r="CG55" s="4">
        <v>11738.92</v>
      </c>
      <c r="CH55" s="4">
        <v>165663</v>
      </c>
      <c r="CI55" s="4">
        <v>1973.95</v>
      </c>
      <c r="CJ55" s="4">
        <v>116839.71</v>
      </c>
      <c r="CK55" s="4">
        <v>34996.36</v>
      </c>
      <c r="CL55" s="4">
        <v>20693.810000000001</v>
      </c>
      <c r="CM55" s="4">
        <v>9996.5300000000007</v>
      </c>
      <c r="CN55" s="4">
        <v>3839.87</v>
      </c>
      <c r="CO55" s="4">
        <v>10111.549999999999</v>
      </c>
      <c r="CP55" s="4">
        <v>10111.549999999999</v>
      </c>
      <c r="CQ55" s="4">
        <v>77457.570000000007</v>
      </c>
      <c r="CR55" s="4">
        <v>123298.16</v>
      </c>
      <c r="CS55" s="4">
        <v>464280.78</v>
      </c>
      <c r="CT55" s="4">
        <v>237583.17</v>
      </c>
      <c r="CU55" s="4">
        <v>48896.97</v>
      </c>
      <c r="CV55" s="4">
        <v>43611.11</v>
      </c>
      <c r="CW55" s="4">
        <v>13122.1</v>
      </c>
      <c r="CX55" s="4">
        <v>55437.31</v>
      </c>
      <c r="CY55" s="4">
        <v>11704.25</v>
      </c>
      <c r="CZ55" s="4">
        <v>64080.91</v>
      </c>
      <c r="DA55" s="4">
        <v>1534271</v>
      </c>
      <c r="DB55" s="4">
        <v>9053.93</v>
      </c>
      <c r="DC55" s="4">
        <v>151962.88</v>
      </c>
      <c r="DD55" s="4">
        <v>88990.02</v>
      </c>
      <c r="DE55" s="4">
        <v>21913.9</v>
      </c>
      <c r="DF55" s="4">
        <v>681538.38</v>
      </c>
      <c r="DG55" s="4">
        <v>851133</v>
      </c>
      <c r="DH55" s="4">
        <v>389031.91</v>
      </c>
      <c r="DI55" s="4">
        <v>9735.18</v>
      </c>
      <c r="DJ55" s="4">
        <v>10266.27</v>
      </c>
      <c r="DK55" s="4">
        <v>138500.06</v>
      </c>
      <c r="DL55" s="4">
        <v>73716.91</v>
      </c>
      <c r="DM55" s="4">
        <v>5768.99</v>
      </c>
      <c r="DN55" s="4">
        <v>92212.23</v>
      </c>
      <c r="DO55" s="4">
        <v>31791.08</v>
      </c>
      <c r="DP55" s="4">
        <v>1002126.25</v>
      </c>
      <c r="DQ55" s="4">
        <v>1991383</v>
      </c>
      <c r="DR55" s="4">
        <v>10738.2</v>
      </c>
      <c r="DS55" s="4">
        <v>40895.97</v>
      </c>
      <c r="DT55" s="4">
        <v>2602169.75</v>
      </c>
      <c r="DU55" s="4">
        <v>270910.75</v>
      </c>
      <c r="DV55" s="4">
        <v>498196.75</v>
      </c>
      <c r="DW55" s="4">
        <v>10309.92</v>
      </c>
      <c r="DX55" s="4">
        <v>381661.22</v>
      </c>
      <c r="DY55" s="4">
        <v>381112.97</v>
      </c>
      <c r="DZ55" s="4">
        <v>3842576.75</v>
      </c>
      <c r="EA55" s="4">
        <v>14832.66</v>
      </c>
      <c r="EB55" s="4">
        <v>36444588</v>
      </c>
      <c r="EC55" s="4">
        <v>1125028.8799999999</v>
      </c>
      <c r="ED55" s="4">
        <v>13669.77</v>
      </c>
      <c r="EE55" s="4">
        <v>36714.04</v>
      </c>
      <c r="EF55" s="4">
        <v>1360036.75</v>
      </c>
      <c r="EG55" s="4">
        <v>1507147.38</v>
      </c>
      <c r="EH55" s="4">
        <v>322979</v>
      </c>
      <c r="EI55" s="4">
        <v>183899.7</v>
      </c>
      <c r="EJ55" s="4">
        <v>15330960</v>
      </c>
      <c r="EK55" s="4">
        <v>432002.53</v>
      </c>
      <c r="EL55" s="4">
        <v>45334.23</v>
      </c>
      <c r="EM55" s="4">
        <v>964161.31</v>
      </c>
      <c r="EN55" s="4">
        <v>5850606</v>
      </c>
      <c r="EO55" s="4">
        <v>38730628</v>
      </c>
      <c r="EP55" s="4">
        <v>1763819.38</v>
      </c>
      <c r="EQ55" s="4">
        <v>16951538</v>
      </c>
      <c r="ER55" s="4">
        <v>17787.02</v>
      </c>
      <c r="ES55" s="4">
        <v>32311.42</v>
      </c>
      <c r="ET55" s="4">
        <v>38751.64</v>
      </c>
      <c r="EU55" s="4">
        <v>16687.84</v>
      </c>
      <c r="EV55" s="4">
        <v>8990</v>
      </c>
      <c r="EW55" s="4">
        <v>1070118.6200000001</v>
      </c>
      <c r="EX55" s="4">
        <v>69463.81</v>
      </c>
      <c r="EY55" s="4">
        <v>98706.9</v>
      </c>
      <c r="EZ55" s="4">
        <v>80786.070000000007</v>
      </c>
      <c r="FA55" s="4">
        <v>374267.59</v>
      </c>
      <c r="FB55" s="4">
        <v>127134.69</v>
      </c>
      <c r="FC55" s="4">
        <v>1803078</v>
      </c>
      <c r="FD55" s="4">
        <v>14588.54</v>
      </c>
      <c r="FE55" s="4">
        <v>11677.35</v>
      </c>
      <c r="FF55" s="4">
        <v>2571894</v>
      </c>
      <c r="FG55" s="4">
        <v>17852.18</v>
      </c>
      <c r="FH55" s="4">
        <v>505495.12</v>
      </c>
      <c r="FI55" s="4">
        <v>237701.62</v>
      </c>
      <c r="FJ55" s="4">
        <v>310026.34000000003</v>
      </c>
      <c r="FK55" s="4">
        <v>44635.21</v>
      </c>
      <c r="FL55" s="4">
        <v>12285.19</v>
      </c>
      <c r="FM55" s="4">
        <v>460423.59</v>
      </c>
      <c r="FN55" s="4">
        <v>7180.6</v>
      </c>
      <c r="FO55" s="4">
        <v>163400.48000000001</v>
      </c>
      <c r="FP55" s="4">
        <v>39559.26</v>
      </c>
      <c r="FQ55" s="4">
        <v>22644.54</v>
      </c>
      <c r="FR55" s="4">
        <v>144193.07999999999</v>
      </c>
      <c r="FS55" s="4">
        <v>32148.26</v>
      </c>
      <c r="FT55" s="4">
        <v>42675</v>
      </c>
      <c r="FU55" s="4">
        <v>29488.06</v>
      </c>
      <c r="FV55" s="4">
        <v>29721.61</v>
      </c>
      <c r="FW55" s="4">
        <v>203138.31</v>
      </c>
      <c r="FX55" s="4">
        <v>57767</v>
      </c>
      <c r="FY55" s="4">
        <v>1399283.38</v>
      </c>
      <c r="FZ55" s="4">
        <v>1112539.8799999999</v>
      </c>
      <c r="GA55" s="4">
        <v>45863.86</v>
      </c>
      <c r="GB55" s="4">
        <v>23152.27</v>
      </c>
      <c r="GC55" s="4">
        <v>60938.98</v>
      </c>
      <c r="GD55" s="4">
        <v>4222.3</v>
      </c>
      <c r="GE55" s="4">
        <v>147263.04999999999</v>
      </c>
      <c r="GF55" s="4">
        <v>31543.35</v>
      </c>
      <c r="GG55" s="4">
        <v>20920.689999999999</v>
      </c>
      <c r="GH55" s="4">
        <v>11822.17</v>
      </c>
    </row>
    <row r="56" spans="1:220" x14ac:dyDescent="0.55000000000000004">
      <c r="A56" t="s">
        <v>684</v>
      </c>
      <c r="B56" s="4">
        <v>207088.94</v>
      </c>
      <c r="C56" s="4">
        <v>10131.290000000001</v>
      </c>
      <c r="D56" s="4">
        <v>349204</v>
      </c>
      <c r="E56" s="4">
        <v>2021157.62</v>
      </c>
      <c r="F56" s="4">
        <v>96426.93</v>
      </c>
      <c r="G56" s="4">
        <v>9314400</v>
      </c>
      <c r="H56" s="4">
        <v>69556.98</v>
      </c>
      <c r="I56" s="4">
        <v>933440.31</v>
      </c>
      <c r="J56" s="4">
        <v>210438</v>
      </c>
      <c r="K56" s="4">
        <v>5437.1</v>
      </c>
      <c r="L56" s="4">
        <v>30485.38</v>
      </c>
      <c r="M56" s="4">
        <v>28510.29</v>
      </c>
      <c r="N56" s="4">
        <v>10268.43</v>
      </c>
      <c r="O56" s="4">
        <v>84270.88</v>
      </c>
      <c r="P56" s="4">
        <v>47540.97</v>
      </c>
      <c r="Q56" s="4">
        <v>495943.84</v>
      </c>
      <c r="R56" s="4">
        <v>160511.94</v>
      </c>
      <c r="S56" s="4">
        <v>433924.28</v>
      </c>
      <c r="T56" s="4">
        <v>100721.72</v>
      </c>
      <c r="U56" s="4">
        <v>8812.76</v>
      </c>
      <c r="V56" s="4">
        <v>7293.39</v>
      </c>
      <c r="W56" s="4">
        <v>513402.84</v>
      </c>
      <c r="X56" s="4">
        <v>214463.67</v>
      </c>
      <c r="Y56" s="4">
        <v>12884.81</v>
      </c>
      <c r="Z56" s="4">
        <v>215054.14</v>
      </c>
      <c r="AA56" s="4">
        <v>143828.69</v>
      </c>
      <c r="AB56" s="4">
        <v>12470.11</v>
      </c>
      <c r="AC56" s="4">
        <v>747930.56</v>
      </c>
      <c r="AD56" s="4">
        <v>3183.93</v>
      </c>
      <c r="AE56" s="4">
        <v>420700</v>
      </c>
      <c r="AF56" s="4">
        <v>43439.87</v>
      </c>
      <c r="AG56" s="4">
        <v>161505.62</v>
      </c>
      <c r="AH56" s="4">
        <v>187917.5</v>
      </c>
      <c r="AI56" s="4">
        <v>3842.53</v>
      </c>
      <c r="AJ56" s="4">
        <v>31545.119999999999</v>
      </c>
      <c r="AK56" s="4">
        <v>563.13</v>
      </c>
      <c r="AL56" s="4">
        <v>979862.81</v>
      </c>
      <c r="AM56" s="4">
        <v>368899.47</v>
      </c>
      <c r="AN56" s="4">
        <v>8922.0400000000009</v>
      </c>
      <c r="AO56" s="4">
        <v>2215244.25</v>
      </c>
      <c r="AP56" s="4">
        <v>23783.24</v>
      </c>
      <c r="AQ56" s="4">
        <v>264044.15999999997</v>
      </c>
      <c r="AR56" s="4">
        <v>77878.320000000007</v>
      </c>
      <c r="AS56" s="4">
        <v>30633.53</v>
      </c>
      <c r="AT56" s="4">
        <v>73395.62</v>
      </c>
      <c r="AU56" s="4">
        <v>136610.72</v>
      </c>
      <c r="AV56" s="4">
        <v>114879.15</v>
      </c>
      <c r="AW56" s="4">
        <v>36848.76</v>
      </c>
      <c r="AX56" s="4">
        <v>545313.12</v>
      </c>
      <c r="AY56" s="4">
        <v>258855.95</v>
      </c>
      <c r="AZ56" s="4">
        <v>11090.3</v>
      </c>
      <c r="BA56" s="4">
        <v>3547.94</v>
      </c>
      <c r="BB56" s="4">
        <v>25098.28</v>
      </c>
      <c r="BC56" s="4">
        <v>62497.84</v>
      </c>
      <c r="BD56" s="4">
        <v>24291.919999999998</v>
      </c>
      <c r="BE56" s="4">
        <v>870294.69</v>
      </c>
      <c r="BF56" s="4">
        <v>1053481</v>
      </c>
      <c r="BG56" s="4">
        <v>155563.42000000001</v>
      </c>
      <c r="BH56" s="4">
        <v>230291.05</v>
      </c>
      <c r="BI56" s="4">
        <v>1178848.8799999999</v>
      </c>
      <c r="BJ56" s="4">
        <v>1117.1300000000001</v>
      </c>
      <c r="BK56" s="4">
        <v>371517.62</v>
      </c>
      <c r="BL56" s="4">
        <v>14266.89</v>
      </c>
      <c r="BM56" s="4">
        <v>3491.81</v>
      </c>
      <c r="BN56" s="4">
        <v>560389.06000000006</v>
      </c>
      <c r="BO56" s="4">
        <v>16812.599999999999</v>
      </c>
      <c r="BP56" s="4">
        <v>3986186.25</v>
      </c>
      <c r="BQ56" s="4">
        <v>9123.85</v>
      </c>
      <c r="BR56" s="4">
        <v>4164651.25</v>
      </c>
      <c r="BS56" s="4">
        <v>24710.89</v>
      </c>
      <c r="BT56" s="4">
        <v>1056204.3799999999</v>
      </c>
      <c r="BU56" s="4">
        <v>145300.32999999999</v>
      </c>
      <c r="BV56" s="4">
        <v>5339.43</v>
      </c>
      <c r="BW56" s="4">
        <v>1207.26</v>
      </c>
      <c r="BX56" s="4">
        <v>78645.36</v>
      </c>
      <c r="BY56" s="4">
        <v>14568.59</v>
      </c>
      <c r="BZ56" s="4">
        <v>587760.18999999994</v>
      </c>
      <c r="CA56" s="4">
        <v>67484.37</v>
      </c>
      <c r="CB56" s="4">
        <v>9196.39</v>
      </c>
      <c r="CC56" s="4">
        <v>123911.03999999999</v>
      </c>
      <c r="CD56" s="4">
        <v>38571.230000000003</v>
      </c>
      <c r="CE56" s="4">
        <v>40511.29</v>
      </c>
      <c r="CF56" s="4">
        <v>3561.87</v>
      </c>
      <c r="CG56" s="4">
        <v>11241.56</v>
      </c>
      <c r="CH56" s="4">
        <v>155632.23000000001</v>
      </c>
      <c r="CI56" s="4">
        <v>981.53</v>
      </c>
      <c r="CJ56" s="4">
        <v>126685.96</v>
      </c>
      <c r="CK56" s="4">
        <v>27848.32</v>
      </c>
      <c r="CL56" s="4">
        <v>17981.759999999998</v>
      </c>
      <c r="CM56" s="4">
        <v>5187.16</v>
      </c>
      <c r="CN56" s="4">
        <v>4240.8999999999996</v>
      </c>
      <c r="CO56" s="4">
        <v>10142.799999999999</v>
      </c>
      <c r="CP56" s="4">
        <v>10142.799999999999</v>
      </c>
      <c r="CQ56" s="4">
        <v>84925.99</v>
      </c>
      <c r="CR56" s="4">
        <v>136749.48000000001</v>
      </c>
      <c r="CS56" s="4">
        <v>357716.84</v>
      </c>
      <c r="CT56" s="4">
        <v>242700.75</v>
      </c>
      <c r="CU56" s="4">
        <v>33412.69</v>
      </c>
      <c r="CV56" s="4">
        <v>40066.269999999997</v>
      </c>
      <c r="CW56" s="4">
        <v>13713.94</v>
      </c>
      <c r="CX56" s="4">
        <v>61534.05</v>
      </c>
      <c r="CY56" s="4">
        <v>10654.11</v>
      </c>
      <c r="CZ56" s="4">
        <v>44090.98</v>
      </c>
      <c r="DA56" s="4">
        <v>1270937.5</v>
      </c>
      <c r="DB56" s="4">
        <v>6452.87</v>
      </c>
      <c r="DC56" s="4">
        <v>160319.5</v>
      </c>
      <c r="DD56" s="4">
        <v>68633.95</v>
      </c>
      <c r="DE56" s="4">
        <v>17991.310000000001</v>
      </c>
      <c r="DF56" s="4">
        <v>575687</v>
      </c>
      <c r="DG56" s="4">
        <v>848085.75</v>
      </c>
      <c r="DH56" s="4">
        <v>387104.84</v>
      </c>
      <c r="DI56" s="4">
        <v>8963.26</v>
      </c>
      <c r="DJ56" s="4">
        <v>4553.8599999999997</v>
      </c>
      <c r="DK56" s="4">
        <v>120530.59</v>
      </c>
      <c r="DL56" s="4">
        <v>81458.7</v>
      </c>
      <c r="DM56" s="4">
        <v>6328.12</v>
      </c>
      <c r="DN56" s="4">
        <v>55116.480000000003</v>
      </c>
      <c r="DO56" s="4">
        <v>27120.11</v>
      </c>
      <c r="DP56" s="4">
        <v>807271.69</v>
      </c>
      <c r="DQ56" s="4">
        <v>3792947.25</v>
      </c>
      <c r="DR56" s="4">
        <v>9757.2800000000007</v>
      </c>
      <c r="DS56" s="4">
        <v>40036.449999999997</v>
      </c>
      <c r="DT56" s="4">
        <v>2473354.25</v>
      </c>
      <c r="DU56" s="4">
        <v>264272.46999999997</v>
      </c>
      <c r="DV56" s="4">
        <v>456347.88</v>
      </c>
      <c r="DW56" s="4">
        <v>10381.25</v>
      </c>
      <c r="DX56" s="4">
        <v>419429.25</v>
      </c>
      <c r="DY56" s="4">
        <v>352962.78</v>
      </c>
      <c r="DZ56" s="4">
        <v>3219786.25</v>
      </c>
      <c r="EA56" s="4">
        <v>12057.11</v>
      </c>
      <c r="EB56" s="4">
        <v>34942500</v>
      </c>
      <c r="EC56" s="4">
        <v>867708.19</v>
      </c>
      <c r="ED56" s="4">
        <v>10576.2</v>
      </c>
      <c r="EE56" s="4">
        <v>27896.01</v>
      </c>
      <c r="EF56" s="4">
        <v>1361041.88</v>
      </c>
      <c r="EG56" s="4">
        <v>1338490.8799999999</v>
      </c>
      <c r="EH56" s="4">
        <v>294174.38</v>
      </c>
      <c r="EI56" s="4">
        <v>195419.33</v>
      </c>
      <c r="EJ56" s="4">
        <v>14261559</v>
      </c>
      <c r="EK56" s="4">
        <v>385268.59</v>
      </c>
      <c r="EL56" s="4">
        <v>42032.91</v>
      </c>
      <c r="EM56" s="4">
        <v>930353.31</v>
      </c>
      <c r="EN56" s="4">
        <v>5453845.5</v>
      </c>
      <c r="EO56" s="4">
        <v>32679158</v>
      </c>
      <c r="EP56" s="4">
        <v>1569111</v>
      </c>
      <c r="EQ56" s="4">
        <v>16781782</v>
      </c>
      <c r="ER56" s="4">
        <v>13482.18</v>
      </c>
      <c r="ES56" s="4">
        <v>34380.33</v>
      </c>
      <c r="ET56" s="4">
        <v>41749.35</v>
      </c>
      <c r="EU56" s="4">
        <v>13837.11</v>
      </c>
      <c r="EV56" s="4">
        <v>7570.41</v>
      </c>
      <c r="EW56" s="4">
        <v>1003467.56</v>
      </c>
      <c r="EX56" s="4">
        <v>59834.19</v>
      </c>
      <c r="EY56" s="4">
        <v>80279.95</v>
      </c>
      <c r="EZ56" s="4">
        <v>67469.649999999994</v>
      </c>
      <c r="FA56" s="4">
        <v>327085.46999999997</v>
      </c>
      <c r="FB56" s="4">
        <v>99221.69</v>
      </c>
      <c r="FC56" s="4">
        <v>1652513.5</v>
      </c>
      <c r="FD56" s="4">
        <v>12593.68</v>
      </c>
      <c r="FE56" s="4">
        <v>9293.84</v>
      </c>
      <c r="FF56" s="4">
        <v>2365411.75</v>
      </c>
      <c r="FG56" s="4">
        <v>15212.45</v>
      </c>
      <c r="FH56" s="4">
        <v>463152.59</v>
      </c>
      <c r="FI56" s="4">
        <v>204172</v>
      </c>
      <c r="FJ56" s="4">
        <v>293030.78000000003</v>
      </c>
      <c r="FK56" s="4">
        <v>24292.080000000002</v>
      </c>
      <c r="FL56" s="4">
        <v>11755.42</v>
      </c>
      <c r="FM56" s="4">
        <v>425594.75</v>
      </c>
      <c r="FN56" s="4">
        <v>5522.84</v>
      </c>
      <c r="FO56" s="4">
        <v>146398.19</v>
      </c>
      <c r="FP56" s="4">
        <v>17018.099999999999</v>
      </c>
      <c r="FQ56" s="4">
        <v>12703.04</v>
      </c>
      <c r="FR56" s="4">
        <v>120023.22</v>
      </c>
      <c r="FS56" s="4">
        <v>29279.93</v>
      </c>
      <c r="FT56" s="4">
        <v>40152.879999999997</v>
      </c>
      <c r="FU56" s="4">
        <v>32750.61</v>
      </c>
      <c r="FV56" s="4">
        <v>26142.59</v>
      </c>
      <c r="FW56" s="4">
        <v>184402.95</v>
      </c>
      <c r="FX56" s="4">
        <v>53063.87</v>
      </c>
      <c r="FY56" s="4">
        <v>1252674.6200000001</v>
      </c>
      <c r="FZ56" s="4">
        <v>1135189</v>
      </c>
      <c r="GA56" s="4">
        <v>49595.88</v>
      </c>
      <c r="GB56" s="4">
        <v>23873.93</v>
      </c>
      <c r="GC56" s="4">
        <v>48672.68</v>
      </c>
      <c r="GD56" s="4">
        <v>3255.77</v>
      </c>
      <c r="GE56" s="4">
        <v>145993.85999999999</v>
      </c>
      <c r="GF56" s="4">
        <v>25736.38</v>
      </c>
      <c r="GG56" s="4">
        <v>20704.150000000001</v>
      </c>
      <c r="GH56" s="4">
        <v>10374.99</v>
      </c>
    </row>
    <row r="57" spans="1:220" x14ac:dyDescent="0.55000000000000004">
      <c r="A57" t="s">
        <v>569</v>
      </c>
      <c r="B57" s="4">
        <v>217513.19</v>
      </c>
      <c r="C57" s="4">
        <v>9998</v>
      </c>
      <c r="D57" s="4">
        <v>360158.28</v>
      </c>
      <c r="E57" s="4">
        <v>1955256.62</v>
      </c>
      <c r="F57" s="4">
        <v>105061.9</v>
      </c>
      <c r="G57" s="4">
        <v>10624666</v>
      </c>
      <c r="H57" s="4">
        <v>77979.199999999997</v>
      </c>
      <c r="I57" s="4">
        <v>791251.75</v>
      </c>
      <c r="J57" s="4">
        <v>159404.09</v>
      </c>
      <c r="K57" s="4">
        <v>7321.75</v>
      </c>
      <c r="L57" s="4">
        <v>29307.79</v>
      </c>
      <c r="M57" s="4">
        <v>26791.08</v>
      </c>
      <c r="N57" s="4">
        <v>12053.7</v>
      </c>
      <c r="O57" s="4">
        <v>79229.600000000006</v>
      </c>
      <c r="P57" s="4">
        <v>41031</v>
      </c>
      <c r="Q57" s="4">
        <v>546490.43999999994</v>
      </c>
      <c r="R57" s="4">
        <v>165918.69</v>
      </c>
      <c r="S57" s="4">
        <v>457999</v>
      </c>
      <c r="T57" s="4">
        <v>100763.68</v>
      </c>
      <c r="U57" s="4">
        <v>10292.040000000001</v>
      </c>
      <c r="V57" s="4">
        <v>10908.04</v>
      </c>
      <c r="W57" s="4">
        <v>504670</v>
      </c>
      <c r="X57" s="4">
        <v>218942.88</v>
      </c>
      <c r="Y57" s="4">
        <v>14716.05</v>
      </c>
      <c r="Z57" s="4">
        <v>221939.86</v>
      </c>
      <c r="AA57" s="4">
        <v>123615.62</v>
      </c>
      <c r="AB57" s="4">
        <v>7436.8</v>
      </c>
      <c r="AC57" s="4">
        <v>712442.06</v>
      </c>
      <c r="AD57" s="4">
        <v>3540.93</v>
      </c>
      <c r="AE57" s="4">
        <v>416995.09</v>
      </c>
      <c r="AF57" s="4">
        <v>40430.36</v>
      </c>
      <c r="AG57" s="4">
        <v>147118.45000000001</v>
      </c>
      <c r="AH57" s="4">
        <v>166025.23000000001</v>
      </c>
      <c r="AI57" s="4">
        <v>4065.99</v>
      </c>
      <c r="AJ57" s="4">
        <v>33672.61</v>
      </c>
      <c r="AK57" s="4">
        <v>442.28</v>
      </c>
      <c r="AL57" s="4">
        <v>893233.25</v>
      </c>
      <c r="AM57" s="4">
        <v>385847.59</v>
      </c>
      <c r="AN57" s="4">
        <v>10225.07</v>
      </c>
      <c r="AO57" s="4">
        <v>2459816.75</v>
      </c>
      <c r="AP57" s="4">
        <v>23667.54</v>
      </c>
      <c r="AQ57" s="4">
        <v>243404.56</v>
      </c>
      <c r="AR57" s="4">
        <v>76060.210000000006</v>
      </c>
      <c r="AS57" s="4">
        <v>20423.849999999999</v>
      </c>
      <c r="AT57" s="4">
        <v>101735.2</v>
      </c>
      <c r="AU57" s="4">
        <v>125831.21</v>
      </c>
      <c r="AV57" s="4">
        <v>127393.37</v>
      </c>
      <c r="AW57" s="4">
        <v>31341.65</v>
      </c>
      <c r="AX57" s="4">
        <v>679649.94</v>
      </c>
      <c r="AY57" s="4">
        <v>252115.38</v>
      </c>
      <c r="AZ57" s="4">
        <v>14398.09</v>
      </c>
      <c r="BA57" s="4">
        <v>3631.33</v>
      </c>
      <c r="BB57" s="4">
        <v>18720.91</v>
      </c>
      <c r="BC57" s="4">
        <v>66906.8</v>
      </c>
      <c r="BD57" s="4">
        <v>22244.51</v>
      </c>
      <c r="BE57" s="4">
        <v>640187</v>
      </c>
      <c r="BF57" s="4">
        <v>907806.19</v>
      </c>
      <c r="BG57" s="4">
        <v>151944.32999999999</v>
      </c>
      <c r="BH57" s="4">
        <v>235880.3</v>
      </c>
      <c r="BI57" s="4">
        <v>1199573.8799999999</v>
      </c>
      <c r="BJ57" s="4">
        <v>907.29</v>
      </c>
      <c r="BK57" s="4">
        <v>343500.5</v>
      </c>
      <c r="BL57" s="4">
        <v>17211.490000000002</v>
      </c>
      <c r="BM57" s="4">
        <v>2804.35</v>
      </c>
      <c r="BN57" s="4">
        <v>638037.93999999994</v>
      </c>
      <c r="BO57" s="4">
        <v>11025.31</v>
      </c>
      <c r="BP57" s="4">
        <v>3716390</v>
      </c>
      <c r="BQ57" s="4">
        <v>9312.67</v>
      </c>
      <c r="BR57" s="4">
        <v>3664531.75</v>
      </c>
      <c r="BS57" s="4">
        <v>6470.48</v>
      </c>
      <c r="BT57" s="4">
        <v>968374.5</v>
      </c>
      <c r="BU57" s="4">
        <v>138578.06</v>
      </c>
      <c r="BV57" s="4">
        <v>6680.62</v>
      </c>
      <c r="BW57" s="4">
        <v>1881.35</v>
      </c>
      <c r="BX57" s="4">
        <v>99466.15</v>
      </c>
      <c r="BY57" s="4">
        <v>7693.54</v>
      </c>
      <c r="BZ57" s="4">
        <v>627049.25</v>
      </c>
      <c r="CA57" s="4">
        <v>66083.66</v>
      </c>
      <c r="CB57" s="4">
        <v>38939.85</v>
      </c>
      <c r="CC57" s="4">
        <v>104129.23</v>
      </c>
      <c r="CD57" s="4">
        <v>53717.8</v>
      </c>
      <c r="CE57" s="4">
        <v>42965.08</v>
      </c>
      <c r="CF57" s="4">
        <v>2961.72</v>
      </c>
      <c r="CG57" s="4">
        <v>16858.12</v>
      </c>
      <c r="CH57" s="4">
        <v>166221.64000000001</v>
      </c>
      <c r="CI57" s="4">
        <v>1102.0899999999999</v>
      </c>
      <c r="CJ57" s="4">
        <v>125563.09</v>
      </c>
      <c r="CK57" s="4">
        <v>29325.15</v>
      </c>
      <c r="CL57" s="4">
        <v>17078.32</v>
      </c>
      <c r="CM57" s="4">
        <v>6591.78</v>
      </c>
      <c r="CN57" s="4">
        <v>3731.85</v>
      </c>
      <c r="CO57" s="4">
        <v>8020.71</v>
      </c>
      <c r="CP57" s="4">
        <v>8020.71</v>
      </c>
      <c r="CQ57" s="4">
        <v>86928.57</v>
      </c>
      <c r="CR57" s="4">
        <v>131434.16</v>
      </c>
      <c r="CS57" s="4">
        <v>380330.59</v>
      </c>
      <c r="CT57" s="4">
        <v>232527.17</v>
      </c>
      <c r="CU57" s="4">
        <v>41080.559999999998</v>
      </c>
      <c r="CV57" s="4">
        <v>44286.34</v>
      </c>
      <c r="CW57" s="4">
        <v>13323.59</v>
      </c>
      <c r="CX57" s="4">
        <v>69571.429999999993</v>
      </c>
      <c r="CY57" s="4">
        <v>9818.09</v>
      </c>
      <c r="CZ57" s="4">
        <v>48819.72</v>
      </c>
      <c r="DA57" s="4">
        <v>1267979.6200000001</v>
      </c>
      <c r="DB57" s="4">
        <v>10343.07</v>
      </c>
      <c r="DC57" s="4">
        <v>159030.35999999999</v>
      </c>
      <c r="DD57" s="4">
        <v>68351.23</v>
      </c>
      <c r="DE57" s="4">
        <v>18170.5</v>
      </c>
      <c r="DF57" s="4">
        <v>685350.5</v>
      </c>
      <c r="DG57" s="4">
        <v>806609.19</v>
      </c>
      <c r="DH57" s="4">
        <v>361432.78</v>
      </c>
      <c r="DI57" s="4">
        <v>10386.82</v>
      </c>
      <c r="DJ57" s="4">
        <v>5104.1400000000003</v>
      </c>
      <c r="DK57" s="4">
        <v>116753.7</v>
      </c>
      <c r="DL57" s="4">
        <v>63744.21</v>
      </c>
      <c r="DM57" s="4">
        <v>4683.1400000000003</v>
      </c>
      <c r="DN57" s="4">
        <v>73314.850000000006</v>
      </c>
      <c r="DO57" s="4">
        <v>31994.33</v>
      </c>
      <c r="DP57" s="4">
        <v>955394.81</v>
      </c>
      <c r="DQ57" s="4">
        <v>1639072.88</v>
      </c>
      <c r="DR57" s="4">
        <v>10422.58</v>
      </c>
      <c r="DS57" s="4">
        <v>32422.03</v>
      </c>
      <c r="DT57" s="4">
        <v>2370877.75</v>
      </c>
      <c r="DU57" s="4">
        <v>228397.56</v>
      </c>
      <c r="DV57" s="4">
        <v>419804.34</v>
      </c>
      <c r="DW57" s="4">
        <v>9277.76</v>
      </c>
      <c r="DX57" s="4">
        <v>282116.28000000003</v>
      </c>
      <c r="DY57" s="4">
        <v>345815.03</v>
      </c>
      <c r="DZ57" s="4">
        <v>3386478.25</v>
      </c>
      <c r="EA57" s="4">
        <v>11267.57</v>
      </c>
      <c r="EB57" s="4">
        <v>32279280</v>
      </c>
      <c r="EC57" s="4">
        <v>1025910.69</v>
      </c>
      <c r="ED57" s="4">
        <v>10843.36</v>
      </c>
      <c r="EE57" s="4">
        <v>29723.75</v>
      </c>
      <c r="EF57" s="4">
        <v>1195388.3799999999</v>
      </c>
      <c r="EG57" s="4">
        <v>1286121.3799999999</v>
      </c>
      <c r="EH57" s="4">
        <v>273470.90999999997</v>
      </c>
      <c r="EI57" s="4">
        <v>174622.69</v>
      </c>
      <c r="EJ57" s="4">
        <v>16099199</v>
      </c>
      <c r="EK57" s="4">
        <v>424266.75</v>
      </c>
      <c r="EL57" s="4">
        <v>39670.559999999998</v>
      </c>
      <c r="EM57" s="4">
        <v>916544.5</v>
      </c>
      <c r="EN57" s="4">
        <v>5316753.5</v>
      </c>
      <c r="EO57" s="4">
        <v>35579636</v>
      </c>
      <c r="EP57" s="4">
        <v>1602513.88</v>
      </c>
      <c r="EQ57" s="4">
        <v>16152092</v>
      </c>
      <c r="ER57" s="4">
        <v>15465.34</v>
      </c>
      <c r="ES57" s="4">
        <v>31922.87</v>
      </c>
      <c r="ET57" s="4">
        <v>27005.05</v>
      </c>
      <c r="EU57" s="4">
        <v>17343.8</v>
      </c>
      <c r="EV57" s="4">
        <v>7478.85</v>
      </c>
      <c r="EW57" s="4">
        <v>972861.75</v>
      </c>
      <c r="EX57" s="4">
        <v>75722.95</v>
      </c>
      <c r="EY57" s="4">
        <v>77791.59</v>
      </c>
      <c r="EZ57" s="4">
        <v>65946.350000000006</v>
      </c>
      <c r="FA57" s="4">
        <v>308743.84000000003</v>
      </c>
      <c r="FB57" s="4">
        <v>100910.25</v>
      </c>
      <c r="FC57" s="4">
        <v>1569055.38</v>
      </c>
      <c r="FD57" s="4">
        <v>12420.93</v>
      </c>
      <c r="FE57" s="4">
        <v>9156.94</v>
      </c>
      <c r="FF57" s="4">
        <v>2286079.25</v>
      </c>
      <c r="FG57" s="4">
        <v>21474</v>
      </c>
      <c r="FH57" s="4">
        <v>410123.09</v>
      </c>
      <c r="FI57" s="4">
        <v>183779.38</v>
      </c>
      <c r="FJ57" s="4">
        <v>280972.46999999997</v>
      </c>
      <c r="FK57" s="4">
        <v>32604.78</v>
      </c>
      <c r="FL57" s="4">
        <v>9920.9</v>
      </c>
      <c r="FM57" s="4">
        <v>397809.41</v>
      </c>
      <c r="FN57" s="4">
        <v>10345.719999999999</v>
      </c>
      <c r="FO57" s="4">
        <v>155312.95000000001</v>
      </c>
      <c r="FP57" s="4">
        <v>16144.02</v>
      </c>
      <c r="FQ57" s="4">
        <v>15104.64</v>
      </c>
      <c r="FR57" s="4">
        <v>119751.32</v>
      </c>
      <c r="FS57" s="4">
        <v>26876.97</v>
      </c>
      <c r="FT57" s="4">
        <v>35769.910000000003</v>
      </c>
      <c r="FU57" s="4">
        <v>22813.8</v>
      </c>
      <c r="FV57" s="4">
        <v>22542.04</v>
      </c>
      <c r="FW57" s="4">
        <v>153261.92000000001</v>
      </c>
      <c r="FX57" s="4">
        <v>54370.71</v>
      </c>
      <c r="FY57" s="4">
        <v>1224155.6200000001</v>
      </c>
      <c r="FZ57" s="4">
        <v>951250.69</v>
      </c>
      <c r="GA57" s="4">
        <v>46429.98</v>
      </c>
      <c r="GB57" s="4">
        <v>7524.04</v>
      </c>
      <c r="GC57" s="4">
        <v>48631.32</v>
      </c>
      <c r="GD57" s="4">
        <v>3745.02</v>
      </c>
      <c r="GE57" s="4">
        <v>125336.5</v>
      </c>
      <c r="GF57" s="4">
        <v>26444.95</v>
      </c>
      <c r="GG57" s="4">
        <v>18698.41</v>
      </c>
      <c r="GH57" s="4">
        <v>8244.0400000000009</v>
      </c>
    </row>
    <row r="58" spans="1:220" ht="14.7" thickBot="1" x14ac:dyDescent="0.6">
      <c r="A58" t="s">
        <v>685</v>
      </c>
      <c r="B58" s="4">
        <v>187885.73</v>
      </c>
      <c r="C58" s="4">
        <v>9725.98</v>
      </c>
      <c r="D58" s="4">
        <v>337691.78</v>
      </c>
      <c r="E58" s="4">
        <v>1938608.12</v>
      </c>
      <c r="F58" s="4">
        <v>82222.45</v>
      </c>
      <c r="G58" s="4">
        <v>9815256</v>
      </c>
      <c r="H58" s="4">
        <v>61103.56</v>
      </c>
      <c r="I58" s="4">
        <v>879010.25</v>
      </c>
      <c r="J58" s="4">
        <v>142518.23000000001</v>
      </c>
      <c r="K58" s="4">
        <v>6936.87</v>
      </c>
      <c r="L58" s="4">
        <v>25754.94</v>
      </c>
      <c r="M58" s="4">
        <v>24317.67</v>
      </c>
      <c r="N58" s="4">
        <v>9128.4699999999993</v>
      </c>
      <c r="O58" s="4">
        <v>76519.63</v>
      </c>
      <c r="P58" s="4">
        <v>43133.14</v>
      </c>
      <c r="Q58" s="4">
        <v>480608.53</v>
      </c>
      <c r="R58" s="4">
        <v>149990.54999999999</v>
      </c>
      <c r="S58" s="4">
        <v>463743.34</v>
      </c>
      <c r="T58" s="4">
        <v>95397.77</v>
      </c>
      <c r="U58" s="4">
        <v>9728.73</v>
      </c>
      <c r="V58" s="4">
        <v>9942.42</v>
      </c>
      <c r="W58" s="4">
        <v>505289.88</v>
      </c>
      <c r="X58" s="4">
        <v>187478.3</v>
      </c>
      <c r="Y58" s="4">
        <v>5403.78</v>
      </c>
      <c r="Z58" s="4">
        <v>213894.7</v>
      </c>
      <c r="AA58" s="4">
        <v>136019.89000000001</v>
      </c>
      <c r="AB58" s="4">
        <v>5727.02</v>
      </c>
      <c r="AC58" s="4">
        <v>646409</v>
      </c>
      <c r="AD58" s="4">
        <v>3397.49</v>
      </c>
      <c r="AE58" s="4">
        <v>405145.41</v>
      </c>
      <c r="AF58" s="4">
        <v>43567.44</v>
      </c>
      <c r="AG58" s="4">
        <v>146235.39000000001</v>
      </c>
      <c r="AH58" s="4">
        <v>187268.45</v>
      </c>
      <c r="AI58" s="4">
        <v>3656.47</v>
      </c>
      <c r="AJ58" s="4">
        <v>31512.33</v>
      </c>
      <c r="AK58" s="4">
        <v>520.58000000000004</v>
      </c>
      <c r="AL58" s="4">
        <v>892079</v>
      </c>
      <c r="AM58" s="4">
        <v>369026.5</v>
      </c>
      <c r="AN58" s="4">
        <v>9657.58</v>
      </c>
      <c r="AO58" s="4">
        <v>2336364.25</v>
      </c>
      <c r="AP58" s="4">
        <v>24518.65</v>
      </c>
      <c r="AQ58" s="4">
        <v>252173.38</v>
      </c>
      <c r="AR58" s="4">
        <v>77614.52</v>
      </c>
      <c r="AS58" s="4">
        <v>15989.37</v>
      </c>
      <c r="AT58" s="4">
        <v>88983.5</v>
      </c>
      <c r="AU58" s="4">
        <v>123562.26</v>
      </c>
      <c r="AV58" s="4">
        <v>114166.71</v>
      </c>
      <c r="AW58" s="4">
        <v>36279.449999999997</v>
      </c>
      <c r="AX58" s="4">
        <v>499591.59</v>
      </c>
      <c r="AY58" s="4">
        <v>257114.44</v>
      </c>
      <c r="AZ58" s="4">
        <v>12308.1</v>
      </c>
      <c r="BA58" s="4">
        <v>2520.9</v>
      </c>
      <c r="BB58" s="4">
        <v>29285.31</v>
      </c>
      <c r="BC58" s="4">
        <v>51119.27</v>
      </c>
      <c r="BD58" s="4">
        <v>22521.16</v>
      </c>
      <c r="BE58" s="4">
        <v>872548</v>
      </c>
      <c r="BF58" s="4">
        <v>1003328.75</v>
      </c>
      <c r="BG58" s="4">
        <v>137101.41</v>
      </c>
      <c r="BH58" s="4">
        <v>237180.52</v>
      </c>
      <c r="BI58" s="4">
        <v>1167319.1200000001</v>
      </c>
      <c r="BJ58" s="4">
        <v>1063.0999999999999</v>
      </c>
      <c r="BK58" s="4">
        <v>393832.66</v>
      </c>
      <c r="BL58" s="4">
        <v>12269.62</v>
      </c>
      <c r="BM58" s="4">
        <v>2844.5</v>
      </c>
      <c r="BN58" s="4">
        <v>591320</v>
      </c>
      <c r="BO58" s="4">
        <v>14740.01</v>
      </c>
      <c r="BP58" s="4">
        <v>3943945</v>
      </c>
      <c r="BQ58" s="4">
        <v>7937.82</v>
      </c>
      <c r="BR58" s="4">
        <v>3827083.75</v>
      </c>
      <c r="BS58" s="4">
        <v>23448.81</v>
      </c>
      <c r="BT58" s="4">
        <v>954073.75</v>
      </c>
      <c r="BU58" s="4">
        <v>136553.54999999999</v>
      </c>
      <c r="BV58" s="4">
        <v>4918.6499999999996</v>
      </c>
      <c r="BW58" s="4">
        <v>1523.28</v>
      </c>
      <c r="BX58" s="4">
        <v>89862.91</v>
      </c>
      <c r="BY58" s="4">
        <v>8985.7999999999993</v>
      </c>
      <c r="BZ58" s="4">
        <v>632972.06000000006</v>
      </c>
      <c r="CA58" s="4">
        <v>62802.78</v>
      </c>
      <c r="CB58" s="4">
        <v>8089.21</v>
      </c>
      <c r="CC58" s="4">
        <v>93902.09</v>
      </c>
      <c r="CD58" s="4">
        <v>38678.39</v>
      </c>
      <c r="CE58" s="4">
        <v>36540.269999999997</v>
      </c>
      <c r="CF58" s="4">
        <v>3502.16</v>
      </c>
      <c r="CG58" s="4">
        <v>15549.4</v>
      </c>
      <c r="CH58" s="4">
        <v>142865.78</v>
      </c>
      <c r="CI58" s="4">
        <v>1079.7</v>
      </c>
      <c r="CJ58" s="4">
        <v>123337.1</v>
      </c>
      <c r="CK58" s="4">
        <v>29492.51</v>
      </c>
      <c r="CL58" s="4">
        <v>14884.79</v>
      </c>
      <c r="CM58" s="4">
        <v>5147.09</v>
      </c>
      <c r="CN58" s="4">
        <v>4517.59</v>
      </c>
      <c r="CO58" s="4">
        <v>9606.9699999999993</v>
      </c>
      <c r="CP58" s="4">
        <v>9606.9699999999993</v>
      </c>
      <c r="CQ58" s="4">
        <v>74180.899999999994</v>
      </c>
      <c r="CR58" s="4">
        <v>146300.26999999999</v>
      </c>
      <c r="CS58" s="4">
        <v>344005.5</v>
      </c>
      <c r="CT58" s="4">
        <v>226381.67</v>
      </c>
      <c r="CU58" s="4">
        <v>37755.46</v>
      </c>
      <c r="CV58" s="4">
        <v>44361.48</v>
      </c>
      <c r="CW58" s="4">
        <v>12475.35</v>
      </c>
      <c r="CX58" s="4">
        <v>61656.03</v>
      </c>
      <c r="CY58" s="4">
        <v>10269.83</v>
      </c>
      <c r="CZ58" s="4">
        <v>45886.61</v>
      </c>
      <c r="DA58" s="4">
        <v>1256188.8799999999</v>
      </c>
      <c r="DB58" s="4">
        <v>7130.02</v>
      </c>
      <c r="DC58" s="4">
        <v>163270.79999999999</v>
      </c>
      <c r="DD58" s="4">
        <v>68199.41</v>
      </c>
      <c r="DE58" s="4">
        <v>18257.439999999999</v>
      </c>
      <c r="DF58" s="4">
        <v>670064.81000000006</v>
      </c>
      <c r="DG58" s="4">
        <v>874198.44</v>
      </c>
      <c r="DH58" s="4">
        <v>382209.12</v>
      </c>
      <c r="DI58" s="4">
        <v>10264.41</v>
      </c>
      <c r="DJ58" s="4">
        <v>4300.7</v>
      </c>
      <c r="DK58" s="4">
        <v>103286.12</v>
      </c>
      <c r="DL58" s="4">
        <v>73878.039999999994</v>
      </c>
      <c r="DM58" s="4">
        <v>6416.24</v>
      </c>
      <c r="DN58" s="4">
        <v>53072.41</v>
      </c>
      <c r="DO58" s="4">
        <v>21969.16</v>
      </c>
      <c r="DP58" s="4">
        <v>740978.25</v>
      </c>
      <c r="DQ58" s="4">
        <v>3343997</v>
      </c>
      <c r="DR58" s="4">
        <v>8723.7900000000009</v>
      </c>
      <c r="DS58" s="4">
        <v>38776.959999999999</v>
      </c>
      <c r="DT58" s="4">
        <v>2202272</v>
      </c>
      <c r="DU58" s="4">
        <v>224518.92</v>
      </c>
      <c r="DV58" s="4">
        <v>434872.09</v>
      </c>
      <c r="DW58" s="4">
        <v>9714</v>
      </c>
      <c r="DX58" s="4">
        <v>255813.77</v>
      </c>
      <c r="DY58" s="4">
        <v>319646.03000000003</v>
      </c>
      <c r="DZ58" s="4">
        <v>3037007.25</v>
      </c>
      <c r="EA58" s="4">
        <v>9449.92</v>
      </c>
      <c r="EB58" s="4">
        <v>32955634</v>
      </c>
      <c r="EC58" s="4">
        <v>1017874.19</v>
      </c>
      <c r="ED58" s="4">
        <v>8724.9</v>
      </c>
      <c r="EE58" s="4">
        <v>26582.31</v>
      </c>
      <c r="EF58" s="4">
        <v>1104263.8799999999</v>
      </c>
      <c r="EG58" s="4">
        <v>1186082.1200000001</v>
      </c>
      <c r="EH58" s="4">
        <v>271474.94</v>
      </c>
      <c r="EI58" s="4">
        <v>186143.77</v>
      </c>
      <c r="EJ58" s="4">
        <v>14248872</v>
      </c>
      <c r="EK58" s="4">
        <v>362351.25</v>
      </c>
      <c r="EL58" s="4">
        <v>37973.39</v>
      </c>
      <c r="EM58" s="4">
        <v>883638.19</v>
      </c>
      <c r="EN58" s="4">
        <v>4950624.5</v>
      </c>
      <c r="EO58" s="4">
        <v>32657642</v>
      </c>
      <c r="EP58" s="4">
        <v>1440729.5</v>
      </c>
      <c r="EQ58" s="4">
        <v>15023873</v>
      </c>
      <c r="ER58" s="4">
        <v>13571.53</v>
      </c>
      <c r="ES58" s="4">
        <v>36219.68</v>
      </c>
      <c r="ET58" s="4">
        <v>29842.55</v>
      </c>
      <c r="EU58" s="4">
        <v>14048.92</v>
      </c>
      <c r="EV58" s="4">
        <v>6530.46</v>
      </c>
      <c r="EW58" s="4">
        <v>824993.5</v>
      </c>
      <c r="EX58" s="4">
        <v>66318.45</v>
      </c>
      <c r="EY58" s="4">
        <v>76174.09</v>
      </c>
      <c r="EZ58" s="4">
        <v>62249.41</v>
      </c>
      <c r="FA58" s="4">
        <v>288730.81</v>
      </c>
      <c r="FB58" s="4">
        <v>89606.07</v>
      </c>
      <c r="FC58" s="4">
        <v>1487256.88</v>
      </c>
      <c r="FD58" s="4">
        <v>11020.01</v>
      </c>
      <c r="FE58" s="4">
        <v>9230.9500000000007</v>
      </c>
      <c r="FF58" s="4">
        <v>2186310.25</v>
      </c>
      <c r="FG58" s="4">
        <v>13142.69</v>
      </c>
      <c r="FH58" s="4">
        <v>418634.59</v>
      </c>
      <c r="FI58" s="4">
        <v>190318.58</v>
      </c>
      <c r="FJ58" s="4">
        <v>259856.45</v>
      </c>
      <c r="FK58" s="4">
        <v>24308.65</v>
      </c>
      <c r="FL58" s="4">
        <v>9827.3700000000008</v>
      </c>
      <c r="FM58" s="4">
        <v>416934.34</v>
      </c>
      <c r="FN58" s="4">
        <v>3409.42</v>
      </c>
      <c r="FO58" s="4">
        <v>143241</v>
      </c>
      <c r="FP58" s="4">
        <v>14475.85</v>
      </c>
      <c r="FQ58" s="4">
        <v>11411.25</v>
      </c>
      <c r="FR58" s="4">
        <v>103449.09</v>
      </c>
      <c r="FS58" s="4">
        <v>25655.31</v>
      </c>
      <c r="FT58" s="4">
        <v>34848.449999999997</v>
      </c>
      <c r="FU58" s="4">
        <v>25427.97</v>
      </c>
      <c r="FV58" s="4">
        <v>20574.98</v>
      </c>
      <c r="FW58" s="4">
        <v>165342.53</v>
      </c>
      <c r="FX58" s="4">
        <v>43422.09</v>
      </c>
      <c r="FY58" s="4">
        <v>1118397</v>
      </c>
      <c r="FZ58" s="4">
        <v>1071026.25</v>
      </c>
      <c r="GA58" s="4">
        <v>38273.160000000003</v>
      </c>
      <c r="GB58" s="4">
        <v>7278.05</v>
      </c>
      <c r="GC58" s="4">
        <v>38832.839999999997</v>
      </c>
      <c r="GD58" s="4">
        <v>4297.34</v>
      </c>
      <c r="GE58" s="4">
        <v>129919.21</v>
      </c>
      <c r="GF58" s="4">
        <v>24183.87</v>
      </c>
      <c r="GG58" s="4">
        <v>19050.3</v>
      </c>
      <c r="GH58" s="4">
        <v>8807.8700000000008</v>
      </c>
    </row>
    <row r="59" spans="1:220" s="1" customFormat="1" ht="14.7" thickBot="1" x14ac:dyDescent="0.6">
      <c r="A59" s="2" t="s">
        <v>717</v>
      </c>
      <c r="B59" s="3">
        <f>((STDEV(B45:B58)/(AVERAGE(B45:B58)))*100)</f>
        <v>5.5537692177830476</v>
      </c>
      <c r="C59" s="3">
        <f t="shared" ref="C59:BN59" si="4">((STDEV(C45:C58)/(AVERAGE(C45:C58)))*100)</f>
        <v>9.5832119898168973</v>
      </c>
      <c r="D59" s="3">
        <f t="shared" si="4"/>
        <v>4.6523432025133147</v>
      </c>
      <c r="E59" s="3">
        <f t="shared" si="4"/>
        <v>5.3023679724005337</v>
      </c>
      <c r="F59" s="3">
        <f t="shared" si="4"/>
        <v>46.077448348680456</v>
      </c>
      <c r="G59" s="3">
        <f t="shared" si="4"/>
        <v>9.8688788605587501</v>
      </c>
      <c r="H59" s="3">
        <f t="shared" si="4"/>
        <v>24.823376988583117</v>
      </c>
      <c r="I59" s="3">
        <f t="shared" si="4"/>
        <v>6.1174821053213302</v>
      </c>
      <c r="J59" s="3">
        <f t="shared" si="4"/>
        <v>20.721679325039737</v>
      </c>
      <c r="K59" s="3">
        <f t="shared" si="4"/>
        <v>15.135560585019608</v>
      </c>
      <c r="L59" s="3">
        <f t="shared" si="4"/>
        <v>9.1699227017673444</v>
      </c>
      <c r="M59" s="3">
        <f t="shared" si="4"/>
        <v>10.617685156967671</v>
      </c>
      <c r="N59" s="3">
        <f t="shared" si="4"/>
        <v>12.362400610115456</v>
      </c>
      <c r="O59" s="3">
        <f t="shared" si="4"/>
        <v>5.9268400820350999</v>
      </c>
      <c r="P59" s="3">
        <f t="shared" si="4"/>
        <v>4.9459071169482396</v>
      </c>
      <c r="Q59" s="3">
        <f t="shared" si="4"/>
        <v>6.157423138045055</v>
      </c>
      <c r="R59" s="3">
        <f t="shared" si="4"/>
        <v>6.9248359000376887</v>
      </c>
      <c r="S59" s="3">
        <f t="shared" si="4"/>
        <v>4.0878528697775591</v>
      </c>
      <c r="T59" s="3">
        <f t="shared" si="4"/>
        <v>6.2206288552854314</v>
      </c>
      <c r="U59" s="3">
        <f t="shared" si="4"/>
        <v>8.5251291226178907</v>
      </c>
      <c r="V59" s="3">
        <f t="shared" si="4"/>
        <v>25.53258962675914</v>
      </c>
      <c r="W59" s="3">
        <f t="shared" si="4"/>
        <v>3.3804599931335479</v>
      </c>
      <c r="X59" s="3">
        <f t="shared" si="4"/>
        <v>8.7260669859568836</v>
      </c>
      <c r="Y59" s="3">
        <f t="shared" si="4"/>
        <v>25.150753786665447</v>
      </c>
      <c r="Z59" s="3">
        <f t="shared" si="4"/>
        <v>4.6999656848495501</v>
      </c>
      <c r="AA59" s="3">
        <f t="shared" si="4"/>
        <v>6.3812502773845283</v>
      </c>
      <c r="AB59" s="3">
        <f t="shared" si="4"/>
        <v>27.677860284121447</v>
      </c>
      <c r="AC59" s="3">
        <f t="shared" si="4"/>
        <v>16.535032937520207</v>
      </c>
      <c r="AD59" s="3">
        <f t="shared" si="4"/>
        <v>13.876269421132955</v>
      </c>
      <c r="AE59" s="3">
        <f t="shared" si="4"/>
        <v>2.402519751124609</v>
      </c>
      <c r="AF59" s="3">
        <f t="shared" si="4"/>
        <v>3.8070325388799815</v>
      </c>
      <c r="AG59" s="3">
        <f t="shared" si="4"/>
        <v>8.6454781534375353</v>
      </c>
      <c r="AH59" s="3">
        <f t="shared" si="4"/>
        <v>8.5831118338850452</v>
      </c>
      <c r="AI59" s="3">
        <f t="shared" si="4"/>
        <v>20.24433348460569</v>
      </c>
      <c r="AJ59" s="3">
        <f t="shared" si="4"/>
        <v>5.5046606627312169</v>
      </c>
      <c r="AK59" s="3">
        <f t="shared" si="4"/>
        <v>44.611221218798661</v>
      </c>
      <c r="AL59" s="3">
        <f t="shared" si="4"/>
        <v>5.2467862802914267</v>
      </c>
      <c r="AM59" s="3">
        <f t="shared" si="4"/>
        <v>5.2852583762483532</v>
      </c>
      <c r="AN59" s="3">
        <f t="shared" si="4"/>
        <v>8.011418634123082</v>
      </c>
      <c r="AO59" s="3">
        <f t="shared" si="4"/>
        <v>15.096820885778939</v>
      </c>
      <c r="AP59" s="3">
        <f t="shared" si="4"/>
        <v>5.6397035638669557</v>
      </c>
      <c r="AQ59" s="3">
        <f t="shared" si="4"/>
        <v>6.5313582203046865</v>
      </c>
      <c r="AR59" s="3">
        <f t="shared" si="4"/>
        <v>4.5870266415430585</v>
      </c>
      <c r="AS59" s="3">
        <f t="shared" si="4"/>
        <v>33.566094567062997</v>
      </c>
      <c r="AT59" s="3">
        <f t="shared" si="4"/>
        <v>49.589434135882605</v>
      </c>
      <c r="AU59" s="3">
        <f t="shared" si="4"/>
        <v>6.0966498373094788</v>
      </c>
      <c r="AV59" s="3">
        <f t="shared" si="4"/>
        <v>6.4919124410343105</v>
      </c>
      <c r="AW59" s="3">
        <f t="shared" si="4"/>
        <v>5.0888284317196328</v>
      </c>
      <c r="AX59" s="3">
        <f t="shared" si="4"/>
        <v>16.799607594884954</v>
      </c>
      <c r="AY59" s="3">
        <f t="shared" si="4"/>
        <v>2.5385617575906596</v>
      </c>
      <c r="AZ59" s="3">
        <f t="shared" si="4"/>
        <v>17.533838119348417</v>
      </c>
      <c r="BA59" s="3">
        <f t="shared" si="4"/>
        <v>18.351081853986489</v>
      </c>
      <c r="BB59" s="3">
        <f t="shared" si="4"/>
        <v>12.759686172431847</v>
      </c>
      <c r="BC59" s="3">
        <f t="shared" si="4"/>
        <v>23.170606866300407</v>
      </c>
      <c r="BD59" s="3">
        <f t="shared" si="4"/>
        <v>8.4418374540202947</v>
      </c>
      <c r="BE59" s="3">
        <f t="shared" si="4"/>
        <v>15.657005555223719</v>
      </c>
      <c r="BF59" s="3">
        <f t="shared" si="4"/>
        <v>6.1621734062769571</v>
      </c>
      <c r="BG59" s="3">
        <f t="shared" si="4"/>
        <v>7.0096513791957653</v>
      </c>
      <c r="BH59" s="3">
        <f t="shared" si="4"/>
        <v>6.1383152033252113</v>
      </c>
      <c r="BI59" s="3">
        <f t="shared" si="4"/>
        <v>3.3229088922749486</v>
      </c>
      <c r="BJ59" s="3">
        <f t="shared" si="4"/>
        <v>17.67019490517054</v>
      </c>
      <c r="BK59" s="3">
        <f t="shared" si="4"/>
        <v>8.9580119452287121</v>
      </c>
      <c r="BL59" s="3">
        <f t="shared" si="4"/>
        <v>14.271152593903869</v>
      </c>
      <c r="BM59" s="3">
        <f t="shared" si="4"/>
        <v>16.735708335346377</v>
      </c>
      <c r="BN59" s="3">
        <f t="shared" si="4"/>
        <v>8.2115634959237482</v>
      </c>
      <c r="BO59" s="3">
        <f t="shared" ref="BO59:DZ59" si="5">((STDEV(BO45:BO58)/(AVERAGE(BO45:BO58)))*100)</f>
        <v>17.808875448974522</v>
      </c>
      <c r="BP59" s="3">
        <f t="shared" si="5"/>
        <v>5.9415870283037187</v>
      </c>
      <c r="BQ59" s="3">
        <f t="shared" si="5"/>
        <v>8.700164885935866</v>
      </c>
      <c r="BR59" s="3">
        <f t="shared" si="5"/>
        <v>5.6063516472705821</v>
      </c>
      <c r="BS59" s="3">
        <f t="shared" si="5"/>
        <v>41.067667499787902</v>
      </c>
      <c r="BT59" s="3">
        <f t="shared" si="5"/>
        <v>7.2894193511550105</v>
      </c>
      <c r="BU59" s="3">
        <f t="shared" si="5"/>
        <v>5.1288894059242445</v>
      </c>
      <c r="BV59" s="3">
        <f t="shared" si="5"/>
        <v>12.397535554258463</v>
      </c>
      <c r="BW59" s="3">
        <f t="shared" si="5"/>
        <v>15.836013319717523</v>
      </c>
      <c r="BX59" s="3">
        <f t="shared" si="5"/>
        <v>24.620016334382495</v>
      </c>
      <c r="BY59" s="3">
        <f t="shared" si="5"/>
        <v>17.147427791148289</v>
      </c>
      <c r="BZ59" s="3">
        <f t="shared" si="5"/>
        <v>5.2974216673049268</v>
      </c>
      <c r="CA59" s="3">
        <f t="shared" si="5"/>
        <v>4.3608870921602039</v>
      </c>
      <c r="CB59" s="3">
        <f t="shared" si="5"/>
        <v>65.257140590984463</v>
      </c>
      <c r="CC59" s="3">
        <f t="shared" si="5"/>
        <v>16.890639089690605</v>
      </c>
      <c r="CD59" s="3">
        <f t="shared" si="5"/>
        <v>12.48429148843381</v>
      </c>
      <c r="CE59" s="3">
        <f t="shared" si="5"/>
        <v>9.8712697817682216</v>
      </c>
      <c r="CF59" s="3">
        <f t="shared" si="5"/>
        <v>8.1672404961534877</v>
      </c>
      <c r="CG59" s="3">
        <f t="shared" si="5"/>
        <v>23.083363321341423</v>
      </c>
      <c r="CH59" s="3">
        <f t="shared" si="5"/>
        <v>5.9762203555690805</v>
      </c>
      <c r="CI59" s="3">
        <f t="shared" si="5"/>
        <v>21.43429183223223</v>
      </c>
      <c r="CJ59" s="3">
        <f t="shared" si="5"/>
        <v>5.8274174329763273</v>
      </c>
      <c r="CK59" s="3">
        <f t="shared" si="5"/>
        <v>8.3881441936636225</v>
      </c>
      <c r="CL59" s="3">
        <f t="shared" si="5"/>
        <v>12.834635492954527</v>
      </c>
      <c r="CM59" s="3">
        <f t="shared" si="5"/>
        <v>24.779692931772292</v>
      </c>
      <c r="CN59" s="3">
        <f t="shared" si="5"/>
        <v>11.986408221674182</v>
      </c>
      <c r="CO59" s="3">
        <f t="shared" si="5"/>
        <v>12.618764631896049</v>
      </c>
      <c r="CP59" s="3">
        <f t="shared" si="5"/>
        <v>12.618764631896049</v>
      </c>
      <c r="CQ59" s="3">
        <f t="shared" si="5"/>
        <v>10.328432114630138</v>
      </c>
      <c r="CR59" s="3">
        <f t="shared" si="5"/>
        <v>5.5166835145952184</v>
      </c>
      <c r="CS59" s="3">
        <f t="shared" si="5"/>
        <v>10.945414527072824</v>
      </c>
      <c r="CT59" s="3">
        <f t="shared" si="5"/>
        <v>4.0509491868017138</v>
      </c>
      <c r="CU59" s="3">
        <f t="shared" si="5"/>
        <v>13.593748445995274</v>
      </c>
      <c r="CV59" s="3">
        <f t="shared" si="5"/>
        <v>5.7410936701322441</v>
      </c>
      <c r="CW59" s="3">
        <f t="shared" si="5"/>
        <v>9.5303210443301882</v>
      </c>
      <c r="CX59" s="3">
        <f t="shared" si="5"/>
        <v>7.0298845186794319</v>
      </c>
      <c r="CY59" s="3">
        <f t="shared" si="5"/>
        <v>7.9490040932034418</v>
      </c>
      <c r="CZ59" s="3">
        <f t="shared" si="5"/>
        <v>16.315117904304142</v>
      </c>
      <c r="DA59" s="3">
        <f t="shared" si="5"/>
        <v>7.8896930827025269</v>
      </c>
      <c r="DB59" s="3">
        <f t="shared" si="5"/>
        <v>30.243547674586001</v>
      </c>
      <c r="DC59" s="3">
        <f t="shared" si="5"/>
        <v>3.2360481908144245</v>
      </c>
      <c r="DD59" s="3">
        <f t="shared" si="5"/>
        <v>10.035295325783814</v>
      </c>
      <c r="DE59" s="3">
        <f t="shared" si="5"/>
        <v>10.335343478453424</v>
      </c>
      <c r="DF59" s="3">
        <f t="shared" si="5"/>
        <v>5.5506140293427038</v>
      </c>
      <c r="DG59" s="3">
        <f t="shared" si="5"/>
        <v>8.6734658777229132</v>
      </c>
      <c r="DH59" s="3">
        <f t="shared" si="5"/>
        <v>4.1754055142571946</v>
      </c>
      <c r="DI59" s="3">
        <f t="shared" si="5"/>
        <v>13.478636407234553</v>
      </c>
      <c r="DJ59" s="3">
        <f t="shared" si="5"/>
        <v>29.405220757246664</v>
      </c>
      <c r="DK59" s="3">
        <f t="shared" si="5"/>
        <v>93.9702602219635</v>
      </c>
      <c r="DL59" s="3">
        <f t="shared" si="5"/>
        <v>7.0536538775856421</v>
      </c>
      <c r="DM59" s="3">
        <f t="shared" si="5"/>
        <v>8.0754490245138388</v>
      </c>
      <c r="DN59" s="3">
        <f t="shared" si="5"/>
        <v>17.79845234017824</v>
      </c>
      <c r="DO59" s="3">
        <f t="shared" si="5"/>
        <v>14.432615932600573</v>
      </c>
      <c r="DP59" s="3">
        <f t="shared" si="5"/>
        <v>10.532311718765081</v>
      </c>
      <c r="DQ59" s="3">
        <f t="shared" si="5"/>
        <v>31.74189162637844</v>
      </c>
      <c r="DR59" s="3">
        <f t="shared" si="5"/>
        <v>13.764366707855855</v>
      </c>
      <c r="DS59" s="3">
        <f t="shared" si="5"/>
        <v>8.1704204028240266</v>
      </c>
      <c r="DT59" s="3">
        <f t="shared" si="5"/>
        <v>81.46562329487422</v>
      </c>
      <c r="DU59" s="3">
        <f t="shared" si="5"/>
        <v>8.4716622390369292</v>
      </c>
      <c r="DV59" s="3">
        <f t="shared" si="5"/>
        <v>5.1090747924533551</v>
      </c>
      <c r="DW59" s="3">
        <f t="shared" si="5"/>
        <v>10.257995196486059</v>
      </c>
      <c r="DX59" s="3">
        <f>((STDEV(DX45:DX58)/(AVERAGE(DX45:DX58)))*100)</f>
        <v>133.48835481042582</v>
      </c>
      <c r="DY59" s="3">
        <f t="shared" si="5"/>
        <v>5.8748105164276421</v>
      </c>
      <c r="DZ59" s="3">
        <f t="shared" si="5"/>
        <v>8.1279213720301389</v>
      </c>
      <c r="EA59" s="3">
        <f t="shared" ref="EA59:GH59" si="6">((STDEV(EA45:EA58)/(AVERAGE(EA45:EA58)))*100)</f>
        <v>11.307346595131893</v>
      </c>
      <c r="EB59" s="3">
        <f t="shared" si="6"/>
        <v>8.1470704908752118</v>
      </c>
      <c r="EC59" s="3">
        <f t="shared" si="6"/>
        <v>10.65176726753478</v>
      </c>
      <c r="ED59" s="3">
        <f t="shared" si="6"/>
        <v>13.307047251053131</v>
      </c>
      <c r="EE59" s="3">
        <f t="shared" si="6"/>
        <v>21.098732506463833</v>
      </c>
      <c r="EF59" s="3">
        <f t="shared" si="6"/>
        <v>6.0587600889836724</v>
      </c>
      <c r="EG59" s="3">
        <f t="shared" si="6"/>
        <v>8.0210887241559359</v>
      </c>
      <c r="EH59" s="3">
        <f t="shared" si="6"/>
        <v>5.9127363782362234</v>
      </c>
      <c r="EI59" s="3">
        <f t="shared" si="6"/>
        <v>4.6389665242713516</v>
      </c>
      <c r="EJ59" s="3">
        <f t="shared" si="6"/>
        <v>6.6699349790496676</v>
      </c>
      <c r="EK59" s="3">
        <f t="shared" si="6"/>
        <v>75.091666448521579</v>
      </c>
      <c r="EL59" s="3">
        <f t="shared" si="6"/>
        <v>8.1026779659981685</v>
      </c>
      <c r="EM59" s="3">
        <f t="shared" si="6"/>
        <v>8.4156543445847003</v>
      </c>
      <c r="EN59" s="3">
        <f t="shared" si="6"/>
        <v>13.985013114835946</v>
      </c>
      <c r="EO59" s="3">
        <f t="shared" si="6"/>
        <v>8.2485760169466804</v>
      </c>
      <c r="EP59" s="3">
        <f t="shared" si="6"/>
        <v>7.3229096953406918</v>
      </c>
      <c r="EQ59" s="3">
        <f t="shared" si="6"/>
        <v>7.0487294428907017</v>
      </c>
      <c r="ER59" s="3">
        <f t="shared" si="6"/>
        <v>15.088738004681604</v>
      </c>
      <c r="ES59" s="3">
        <f t="shared" si="6"/>
        <v>13.54656755747804</v>
      </c>
      <c r="ET59" s="3">
        <f t="shared" si="6"/>
        <v>19.5981912169913</v>
      </c>
      <c r="EU59" s="3">
        <f t="shared" si="6"/>
        <v>10.836984051795616</v>
      </c>
      <c r="EV59" s="3">
        <f t="shared" si="6"/>
        <v>10.682138983858566</v>
      </c>
      <c r="EW59" s="3">
        <f t="shared" si="6"/>
        <v>8.1204246269291893</v>
      </c>
      <c r="EX59" s="3">
        <f t="shared" si="6"/>
        <v>12.419563152103079</v>
      </c>
      <c r="EY59" s="3">
        <f t="shared" si="6"/>
        <v>10.782486608618226</v>
      </c>
      <c r="EZ59" s="3">
        <f t="shared" si="6"/>
        <v>7.4879043663955676</v>
      </c>
      <c r="FA59" s="3">
        <f t="shared" si="6"/>
        <v>7.4574724107037875</v>
      </c>
      <c r="FB59" s="3">
        <f t="shared" si="6"/>
        <v>10.055925817915233</v>
      </c>
      <c r="FC59" s="3">
        <f t="shared" si="6"/>
        <v>7.0309298713903194</v>
      </c>
      <c r="FD59" s="3">
        <f t="shared" si="6"/>
        <v>12.302485610859339</v>
      </c>
      <c r="FE59" s="3">
        <f t="shared" si="6"/>
        <v>7.9044980814552188</v>
      </c>
      <c r="FF59" s="3">
        <f t="shared" si="6"/>
        <v>6.8195108101358652</v>
      </c>
      <c r="FG59" s="3">
        <f t="shared" si="6"/>
        <v>21.482357706237508</v>
      </c>
      <c r="FH59" s="3">
        <f t="shared" si="6"/>
        <v>5.8252189023004757</v>
      </c>
      <c r="FI59" s="3">
        <f t="shared" si="6"/>
        <v>8.7627915986135214</v>
      </c>
      <c r="FJ59" s="3">
        <f t="shared" si="6"/>
        <v>6.1487624971575112</v>
      </c>
      <c r="FK59" s="3">
        <f t="shared" si="6"/>
        <v>19.729400666788237</v>
      </c>
      <c r="FL59" s="3">
        <f t="shared" si="6"/>
        <v>8.4984773311590942</v>
      </c>
      <c r="FM59" s="3">
        <f t="shared" si="6"/>
        <v>5.8217477150437684</v>
      </c>
      <c r="FN59" s="3">
        <f t="shared" si="6"/>
        <v>40.54868016247665</v>
      </c>
      <c r="FO59" s="3">
        <f t="shared" si="6"/>
        <v>6.724631434820366</v>
      </c>
      <c r="FP59" s="3">
        <f t="shared" si="6"/>
        <v>39.175816843835534</v>
      </c>
      <c r="FQ59" s="3">
        <f t="shared" si="6"/>
        <v>20.524828364843238</v>
      </c>
      <c r="FR59" s="3">
        <f t="shared" si="6"/>
        <v>9.0837155495266231</v>
      </c>
      <c r="FS59" s="3">
        <f t="shared" si="6"/>
        <v>7.8910560394314784</v>
      </c>
      <c r="FT59" s="3">
        <f t="shared" si="6"/>
        <v>8.6558675462068901</v>
      </c>
      <c r="FU59" s="3">
        <f t="shared" si="6"/>
        <v>13.382821296225591</v>
      </c>
      <c r="FV59" s="3">
        <f t="shared" si="6"/>
        <v>10.192699580604122</v>
      </c>
      <c r="FW59" s="3">
        <f t="shared" si="6"/>
        <v>7.9492402169069765</v>
      </c>
      <c r="FX59" s="3">
        <f t="shared" si="6"/>
        <v>8.7232661146377755</v>
      </c>
      <c r="FY59" s="3">
        <f t="shared" si="6"/>
        <v>5.8894729700811093</v>
      </c>
      <c r="FZ59" s="3">
        <f t="shared" si="6"/>
        <v>8.0838452522774862</v>
      </c>
      <c r="GA59" s="3">
        <f t="shared" si="6"/>
        <v>8.1181501728619381</v>
      </c>
      <c r="GB59" s="3">
        <f t="shared" si="6"/>
        <v>31.37870452681884</v>
      </c>
      <c r="GC59" s="3">
        <f t="shared" si="6"/>
        <v>13.059872170985059</v>
      </c>
      <c r="GD59" s="3">
        <f t="shared" si="6"/>
        <v>8.7505662655491445</v>
      </c>
      <c r="GE59" s="3">
        <f t="shared" si="6"/>
        <v>6.280773536174018</v>
      </c>
      <c r="GF59" s="3">
        <f t="shared" si="6"/>
        <v>13.278439698911709</v>
      </c>
      <c r="GG59" s="3">
        <f t="shared" si="6"/>
        <v>10.801175734787055</v>
      </c>
      <c r="GH59" s="3">
        <f t="shared" si="6"/>
        <v>23.319118508392997</v>
      </c>
    </row>
    <row r="60" spans="1:220" x14ac:dyDescent="0.55000000000000004">
      <c r="A60" s="67" t="s">
        <v>570</v>
      </c>
      <c r="B60" s="20">
        <v>1520.41</v>
      </c>
      <c r="C60" s="20">
        <v>984.89</v>
      </c>
      <c r="D60" s="20">
        <v>294.54000000000002</v>
      </c>
      <c r="E60" s="20">
        <v>9418.08</v>
      </c>
      <c r="F60" s="20">
        <v>9507.58</v>
      </c>
      <c r="G60" s="20">
        <v>108617.49</v>
      </c>
      <c r="H60" s="20">
        <v>3617.84</v>
      </c>
      <c r="I60" s="20">
        <v>3157.67</v>
      </c>
      <c r="J60" s="20">
        <v>355.36</v>
      </c>
      <c r="K60" s="20">
        <v>255.31</v>
      </c>
      <c r="L60" s="20">
        <v>5234.01</v>
      </c>
      <c r="M60" s="20">
        <v>3676.04</v>
      </c>
      <c r="N60" s="20">
        <v>3148.35</v>
      </c>
      <c r="O60" s="20">
        <v>12235.27</v>
      </c>
      <c r="P60" s="20">
        <v>16756.419999999998</v>
      </c>
      <c r="Q60" s="20">
        <v>608.41</v>
      </c>
      <c r="R60" s="20">
        <v>355.26</v>
      </c>
      <c r="S60" s="20">
        <v>489.76</v>
      </c>
      <c r="T60" s="20">
        <v>303.01</v>
      </c>
      <c r="U60" s="20">
        <v>0</v>
      </c>
      <c r="V60" s="20">
        <v>143.30000000000001</v>
      </c>
      <c r="W60" s="20">
        <v>1614.86</v>
      </c>
      <c r="X60" s="20">
        <v>8434.52</v>
      </c>
      <c r="Y60" s="20">
        <v>237.69</v>
      </c>
      <c r="Z60" s="20">
        <v>1418.65</v>
      </c>
      <c r="AA60" s="20">
        <v>275.17</v>
      </c>
      <c r="AB60" s="20">
        <v>1702.68</v>
      </c>
      <c r="AC60" s="20">
        <v>648602.43999999994</v>
      </c>
      <c r="AD60" s="20">
        <v>507.79</v>
      </c>
      <c r="AE60" s="20">
        <v>2045.52</v>
      </c>
      <c r="AF60" s="20">
        <v>1797.91</v>
      </c>
      <c r="AG60" s="20">
        <v>1133.44</v>
      </c>
      <c r="AH60" s="20">
        <v>481.72</v>
      </c>
      <c r="AI60" s="20">
        <v>1830.29</v>
      </c>
      <c r="AJ60" s="20">
        <v>361.53</v>
      </c>
      <c r="AK60" s="20">
        <v>204.67</v>
      </c>
      <c r="AL60" s="20">
        <v>448.1</v>
      </c>
      <c r="AM60" s="20">
        <v>97.58</v>
      </c>
      <c r="AN60" s="20">
        <v>183.25</v>
      </c>
      <c r="AO60" s="20">
        <v>10083.76</v>
      </c>
      <c r="AP60" s="20">
        <v>238.75</v>
      </c>
      <c r="AQ60" s="20">
        <v>207.53</v>
      </c>
      <c r="AR60" s="20">
        <v>505.95</v>
      </c>
      <c r="AS60" s="20">
        <v>8508.7099999999991</v>
      </c>
      <c r="AT60" s="20">
        <v>1114.82</v>
      </c>
      <c r="AU60" s="20">
        <v>552.51</v>
      </c>
      <c r="AV60" s="20">
        <v>815.11</v>
      </c>
      <c r="AW60" s="20">
        <v>744.73</v>
      </c>
      <c r="AX60" s="20">
        <v>1835.33</v>
      </c>
      <c r="AY60" s="20">
        <v>1909.43</v>
      </c>
      <c r="AZ60" s="20">
        <v>176.68</v>
      </c>
      <c r="BA60" s="20">
        <v>363.98</v>
      </c>
      <c r="BB60" s="20">
        <v>39.299999999999997</v>
      </c>
      <c r="BC60" s="20">
        <v>6727.26</v>
      </c>
      <c r="BD60" s="20">
        <v>59.03</v>
      </c>
      <c r="BE60" s="20">
        <v>529.11</v>
      </c>
      <c r="BF60" s="20">
        <v>999.88</v>
      </c>
      <c r="BG60" s="20">
        <v>235.83</v>
      </c>
      <c r="BH60" s="20">
        <v>125.56</v>
      </c>
      <c r="BI60" s="20">
        <v>1034.81</v>
      </c>
      <c r="BJ60" s="20">
        <v>156.69</v>
      </c>
      <c r="BK60" s="20">
        <v>170.39</v>
      </c>
      <c r="BL60" s="20">
        <v>2999.74</v>
      </c>
      <c r="BM60" s="20">
        <v>384.49</v>
      </c>
      <c r="BN60" s="20">
        <v>64106.04</v>
      </c>
      <c r="BO60" s="20">
        <v>193.8</v>
      </c>
      <c r="BP60" s="20">
        <v>1218.8</v>
      </c>
      <c r="BQ60" s="20">
        <v>45.93</v>
      </c>
      <c r="BR60" s="20">
        <v>1716.36</v>
      </c>
      <c r="BS60" s="20">
        <v>129.25</v>
      </c>
      <c r="BT60" s="20">
        <v>1507.14</v>
      </c>
      <c r="BU60" s="20">
        <v>263.33</v>
      </c>
      <c r="BV60" s="20">
        <v>57.63</v>
      </c>
      <c r="BW60" s="20">
        <v>0</v>
      </c>
      <c r="BX60" s="20">
        <v>1077.1300000000001</v>
      </c>
      <c r="BY60" s="20">
        <v>0</v>
      </c>
      <c r="BZ60" s="20">
        <v>121.79</v>
      </c>
      <c r="CA60" s="20">
        <v>0</v>
      </c>
      <c r="CB60" s="20">
        <v>143.46</v>
      </c>
      <c r="CC60" s="20">
        <v>53451.75</v>
      </c>
      <c r="CD60" s="20">
        <v>486.45</v>
      </c>
      <c r="CE60" s="20">
        <v>97.48</v>
      </c>
      <c r="CF60" s="20">
        <v>0</v>
      </c>
      <c r="CG60" s="20">
        <v>0</v>
      </c>
      <c r="CH60" s="20">
        <v>816.22</v>
      </c>
      <c r="CI60" s="20">
        <v>0</v>
      </c>
      <c r="CJ60" s="20">
        <v>384.49</v>
      </c>
      <c r="CK60" s="20">
        <v>3291.68</v>
      </c>
      <c r="CL60" s="20">
        <v>362.79</v>
      </c>
      <c r="CM60" s="20">
        <v>45.35</v>
      </c>
      <c r="CN60" s="20">
        <v>35.58</v>
      </c>
      <c r="CO60" s="20">
        <v>41.82</v>
      </c>
      <c r="CP60" s="20">
        <v>0</v>
      </c>
      <c r="CQ60" s="20">
        <v>89.4</v>
      </c>
      <c r="CR60" s="20">
        <v>36.94</v>
      </c>
      <c r="CS60" s="20">
        <v>20706.98</v>
      </c>
      <c r="CT60" s="20">
        <v>55.57</v>
      </c>
      <c r="CU60" s="20">
        <v>0</v>
      </c>
      <c r="CV60" s="20">
        <v>49.06</v>
      </c>
      <c r="CW60" s="20">
        <v>1465.14</v>
      </c>
      <c r="CX60" s="20">
        <v>755.53</v>
      </c>
      <c r="CY60" s="20">
        <v>2240.79</v>
      </c>
      <c r="CZ60" s="20">
        <v>646.39</v>
      </c>
      <c r="DA60" s="20">
        <v>1694.11</v>
      </c>
      <c r="DB60" s="20">
        <v>109.28</v>
      </c>
      <c r="DC60" s="20">
        <v>218.58</v>
      </c>
      <c r="DD60" s="20">
        <v>144.81</v>
      </c>
      <c r="DE60" s="20">
        <v>1306.77</v>
      </c>
      <c r="DF60" s="20">
        <v>634.78</v>
      </c>
      <c r="DG60" s="20">
        <v>1874.18</v>
      </c>
      <c r="DH60" s="20">
        <v>1587.01</v>
      </c>
      <c r="DI60" s="20">
        <v>8680.33</v>
      </c>
      <c r="DJ60" s="20">
        <v>154.69</v>
      </c>
      <c r="DK60" s="20">
        <v>21629.75</v>
      </c>
      <c r="DL60" s="20">
        <v>39.42</v>
      </c>
      <c r="DM60" s="20">
        <v>0</v>
      </c>
      <c r="DN60" s="20">
        <v>0</v>
      </c>
      <c r="DO60" s="20">
        <v>1065.83</v>
      </c>
      <c r="DP60" s="20">
        <v>150.96</v>
      </c>
      <c r="DQ60" s="20">
        <v>1380.29</v>
      </c>
      <c r="DR60" s="20">
        <v>0</v>
      </c>
      <c r="DS60" s="20">
        <v>0</v>
      </c>
      <c r="DT60" s="20">
        <v>171413.86</v>
      </c>
      <c r="DU60" s="20">
        <v>59.07</v>
      </c>
      <c r="DV60" s="20">
        <v>90.13</v>
      </c>
      <c r="DW60" s="20">
        <v>109.62</v>
      </c>
      <c r="DX60" s="20">
        <v>131200.5</v>
      </c>
      <c r="DY60" s="20">
        <v>0</v>
      </c>
      <c r="DZ60" s="20">
        <v>838.14</v>
      </c>
      <c r="EA60" s="20">
        <v>0</v>
      </c>
      <c r="EB60" s="20">
        <v>641986.56000000006</v>
      </c>
      <c r="EC60" s="20">
        <v>132.80000000000001</v>
      </c>
      <c r="ED60" s="20">
        <v>34.46</v>
      </c>
      <c r="EE60" s="20">
        <v>1058.54</v>
      </c>
      <c r="EF60" s="20">
        <v>1300.48</v>
      </c>
      <c r="EG60" s="20">
        <v>573.26</v>
      </c>
      <c r="EH60" s="20">
        <v>132.69999999999999</v>
      </c>
      <c r="EI60" s="20">
        <v>44.37</v>
      </c>
      <c r="EJ60" s="20">
        <v>5273.95</v>
      </c>
      <c r="EK60" s="20">
        <v>53667.519999999997</v>
      </c>
      <c r="EL60" s="20">
        <v>232.98</v>
      </c>
      <c r="EM60" s="20">
        <v>1250.98</v>
      </c>
      <c r="EN60" s="20">
        <v>24115.97</v>
      </c>
      <c r="EO60" s="20">
        <v>102287.9</v>
      </c>
      <c r="EP60" s="20">
        <v>280.08</v>
      </c>
      <c r="EQ60" s="20">
        <v>456348.15999999997</v>
      </c>
      <c r="ER60" s="20">
        <v>0</v>
      </c>
      <c r="ES60" s="20">
        <v>72.06</v>
      </c>
      <c r="ET60" s="20">
        <v>3529.62</v>
      </c>
      <c r="EU60" s="20">
        <v>647</v>
      </c>
      <c r="EV60" s="20">
        <v>0</v>
      </c>
      <c r="EW60" s="20">
        <v>211.5</v>
      </c>
      <c r="EX60" s="20">
        <v>7292.98</v>
      </c>
      <c r="EY60" s="20">
        <v>6422.55</v>
      </c>
      <c r="EZ60" s="20">
        <v>0</v>
      </c>
      <c r="FA60" s="20">
        <v>71.95</v>
      </c>
      <c r="FB60" s="20">
        <v>0</v>
      </c>
      <c r="FC60" s="20">
        <v>8315.2900000000009</v>
      </c>
      <c r="FD60" s="20">
        <v>336.13</v>
      </c>
      <c r="FE60" s="20">
        <v>570.09</v>
      </c>
      <c r="FF60" s="20">
        <v>765.08</v>
      </c>
      <c r="FG60" s="20">
        <v>128.1</v>
      </c>
      <c r="FH60" s="20">
        <v>0</v>
      </c>
      <c r="FI60" s="20">
        <v>212.16</v>
      </c>
      <c r="FJ60" s="20">
        <v>0</v>
      </c>
      <c r="FK60" s="20">
        <v>78.58</v>
      </c>
      <c r="FL60" s="20">
        <v>0</v>
      </c>
      <c r="FM60" s="20">
        <v>244.44</v>
      </c>
      <c r="FN60" s="20">
        <v>112.28</v>
      </c>
      <c r="FO60" s="20">
        <v>113.31</v>
      </c>
      <c r="FP60" s="20">
        <v>0</v>
      </c>
      <c r="FQ60" s="20">
        <v>0</v>
      </c>
      <c r="FR60" s="20">
        <v>0</v>
      </c>
      <c r="FS60" s="20">
        <v>102.56</v>
      </c>
      <c r="FT60" s="20">
        <v>89.07</v>
      </c>
      <c r="FU60" s="20">
        <v>0</v>
      </c>
      <c r="FV60" s="20">
        <v>0</v>
      </c>
      <c r="FW60" s="20">
        <v>0</v>
      </c>
      <c r="FX60" s="20">
        <v>52.33</v>
      </c>
      <c r="FY60" s="20">
        <v>0</v>
      </c>
      <c r="FZ60" s="20">
        <v>1123.56</v>
      </c>
      <c r="GA60" s="20">
        <v>109.1</v>
      </c>
      <c r="GB60" s="20">
        <v>0</v>
      </c>
      <c r="GC60" s="20">
        <v>0</v>
      </c>
      <c r="GD60" s="20">
        <v>139.87</v>
      </c>
      <c r="GE60" s="20">
        <v>112.73</v>
      </c>
      <c r="GF60" s="20">
        <v>0</v>
      </c>
      <c r="GG60" s="20">
        <v>0</v>
      </c>
      <c r="GH60" s="20">
        <v>0</v>
      </c>
    </row>
    <row r="61" spans="1:220" x14ac:dyDescent="0.55000000000000004">
      <c r="A61" s="15"/>
      <c r="B61" s="16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7"/>
      <c r="AF61" s="17"/>
      <c r="AG61" s="17"/>
      <c r="AH61" s="17"/>
      <c r="AI61" s="17"/>
      <c r="AJ61" s="17"/>
      <c r="AK61" s="17"/>
      <c r="AL61" s="17"/>
      <c r="AM61" s="17"/>
      <c r="AN61" s="17"/>
      <c r="AO61" s="17"/>
      <c r="AP61" s="17"/>
      <c r="AQ61" s="17"/>
      <c r="AR61" s="17"/>
      <c r="AS61" s="17"/>
      <c r="AT61" s="17"/>
      <c r="AU61" s="17"/>
      <c r="AV61" s="17"/>
      <c r="AW61" s="17"/>
      <c r="AX61" s="17"/>
      <c r="AY61" s="17"/>
      <c r="AZ61" s="17"/>
      <c r="BA61" s="17"/>
      <c r="BB61" s="17"/>
      <c r="BC61" s="17"/>
      <c r="BD61" s="17"/>
      <c r="BE61" s="17"/>
      <c r="BF61" s="17"/>
      <c r="BG61" s="17"/>
      <c r="BH61" s="17"/>
      <c r="BI61" s="17"/>
      <c r="BJ61" s="17"/>
      <c r="BK61" s="17"/>
      <c r="BL61" s="17"/>
      <c r="BM61" s="17"/>
      <c r="BN61" s="17"/>
      <c r="BO61" s="17"/>
      <c r="BP61" s="17"/>
      <c r="BQ61" s="17"/>
      <c r="BR61" s="17"/>
      <c r="BS61" s="17"/>
      <c r="BT61" s="17"/>
      <c r="BU61" s="17"/>
      <c r="BV61" s="17"/>
      <c r="BW61" s="17"/>
      <c r="BX61" s="17"/>
      <c r="BY61" s="17"/>
      <c r="BZ61" s="17"/>
      <c r="CA61" s="17"/>
      <c r="CB61" s="17"/>
      <c r="CC61" s="17"/>
      <c r="CD61" s="17"/>
      <c r="CE61" s="17"/>
      <c r="CF61" s="17"/>
      <c r="CG61" s="17"/>
      <c r="CH61" s="17"/>
      <c r="CI61" s="17"/>
      <c r="CJ61" s="17"/>
      <c r="CK61" s="17"/>
      <c r="CL61" s="17"/>
      <c r="CM61" s="17"/>
      <c r="CN61" s="17"/>
      <c r="CO61" s="17"/>
      <c r="CP61" s="17"/>
      <c r="CQ61" s="17"/>
      <c r="CR61" s="17"/>
      <c r="CS61" s="17"/>
      <c r="CT61" s="17"/>
      <c r="CU61" s="17"/>
      <c r="CV61" s="17"/>
      <c r="CW61" s="17"/>
      <c r="CX61" s="17"/>
      <c r="CY61" s="17"/>
      <c r="CZ61" s="17"/>
      <c r="DA61" s="17"/>
      <c r="DB61" s="17"/>
      <c r="DC61" s="17"/>
      <c r="DD61" s="17"/>
      <c r="DE61" s="17"/>
      <c r="DF61" s="17"/>
      <c r="DG61" s="17"/>
      <c r="DH61" s="17"/>
      <c r="DI61" s="17"/>
      <c r="DJ61" s="17"/>
      <c r="DK61" s="17"/>
      <c r="DL61" s="17"/>
      <c r="DM61" s="17"/>
      <c r="DN61" s="17"/>
      <c r="DO61" s="17"/>
      <c r="DP61" s="17"/>
      <c r="DQ61" s="17"/>
      <c r="DR61" s="17"/>
      <c r="DS61" s="17"/>
      <c r="DT61" s="17"/>
      <c r="DU61" s="17"/>
      <c r="DV61" s="17"/>
      <c r="DW61" s="17"/>
      <c r="DX61" s="17"/>
      <c r="DY61" s="17"/>
      <c r="DZ61" s="17"/>
      <c r="EA61" s="17"/>
      <c r="EB61" s="17"/>
      <c r="EC61" s="17"/>
      <c r="ED61" s="17"/>
      <c r="EE61" s="17"/>
      <c r="EF61" s="17"/>
      <c r="EG61" s="17"/>
      <c r="EH61" s="17"/>
      <c r="EI61" s="17"/>
      <c r="EJ61" s="17"/>
      <c r="EK61" s="17"/>
      <c r="EL61" s="17"/>
      <c r="EM61" s="17"/>
      <c r="EN61" s="17"/>
      <c r="EO61" s="17"/>
      <c r="EP61" s="17"/>
      <c r="EQ61" s="17"/>
      <c r="ER61" s="17"/>
      <c r="ES61" s="17"/>
      <c r="ET61" s="17"/>
      <c r="EU61" s="17"/>
      <c r="EV61" s="17"/>
      <c r="EW61" s="17"/>
      <c r="EX61" s="17"/>
      <c r="EY61" s="17"/>
      <c r="EZ61" s="17"/>
      <c r="FA61" s="17"/>
      <c r="FB61" s="17"/>
      <c r="FC61" s="17"/>
      <c r="FD61" s="17"/>
      <c r="FE61" s="17"/>
      <c r="FF61" s="17"/>
      <c r="FG61" s="17"/>
      <c r="FH61" s="17"/>
      <c r="FI61" s="17"/>
      <c r="FJ61" s="17"/>
      <c r="FK61" s="17"/>
      <c r="FL61" s="17"/>
      <c r="FM61" s="17"/>
      <c r="FN61" s="17"/>
      <c r="FO61" s="17"/>
      <c r="FP61" s="17"/>
      <c r="FQ61" s="17"/>
      <c r="FR61" s="17"/>
      <c r="FS61" s="17"/>
      <c r="FT61" s="17"/>
      <c r="FU61" s="17"/>
      <c r="FV61" s="17"/>
      <c r="FW61" s="17"/>
      <c r="FX61" s="17"/>
      <c r="FY61" s="17"/>
      <c r="FZ61" s="17"/>
      <c r="GA61" s="17"/>
      <c r="GB61" s="17"/>
      <c r="GC61" s="17"/>
      <c r="GD61" s="17"/>
      <c r="GE61" s="17"/>
      <c r="GF61" s="17"/>
      <c r="GG61" s="17"/>
      <c r="GH61" s="17"/>
      <c r="GI61" s="17"/>
      <c r="GJ61" s="17"/>
      <c r="GK61" s="17"/>
      <c r="GL61" s="17"/>
      <c r="GM61" s="17"/>
      <c r="GN61" s="17"/>
      <c r="GO61" s="17"/>
      <c r="GP61" s="17"/>
      <c r="GQ61" s="17"/>
      <c r="GR61" s="17"/>
      <c r="GS61" s="17"/>
      <c r="GT61" s="17"/>
      <c r="GU61" s="17"/>
      <c r="GV61" s="17"/>
      <c r="GW61" s="17"/>
      <c r="GX61" s="17"/>
      <c r="GY61" s="17"/>
      <c r="GZ61" s="17"/>
      <c r="HA61" s="17"/>
      <c r="HB61" s="17"/>
      <c r="HC61" s="17"/>
      <c r="HD61" s="17"/>
      <c r="HE61" s="17"/>
      <c r="HF61" s="17"/>
      <c r="HG61" s="17"/>
      <c r="HH61" s="17"/>
      <c r="HI61" s="17"/>
      <c r="HJ61" s="17"/>
      <c r="HK61" s="17"/>
      <c r="HL61" s="17"/>
    </row>
  </sheetData>
  <conditionalFormatting sqref="A3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6:GH36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6:GH36">
    <cfRule type="colorScale" priority="44">
      <colorScale>
        <cfvo type="min"/>
        <cfvo type="max"/>
        <color rgb="FF63BE7B"/>
        <color rgb="FFFFEF9C"/>
      </colorScale>
    </cfRule>
  </conditionalFormatting>
  <conditionalFormatting sqref="A5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9:GH5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9:GH59">
    <cfRule type="colorScale" priority="3">
      <colorScale>
        <cfvo type="min"/>
        <cfvo type="max"/>
        <color rgb="FF63BE7B"/>
        <color rgb="FFFFEF9C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6F0F4-FABF-40AB-965E-63896A31D50B}">
  <dimension ref="A1:AR62"/>
  <sheetViews>
    <sheetView tabSelected="1" zoomScale="78" zoomScaleNormal="78" workbookViewId="0">
      <selection activeCell="A3" sqref="A3:A62"/>
    </sheetView>
  </sheetViews>
  <sheetFormatPr defaultRowHeight="14.4" x14ac:dyDescent="0.55000000000000004"/>
  <cols>
    <col min="1" max="1" width="4.15625" customWidth="1"/>
    <col min="2" max="2" width="40.15625" customWidth="1"/>
    <col min="3" max="3" width="22" customWidth="1"/>
    <col min="4" max="4" width="20.26171875" customWidth="1"/>
    <col min="5" max="5" width="18" customWidth="1"/>
    <col min="7" max="7" width="18.83984375" customWidth="1"/>
    <col min="8" max="8" width="4.15625" customWidth="1"/>
    <col min="9" max="9" width="12.26171875" bestFit="1" customWidth="1"/>
    <col min="10" max="10" width="25.26171875" customWidth="1"/>
  </cols>
  <sheetData>
    <row r="1" spans="1:44" ht="14.7" thickBot="1" x14ac:dyDescent="0.6">
      <c r="A1" s="81"/>
      <c r="B1" s="82"/>
      <c r="C1" s="83" t="s">
        <v>718</v>
      </c>
      <c r="D1" s="84"/>
      <c r="E1" s="85" t="s">
        <v>719</v>
      </c>
      <c r="F1" s="86" t="s">
        <v>720</v>
      </c>
      <c r="G1" s="87"/>
      <c r="I1" s="88"/>
      <c r="J1" s="88"/>
      <c r="K1" s="88"/>
      <c r="N1" s="88"/>
      <c r="O1" s="88"/>
      <c r="P1" s="88"/>
      <c r="Q1" s="88"/>
    </row>
    <row r="2" spans="1:44" ht="32.1" customHeight="1" thickBot="1" x14ac:dyDescent="0.6">
      <c r="A2" s="89"/>
      <c r="B2" s="90"/>
      <c r="C2" s="91" t="s">
        <v>721</v>
      </c>
      <c r="D2" s="92" t="s">
        <v>722</v>
      </c>
      <c r="E2" s="93" t="s">
        <v>723</v>
      </c>
      <c r="F2" s="94" t="s">
        <v>724</v>
      </c>
      <c r="G2" s="95" t="s">
        <v>723</v>
      </c>
      <c r="I2" s="96"/>
      <c r="J2" s="97"/>
      <c r="K2" s="98" t="s">
        <v>725</v>
      </c>
      <c r="L2" s="99" t="s">
        <v>726</v>
      </c>
      <c r="M2" s="100" t="s">
        <v>727</v>
      </c>
      <c r="N2" s="101" t="s">
        <v>728</v>
      </c>
      <c r="O2" s="96"/>
      <c r="P2" s="96"/>
      <c r="Q2" s="96"/>
    </row>
    <row r="3" spans="1:44" ht="14.5" customHeight="1" x14ac:dyDescent="0.55000000000000004">
      <c r="A3" s="102" t="s">
        <v>752</v>
      </c>
      <c r="B3" s="103" t="s">
        <v>537</v>
      </c>
      <c r="C3" s="104">
        <v>686166.25505091203</v>
      </c>
      <c r="D3" s="104">
        <v>8725782.8736163899</v>
      </c>
      <c r="E3" s="105">
        <f>(D3-137017)/917224</f>
        <v>9.3638695385384487</v>
      </c>
      <c r="F3" s="106">
        <f>D3/C3</f>
        <v>12.716718155964921</v>
      </c>
      <c r="G3" s="107">
        <f>F3*0.5</f>
        <v>6.3583590779824606</v>
      </c>
      <c r="H3" s="88"/>
      <c r="I3" s="96"/>
      <c r="J3" s="108" t="s">
        <v>7</v>
      </c>
      <c r="K3" s="109">
        <v>0.01</v>
      </c>
      <c r="L3" s="110">
        <v>13276.7355648393</v>
      </c>
      <c r="M3" s="111">
        <v>4117.7998270445096</v>
      </c>
      <c r="N3" s="112">
        <f t="shared" ref="N3:N9" si="0">AVERAGE(L3:M3)</f>
        <v>8697.2676959419041</v>
      </c>
      <c r="O3" s="96"/>
      <c r="P3" s="96"/>
      <c r="Q3" s="96"/>
      <c r="R3" s="88"/>
      <c r="S3" s="88"/>
      <c r="T3" s="88"/>
      <c r="U3" s="88"/>
      <c r="V3" s="88"/>
      <c r="W3" s="88"/>
      <c r="X3" s="88"/>
      <c r="Y3" s="88"/>
      <c r="Z3" s="88"/>
      <c r="AA3" s="88"/>
      <c r="AB3" s="88"/>
      <c r="AC3" s="88"/>
      <c r="AD3" s="88"/>
      <c r="AE3" s="88"/>
      <c r="AF3" s="88"/>
      <c r="AG3" s="88"/>
      <c r="AH3" s="88"/>
      <c r="AI3" s="88"/>
      <c r="AJ3" s="88"/>
      <c r="AK3" s="88"/>
      <c r="AL3" s="88"/>
      <c r="AM3" s="88"/>
      <c r="AN3" s="88"/>
      <c r="AO3" s="88"/>
      <c r="AP3" s="88"/>
      <c r="AQ3" s="88"/>
      <c r="AR3" s="88"/>
    </row>
    <row r="4" spans="1:44" x14ac:dyDescent="0.55000000000000004">
      <c r="A4" s="113"/>
      <c r="B4" s="103" t="s">
        <v>538</v>
      </c>
      <c r="C4" s="104">
        <v>336602.415617308</v>
      </c>
      <c r="D4" s="104">
        <v>54544487.911546797</v>
      </c>
      <c r="E4" s="114">
        <f t="shared" ref="E4:E37" si="1">(D4-137017)/917224</f>
        <v>59.317539566721756</v>
      </c>
      <c r="F4" s="115">
        <f>D4/C4</f>
        <v>162.04425571787885</v>
      </c>
      <c r="G4" s="116">
        <f t="shared" ref="G4:G22" si="2">F4*0.5</f>
        <v>81.022127858939427</v>
      </c>
      <c r="H4" s="96"/>
      <c r="I4" s="96"/>
      <c r="J4" s="108" t="s">
        <v>6</v>
      </c>
      <c r="K4" s="109">
        <v>0.1</v>
      </c>
      <c r="L4" s="117">
        <v>111286.39367859199</v>
      </c>
      <c r="M4" s="118">
        <v>98378.359040494397</v>
      </c>
      <c r="N4" s="119">
        <f t="shared" si="0"/>
        <v>104832.3763595432</v>
      </c>
      <c r="O4" s="96"/>
      <c r="P4" s="96"/>
      <c r="Q4" s="96"/>
      <c r="R4" s="96"/>
      <c r="S4" s="96"/>
      <c r="T4" s="96"/>
      <c r="U4" s="96"/>
      <c r="V4" s="96"/>
      <c r="W4" s="96"/>
      <c r="X4" s="96"/>
      <c r="Y4" s="96"/>
      <c r="Z4" s="96"/>
      <c r="AA4" s="96"/>
      <c r="AB4" s="96"/>
      <c r="AC4" s="96"/>
      <c r="AD4" s="96"/>
      <c r="AE4" s="96"/>
      <c r="AF4" s="96"/>
      <c r="AG4" s="96"/>
      <c r="AH4" s="96"/>
      <c r="AI4" s="96"/>
      <c r="AJ4" s="96"/>
      <c r="AK4" s="96"/>
      <c r="AL4" s="96"/>
      <c r="AM4" s="96"/>
      <c r="AN4" s="96"/>
      <c r="AO4" s="96"/>
      <c r="AP4" s="96"/>
      <c r="AQ4" s="96"/>
      <c r="AR4" s="96"/>
    </row>
    <row r="5" spans="1:44" x14ac:dyDescent="0.55000000000000004">
      <c r="A5" s="113"/>
      <c r="B5" s="103" t="s">
        <v>539</v>
      </c>
      <c r="C5" s="104">
        <v>837745.70678062201</v>
      </c>
      <c r="D5" s="104">
        <v>4559008.7994565098</v>
      </c>
      <c r="E5" s="114">
        <f t="shared" si="1"/>
        <v>4.8210598495640209</v>
      </c>
      <c r="F5" s="115">
        <f>D5/C5</f>
        <v>5.441996016877666</v>
      </c>
      <c r="G5" s="116">
        <f t="shared" si="2"/>
        <v>2.720998008438833</v>
      </c>
      <c r="H5" s="96"/>
      <c r="I5" s="96"/>
      <c r="J5" s="108" t="s">
        <v>8</v>
      </c>
      <c r="K5" s="109">
        <v>0.05</v>
      </c>
      <c r="L5" s="117">
        <v>50119.168340666401</v>
      </c>
      <c r="M5" s="118">
        <v>45207.985802308896</v>
      </c>
      <c r="N5" s="119">
        <f t="shared" si="0"/>
        <v>47663.577071487649</v>
      </c>
      <c r="O5" s="96"/>
      <c r="P5" s="96"/>
      <c r="Q5" s="96"/>
      <c r="R5" s="96"/>
      <c r="S5" s="96"/>
      <c r="T5" s="96"/>
      <c r="U5" s="96"/>
      <c r="V5" s="96"/>
      <c r="W5" s="96"/>
      <c r="X5" s="96"/>
      <c r="Y5" s="96"/>
      <c r="Z5" s="96"/>
      <c r="AA5" s="96"/>
      <c r="AB5" s="96"/>
      <c r="AC5" s="96"/>
      <c r="AD5" s="96"/>
      <c r="AE5" s="96"/>
      <c r="AF5" s="96"/>
      <c r="AG5" s="96"/>
      <c r="AH5" s="96"/>
      <c r="AI5" s="96"/>
      <c r="AJ5" s="96"/>
      <c r="AK5" s="96"/>
      <c r="AL5" s="96"/>
      <c r="AM5" s="96"/>
      <c r="AN5" s="96"/>
      <c r="AO5" s="96"/>
      <c r="AP5" s="96"/>
      <c r="AQ5" s="96"/>
      <c r="AR5" s="96"/>
    </row>
    <row r="6" spans="1:44" x14ac:dyDescent="0.55000000000000004">
      <c r="A6" s="113"/>
      <c r="B6" s="103" t="s">
        <v>540</v>
      </c>
      <c r="C6" s="104">
        <v>492232.45743836899</v>
      </c>
      <c r="D6" s="104">
        <v>15232023.749516301</v>
      </c>
      <c r="E6" s="114">
        <f t="shared" si="1"/>
        <v>16.457274067748227</v>
      </c>
      <c r="F6" s="115">
        <f t="shared" ref="F6:F22" si="3">D6/C6</f>
        <v>30.944777247695939</v>
      </c>
      <c r="G6" s="116">
        <f t="shared" si="2"/>
        <v>15.472388623847969</v>
      </c>
      <c r="H6" s="96"/>
      <c r="I6" s="96"/>
      <c r="J6" s="108" t="s">
        <v>9</v>
      </c>
      <c r="K6" s="109">
        <v>0.5</v>
      </c>
      <c r="L6" s="117">
        <v>528427.05813950498</v>
      </c>
      <c r="M6" s="118">
        <v>543458.14096758701</v>
      </c>
      <c r="N6" s="119">
        <f t="shared" si="0"/>
        <v>535942.59955354594</v>
      </c>
      <c r="O6" s="72"/>
      <c r="P6" s="72"/>
      <c r="Q6" s="72"/>
      <c r="R6" s="96"/>
      <c r="S6" s="96"/>
      <c r="T6" s="96"/>
      <c r="U6" s="96"/>
      <c r="V6" s="96"/>
      <c r="W6" s="96"/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  <c r="AJ6" s="96"/>
      <c r="AK6" s="96"/>
      <c r="AL6" s="96"/>
      <c r="AM6" s="96"/>
      <c r="AN6" s="96"/>
      <c r="AO6" s="96"/>
      <c r="AP6" s="96"/>
      <c r="AQ6" s="96"/>
      <c r="AR6" s="96"/>
    </row>
    <row r="7" spans="1:44" x14ac:dyDescent="0.55000000000000004">
      <c r="A7" s="113"/>
      <c r="B7" s="103" t="s">
        <v>541</v>
      </c>
      <c r="C7" s="104">
        <v>440476.35833830002</v>
      </c>
      <c r="D7" s="104">
        <v>14470482.7661664</v>
      </c>
      <c r="E7" s="114">
        <f t="shared" si="1"/>
        <v>15.627006888357043</v>
      </c>
      <c r="F7" s="115">
        <f t="shared" si="3"/>
        <v>32.851894300880055</v>
      </c>
      <c r="G7" s="116">
        <f t="shared" si="2"/>
        <v>16.425947150440027</v>
      </c>
      <c r="H7" s="96"/>
      <c r="I7" s="96"/>
      <c r="J7" s="108" t="s">
        <v>10</v>
      </c>
      <c r="K7" s="109">
        <v>1.25</v>
      </c>
      <c r="L7" s="117">
        <v>1420815.0030239699</v>
      </c>
      <c r="M7" s="118">
        <v>1396393.7371996599</v>
      </c>
      <c r="N7" s="119">
        <f t="shared" si="0"/>
        <v>1408604.3701118149</v>
      </c>
      <c r="O7" s="96"/>
      <c r="P7" s="96"/>
      <c r="Q7" s="96"/>
      <c r="R7" s="96"/>
      <c r="S7" s="96"/>
      <c r="T7" s="96"/>
      <c r="U7" s="96"/>
      <c r="V7" s="96"/>
      <c r="W7" s="96"/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  <c r="AJ7" s="96"/>
      <c r="AK7" s="96"/>
      <c r="AL7" s="96"/>
      <c r="AM7" s="96"/>
      <c r="AN7" s="96"/>
      <c r="AO7" s="96"/>
      <c r="AP7" s="96"/>
      <c r="AQ7" s="96"/>
      <c r="AR7" s="96"/>
    </row>
    <row r="8" spans="1:44" x14ac:dyDescent="0.55000000000000004">
      <c r="A8" s="113"/>
      <c r="B8" s="120" t="s">
        <v>542</v>
      </c>
      <c r="C8" s="121">
        <v>222728.11743815601</v>
      </c>
      <c r="D8" s="121">
        <v>99781113.666305795</v>
      </c>
      <c r="E8" s="122">
        <f t="shared" si="1"/>
        <v>108.6365998559848</v>
      </c>
      <c r="F8" s="123">
        <f t="shared" si="3"/>
        <v>447.99513781196305</v>
      </c>
      <c r="G8" s="116">
        <f t="shared" si="2"/>
        <v>223.99756890598152</v>
      </c>
      <c r="H8" s="96"/>
      <c r="I8" s="96"/>
      <c r="J8" s="108" t="s">
        <v>11</v>
      </c>
      <c r="K8" s="109">
        <v>2.5</v>
      </c>
      <c r="L8" s="117">
        <v>2815416.7180441902</v>
      </c>
      <c r="M8" s="118">
        <v>2590023.3634170699</v>
      </c>
      <c r="N8" s="119">
        <f t="shared" si="0"/>
        <v>2702720.04073063</v>
      </c>
      <c r="R8" s="96"/>
      <c r="S8" s="96"/>
      <c r="T8" s="96"/>
      <c r="U8" s="96"/>
      <c r="V8" s="96"/>
      <c r="W8" s="96"/>
      <c r="X8" s="96"/>
      <c r="Y8" s="96"/>
      <c r="Z8" s="96"/>
      <c r="AA8" s="96"/>
      <c r="AB8" s="96"/>
      <c r="AC8" s="96"/>
      <c r="AD8" s="96"/>
      <c r="AE8" s="96"/>
      <c r="AF8" s="96"/>
      <c r="AG8" s="96"/>
      <c r="AH8" s="96"/>
      <c r="AI8" s="96"/>
      <c r="AJ8" s="96"/>
      <c r="AK8" s="96"/>
      <c r="AL8" s="96"/>
      <c r="AM8" s="96"/>
      <c r="AN8" s="96"/>
      <c r="AO8" s="96"/>
      <c r="AP8" s="96"/>
      <c r="AQ8" s="96"/>
      <c r="AR8" s="96"/>
    </row>
    <row r="9" spans="1:44" ht="14.7" thickBot="1" x14ac:dyDescent="0.6">
      <c r="A9" s="113"/>
      <c r="B9" s="103" t="s">
        <v>543</v>
      </c>
      <c r="C9" s="104">
        <v>863318.23197511397</v>
      </c>
      <c r="D9" s="104">
        <v>5961650.5366292996</v>
      </c>
      <c r="E9" s="114">
        <f t="shared" si="1"/>
        <v>6.3502847032233127</v>
      </c>
      <c r="F9" s="115">
        <f t="shared" si="3"/>
        <v>6.9055075125543626</v>
      </c>
      <c r="G9" s="116">
        <f t="shared" si="2"/>
        <v>3.4527537562771813</v>
      </c>
      <c r="H9" s="96"/>
      <c r="I9" s="96"/>
      <c r="J9" s="124" t="s">
        <v>12</v>
      </c>
      <c r="K9" s="125">
        <v>10</v>
      </c>
      <c r="L9" s="126">
        <v>9044765.3990833201</v>
      </c>
      <c r="M9" s="127">
        <v>9415956.6935190801</v>
      </c>
      <c r="N9" s="128">
        <f t="shared" si="0"/>
        <v>9230361.046301201</v>
      </c>
      <c r="R9" s="96"/>
      <c r="S9" s="96"/>
      <c r="T9" s="96"/>
      <c r="U9" s="96"/>
      <c r="V9" s="96"/>
      <c r="W9" s="96"/>
      <c r="X9" s="96"/>
      <c r="Y9" s="96"/>
      <c r="Z9" s="96"/>
      <c r="AA9" s="96"/>
      <c r="AB9" s="96"/>
      <c r="AC9" s="96"/>
      <c r="AD9" s="96"/>
      <c r="AE9" s="96"/>
      <c r="AF9" s="96"/>
      <c r="AG9" s="96"/>
      <c r="AH9" s="96"/>
      <c r="AI9" s="96"/>
      <c r="AJ9" s="96"/>
      <c r="AK9" s="96"/>
      <c r="AL9" s="96"/>
      <c r="AM9" s="96"/>
      <c r="AN9" s="96"/>
      <c r="AO9" s="96"/>
      <c r="AP9" s="96"/>
      <c r="AQ9" s="96"/>
      <c r="AR9" s="96"/>
    </row>
    <row r="10" spans="1:44" x14ac:dyDescent="0.55000000000000004">
      <c r="A10" s="113"/>
      <c r="B10" s="120" t="s">
        <v>544</v>
      </c>
      <c r="C10" s="121">
        <v>429810.81570234598</v>
      </c>
      <c r="D10" s="121">
        <v>19557261.757377401</v>
      </c>
      <c r="E10" s="122">
        <f t="shared" si="1"/>
        <v>21.172848461637944</v>
      </c>
      <c r="F10" s="123">
        <f t="shared" si="3"/>
        <v>45.502023315581852</v>
      </c>
      <c r="G10" s="116">
        <f t="shared" si="2"/>
        <v>22.751011657790926</v>
      </c>
      <c r="H10" s="96"/>
      <c r="I10" s="96"/>
      <c r="L10" s="88"/>
      <c r="M10" s="88"/>
      <c r="R10" s="96"/>
      <c r="S10" s="96"/>
      <c r="T10" s="96"/>
      <c r="U10" s="96"/>
      <c r="V10" s="96"/>
      <c r="W10" s="96"/>
      <c r="X10" s="96"/>
      <c r="Y10" s="96"/>
      <c r="Z10" s="96"/>
      <c r="AA10" s="96"/>
      <c r="AB10" s="96"/>
      <c r="AC10" s="96"/>
      <c r="AD10" s="96"/>
      <c r="AE10" s="96"/>
      <c r="AF10" s="96"/>
      <c r="AG10" s="96"/>
      <c r="AH10" s="96"/>
      <c r="AI10" s="96"/>
      <c r="AJ10" s="96"/>
      <c r="AK10" s="96"/>
      <c r="AL10" s="96"/>
      <c r="AM10" s="96"/>
      <c r="AN10" s="96"/>
      <c r="AO10" s="96"/>
      <c r="AP10" s="96"/>
      <c r="AQ10" s="96"/>
      <c r="AR10" s="96"/>
    </row>
    <row r="11" spans="1:44" x14ac:dyDescent="0.55000000000000004">
      <c r="A11" s="113"/>
      <c r="B11" s="103" t="s">
        <v>545</v>
      </c>
      <c r="C11" s="104">
        <v>494065.863151478</v>
      </c>
      <c r="D11" s="104">
        <v>21373981.243126798</v>
      </c>
      <c r="E11" s="114">
        <f t="shared" si="1"/>
        <v>23.153520015968617</v>
      </c>
      <c r="F11" s="115">
        <f t="shared" si="3"/>
        <v>43.261400629441276</v>
      </c>
      <c r="G11" s="116">
        <f t="shared" si="2"/>
        <v>21.630700314720638</v>
      </c>
      <c r="H11" s="96"/>
      <c r="I11" s="96"/>
      <c r="R11" s="96"/>
      <c r="S11" s="96"/>
      <c r="T11" s="96"/>
      <c r="U11" s="96"/>
      <c r="V11" s="96"/>
      <c r="W11" s="96"/>
      <c r="X11" s="96"/>
      <c r="Y11" s="96"/>
      <c r="Z11" s="96"/>
      <c r="AA11" s="96"/>
      <c r="AB11" s="96"/>
      <c r="AC11" s="96"/>
      <c r="AD11" s="96"/>
      <c r="AE11" s="96"/>
      <c r="AF11" s="96"/>
      <c r="AG11" s="96"/>
      <c r="AH11" s="96"/>
      <c r="AI11" s="96"/>
      <c r="AJ11" s="96"/>
      <c r="AK11" s="96"/>
      <c r="AL11" s="96"/>
      <c r="AM11" s="96"/>
      <c r="AN11" s="96"/>
      <c r="AO11" s="96"/>
      <c r="AP11" s="96"/>
      <c r="AQ11" s="96"/>
      <c r="AR11" s="96"/>
    </row>
    <row r="12" spans="1:44" x14ac:dyDescent="0.55000000000000004">
      <c r="A12" s="113"/>
      <c r="B12" s="103" t="s">
        <v>546</v>
      </c>
      <c r="C12" s="104">
        <v>308214.416223899</v>
      </c>
      <c r="D12" s="104">
        <v>48732012.395527802</v>
      </c>
      <c r="E12" s="114">
        <f t="shared" si="1"/>
        <v>52.980510099526178</v>
      </c>
      <c r="F12" s="115">
        <f t="shared" si="3"/>
        <v>158.11074962868369</v>
      </c>
      <c r="G12" s="116">
        <f t="shared" si="2"/>
        <v>79.055374814341846</v>
      </c>
      <c r="H12" s="96"/>
      <c r="I12" s="96"/>
      <c r="R12" s="96"/>
      <c r="S12" s="96"/>
      <c r="T12" s="96"/>
      <c r="U12" s="96"/>
      <c r="V12" s="96"/>
      <c r="W12" s="96"/>
      <c r="X12" s="96"/>
      <c r="Y12" s="96"/>
      <c r="Z12" s="96"/>
      <c r="AA12" s="96"/>
      <c r="AB12" s="96"/>
      <c r="AC12" s="96"/>
      <c r="AD12" s="96"/>
      <c r="AE12" s="96"/>
      <c r="AF12" s="96"/>
      <c r="AG12" s="96"/>
      <c r="AH12" s="96"/>
      <c r="AI12" s="96"/>
      <c r="AJ12" s="96"/>
      <c r="AK12" s="96"/>
      <c r="AL12" s="96"/>
      <c r="AM12" s="96"/>
      <c r="AN12" s="96"/>
      <c r="AO12" s="96"/>
      <c r="AP12" s="96"/>
      <c r="AQ12" s="96"/>
      <c r="AR12" s="96"/>
    </row>
    <row r="13" spans="1:44" x14ac:dyDescent="0.55000000000000004">
      <c r="A13" s="113"/>
      <c r="B13" s="103" t="s">
        <v>547</v>
      </c>
      <c r="C13" s="104">
        <v>751783.90626646404</v>
      </c>
      <c r="D13" s="104">
        <v>5338538.17837054</v>
      </c>
      <c r="E13" s="114">
        <f t="shared" si="1"/>
        <v>5.6709388092445687</v>
      </c>
      <c r="F13" s="115">
        <f t="shared" si="3"/>
        <v>7.1011604982114847</v>
      </c>
      <c r="G13" s="116">
        <f t="shared" si="2"/>
        <v>3.5505802491057423</v>
      </c>
      <c r="H13" s="96"/>
      <c r="I13" s="96"/>
      <c r="R13" s="96"/>
      <c r="S13" s="96"/>
      <c r="T13" s="96"/>
      <c r="U13" s="96"/>
      <c r="V13" s="96"/>
      <c r="W13" s="96"/>
      <c r="X13" s="96"/>
      <c r="Y13" s="96"/>
      <c r="Z13" s="96"/>
      <c r="AA13" s="96"/>
      <c r="AB13" s="96"/>
      <c r="AC13" s="96"/>
      <c r="AD13" s="96"/>
      <c r="AE13" s="96"/>
      <c r="AF13" s="96"/>
      <c r="AG13" s="96"/>
      <c r="AH13" s="96"/>
      <c r="AI13" s="96"/>
      <c r="AJ13" s="96"/>
      <c r="AK13" s="96"/>
      <c r="AL13" s="96"/>
      <c r="AM13" s="96"/>
      <c r="AN13" s="96"/>
      <c r="AO13" s="96"/>
      <c r="AP13" s="96"/>
      <c r="AQ13" s="96"/>
      <c r="AR13" s="96"/>
    </row>
    <row r="14" spans="1:44" x14ac:dyDescent="0.55000000000000004">
      <c r="A14" s="113"/>
      <c r="B14" s="103" t="s">
        <v>548</v>
      </c>
      <c r="C14" s="104">
        <v>1161204.63842483</v>
      </c>
      <c r="D14" s="104">
        <v>5906635.1036571302</v>
      </c>
      <c r="E14" s="114">
        <f t="shared" si="1"/>
        <v>6.2903043353173596</v>
      </c>
      <c r="F14" s="115">
        <f t="shared" si="3"/>
        <v>5.0866444278671326</v>
      </c>
      <c r="G14" s="116">
        <f t="shared" si="2"/>
        <v>2.5433222139335663</v>
      </c>
      <c r="H14" s="96"/>
      <c r="I14" s="96"/>
      <c r="R14" s="96"/>
      <c r="S14" s="96"/>
      <c r="T14" s="96"/>
      <c r="U14" s="96"/>
      <c r="V14" s="96"/>
      <c r="W14" s="96"/>
      <c r="X14" s="96"/>
      <c r="Y14" s="96"/>
      <c r="Z14" s="96"/>
      <c r="AA14" s="96"/>
      <c r="AB14" s="96"/>
      <c r="AC14" s="96"/>
      <c r="AD14" s="96"/>
      <c r="AE14" s="96"/>
      <c r="AF14" s="96"/>
      <c r="AG14" s="96"/>
      <c r="AH14" s="96"/>
      <c r="AI14" s="96"/>
      <c r="AJ14" s="96"/>
      <c r="AK14" s="96"/>
      <c r="AL14" s="96"/>
      <c r="AM14" s="96"/>
      <c r="AN14" s="96"/>
      <c r="AO14" s="96"/>
      <c r="AP14" s="96"/>
      <c r="AQ14" s="96"/>
      <c r="AR14" s="96"/>
    </row>
    <row r="15" spans="1:44" x14ac:dyDescent="0.55000000000000004">
      <c r="A15" s="113"/>
      <c r="B15" s="103" t="s">
        <v>549</v>
      </c>
      <c r="C15" s="104">
        <v>690130.07219507603</v>
      </c>
      <c r="D15" s="104">
        <v>6838069.73129912</v>
      </c>
      <c r="E15" s="114">
        <f t="shared" si="1"/>
        <v>7.305797418405013</v>
      </c>
      <c r="F15" s="115">
        <f t="shared" si="3"/>
        <v>9.9083781547867869</v>
      </c>
      <c r="G15" s="116">
        <f t="shared" si="2"/>
        <v>4.9541890773933934</v>
      </c>
      <c r="H15" s="96"/>
      <c r="I15" s="96"/>
      <c r="R15" s="96"/>
      <c r="S15" s="96"/>
      <c r="T15" s="96"/>
      <c r="U15" s="96"/>
      <c r="V15" s="96"/>
      <c r="W15" s="96"/>
      <c r="X15" s="96"/>
      <c r="Y15" s="96"/>
      <c r="Z15" s="96"/>
      <c r="AA15" s="96"/>
      <c r="AB15" s="96"/>
      <c r="AC15" s="96"/>
      <c r="AD15" s="96"/>
      <c r="AE15" s="96"/>
      <c r="AF15" s="96"/>
      <c r="AG15" s="96"/>
      <c r="AH15" s="96"/>
      <c r="AI15" s="96"/>
      <c r="AJ15" s="96"/>
      <c r="AK15" s="96"/>
      <c r="AL15" s="96"/>
      <c r="AM15" s="96"/>
      <c r="AN15" s="96"/>
      <c r="AO15" s="96"/>
      <c r="AP15" s="96"/>
      <c r="AQ15" s="96"/>
      <c r="AR15" s="96"/>
    </row>
    <row r="16" spans="1:44" x14ac:dyDescent="0.55000000000000004">
      <c r="A16" s="113"/>
      <c r="B16" s="103" t="s">
        <v>550</v>
      </c>
      <c r="C16" s="104">
        <v>342581.56163759902</v>
      </c>
      <c r="D16" s="104">
        <v>31306742.326415598</v>
      </c>
      <c r="E16" s="114">
        <f t="shared" si="1"/>
        <v>33.982675253172175</v>
      </c>
      <c r="F16" s="115">
        <f t="shared" si="3"/>
        <v>91.384784915930567</v>
      </c>
      <c r="G16" s="116">
        <f t="shared" si="2"/>
        <v>45.692392457965283</v>
      </c>
      <c r="H16" s="96"/>
      <c r="R16" s="96"/>
      <c r="S16" s="96"/>
      <c r="T16" s="96"/>
      <c r="U16" s="96"/>
      <c r="V16" s="96"/>
      <c r="W16" s="96"/>
      <c r="X16" s="96"/>
      <c r="Y16" s="96"/>
      <c r="Z16" s="96"/>
      <c r="AA16" s="96"/>
      <c r="AB16" s="96"/>
      <c r="AC16" s="96"/>
      <c r="AD16" s="96"/>
      <c r="AE16" s="96"/>
      <c r="AF16" s="96"/>
      <c r="AG16" s="96"/>
      <c r="AH16" s="96"/>
      <c r="AI16" s="96"/>
      <c r="AJ16" s="96"/>
      <c r="AK16" s="96"/>
      <c r="AL16" s="96"/>
      <c r="AM16" s="96"/>
      <c r="AN16" s="96"/>
      <c r="AO16" s="96"/>
      <c r="AP16" s="96"/>
      <c r="AQ16" s="96"/>
      <c r="AR16" s="96"/>
    </row>
    <row r="17" spans="1:44" x14ac:dyDescent="0.55000000000000004">
      <c r="A17" s="113"/>
      <c r="B17" s="103" t="s">
        <v>551</v>
      </c>
      <c r="C17" s="104">
        <v>608831.37472823705</v>
      </c>
      <c r="D17" s="104">
        <v>9355932.5982798096</v>
      </c>
      <c r="E17" s="114">
        <f t="shared" si="1"/>
        <v>10.05088789464712</v>
      </c>
      <c r="F17" s="115">
        <f t="shared" si="3"/>
        <v>15.367034267010304</v>
      </c>
      <c r="G17" s="116">
        <f t="shared" si="2"/>
        <v>7.683517133505152</v>
      </c>
      <c r="H17" s="96"/>
      <c r="R17" s="96"/>
      <c r="S17" s="96"/>
      <c r="T17" s="96"/>
      <c r="U17" s="96"/>
      <c r="V17" s="96"/>
      <c r="W17" s="96"/>
      <c r="X17" s="96"/>
      <c r="Y17" s="96"/>
      <c r="Z17" s="96"/>
      <c r="AA17" s="96"/>
      <c r="AB17" s="96"/>
      <c r="AC17" s="96"/>
      <c r="AD17" s="96"/>
      <c r="AE17" s="96"/>
      <c r="AF17" s="96"/>
      <c r="AG17" s="96"/>
      <c r="AH17" s="96"/>
      <c r="AI17" s="96"/>
      <c r="AJ17" s="96"/>
      <c r="AK17" s="96"/>
      <c r="AL17" s="96"/>
      <c r="AM17" s="96"/>
      <c r="AN17" s="96"/>
      <c r="AO17" s="96"/>
      <c r="AP17" s="96"/>
      <c r="AQ17" s="96"/>
      <c r="AR17" s="96"/>
    </row>
    <row r="18" spans="1:44" x14ac:dyDescent="0.55000000000000004">
      <c r="A18" s="113"/>
      <c r="B18" s="103" t="s">
        <v>552</v>
      </c>
      <c r="C18" s="104">
        <v>232367.008409459</v>
      </c>
      <c r="D18" s="104">
        <v>44127719.651976198</v>
      </c>
      <c r="E18" s="114">
        <f t="shared" si="1"/>
        <v>47.960697334540086</v>
      </c>
      <c r="F18" s="115">
        <f t="shared" si="3"/>
        <v>189.90527077844794</v>
      </c>
      <c r="G18" s="116">
        <f t="shared" si="2"/>
        <v>94.952635389223971</v>
      </c>
      <c r="H18" s="96"/>
      <c r="R18" s="96"/>
      <c r="S18" s="96"/>
      <c r="T18" s="96"/>
      <c r="U18" s="96"/>
      <c r="V18" s="96"/>
      <c r="W18" s="96"/>
      <c r="X18" s="96"/>
      <c r="Y18" s="96"/>
      <c r="Z18" s="96"/>
      <c r="AA18" s="96"/>
      <c r="AB18" s="96"/>
      <c r="AC18" s="96"/>
      <c r="AD18" s="96"/>
      <c r="AE18" s="96"/>
      <c r="AF18" s="96"/>
      <c r="AG18" s="96"/>
      <c r="AH18" s="96"/>
      <c r="AI18" s="96"/>
      <c r="AJ18" s="96"/>
      <c r="AK18" s="96"/>
      <c r="AL18" s="96"/>
      <c r="AM18" s="96"/>
      <c r="AN18" s="96"/>
      <c r="AO18" s="96"/>
      <c r="AP18" s="96"/>
      <c r="AQ18" s="96"/>
      <c r="AR18" s="96"/>
    </row>
    <row r="19" spans="1:44" x14ac:dyDescent="0.55000000000000004">
      <c r="A19" s="113"/>
      <c r="B19" s="103" t="s">
        <v>553</v>
      </c>
      <c r="C19" s="104">
        <v>747390.51618444896</v>
      </c>
      <c r="D19" s="104">
        <v>3739500.2345069898</v>
      </c>
      <c r="E19" s="114">
        <f t="shared" si="1"/>
        <v>3.9275937333813657</v>
      </c>
      <c r="F19" s="115">
        <f t="shared" si="3"/>
        <v>5.0034087314858517</v>
      </c>
      <c r="G19" s="116">
        <f t="shared" si="2"/>
        <v>2.5017043657429259</v>
      </c>
    </row>
    <row r="20" spans="1:44" x14ac:dyDescent="0.55000000000000004">
      <c r="A20" s="113"/>
      <c r="B20" s="103" t="s">
        <v>554</v>
      </c>
      <c r="C20" s="104">
        <v>247013.57726661101</v>
      </c>
      <c r="D20" s="104">
        <v>46673434.272885904</v>
      </c>
      <c r="E20" s="114">
        <f t="shared" si="1"/>
        <v>50.736153080257282</v>
      </c>
      <c r="F20" s="115">
        <f t="shared" si="3"/>
        <v>188.95088597704699</v>
      </c>
      <c r="G20" s="116">
        <f t="shared" si="2"/>
        <v>94.475442988523497</v>
      </c>
      <c r="J20" s="129"/>
      <c r="K20" s="129"/>
      <c r="L20" s="72"/>
      <c r="M20" s="72"/>
    </row>
    <row r="21" spans="1:44" x14ac:dyDescent="0.55000000000000004">
      <c r="A21" s="113"/>
      <c r="B21" s="103" t="s">
        <v>555</v>
      </c>
      <c r="C21" s="104">
        <v>935398.81413402199</v>
      </c>
      <c r="D21" s="104">
        <v>9264195.9709160607</v>
      </c>
      <c r="E21" s="114">
        <f t="shared" si="1"/>
        <v>9.9508723833175541</v>
      </c>
      <c r="F21" s="115">
        <f t="shared" si="3"/>
        <v>9.9040065381018394</v>
      </c>
      <c r="G21" s="116">
        <f t="shared" si="2"/>
        <v>4.9520032690509197</v>
      </c>
    </row>
    <row r="22" spans="1:44" ht="14.7" thickBot="1" x14ac:dyDescent="0.6">
      <c r="A22" s="113"/>
      <c r="B22" s="103" t="s">
        <v>556</v>
      </c>
      <c r="C22" s="104">
        <v>331511.38364292099</v>
      </c>
      <c r="D22" s="104">
        <v>46911726.101864599</v>
      </c>
      <c r="E22" s="130">
        <f t="shared" si="1"/>
        <v>50.995949846345709</v>
      </c>
      <c r="F22" s="131">
        <f t="shared" si="3"/>
        <v>141.50864319155437</v>
      </c>
      <c r="G22" s="132">
        <f t="shared" si="2"/>
        <v>70.754321595777185</v>
      </c>
    </row>
    <row r="23" spans="1:44" ht="14.7" thickBot="1" x14ac:dyDescent="0.6">
      <c r="A23" s="113"/>
      <c r="B23" s="133" t="s">
        <v>729</v>
      </c>
      <c r="C23" s="134">
        <f>((STDEV(C3:C22)/AVERAGE(C3:C22)))*100</f>
        <v>47.782123845839727</v>
      </c>
      <c r="D23" s="134">
        <f>((STDEV(D3:D22)/AVERAGE(D3:D22)))*100</f>
        <v>98.79912150312245</v>
      </c>
      <c r="E23" s="134">
        <f t="shared" ref="E23:G23" si="4">((STDEV(E3:E22)/AVERAGE(E3:E22)))*100</f>
        <v>99.340976377166371</v>
      </c>
      <c r="F23" s="134">
        <f t="shared" si="4"/>
        <v>136.46540523723723</v>
      </c>
      <c r="G23" s="135">
        <f t="shared" si="4"/>
        <v>136.46540523723723</v>
      </c>
    </row>
    <row r="24" spans="1:44" x14ac:dyDescent="0.55000000000000004">
      <c r="A24" s="113"/>
      <c r="B24" s="136" t="s">
        <v>563</v>
      </c>
      <c r="C24" s="111">
        <v>13276.7355648393</v>
      </c>
      <c r="D24" s="111">
        <v>17849294.4258583</v>
      </c>
      <c r="E24" s="114">
        <f>(D24-137017)/917224</f>
        <v>19.310743532504929</v>
      </c>
      <c r="F24" s="137"/>
      <c r="G24" s="116"/>
    </row>
    <row r="25" spans="1:44" x14ac:dyDescent="0.55000000000000004">
      <c r="A25" s="113"/>
      <c r="B25" s="108" t="s">
        <v>680</v>
      </c>
      <c r="C25" s="118">
        <v>4117.7998270445096</v>
      </c>
      <c r="D25" s="118">
        <v>19238784.834358901</v>
      </c>
      <c r="E25" s="114">
        <f t="shared" si="1"/>
        <v>20.825630199775521</v>
      </c>
      <c r="F25" s="137"/>
      <c r="G25" s="116"/>
    </row>
    <row r="26" spans="1:44" x14ac:dyDescent="0.55000000000000004">
      <c r="A26" s="113"/>
      <c r="B26" s="108" t="s">
        <v>564</v>
      </c>
      <c r="C26" s="118">
        <v>111286.39367859199</v>
      </c>
      <c r="D26" s="118">
        <v>18106397.923004899</v>
      </c>
      <c r="E26" s="114">
        <f t="shared" si="1"/>
        <v>19.59104964872801</v>
      </c>
      <c r="F26" s="137"/>
      <c r="G26" s="116"/>
    </row>
    <row r="27" spans="1:44" x14ac:dyDescent="0.55000000000000004">
      <c r="A27" s="113"/>
      <c r="B27" s="108" t="s">
        <v>679</v>
      </c>
      <c r="C27" s="118">
        <v>98378.359040494397</v>
      </c>
      <c r="D27" s="118">
        <v>18422941.177914999</v>
      </c>
      <c r="E27" s="114">
        <f t="shared" si="1"/>
        <v>19.936159736242182</v>
      </c>
      <c r="F27" s="137"/>
      <c r="G27" s="116"/>
      <c r="N27" s="72"/>
      <c r="O27" s="72"/>
      <c r="P27" s="72"/>
      <c r="Q27" s="72"/>
    </row>
    <row r="28" spans="1:44" x14ac:dyDescent="0.55000000000000004">
      <c r="A28" s="113"/>
      <c r="B28" s="108" t="s">
        <v>566</v>
      </c>
      <c r="C28" s="118">
        <v>50119.168340666401</v>
      </c>
      <c r="D28" s="118">
        <v>16538603.569584999</v>
      </c>
      <c r="E28" s="114">
        <f t="shared" si="1"/>
        <v>17.881767779282921</v>
      </c>
      <c r="F28" s="137"/>
      <c r="G28" s="116"/>
    </row>
    <row r="29" spans="1:44" x14ac:dyDescent="0.55000000000000004">
      <c r="A29" s="113"/>
      <c r="B29" s="108" t="s">
        <v>681</v>
      </c>
      <c r="C29" s="118">
        <v>45207.985802308896</v>
      </c>
      <c r="D29" s="118">
        <v>18534493.2010496</v>
      </c>
      <c r="E29" s="114">
        <f t="shared" si="1"/>
        <v>20.057778907932633</v>
      </c>
      <c r="F29" s="137"/>
      <c r="G29" s="116"/>
    </row>
    <row r="30" spans="1:44" x14ac:dyDescent="0.55000000000000004">
      <c r="A30" s="113"/>
      <c r="B30" s="108" t="s">
        <v>565</v>
      </c>
      <c r="C30" s="118">
        <v>528427.05813950498</v>
      </c>
      <c r="D30" s="118">
        <v>16791269.526133299</v>
      </c>
      <c r="E30" s="114">
        <f t="shared" si="1"/>
        <v>18.157235883637256</v>
      </c>
      <c r="F30" s="137"/>
      <c r="G30" s="116"/>
    </row>
    <row r="31" spans="1:44" x14ac:dyDescent="0.55000000000000004">
      <c r="A31" s="113"/>
      <c r="B31" s="108" t="s">
        <v>682</v>
      </c>
      <c r="C31" s="118">
        <v>543458.14096758701</v>
      </c>
      <c r="D31" s="118">
        <v>16972014.159056701</v>
      </c>
      <c r="E31" s="114">
        <f t="shared" si="1"/>
        <v>18.354292036685369</v>
      </c>
      <c r="F31" s="137"/>
      <c r="G31" s="116"/>
    </row>
    <row r="32" spans="1:44" x14ac:dyDescent="0.55000000000000004">
      <c r="A32" s="113"/>
      <c r="B32" s="108" t="s">
        <v>567</v>
      </c>
      <c r="C32" s="118">
        <v>1420815.0030239699</v>
      </c>
      <c r="D32" s="118">
        <v>17021272.149504501</v>
      </c>
      <c r="E32" s="114">
        <f t="shared" si="1"/>
        <v>18.407995374635313</v>
      </c>
      <c r="F32" s="137"/>
      <c r="G32" s="116"/>
    </row>
    <row r="33" spans="1:17" x14ac:dyDescent="0.55000000000000004">
      <c r="A33" s="113"/>
      <c r="B33" s="108" t="s">
        <v>683</v>
      </c>
      <c r="C33" s="118">
        <v>1396393.7371996599</v>
      </c>
      <c r="D33" s="118">
        <v>17848681.378931601</v>
      </c>
      <c r="E33" s="114">
        <f t="shared" si="1"/>
        <v>19.310075160409671</v>
      </c>
      <c r="F33" s="137"/>
      <c r="G33" s="116"/>
      <c r="J33" s="129"/>
      <c r="K33" s="129"/>
      <c r="L33" s="72"/>
      <c r="M33" s="72"/>
    </row>
    <row r="34" spans="1:17" x14ac:dyDescent="0.55000000000000004">
      <c r="A34" s="113"/>
      <c r="B34" s="108" t="s">
        <v>568</v>
      </c>
      <c r="C34" s="118">
        <v>2815416.7180441902</v>
      </c>
      <c r="D34" s="118">
        <v>18205907.212026</v>
      </c>
      <c r="E34" s="114">
        <f t="shared" si="1"/>
        <v>19.699539275058218</v>
      </c>
      <c r="F34" s="137"/>
      <c r="G34" s="116"/>
    </row>
    <row r="35" spans="1:17" x14ac:dyDescent="0.55000000000000004">
      <c r="A35" s="113"/>
      <c r="B35" s="108" t="s">
        <v>684</v>
      </c>
      <c r="C35" s="118">
        <v>2590023.3634170699</v>
      </c>
      <c r="D35" s="118">
        <v>17500702.650905501</v>
      </c>
      <c r="E35" s="114">
        <f t="shared" si="1"/>
        <v>18.930692667118937</v>
      </c>
      <c r="F35" s="137"/>
      <c r="G35" s="116"/>
    </row>
    <row r="36" spans="1:17" x14ac:dyDescent="0.55000000000000004">
      <c r="A36" s="113"/>
      <c r="B36" s="108" t="s">
        <v>569</v>
      </c>
      <c r="C36" s="118">
        <v>9044765.3990833201</v>
      </c>
      <c r="D36" s="118">
        <v>15809846.294666</v>
      </c>
      <c r="E36" s="114">
        <f t="shared" si="1"/>
        <v>17.087242914125667</v>
      </c>
      <c r="F36" s="137"/>
      <c r="G36" s="116"/>
    </row>
    <row r="37" spans="1:17" ht="14.7" thickBot="1" x14ac:dyDescent="0.6">
      <c r="A37" s="113"/>
      <c r="B37" s="108" t="s">
        <v>685</v>
      </c>
      <c r="C37" s="118">
        <v>9415956.6935190801</v>
      </c>
      <c r="D37" s="118">
        <v>16559157.503072601</v>
      </c>
      <c r="E37" s="114">
        <f t="shared" si="1"/>
        <v>17.904176627598712</v>
      </c>
      <c r="F37" s="137"/>
      <c r="G37" s="116"/>
    </row>
    <row r="38" spans="1:17" ht="14.7" thickBot="1" x14ac:dyDescent="0.6">
      <c r="A38" s="113"/>
      <c r="B38" s="138" t="s">
        <v>730</v>
      </c>
      <c r="C38" s="139"/>
      <c r="D38" s="134">
        <f>((STDEV(D24:D37)/AVERAGE(D24:D37)))*100</f>
        <v>5.4168308985158991</v>
      </c>
      <c r="E38" s="139">
        <f t="shared" ref="E38" si="5">((STDEV(E24:E37)/AVERAGE(E24:E37)))*100</f>
        <v>5.459506776331156</v>
      </c>
      <c r="F38" s="139"/>
      <c r="G38" s="140"/>
    </row>
    <row r="39" spans="1:17" x14ac:dyDescent="0.55000000000000004">
      <c r="A39" s="113"/>
      <c r="B39" s="141" t="s">
        <v>570</v>
      </c>
      <c r="C39" s="142">
        <v>5120.7192414851297</v>
      </c>
      <c r="D39" s="142">
        <v>26292.722338645199</v>
      </c>
      <c r="E39" s="143"/>
      <c r="F39" s="143"/>
      <c r="G39" s="144"/>
    </row>
    <row r="40" spans="1:17" x14ac:dyDescent="0.55000000000000004">
      <c r="A40" s="113"/>
      <c r="B40" s="145" t="s">
        <v>535</v>
      </c>
      <c r="C40" s="146">
        <v>733915.06402640103</v>
      </c>
      <c r="D40" s="146">
        <v>26684.6104674665</v>
      </c>
      <c r="E40" s="75"/>
      <c r="F40" s="75"/>
      <c r="G40" s="147"/>
    </row>
    <row r="41" spans="1:17" x14ac:dyDescent="0.55000000000000004">
      <c r="A41" s="113"/>
      <c r="B41" s="145" t="s">
        <v>536</v>
      </c>
      <c r="C41" s="146">
        <v>24316.295831024501</v>
      </c>
      <c r="D41" s="146">
        <v>22634.923045568601</v>
      </c>
      <c r="E41" s="75"/>
      <c r="F41" s="75"/>
      <c r="G41" s="147"/>
      <c r="N41" s="72"/>
      <c r="O41" s="72"/>
      <c r="P41" s="72"/>
      <c r="Q41" s="72"/>
    </row>
    <row r="42" spans="1:17" x14ac:dyDescent="0.55000000000000004">
      <c r="A42" s="113"/>
      <c r="B42" s="145" t="s">
        <v>686</v>
      </c>
      <c r="C42" s="146">
        <v>384295.14072167099</v>
      </c>
      <c r="D42" s="146">
        <v>20526578.1987199</v>
      </c>
      <c r="E42" s="75"/>
      <c r="F42" s="75"/>
      <c r="G42" s="147"/>
    </row>
    <row r="43" spans="1:17" x14ac:dyDescent="0.55000000000000004">
      <c r="A43" s="113"/>
      <c r="B43" s="145" t="s">
        <v>687</v>
      </c>
      <c r="C43" s="146">
        <v>480545.86522311397</v>
      </c>
      <c r="D43" s="146">
        <v>24485551.705287602</v>
      </c>
      <c r="E43" s="75"/>
      <c r="F43" s="75"/>
      <c r="G43" s="147"/>
    </row>
    <row r="44" spans="1:17" x14ac:dyDescent="0.55000000000000004">
      <c r="A44" s="113"/>
      <c r="B44" s="145" t="s">
        <v>688</v>
      </c>
      <c r="C44" s="146">
        <v>441932.53523714299</v>
      </c>
      <c r="D44" s="146">
        <v>23579352.8599036</v>
      </c>
      <c r="E44" s="75"/>
      <c r="F44" s="75"/>
      <c r="G44" s="147"/>
    </row>
    <row r="45" spans="1:17" x14ac:dyDescent="0.55000000000000004">
      <c r="A45" s="113"/>
      <c r="B45" s="145" t="s">
        <v>689</v>
      </c>
      <c r="C45" s="146">
        <v>432595.24641812698</v>
      </c>
      <c r="D45" s="146">
        <v>22692476.182620801</v>
      </c>
      <c r="E45" s="75"/>
      <c r="F45" s="75"/>
      <c r="G45" s="147"/>
    </row>
    <row r="46" spans="1:17" ht="14.7" thickBot="1" x14ac:dyDescent="0.6">
      <c r="A46" s="113"/>
      <c r="B46" s="145" t="s">
        <v>690</v>
      </c>
      <c r="C46" s="146">
        <v>417283.95736830099</v>
      </c>
      <c r="D46" s="146">
        <v>22410495.817274701</v>
      </c>
      <c r="E46" s="75"/>
      <c r="F46" s="75"/>
      <c r="G46" s="147"/>
    </row>
    <row r="47" spans="1:17" x14ac:dyDescent="0.55000000000000004">
      <c r="A47" s="113"/>
      <c r="B47" s="136" t="s">
        <v>557</v>
      </c>
      <c r="C47" s="111">
        <v>391742.09061092301</v>
      </c>
      <c r="D47" s="111">
        <v>21237027.481846001</v>
      </c>
      <c r="E47" s="105">
        <f t="shared" ref="E47:E52" si="6">(D47-137017)/917224</f>
        <v>23.004206695252197</v>
      </c>
      <c r="F47" s="148">
        <f t="shared" ref="F47:F52" si="7">D47/C47</f>
        <v>54.211758171624574</v>
      </c>
      <c r="G47" s="107">
        <f t="shared" ref="G47:G52" si="8">F47*0.5</f>
        <v>27.105879085812287</v>
      </c>
    </row>
    <row r="48" spans="1:17" x14ac:dyDescent="0.55000000000000004">
      <c r="A48" s="113"/>
      <c r="B48" s="108" t="s">
        <v>558</v>
      </c>
      <c r="C48" s="118">
        <v>436402.62752541102</v>
      </c>
      <c r="D48" s="118">
        <v>23354609.010895099</v>
      </c>
      <c r="E48" s="114">
        <f t="shared" si="6"/>
        <v>25.312891955394864</v>
      </c>
      <c r="F48" s="137">
        <f t="shared" si="7"/>
        <v>53.5161970571206</v>
      </c>
      <c r="G48" s="116">
        <f t="shared" si="8"/>
        <v>26.7580985285603</v>
      </c>
    </row>
    <row r="49" spans="1:7" x14ac:dyDescent="0.55000000000000004">
      <c r="A49" s="113"/>
      <c r="B49" s="108" t="s">
        <v>559</v>
      </c>
      <c r="C49" s="118">
        <v>399854.69483888801</v>
      </c>
      <c r="D49" s="118">
        <v>21349252.237688199</v>
      </c>
      <c r="E49" s="114">
        <f t="shared" si="6"/>
        <v>23.126559311234985</v>
      </c>
      <c r="F49" s="137">
        <f t="shared" si="7"/>
        <v>53.392526118244966</v>
      </c>
      <c r="G49" s="116">
        <f t="shared" si="8"/>
        <v>26.696263059122483</v>
      </c>
    </row>
    <row r="50" spans="1:7" x14ac:dyDescent="0.55000000000000004">
      <c r="A50" s="113"/>
      <c r="B50" s="108" t="s">
        <v>560</v>
      </c>
      <c r="C50" s="118">
        <v>379844.60447694501</v>
      </c>
      <c r="D50" s="118">
        <v>20961948.9722801</v>
      </c>
      <c r="E50" s="114">
        <f t="shared" si="6"/>
        <v>22.704303389662829</v>
      </c>
      <c r="F50" s="137">
        <f t="shared" si="7"/>
        <v>55.185590963297209</v>
      </c>
      <c r="G50" s="116">
        <f t="shared" si="8"/>
        <v>27.592795481648604</v>
      </c>
    </row>
    <row r="51" spans="1:7" x14ac:dyDescent="0.55000000000000004">
      <c r="A51" s="113"/>
      <c r="B51" s="108" t="s">
        <v>561</v>
      </c>
      <c r="C51" s="118">
        <v>455228.87929189001</v>
      </c>
      <c r="D51" s="118">
        <v>24455597.4381097</v>
      </c>
      <c r="E51" s="114">
        <f t="shared" si="6"/>
        <v>26.513240427757779</v>
      </c>
      <c r="F51" s="137">
        <f t="shared" si="7"/>
        <v>53.721542174895539</v>
      </c>
      <c r="G51" s="116">
        <f t="shared" si="8"/>
        <v>26.86077108744777</v>
      </c>
    </row>
    <row r="52" spans="1:7" ht="14.7" thickBot="1" x14ac:dyDescent="0.6">
      <c r="A52" s="113"/>
      <c r="B52" s="149" t="s">
        <v>562</v>
      </c>
      <c r="C52" s="150">
        <v>465105.67166967603</v>
      </c>
      <c r="D52" s="150">
        <v>24788504.365057401</v>
      </c>
      <c r="E52" s="130">
        <f t="shared" si="6"/>
        <v>26.876190946876012</v>
      </c>
      <c r="F52" s="151">
        <f t="shared" si="7"/>
        <v>53.296499860063008</v>
      </c>
      <c r="G52" s="132">
        <f t="shared" si="8"/>
        <v>26.648249930031504</v>
      </c>
    </row>
    <row r="53" spans="1:7" ht="14.7" thickBot="1" x14ac:dyDescent="0.6">
      <c r="A53" s="113"/>
      <c r="B53" s="152" t="s">
        <v>731</v>
      </c>
      <c r="C53" s="153">
        <f>((STDEV(C47:C52)/AVERAGE(C47:C52)))*100</f>
        <v>8.4577599556918841</v>
      </c>
      <c r="D53" s="153">
        <f>((STDEV(D47:D52)/AVERAGE(D47:D52)))*100</f>
        <v>7.5968468124455315</v>
      </c>
      <c r="E53" s="154">
        <f t="shared" ref="E53:G53" si="9">((STDEV(E47:E52)/AVERAGE(E47:E52)))*100</f>
        <v>7.6429978596096166</v>
      </c>
      <c r="F53" s="154">
        <f t="shared" si="9"/>
        <v>1.3252179339721859</v>
      </c>
      <c r="G53" s="155">
        <f t="shared" si="9"/>
        <v>1.3252179339721859</v>
      </c>
    </row>
    <row r="54" spans="1:7" x14ac:dyDescent="0.55000000000000004">
      <c r="A54" s="113"/>
      <c r="B54" s="141" t="s">
        <v>674</v>
      </c>
      <c r="C54" s="142">
        <v>2897024.95642041</v>
      </c>
      <c r="D54" s="142">
        <v>183425.34464597699</v>
      </c>
      <c r="E54" s="156"/>
      <c r="F54" s="156"/>
      <c r="G54" s="157"/>
    </row>
    <row r="55" spans="1:7" x14ac:dyDescent="0.55000000000000004">
      <c r="A55" s="113"/>
      <c r="B55" s="145" t="s">
        <v>675</v>
      </c>
      <c r="C55" s="146">
        <v>1447582.3843662899</v>
      </c>
      <c r="D55" s="146">
        <v>81319.209130355302</v>
      </c>
      <c r="E55" s="158"/>
      <c r="F55" s="158"/>
      <c r="G55" s="159"/>
    </row>
    <row r="56" spans="1:7" x14ac:dyDescent="0.55000000000000004">
      <c r="A56" s="113"/>
      <c r="B56" s="145" t="s">
        <v>676</v>
      </c>
      <c r="C56" s="146">
        <v>1370011.52920477</v>
      </c>
      <c r="D56" s="146">
        <v>45206.687897495904</v>
      </c>
      <c r="E56" s="158"/>
      <c r="F56" s="158"/>
      <c r="G56" s="159"/>
    </row>
    <row r="57" spans="1:7" x14ac:dyDescent="0.55000000000000004">
      <c r="A57" s="113"/>
      <c r="B57" s="145" t="s">
        <v>677</v>
      </c>
      <c r="C57" s="146">
        <v>1365530.61598993</v>
      </c>
      <c r="D57" s="146">
        <v>52528.309503412202</v>
      </c>
      <c r="E57" s="158"/>
      <c r="F57" s="158"/>
      <c r="G57" s="159"/>
    </row>
    <row r="58" spans="1:7" x14ac:dyDescent="0.55000000000000004">
      <c r="A58" s="113"/>
      <c r="B58" s="145" t="s">
        <v>678</v>
      </c>
      <c r="C58" s="146">
        <v>2267.0277163641799</v>
      </c>
      <c r="D58" s="146">
        <v>53540.435989992897</v>
      </c>
      <c r="E58" s="158"/>
      <c r="F58" s="158"/>
      <c r="G58" s="159"/>
    </row>
    <row r="59" spans="1:7" x14ac:dyDescent="0.55000000000000004">
      <c r="A59" s="113"/>
      <c r="B59" s="145" t="s">
        <v>732</v>
      </c>
      <c r="C59" s="146">
        <v>0</v>
      </c>
      <c r="D59" s="146">
        <v>51056.2699499257</v>
      </c>
      <c r="E59" s="158"/>
      <c r="F59" s="158"/>
      <c r="G59" s="159"/>
    </row>
    <row r="60" spans="1:7" x14ac:dyDescent="0.55000000000000004">
      <c r="A60" s="113"/>
      <c r="B60" s="145" t="s">
        <v>733</v>
      </c>
      <c r="C60" s="146">
        <v>1692.8088627715599</v>
      </c>
      <c r="D60" s="146">
        <v>48799.179871824803</v>
      </c>
      <c r="E60" s="158"/>
      <c r="F60" s="158"/>
      <c r="G60" s="159"/>
    </row>
    <row r="61" spans="1:7" x14ac:dyDescent="0.55000000000000004">
      <c r="A61" s="113"/>
      <c r="B61" s="145" t="s">
        <v>734</v>
      </c>
      <c r="C61" s="146">
        <v>3165.3187762490102</v>
      </c>
      <c r="D61" s="146">
        <v>45256.462883769796</v>
      </c>
      <c r="E61" s="158"/>
      <c r="F61" s="158"/>
      <c r="G61" s="159"/>
    </row>
    <row r="62" spans="1:7" ht="14.7" thickBot="1" x14ac:dyDescent="0.6">
      <c r="A62" s="160"/>
      <c r="B62" s="161" t="s">
        <v>735</v>
      </c>
      <c r="C62" s="162">
        <v>1761.85449981998</v>
      </c>
      <c r="D62" s="162">
        <v>49895.984996816303</v>
      </c>
      <c r="E62" s="163"/>
      <c r="F62" s="163"/>
      <c r="G62" s="164"/>
    </row>
  </sheetData>
  <mergeCells count="3">
    <mergeCell ref="C1:D1"/>
    <mergeCell ref="F1:G1"/>
    <mergeCell ref="A3:A62"/>
  </mergeCells>
  <conditionalFormatting sqref="J20:K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3:K3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/>
  <rowBreaks count="2" manualBreakCount="2">
    <brk id="46" max="16383" man="1"/>
    <brk id="90" max="16383" man="1"/>
  </rowBreaks>
  <colBreaks count="5" manualBreakCount="5">
    <brk id="10" max="1048575" man="1"/>
    <brk id="19" max="1048575" man="1"/>
    <brk id="28" max="1048575" man="1"/>
    <brk id="37" max="1048575" man="1"/>
    <brk id="46" max="1048575" man="1"/>
  </colBreak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64912-5B09-4366-8FA1-0AA0BAF4C4C7}">
  <dimension ref="A1:HT63"/>
  <sheetViews>
    <sheetView topLeftCell="A4" workbookViewId="0">
      <selection activeCell="I7" sqref="I7:N15"/>
    </sheetView>
  </sheetViews>
  <sheetFormatPr defaultRowHeight="14.4" x14ac:dyDescent="0.55000000000000004"/>
  <cols>
    <col min="1" max="1" width="41.578125" customWidth="1"/>
    <col min="2" max="2" width="13.83984375" style="178" customWidth="1"/>
    <col min="3" max="3" width="16" style="178" customWidth="1"/>
    <col min="4" max="4" width="16.41796875" style="178" customWidth="1"/>
    <col min="5" max="5" width="13.83984375" style="178" customWidth="1"/>
    <col min="10" max="10" width="17.7890625" customWidth="1"/>
  </cols>
  <sheetData>
    <row r="1" spans="1:228" ht="14.7" thickBot="1" x14ac:dyDescent="0.6">
      <c r="A1" s="201" t="s">
        <v>753</v>
      </c>
      <c r="B1" s="165" t="s">
        <v>736</v>
      </c>
      <c r="C1" s="165" t="s">
        <v>737</v>
      </c>
      <c r="D1" s="165" t="s">
        <v>738</v>
      </c>
      <c r="E1" s="166" t="s">
        <v>739</v>
      </c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88"/>
      <c r="X1" s="88"/>
      <c r="Y1" s="88"/>
      <c r="Z1" s="88"/>
      <c r="AA1" s="88"/>
      <c r="AB1" s="88"/>
      <c r="AC1" s="88"/>
      <c r="AD1" s="88"/>
      <c r="AE1" s="88"/>
      <c r="AF1" s="88"/>
      <c r="AG1" s="88"/>
      <c r="AH1" s="88"/>
      <c r="AI1" s="88"/>
      <c r="AJ1" s="88"/>
      <c r="AK1" s="88"/>
      <c r="AL1" s="88"/>
      <c r="AM1" s="88"/>
      <c r="AN1" s="88"/>
      <c r="AO1" s="88"/>
      <c r="AP1" s="88"/>
      <c r="AQ1" s="88"/>
      <c r="AR1" s="88"/>
      <c r="AS1" s="88"/>
      <c r="AT1" s="88"/>
      <c r="AU1" s="88"/>
      <c r="AV1" s="88"/>
      <c r="AW1" s="88"/>
      <c r="AX1" s="88"/>
      <c r="AY1" s="88"/>
      <c r="AZ1" s="88"/>
      <c r="BA1" s="88"/>
      <c r="BB1" s="88"/>
      <c r="BC1" s="88"/>
      <c r="BD1" s="88"/>
      <c r="BE1" s="88"/>
      <c r="BF1" s="88"/>
      <c r="BG1" s="88"/>
      <c r="BH1" s="88"/>
      <c r="BI1" s="88"/>
      <c r="BJ1" s="88"/>
      <c r="BK1" s="88"/>
      <c r="BL1" s="88"/>
      <c r="BM1" s="88"/>
      <c r="BN1" s="88"/>
      <c r="BO1" s="88"/>
      <c r="BP1" s="88"/>
      <c r="BQ1" s="88"/>
      <c r="BR1" s="88"/>
      <c r="BS1" s="88"/>
      <c r="BT1" s="88"/>
      <c r="BU1" s="88"/>
      <c r="BV1" s="88"/>
      <c r="BW1" s="88"/>
      <c r="BX1" s="88"/>
      <c r="BY1" s="88"/>
      <c r="BZ1" s="88"/>
      <c r="CA1" s="88"/>
      <c r="CB1" s="88"/>
      <c r="CC1" s="88"/>
      <c r="CD1" s="88"/>
      <c r="CE1" s="88"/>
      <c r="CF1" s="88"/>
      <c r="CG1" s="88"/>
      <c r="CH1" s="88"/>
      <c r="CI1" s="88"/>
      <c r="CJ1" s="88"/>
      <c r="CK1" s="88"/>
      <c r="CL1" s="88"/>
      <c r="CM1" s="88"/>
      <c r="CN1" s="88"/>
      <c r="CO1" s="88"/>
      <c r="CP1" s="88"/>
      <c r="CQ1" s="88"/>
      <c r="CR1" s="88"/>
      <c r="CS1" s="88"/>
      <c r="CT1" s="88"/>
      <c r="CU1" s="88"/>
      <c r="CV1" s="88"/>
      <c r="CW1" s="88"/>
      <c r="CX1" s="88"/>
      <c r="CY1" s="88"/>
      <c r="CZ1" s="88"/>
      <c r="DA1" s="88"/>
      <c r="DB1" s="88"/>
      <c r="DC1" s="88"/>
      <c r="DD1" s="88"/>
      <c r="DE1" s="88"/>
      <c r="DF1" s="88"/>
      <c r="DG1" s="88"/>
      <c r="DH1" s="88"/>
      <c r="DI1" s="88"/>
      <c r="DJ1" s="88"/>
      <c r="DK1" s="88"/>
      <c r="DL1" s="88"/>
      <c r="DM1" s="88"/>
      <c r="DN1" s="88"/>
      <c r="DO1" s="88"/>
      <c r="DP1" s="88"/>
      <c r="DQ1" s="88"/>
      <c r="DR1" s="88"/>
      <c r="DS1" s="88"/>
      <c r="DT1" s="88"/>
      <c r="DU1" s="88"/>
      <c r="DV1" s="88"/>
      <c r="DW1" s="88"/>
      <c r="DX1" s="88"/>
      <c r="DY1" s="88"/>
      <c r="DZ1" s="88"/>
      <c r="EA1" s="88"/>
      <c r="EB1" s="88"/>
      <c r="EC1" s="88"/>
      <c r="ED1" s="88"/>
      <c r="EE1" s="88"/>
      <c r="EF1" s="88"/>
      <c r="EG1" s="88"/>
      <c r="EH1" s="88"/>
      <c r="EI1" s="88"/>
      <c r="EJ1" s="88"/>
      <c r="EK1" s="88"/>
      <c r="EL1" s="88"/>
      <c r="EM1" s="88"/>
      <c r="EN1" s="88"/>
      <c r="EO1" s="88"/>
      <c r="EP1" s="88"/>
      <c r="EQ1" s="88"/>
      <c r="ER1" s="88"/>
      <c r="ES1" s="88"/>
      <c r="ET1" s="88"/>
      <c r="EU1" s="88"/>
      <c r="EV1" s="88"/>
      <c r="EW1" s="88"/>
      <c r="EX1" s="88"/>
      <c r="EY1" s="88"/>
      <c r="EZ1" s="88"/>
      <c r="FA1" s="88"/>
      <c r="FB1" s="88"/>
      <c r="FC1" s="88"/>
      <c r="FD1" s="88"/>
      <c r="FE1" s="88"/>
      <c r="FF1" s="88"/>
      <c r="FG1" s="88"/>
      <c r="FH1" s="88"/>
      <c r="FI1" s="88"/>
      <c r="FJ1" s="88"/>
      <c r="FK1" s="88"/>
      <c r="FL1" s="88"/>
      <c r="FM1" s="88"/>
      <c r="FN1" s="88"/>
      <c r="FO1" s="88"/>
      <c r="FP1" s="88"/>
      <c r="FQ1" s="88"/>
      <c r="FR1" s="88"/>
      <c r="FS1" s="88"/>
      <c r="FT1" s="88"/>
      <c r="FU1" s="88"/>
      <c r="FV1" s="88"/>
      <c r="FW1" s="88"/>
      <c r="FX1" s="88"/>
      <c r="FY1" s="88"/>
      <c r="FZ1" s="88"/>
      <c r="GA1" s="88"/>
      <c r="GB1" s="88"/>
      <c r="GC1" s="88"/>
      <c r="GD1" s="88"/>
      <c r="GE1" s="88"/>
      <c r="GF1" s="88"/>
      <c r="GG1" s="88"/>
      <c r="GH1" s="88"/>
      <c r="GI1" s="88"/>
      <c r="GJ1" s="88"/>
      <c r="GK1" s="88"/>
      <c r="GL1" s="88"/>
      <c r="GM1" s="88"/>
      <c r="GN1" s="88"/>
      <c r="GO1" s="88"/>
      <c r="GP1" s="88"/>
      <c r="GQ1" s="88"/>
      <c r="GR1" s="88"/>
      <c r="GS1" s="88"/>
      <c r="GT1" s="88"/>
      <c r="GU1" s="88"/>
      <c r="GV1" s="88"/>
      <c r="GW1" s="88"/>
      <c r="GX1" s="88"/>
      <c r="GY1" s="88"/>
      <c r="GZ1" s="88"/>
      <c r="HA1" s="88"/>
      <c r="HB1" s="88"/>
      <c r="HC1" s="88"/>
      <c r="HD1" s="88"/>
      <c r="HE1" s="88"/>
      <c r="HF1" s="88"/>
      <c r="HG1" s="88"/>
      <c r="HH1" s="88"/>
      <c r="HI1" s="88"/>
      <c r="HJ1" s="88"/>
      <c r="HK1" s="88"/>
      <c r="HL1" s="88"/>
      <c r="HM1" s="88"/>
      <c r="HN1" s="88"/>
      <c r="HO1" s="88"/>
      <c r="HP1" s="88"/>
      <c r="HQ1" s="88"/>
      <c r="HR1" s="88"/>
      <c r="HS1" s="88"/>
      <c r="HT1" s="88"/>
    </row>
    <row r="2" spans="1:228" x14ac:dyDescent="0.55000000000000004">
      <c r="A2" s="108" t="s">
        <v>537</v>
      </c>
      <c r="B2" s="118">
        <v>2108474.8920294698</v>
      </c>
      <c r="C2" s="118">
        <v>7877255.9489520201</v>
      </c>
      <c r="D2" s="118">
        <v>1882924.5821271101</v>
      </c>
      <c r="E2" s="167">
        <v>397696.56768857699</v>
      </c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  <c r="W2" s="96"/>
      <c r="X2" s="96"/>
      <c r="Y2" s="96"/>
      <c r="Z2" s="96"/>
      <c r="AA2" s="96"/>
      <c r="AB2" s="96"/>
      <c r="AC2" s="96"/>
      <c r="AD2" s="96"/>
      <c r="AE2" s="96"/>
      <c r="AF2" s="96"/>
      <c r="AG2" s="96"/>
      <c r="AH2" s="96"/>
      <c r="AI2" s="96"/>
      <c r="AJ2" s="96"/>
      <c r="AK2" s="96"/>
      <c r="AL2" s="96"/>
      <c r="AM2" s="96"/>
      <c r="AN2" s="96"/>
      <c r="AO2" s="96"/>
    </row>
    <row r="3" spans="1:228" x14ac:dyDescent="0.55000000000000004">
      <c r="A3" s="108" t="s">
        <v>538</v>
      </c>
      <c r="B3" s="118">
        <v>2405016.3562764898</v>
      </c>
      <c r="C3" s="118">
        <v>8502801.2645870708</v>
      </c>
      <c r="D3" s="118">
        <v>2223181.9233940798</v>
      </c>
      <c r="E3" s="167">
        <v>454158.34996762598</v>
      </c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  <c r="V3" s="96"/>
      <c r="W3" s="96"/>
      <c r="X3" s="96"/>
      <c r="Y3" s="96"/>
      <c r="Z3" s="96"/>
      <c r="AA3" s="96"/>
      <c r="AB3" s="96"/>
      <c r="AC3" s="96"/>
      <c r="AD3" s="96"/>
      <c r="AE3" s="96"/>
      <c r="AF3" s="96"/>
      <c r="AG3" s="96"/>
      <c r="AH3" s="96"/>
      <c r="AI3" s="96"/>
      <c r="AJ3" s="96"/>
      <c r="AK3" s="96"/>
      <c r="AL3" s="96"/>
      <c r="AM3" s="96"/>
      <c r="AN3" s="96"/>
      <c r="AO3" s="96"/>
    </row>
    <row r="4" spans="1:228" x14ac:dyDescent="0.55000000000000004">
      <c r="A4" s="108" t="s">
        <v>539</v>
      </c>
      <c r="B4" s="118">
        <v>2024392.1430991499</v>
      </c>
      <c r="C4" s="118">
        <v>7389053.7766522001</v>
      </c>
      <c r="D4" s="118">
        <v>1731264.70673734</v>
      </c>
      <c r="E4" s="167">
        <v>327572.277828986</v>
      </c>
      <c r="F4" s="96"/>
      <c r="G4" s="96"/>
      <c r="H4" s="96"/>
      <c r="I4" s="96"/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  <c r="U4" s="96"/>
      <c r="V4" s="96"/>
      <c r="W4" s="96"/>
      <c r="X4" s="96"/>
      <c r="Y4" s="96"/>
      <c r="Z4" s="96"/>
      <c r="AA4" s="96"/>
      <c r="AB4" s="96"/>
      <c r="AC4" s="96"/>
      <c r="AD4" s="96"/>
      <c r="AE4" s="96"/>
      <c r="AF4" s="96"/>
      <c r="AG4" s="96"/>
      <c r="AH4" s="96"/>
      <c r="AI4" s="96"/>
      <c r="AJ4" s="96"/>
      <c r="AK4" s="96"/>
      <c r="AL4" s="96"/>
      <c r="AM4" s="96"/>
      <c r="AN4" s="96"/>
      <c r="AO4" s="96"/>
    </row>
    <row r="5" spans="1:228" x14ac:dyDescent="0.55000000000000004">
      <c r="A5" s="108" t="s">
        <v>540</v>
      </c>
      <c r="B5" s="118">
        <v>2195207.5338594201</v>
      </c>
      <c r="C5" s="118">
        <v>7418750.8828162001</v>
      </c>
      <c r="D5" s="118">
        <v>1865667.4672518601</v>
      </c>
      <c r="E5" s="167">
        <v>442888.97707287298</v>
      </c>
      <c r="F5" s="96"/>
      <c r="G5" s="96"/>
      <c r="H5" s="96"/>
      <c r="I5" s="96"/>
      <c r="J5" s="96"/>
      <c r="K5" s="96"/>
      <c r="L5" s="96"/>
      <c r="M5" s="96"/>
      <c r="N5" s="96"/>
      <c r="O5" s="96"/>
      <c r="P5" s="96"/>
      <c r="Q5" s="96"/>
      <c r="R5" s="96"/>
      <c r="S5" s="96"/>
      <c r="T5" s="96"/>
      <c r="U5" s="96"/>
      <c r="V5" s="96"/>
      <c r="W5" s="96"/>
      <c r="X5" s="96"/>
      <c r="Y5" s="96"/>
      <c r="Z5" s="96"/>
      <c r="AA5" s="96"/>
      <c r="AB5" s="96"/>
      <c r="AC5" s="96"/>
      <c r="AD5" s="96"/>
      <c r="AE5" s="96"/>
      <c r="AF5" s="96"/>
      <c r="AG5" s="96"/>
      <c r="AH5" s="96"/>
      <c r="AI5" s="96"/>
      <c r="AJ5" s="96"/>
      <c r="AK5" s="96"/>
      <c r="AL5" s="96"/>
      <c r="AM5" s="96"/>
      <c r="AN5" s="96"/>
      <c r="AO5" s="96"/>
    </row>
    <row r="6" spans="1:228" ht="14.7" thickBot="1" x14ac:dyDescent="0.6">
      <c r="A6" s="108" t="s">
        <v>541</v>
      </c>
      <c r="B6" s="118">
        <v>2030517.8178519099</v>
      </c>
      <c r="C6" s="118">
        <v>7505289.89178445</v>
      </c>
      <c r="D6" s="118">
        <v>1874405.1110101801</v>
      </c>
      <c r="E6" s="167">
        <v>273877.30536522297</v>
      </c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6"/>
      <c r="U6" s="96"/>
      <c r="V6" s="96"/>
      <c r="W6" s="96"/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  <c r="AJ6" s="96"/>
      <c r="AK6" s="96"/>
      <c r="AL6" s="96"/>
      <c r="AM6" s="96"/>
      <c r="AN6" s="96"/>
      <c r="AO6" s="96"/>
    </row>
    <row r="7" spans="1:228" ht="31.5" thickBot="1" x14ac:dyDescent="0.75">
      <c r="A7" s="168" t="s">
        <v>542</v>
      </c>
      <c r="B7" s="169">
        <v>698240.45803885302</v>
      </c>
      <c r="C7" s="169">
        <v>2334743.1934583001</v>
      </c>
      <c r="D7" s="169">
        <v>710075.18878126005</v>
      </c>
      <c r="E7" s="170">
        <v>106893</v>
      </c>
      <c r="F7" s="96"/>
      <c r="G7" s="96"/>
      <c r="H7" s="96"/>
      <c r="I7" s="185"/>
      <c r="J7" s="185"/>
      <c r="K7" s="186" t="s">
        <v>743</v>
      </c>
      <c r="L7" s="187" t="s">
        <v>598</v>
      </c>
      <c r="M7" s="188" t="s">
        <v>744</v>
      </c>
      <c r="N7" s="188" t="s">
        <v>745</v>
      </c>
      <c r="O7" s="96"/>
      <c r="P7" s="96"/>
      <c r="Q7" s="96"/>
      <c r="R7" s="96"/>
      <c r="S7" s="96"/>
      <c r="T7" s="96"/>
      <c r="U7" s="96"/>
      <c r="V7" s="96"/>
      <c r="W7" s="96"/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  <c r="AJ7" s="96"/>
      <c r="AK7" s="96"/>
      <c r="AL7" s="96"/>
      <c r="AM7" s="96"/>
      <c r="AN7" s="96"/>
      <c r="AO7" s="96"/>
    </row>
    <row r="8" spans="1:228" ht="15.9" thickBot="1" x14ac:dyDescent="0.6">
      <c r="A8" s="108" t="s">
        <v>543</v>
      </c>
      <c r="B8" s="118">
        <v>2341902.6048119399</v>
      </c>
      <c r="C8" s="118">
        <v>7983623.2536557997</v>
      </c>
      <c r="D8" s="118">
        <v>2158906.2034526099</v>
      </c>
      <c r="E8" s="167">
        <v>467305.23724391003</v>
      </c>
      <c r="I8" s="198" t="s">
        <v>571</v>
      </c>
      <c r="J8" s="189" t="s">
        <v>746</v>
      </c>
      <c r="K8" s="190">
        <v>118</v>
      </c>
      <c r="L8" s="190">
        <v>86</v>
      </c>
      <c r="M8" s="191">
        <v>155</v>
      </c>
      <c r="N8" s="191"/>
    </row>
    <row r="9" spans="1:228" ht="15.9" thickBot="1" x14ac:dyDescent="0.6">
      <c r="A9" s="168" t="s">
        <v>544</v>
      </c>
      <c r="B9" s="169">
        <v>724198.94708820095</v>
      </c>
      <c r="C9" s="169">
        <v>2215044.6590865399</v>
      </c>
      <c r="D9" s="169">
        <v>678129.23391943402</v>
      </c>
      <c r="E9" s="170">
        <v>140692.25556712601</v>
      </c>
      <c r="I9" s="199"/>
      <c r="J9" s="192" t="s">
        <v>747</v>
      </c>
      <c r="K9" s="190">
        <v>114</v>
      </c>
      <c r="L9" s="190">
        <v>83</v>
      </c>
      <c r="M9" s="191">
        <v>154</v>
      </c>
      <c r="N9" s="191"/>
    </row>
    <row r="10" spans="1:228" ht="15.9" thickBot="1" x14ac:dyDescent="0.6">
      <c r="A10" s="108" t="s">
        <v>545</v>
      </c>
      <c r="B10" s="118">
        <v>2199322.9983490701</v>
      </c>
      <c r="C10" s="118">
        <v>7670121.9788479498</v>
      </c>
      <c r="D10" s="118">
        <v>1941605.13066836</v>
      </c>
      <c r="E10" s="167">
        <v>402641.27948868199</v>
      </c>
      <c r="I10" s="199"/>
      <c r="J10" s="192" t="s">
        <v>748</v>
      </c>
      <c r="K10" s="190">
        <v>160</v>
      </c>
      <c r="L10" s="190">
        <v>128</v>
      </c>
      <c r="M10" s="191">
        <v>219</v>
      </c>
      <c r="N10" s="191">
        <v>202</v>
      </c>
    </row>
    <row r="11" spans="1:228" ht="15.9" thickBot="1" x14ac:dyDescent="0.6">
      <c r="A11" s="108" t="s">
        <v>546</v>
      </c>
      <c r="B11" s="118">
        <v>2194270.5935425502</v>
      </c>
      <c r="C11" s="118">
        <v>4171706.9453322999</v>
      </c>
      <c r="D11" s="118">
        <v>1999497.31668625</v>
      </c>
      <c r="E11" s="167">
        <v>192495.56927972499</v>
      </c>
      <c r="I11" s="200"/>
      <c r="J11" s="192" t="s">
        <v>751</v>
      </c>
      <c r="K11" s="190"/>
      <c r="L11" s="190"/>
      <c r="M11" s="191">
        <v>189</v>
      </c>
      <c r="N11" s="191"/>
    </row>
    <row r="12" spans="1:228" ht="15.9" thickBot="1" x14ac:dyDescent="0.6">
      <c r="A12" s="108" t="s">
        <v>547</v>
      </c>
      <c r="B12" s="118">
        <v>2315895.6672972599</v>
      </c>
      <c r="C12" s="118">
        <v>7798122.4977396801</v>
      </c>
      <c r="D12" s="118">
        <v>2089826.5436308701</v>
      </c>
      <c r="E12" s="167">
        <v>383539.913058409</v>
      </c>
      <c r="I12" s="193"/>
      <c r="J12" s="194"/>
      <c r="K12" s="195"/>
      <c r="L12" s="195"/>
      <c r="M12" s="196"/>
      <c r="N12" s="196"/>
    </row>
    <row r="13" spans="1:228" ht="15.9" thickBot="1" x14ac:dyDescent="0.6">
      <c r="A13" s="108" t="s">
        <v>548</v>
      </c>
      <c r="B13" s="118">
        <v>2408445.8120583599</v>
      </c>
      <c r="C13" s="118">
        <v>7742169.8566217897</v>
      </c>
      <c r="D13" s="118">
        <v>2137851.4006846002</v>
      </c>
      <c r="E13" s="167">
        <v>644206.12130947004</v>
      </c>
      <c r="I13" s="198" t="s">
        <v>749</v>
      </c>
      <c r="J13" s="192" t="s">
        <v>746</v>
      </c>
      <c r="K13" s="190">
        <v>235</v>
      </c>
      <c r="L13" s="190">
        <v>228</v>
      </c>
      <c r="M13" s="191">
        <v>317</v>
      </c>
      <c r="N13" s="191"/>
    </row>
    <row r="14" spans="1:228" ht="15.9" thickBot="1" x14ac:dyDescent="0.6">
      <c r="A14" s="108" t="s">
        <v>549</v>
      </c>
      <c r="B14" s="118">
        <v>2181297.6683799201</v>
      </c>
      <c r="C14" s="118">
        <v>7410216.8350477396</v>
      </c>
      <c r="D14" s="118">
        <v>1865161.79993159</v>
      </c>
      <c r="E14" s="167">
        <v>390553.15017724299</v>
      </c>
      <c r="I14" s="199"/>
      <c r="J14" s="192" t="s">
        <v>747</v>
      </c>
      <c r="K14" s="190">
        <v>234</v>
      </c>
      <c r="L14" s="190">
        <v>232</v>
      </c>
      <c r="M14" s="191">
        <v>370</v>
      </c>
      <c r="N14" s="191"/>
    </row>
    <row r="15" spans="1:228" ht="15.9" thickBot="1" x14ac:dyDescent="0.6">
      <c r="A15" s="108" t="s">
        <v>550</v>
      </c>
      <c r="B15" s="118">
        <v>2140497.7148349402</v>
      </c>
      <c r="C15" s="118">
        <v>7295457.21859279</v>
      </c>
      <c r="D15" s="118">
        <v>2151023.71670258</v>
      </c>
      <c r="E15" s="167">
        <v>414312.63737686502</v>
      </c>
      <c r="I15" s="197"/>
      <c r="J15" s="192" t="s">
        <v>750</v>
      </c>
      <c r="K15" s="190"/>
      <c r="L15" s="190"/>
      <c r="M15" s="191"/>
      <c r="N15" s="191"/>
    </row>
    <row r="16" spans="1:228" x14ac:dyDescent="0.55000000000000004">
      <c r="A16" s="108" t="s">
        <v>551</v>
      </c>
      <c r="B16" s="118">
        <v>2101322.9796527298</v>
      </c>
      <c r="C16" s="118">
        <v>7583134.0093615903</v>
      </c>
      <c r="D16" s="118">
        <v>1870272.74666183</v>
      </c>
      <c r="E16" s="167">
        <v>304004.10867318098</v>
      </c>
    </row>
    <row r="17" spans="1:5" x14ac:dyDescent="0.55000000000000004">
      <c r="A17" s="108" t="s">
        <v>552</v>
      </c>
      <c r="B17" s="118">
        <v>2199480.84178663</v>
      </c>
      <c r="C17" s="118">
        <v>8199798.3240997298</v>
      </c>
      <c r="D17" s="118">
        <v>1968251.8464621899</v>
      </c>
      <c r="E17" s="167">
        <v>407820.92973190098</v>
      </c>
    </row>
    <row r="18" spans="1:5" x14ac:dyDescent="0.55000000000000004">
      <c r="A18" s="108" t="s">
        <v>553</v>
      </c>
      <c r="B18" s="118">
        <v>2098738.0100978301</v>
      </c>
      <c r="C18" s="118">
        <v>7490575.9900108501</v>
      </c>
      <c r="D18" s="118">
        <v>2014501.6390869201</v>
      </c>
      <c r="E18" s="167">
        <v>482741.24046839599</v>
      </c>
    </row>
    <row r="19" spans="1:5" x14ac:dyDescent="0.55000000000000004">
      <c r="A19" s="108" t="s">
        <v>554</v>
      </c>
      <c r="B19" s="118">
        <v>2168293.8364671301</v>
      </c>
      <c r="C19" s="118">
        <v>7419994.7855431996</v>
      </c>
      <c r="D19" s="118">
        <v>1815894.6575058</v>
      </c>
      <c r="E19" s="167">
        <v>378401.43585935002</v>
      </c>
    </row>
    <row r="20" spans="1:5" x14ac:dyDescent="0.55000000000000004">
      <c r="A20" s="108" t="s">
        <v>555</v>
      </c>
      <c r="B20" s="118">
        <v>2259921.2176319198</v>
      </c>
      <c r="C20" s="118">
        <v>5971596.3926490704</v>
      </c>
      <c r="D20" s="118">
        <v>2001176.32107018</v>
      </c>
      <c r="E20" s="167">
        <v>266039.68004956201</v>
      </c>
    </row>
    <row r="21" spans="1:5" ht="14.7" thickBot="1" x14ac:dyDescent="0.6">
      <c r="A21" s="108" t="s">
        <v>556</v>
      </c>
      <c r="B21" s="118">
        <v>2275587.2974117901</v>
      </c>
      <c r="C21" s="118">
        <v>7785239.0202220697</v>
      </c>
      <c r="D21" s="118">
        <v>2222192.5972780799</v>
      </c>
      <c r="E21" s="167">
        <v>468766.80864026397</v>
      </c>
    </row>
    <row r="22" spans="1:5" ht="14.7" thickBot="1" x14ac:dyDescent="0.6">
      <c r="A22" s="138" t="s">
        <v>740</v>
      </c>
      <c r="B22" s="134">
        <f>((STDEV(B10:B21,B8,B2:B6)/AVERAGE(B10:B21,B8,B2:B6)))*100</f>
        <v>5.1774917256861297</v>
      </c>
      <c r="C22" s="134">
        <f t="shared" ref="C22:E22" si="0">((STDEV(C10:C21,C8,C2:C6)/AVERAGE(C10:C21,C8,C2:C6)))*100</f>
        <v>12.880512223017288</v>
      </c>
      <c r="D22" s="134">
        <f t="shared" si="0"/>
        <v>7.3712136097100398</v>
      </c>
      <c r="E22" s="135">
        <f t="shared" si="0"/>
        <v>25.535743072365701</v>
      </c>
    </row>
    <row r="23" spans="1:5" x14ac:dyDescent="0.55000000000000004">
      <c r="A23" s="108" t="s">
        <v>563</v>
      </c>
      <c r="B23" s="118">
        <v>2121985.4083129298</v>
      </c>
      <c r="C23" s="118">
        <v>7330605.4348301496</v>
      </c>
      <c r="D23" s="118">
        <v>1663437.08956335</v>
      </c>
      <c r="E23" s="167">
        <v>382144.33372218098</v>
      </c>
    </row>
    <row r="24" spans="1:5" x14ac:dyDescent="0.55000000000000004">
      <c r="A24" s="108" t="s">
        <v>680</v>
      </c>
      <c r="B24" s="118">
        <v>1985698.4231223401</v>
      </c>
      <c r="C24" s="118">
        <v>6657102.0422566803</v>
      </c>
      <c r="D24" s="118">
        <v>1768291.0564873801</v>
      </c>
      <c r="E24" s="167">
        <v>241789.33580140999</v>
      </c>
    </row>
    <row r="25" spans="1:5" x14ac:dyDescent="0.55000000000000004">
      <c r="A25" s="108" t="s">
        <v>564</v>
      </c>
      <c r="B25" s="118">
        <v>2165158.5065119001</v>
      </c>
      <c r="C25" s="118">
        <v>7521315.0179445297</v>
      </c>
      <c r="D25" s="118">
        <v>1779334.9396490201</v>
      </c>
      <c r="E25" s="167">
        <v>397986.658497344</v>
      </c>
    </row>
    <row r="26" spans="1:5" x14ac:dyDescent="0.55000000000000004">
      <c r="A26" s="108" t="s">
        <v>679</v>
      </c>
      <c r="B26" s="118">
        <v>2041874.9101242099</v>
      </c>
      <c r="C26" s="118">
        <v>7009258.0403426401</v>
      </c>
      <c r="D26" s="118">
        <v>1784145.82240359</v>
      </c>
      <c r="E26" s="167">
        <v>406100.39708815498</v>
      </c>
    </row>
    <row r="27" spans="1:5" x14ac:dyDescent="0.55000000000000004">
      <c r="A27" s="108" t="s">
        <v>566</v>
      </c>
      <c r="B27" s="118">
        <v>2018867.1580577099</v>
      </c>
      <c r="C27" s="118">
        <v>7188859.4313707398</v>
      </c>
      <c r="D27" s="118">
        <v>1713385.76720806</v>
      </c>
      <c r="E27" s="167">
        <v>306282.17206374201</v>
      </c>
    </row>
    <row r="28" spans="1:5" x14ac:dyDescent="0.55000000000000004">
      <c r="A28" s="108" t="s">
        <v>681</v>
      </c>
      <c r="B28" s="118">
        <v>1971614.72396945</v>
      </c>
      <c r="C28" s="118">
        <v>6756539.2754069399</v>
      </c>
      <c r="D28" s="118">
        <v>1706925.0172174701</v>
      </c>
      <c r="E28" s="167">
        <v>343971.89705177501</v>
      </c>
    </row>
    <row r="29" spans="1:5" x14ac:dyDescent="0.55000000000000004">
      <c r="A29" s="108" t="s">
        <v>565</v>
      </c>
      <c r="B29" s="118">
        <v>2054095.83424911</v>
      </c>
      <c r="C29" s="118">
        <v>6942809.2536014803</v>
      </c>
      <c r="D29" s="118">
        <v>1608302.8354186299</v>
      </c>
      <c r="E29" s="167">
        <v>316497.75711480499</v>
      </c>
    </row>
    <row r="30" spans="1:5" x14ac:dyDescent="0.55000000000000004">
      <c r="A30" s="108" t="s">
        <v>682</v>
      </c>
      <c r="B30" s="118">
        <v>1909842.3908774301</v>
      </c>
      <c r="C30" s="118">
        <v>6390360.1959403697</v>
      </c>
      <c r="D30" s="118">
        <v>1587225.72202859</v>
      </c>
      <c r="E30" s="167">
        <v>347239.85097749002</v>
      </c>
    </row>
    <row r="31" spans="1:5" x14ac:dyDescent="0.55000000000000004">
      <c r="A31" s="108" t="s">
        <v>567</v>
      </c>
      <c r="B31" s="118">
        <v>2141652.5542985001</v>
      </c>
      <c r="C31" s="118">
        <v>7687787.6377042597</v>
      </c>
      <c r="D31" s="118">
        <v>1759412.78215272</v>
      </c>
      <c r="E31" s="167">
        <v>419349.04409084102</v>
      </c>
    </row>
    <row r="32" spans="1:5" x14ac:dyDescent="0.55000000000000004">
      <c r="A32" s="108" t="s">
        <v>683</v>
      </c>
      <c r="B32" s="118">
        <v>2007961.71403347</v>
      </c>
      <c r="C32" s="118">
        <v>6757264.2899026899</v>
      </c>
      <c r="D32" s="118">
        <v>1688932.91829423</v>
      </c>
      <c r="E32" s="167">
        <v>330123.46148480399</v>
      </c>
    </row>
    <row r="33" spans="1:5" x14ac:dyDescent="0.55000000000000004">
      <c r="A33" s="108" t="s">
        <v>568</v>
      </c>
      <c r="B33" s="118">
        <v>2307262.6003599302</v>
      </c>
      <c r="C33" s="118">
        <v>7682629.0063253697</v>
      </c>
      <c r="D33" s="118">
        <v>1797417.0146526599</v>
      </c>
      <c r="E33" s="167">
        <v>281927.43783531903</v>
      </c>
    </row>
    <row r="34" spans="1:5" x14ac:dyDescent="0.55000000000000004">
      <c r="A34" s="108" t="s">
        <v>684</v>
      </c>
      <c r="B34" s="118">
        <v>2054338.86261576</v>
      </c>
      <c r="C34" s="118">
        <v>7132429.6270063501</v>
      </c>
      <c r="D34" s="118">
        <v>1786861.1549257301</v>
      </c>
      <c r="E34" s="167">
        <v>314882.29159141798</v>
      </c>
    </row>
    <row r="35" spans="1:5" x14ac:dyDescent="0.55000000000000004">
      <c r="A35" s="108" t="s">
        <v>569</v>
      </c>
      <c r="B35" s="118">
        <v>1952679.9139177799</v>
      </c>
      <c r="C35" s="118">
        <v>6806191.3193683503</v>
      </c>
      <c r="D35" s="118">
        <v>1713683.38892448</v>
      </c>
      <c r="E35" s="167">
        <v>388266.44835902401</v>
      </c>
    </row>
    <row r="36" spans="1:5" ht="14.7" thickBot="1" x14ac:dyDescent="0.6">
      <c r="A36" s="108" t="s">
        <v>685</v>
      </c>
      <c r="B36" s="118">
        <v>1866363.3214420499</v>
      </c>
      <c r="C36" s="118">
        <v>6389717.0951239504</v>
      </c>
      <c r="D36" s="118">
        <v>1670604.74014965</v>
      </c>
      <c r="E36" s="167">
        <v>352656.41095190501</v>
      </c>
    </row>
    <row r="37" spans="1:5" ht="14.7" thickBot="1" x14ac:dyDescent="0.6">
      <c r="A37" s="138" t="s">
        <v>741</v>
      </c>
      <c r="B37" s="134">
        <f>((STDEV(B23:B36)/AVERAGE(B23:B36)))*100</f>
        <v>5.5691548049773596</v>
      </c>
      <c r="C37" s="134">
        <f t="shared" ref="C37:E37" si="1">((STDEV(C23:C36)/AVERAGE(C23:C36)))*100</f>
        <v>6.1089723030903311</v>
      </c>
      <c r="D37" s="134">
        <f t="shared" si="1"/>
        <v>3.9170872285648022</v>
      </c>
      <c r="E37" s="135">
        <f t="shared" si="1"/>
        <v>14.706611797718205</v>
      </c>
    </row>
    <row r="38" spans="1:5" x14ac:dyDescent="0.55000000000000004">
      <c r="A38" s="171" t="s">
        <v>535</v>
      </c>
      <c r="B38" s="172">
        <v>2377183.4465143098</v>
      </c>
      <c r="C38" s="172">
        <v>8120656.8495032303</v>
      </c>
      <c r="D38" s="172">
        <v>2637312.6643523402</v>
      </c>
      <c r="E38" s="173">
        <v>1808801.4553328401</v>
      </c>
    </row>
    <row r="39" spans="1:5" x14ac:dyDescent="0.55000000000000004">
      <c r="A39" s="171" t="s">
        <v>536</v>
      </c>
      <c r="B39" s="172">
        <v>28327.348566087701</v>
      </c>
      <c r="C39" s="172">
        <v>110170.485233946</v>
      </c>
      <c r="D39" s="172">
        <v>1988166.7914669299</v>
      </c>
      <c r="E39" s="173">
        <v>44053.034515830499</v>
      </c>
    </row>
    <row r="40" spans="1:5" x14ac:dyDescent="0.55000000000000004">
      <c r="A40" s="171" t="s">
        <v>570</v>
      </c>
      <c r="B40" s="172">
        <v>2166578.3775459598</v>
      </c>
      <c r="C40" s="172">
        <v>7252229.75608599</v>
      </c>
      <c r="D40" s="172">
        <v>2040962.4424427301</v>
      </c>
      <c r="E40" s="173">
        <v>1510692.4980015201</v>
      </c>
    </row>
    <row r="41" spans="1:5" x14ac:dyDescent="0.55000000000000004">
      <c r="A41" s="174" t="s">
        <v>686</v>
      </c>
      <c r="B41" s="175">
        <v>2079849.6363254201</v>
      </c>
      <c r="C41" s="175">
        <v>7460734.9616021998</v>
      </c>
      <c r="D41" s="175">
        <v>1873565.27744253</v>
      </c>
      <c r="E41" s="176">
        <v>341570.97187350801</v>
      </c>
    </row>
    <row r="42" spans="1:5" x14ac:dyDescent="0.55000000000000004">
      <c r="A42" s="174" t="s">
        <v>687</v>
      </c>
      <c r="B42" s="175">
        <v>2278427.6810356099</v>
      </c>
      <c r="C42" s="175">
        <v>7779797.8340959502</v>
      </c>
      <c r="D42" s="175">
        <v>1984718.7968492301</v>
      </c>
      <c r="E42" s="176">
        <v>400859.70108742802</v>
      </c>
    </row>
    <row r="43" spans="1:5" x14ac:dyDescent="0.55000000000000004">
      <c r="A43" s="174" t="s">
        <v>688</v>
      </c>
      <c r="B43" s="175">
        <v>2201846.3668189398</v>
      </c>
      <c r="C43" s="175">
        <v>8024008.5180017697</v>
      </c>
      <c r="D43" s="175">
        <v>1919260.5554390501</v>
      </c>
      <c r="E43" s="176">
        <v>415581.01531600201</v>
      </c>
    </row>
    <row r="44" spans="1:5" x14ac:dyDescent="0.55000000000000004">
      <c r="A44" s="174" t="s">
        <v>689</v>
      </c>
      <c r="B44" s="175">
        <v>2227392.9885894498</v>
      </c>
      <c r="C44" s="175">
        <v>7776616.6394460797</v>
      </c>
      <c r="D44" s="175">
        <v>1870440.5140794099</v>
      </c>
      <c r="E44" s="176">
        <v>368685.764820604</v>
      </c>
    </row>
    <row r="45" spans="1:5" x14ac:dyDescent="0.55000000000000004">
      <c r="A45" s="174" t="s">
        <v>690</v>
      </c>
      <c r="B45" s="175">
        <v>2195208.8269438799</v>
      </c>
      <c r="C45" s="175">
        <v>7792168.7794162901</v>
      </c>
      <c r="D45" s="175">
        <v>1870792.2763201001</v>
      </c>
      <c r="E45" s="176">
        <v>399184.27299270499</v>
      </c>
    </row>
    <row r="46" spans="1:5" x14ac:dyDescent="0.55000000000000004">
      <c r="A46" s="108" t="s">
        <v>557</v>
      </c>
      <c r="B46" s="118">
        <v>2150998.1173162102</v>
      </c>
      <c r="C46" s="118">
        <v>7040448.8955152901</v>
      </c>
      <c r="D46" s="118">
        <v>1901235.3674838</v>
      </c>
      <c r="E46" s="177">
        <v>203318.69963735901</v>
      </c>
    </row>
    <row r="47" spans="1:5" x14ac:dyDescent="0.55000000000000004">
      <c r="A47" s="108" t="s">
        <v>558</v>
      </c>
      <c r="B47" s="118">
        <v>2115955.1222911798</v>
      </c>
      <c r="C47" s="118">
        <v>7618658.1729105804</v>
      </c>
      <c r="D47" s="118">
        <v>1895740.18598554</v>
      </c>
      <c r="E47" s="167">
        <v>411691.37073625898</v>
      </c>
    </row>
    <row r="48" spans="1:5" x14ac:dyDescent="0.55000000000000004">
      <c r="A48" s="108" t="s">
        <v>559</v>
      </c>
      <c r="B48" s="118">
        <v>2102207.9193797898</v>
      </c>
      <c r="C48" s="118">
        <v>7403252.6126886401</v>
      </c>
      <c r="D48" s="118">
        <v>1860314.8297325899</v>
      </c>
      <c r="E48" s="167">
        <v>381586.35993505898</v>
      </c>
    </row>
    <row r="49" spans="1:41" x14ac:dyDescent="0.55000000000000004">
      <c r="A49" s="108" t="s">
        <v>560</v>
      </c>
      <c r="B49" s="118">
        <v>2110506.93472117</v>
      </c>
      <c r="C49" s="118">
        <v>7288685.4245518297</v>
      </c>
      <c r="D49" s="118">
        <v>1800952.7285960801</v>
      </c>
      <c r="E49" s="167">
        <v>374751.66305862099</v>
      </c>
    </row>
    <row r="50" spans="1:41" x14ac:dyDescent="0.55000000000000004">
      <c r="A50" s="108" t="s">
        <v>561</v>
      </c>
      <c r="B50" s="118">
        <v>2070287.5563986001</v>
      </c>
      <c r="C50" s="118">
        <v>7286829.1376538202</v>
      </c>
      <c r="D50" s="118">
        <v>2028088.04106862</v>
      </c>
      <c r="E50" s="167">
        <v>450832.17708192102</v>
      </c>
    </row>
    <row r="51" spans="1:41" ht="14.7" thickBot="1" x14ac:dyDescent="0.6">
      <c r="A51" s="108" t="s">
        <v>562</v>
      </c>
      <c r="B51" s="118">
        <v>2096881.3132011101</v>
      </c>
      <c r="C51" s="118">
        <v>7312630.8749765595</v>
      </c>
      <c r="D51" s="118">
        <v>1902083.6624668301</v>
      </c>
      <c r="E51" s="167">
        <v>304493.96459335502</v>
      </c>
    </row>
    <row r="52" spans="1:41" ht="14.7" thickBot="1" x14ac:dyDescent="0.6">
      <c r="A52" s="138" t="s">
        <v>742</v>
      </c>
      <c r="B52" s="134">
        <f>((STDEV(B46:B51)/AVERAGE(B46:B51)))*100</f>
        <v>1.254782206861033</v>
      </c>
      <c r="C52" s="134">
        <f t="shared" ref="C52:E52" si="2">((STDEV(C46:C51)/AVERAGE(C46:C51)))*100</f>
        <v>2.5631564881045446</v>
      </c>
      <c r="D52" s="134">
        <f t="shared" si="2"/>
        <v>3.9280256954447976</v>
      </c>
      <c r="E52" s="135">
        <f t="shared" si="2"/>
        <v>24.933363991517314</v>
      </c>
    </row>
    <row r="53" spans="1:41" ht="14.7" thickBot="1" x14ac:dyDescent="0.6"/>
    <row r="54" spans="1:41" x14ac:dyDescent="0.55000000000000004">
      <c r="A54" s="179" t="s">
        <v>674</v>
      </c>
      <c r="B54" s="180">
        <v>562824.33918285102</v>
      </c>
      <c r="C54" s="180">
        <v>1587898.95755105</v>
      </c>
      <c r="D54" s="180">
        <v>2326803.9268448199</v>
      </c>
      <c r="E54" s="181">
        <v>471114.60938418499</v>
      </c>
      <c r="F54" s="96"/>
      <c r="G54" s="96"/>
      <c r="H54" s="96"/>
      <c r="O54" s="96"/>
      <c r="P54" s="96"/>
      <c r="Q54" s="96"/>
      <c r="R54" s="96"/>
      <c r="S54" s="96"/>
      <c r="T54" s="96"/>
      <c r="U54" s="96"/>
      <c r="V54" s="96"/>
      <c r="W54" s="96"/>
      <c r="X54" s="96"/>
      <c r="Y54" s="96"/>
      <c r="Z54" s="96"/>
      <c r="AA54" s="96"/>
      <c r="AB54" s="96"/>
      <c r="AC54" s="96"/>
      <c r="AD54" s="96"/>
      <c r="AE54" s="96"/>
      <c r="AF54" s="96"/>
      <c r="AG54" s="96"/>
      <c r="AH54" s="96"/>
      <c r="AI54" s="96"/>
      <c r="AJ54" s="96"/>
      <c r="AK54" s="96"/>
      <c r="AL54" s="96"/>
      <c r="AM54" s="96"/>
      <c r="AN54" s="96"/>
      <c r="AO54" s="96"/>
    </row>
    <row r="55" spans="1:41" x14ac:dyDescent="0.55000000000000004">
      <c r="A55" s="171" t="s">
        <v>675</v>
      </c>
      <c r="B55" s="172">
        <v>521505.64475084603</v>
      </c>
      <c r="C55" s="172">
        <v>1570224.5282630499</v>
      </c>
      <c r="D55" s="172">
        <v>2244350.0433249502</v>
      </c>
      <c r="E55" s="173">
        <v>478880.32676522899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  <c r="V55" s="96"/>
      <c r="W55" s="96"/>
      <c r="X55" s="96"/>
      <c r="Y55" s="96"/>
      <c r="Z55" s="96"/>
      <c r="AA55" s="96"/>
      <c r="AB55" s="96"/>
      <c r="AC55" s="96"/>
      <c r="AD55" s="96"/>
      <c r="AE55" s="96"/>
      <c r="AF55" s="96"/>
      <c r="AG55" s="96"/>
      <c r="AH55" s="96"/>
      <c r="AI55" s="96"/>
      <c r="AJ55" s="96"/>
      <c r="AK55" s="96"/>
      <c r="AL55" s="96"/>
      <c r="AM55" s="96"/>
      <c r="AN55" s="96"/>
      <c r="AO55" s="96"/>
    </row>
    <row r="56" spans="1:41" x14ac:dyDescent="0.55000000000000004">
      <c r="A56" s="171" t="s">
        <v>676</v>
      </c>
      <c r="B56" s="172">
        <v>522025.12899791601</v>
      </c>
      <c r="C56" s="172">
        <v>1588712.7053314401</v>
      </c>
      <c r="D56" s="172">
        <v>2312599.0133663099</v>
      </c>
      <c r="E56" s="173">
        <v>497836.13694960799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  <c r="V56" s="96"/>
      <c r="W56" s="96"/>
      <c r="X56" s="96"/>
      <c r="Y56" s="96"/>
      <c r="Z56" s="96"/>
      <c r="AA56" s="96"/>
      <c r="AB56" s="96"/>
      <c r="AC56" s="96"/>
      <c r="AD56" s="96"/>
      <c r="AE56" s="96"/>
      <c r="AF56" s="96"/>
      <c r="AG56" s="96"/>
      <c r="AH56" s="96"/>
      <c r="AI56" s="96"/>
      <c r="AJ56" s="96"/>
      <c r="AK56" s="96"/>
      <c r="AL56" s="96"/>
      <c r="AM56" s="96"/>
      <c r="AN56" s="96"/>
      <c r="AO56" s="96"/>
    </row>
    <row r="57" spans="1:41" x14ac:dyDescent="0.55000000000000004">
      <c r="A57" s="171" t="s">
        <v>677</v>
      </c>
      <c r="B57" s="172">
        <v>500147.09338541102</v>
      </c>
      <c r="C57" s="172">
        <v>1532637.1260831701</v>
      </c>
      <c r="D57" s="172">
        <v>2262809.5701756799</v>
      </c>
      <c r="E57" s="173">
        <v>471433.169628106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  <c r="V57" s="96"/>
      <c r="W57" s="96"/>
      <c r="X57" s="96"/>
      <c r="Y57" s="96"/>
      <c r="Z57" s="96"/>
      <c r="AA57" s="96"/>
      <c r="AB57" s="96"/>
      <c r="AC57" s="96"/>
      <c r="AD57" s="96"/>
      <c r="AE57" s="96"/>
      <c r="AF57" s="96"/>
      <c r="AG57" s="96"/>
      <c r="AH57" s="96"/>
      <c r="AI57" s="96"/>
      <c r="AJ57" s="96"/>
      <c r="AK57" s="96"/>
      <c r="AL57" s="96"/>
      <c r="AM57" s="96"/>
      <c r="AN57" s="96"/>
      <c r="AO57" s="96"/>
    </row>
    <row r="58" spans="1:41" x14ac:dyDescent="0.55000000000000004">
      <c r="A58" s="171" t="s">
        <v>678</v>
      </c>
      <c r="B58" s="172">
        <v>2511.29870745891</v>
      </c>
      <c r="C58" s="172">
        <v>13458.765012580699</v>
      </c>
      <c r="D58" s="172">
        <v>5392.8018192276204</v>
      </c>
      <c r="E58" s="173">
        <v>791.02917942627505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  <c r="V58" s="96"/>
      <c r="W58" s="96"/>
      <c r="X58" s="96"/>
      <c r="Y58" s="96"/>
      <c r="Z58" s="96"/>
      <c r="AA58" s="96"/>
      <c r="AB58" s="96"/>
      <c r="AC58" s="96"/>
      <c r="AD58" s="96"/>
      <c r="AE58" s="96"/>
      <c r="AF58" s="96"/>
      <c r="AG58" s="96"/>
      <c r="AH58" s="96"/>
      <c r="AI58" s="96"/>
      <c r="AJ58" s="96"/>
      <c r="AK58" s="96"/>
      <c r="AL58" s="96"/>
      <c r="AM58" s="96"/>
      <c r="AN58" s="96"/>
      <c r="AO58" s="96"/>
    </row>
    <row r="59" spans="1:41" x14ac:dyDescent="0.55000000000000004">
      <c r="A59" s="171" t="s">
        <v>732</v>
      </c>
      <c r="B59" s="172">
        <v>530.88409678643097</v>
      </c>
      <c r="C59" s="172">
        <v>4548.95541380328</v>
      </c>
      <c r="D59" s="172">
        <v>2556.87278766181</v>
      </c>
      <c r="E59" s="173">
        <v>1079.5726284536199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  <c r="V59" s="96"/>
      <c r="W59" s="96"/>
      <c r="X59" s="96"/>
      <c r="Y59" s="96"/>
      <c r="Z59" s="96"/>
      <c r="AA59" s="96"/>
      <c r="AB59" s="96"/>
      <c r="AC59" s="96"/>
      <c r="AD59" s="96"/>
      <c r="AE59" s="96"/>
      <c r="AF59" s="96"/>
      <c r="AG59" s="96"/>
      <c r="AH59" s="96"/>
      <c r="AI59" s="96"/>
      <c r="AJ59" s="96"/>
      <c r="AK59" s="96"/>
      <c r="AL59" s="96"/>
      <c r="AM59" s="96"/>
      <c r="AN59" s="96"/>
      <c r="AO59" s="96"/>
    </row>
    <row r="60" spans="1:41" x14ac:dyDescent="0.55000000000000004">
      <c r="A60" s="171" t="s">
        <v>733</v>
      </c>
      <c r="B60" s="172">
        <v>593.83152608774503</v>
      </c>
      <c r="C60" s="172">
        <v>6504.3921901895101</v>
      </c>
      <c r="D60" s="172">
        <v>5029.6666820077298</v>
      </c>
      <c r="E60" s="173">
        <v>0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  <c r="V60" s="96"/>
      <c r="W60" s="96"/>
      <c r="X60" s="96"/>
      <c r="Y60" s="96"/>
      <c r="Z60" s="96"/>
      <c r="AA60" s="96"/>
      <c r="AB60" s="96"/>
      <c r="AC60" s="96"/>
      <c r="AD60" s="96"/>
      <c r="AE60" s="96"/>
      <c r="AF60" s="96"/>
      <c r="AG60" s="96"/>
      <c r="AH60" s="96"/>
      <c r="AI60" s="96"/>
      <c r="AJ60" s="96"/>
      <c r="AK60" s="96"/>
      <c r="AL60" s="96"/>
      <c r="AM60" s="96"/>
      <c r="AN60" s="96"/>
      <c r="AO60" s="96"/>
    </row>
    <row r="61" spans="1:41" x14ac:dyDescent="0.55000000000000004">
      <c r="A61" s="171" t="s">
        <v>734</v>
      </c>
      <c r="B61" s="172">
        <v>330.74513580713199</v>
      </c>
      <c r="C61" s="172">
        <v>5699.3596926070104</v>
      </c>
      <c r="D61" s="172">
        <v>0</v>
      </c>
      <c r="E61" s="173">
        <v>1381.4421097243601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  <c r="V61" s="96"/>
      <c r="W61" s="96"/>
      <c r="X61" s="96"/>
      <c r="Y61" s="96"/>
      <c r="Z61" s="96"/>
      <c r="AA61" s="96"/>
      <c r="AB61" s="96"/>
      <c r="AC61" s="96"/>
      <c r="AD61" s="96"/>
      <c r="AE61" s="96"/>
      <c r="AF61" s="96"/>
      <c r="AG61" s="96"/>
      <c r="AH61" s="96"/>
      <c r="AI61" s="96"/>
      <c r="AJ61" s="96"/>
      <c r="AK61" s="96"/>
      <c r="AL61" s="96"/>
      <c r="AM61" s="96"/>
      <c r="AN61" s="96"/>
      <c r="AO61" s="96"/>
    </row>
    <row r="62" spans="1:41" ht="14.7" thickBot="1" x14ac:dyDescent="0.6">
      <c r="A62" s="182" t="s">
        <v>735</v>
      </c>
      <c r="B62" s="183">
        <v>0</v>
      </c>
      <c r="C62" s="183">
        <v>4372.8194057988803</v>
      </c>
      <c r="D62" s="183">
        <v>3843.74187221801</v>
      </c>
      <c r="E62" s="184">
        <v>552.27622305358204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  <c r="V62" s="96"/>
      <c r="W62" s="96"/>
      <c r="X62" s="96"/>
      <c r="Y62" s="96"/>
      <c r="Z62" s="96"/>
      <c r="AA62" s="96"/>
      <c r="AB62" s="96"/>
      <c r="AC62" s="96"/>
      <c r="AD62" s="96"/>
      <c r="AE62" s="96"/>
      <c r="AF62" s="96"/>
      <c r="AG62" s="96"/>
      <c r="AH62" s="96"/>
      <c r="AI62" s="96"/>
      <c r="AJ62" s="96"/>
      <c r="AK62" s="96"/>
      <c r="AL62" s="96"/>
      <c r="AM62" s="96"/>
      <c r="AN62" s="96"/>
      <c r="AO62" s="96"/>
    </row>
    <row r="63" spans="1:41" x14ac:dyDescent="0.55000000000000004">
      <c r="I63" s="96"/>
      <c r="J63" s="96"/>
      <c r="K63" s="96"/>
      <c r="L63" s="96"/>
      <c r="M63" s="96"/>
      <c r="N63" s="96"/>
    </row>
  </sheetData>
  <mergeCells count="2">
    <mergeCell ref="I13:I14"/>
    <mergeCell ref="I8:I11"/>
  </mergeCells>
  <pageMargins left="0.7" right="0.7" top="0.75" bottom="0.75" header="0.3" footer="0.3"/>
  <pageSetup orientation="portrait" r:id="rId1"/>
  <rowBreaks count="2" manualBreakCount="2">
    <brk id="37" max="16383" man="1"/>
    <brk id="91" max="16383" man="1"/>
  </rowBreaks>
  <colBreaks count="5" manualBreakCount="5">
    <brk id="7" max="1048575" man="1"/>
    <brk id="16" max="1048575" man="1"/>
    <brk id="25" max="1048575" man="1"/>
    <brk id="34" max="1048575" man="1"/>
    <brk id="43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F61C2-CBFF-4309-A442-6AA66CE7832C}">
  <dimension ref="A1:E52"/>
  <sheetViews>
    <sheetView workbookViewId="0">
      <selection activeCell="K14" sqref="K14"/>
    </sheetView>
  </sheetViews>
  <sheetFormatPr defaultRowHeight="14.4" x14ac:dyDescent="0.55000000000000004"/>
  <cols>
    <col min="1" max="1" width="9.26171875" customWidth="1"/>
    <col min="2" max="2" width="17.26171875" customWidth="1"/>
    <col min="3" max="3" width="8" customWidth="1"/>
    <col min="4" max="4" width="25.578125" customWidth="1"/>
    <col min="5" max="5" width="10.26171875" style="13" customWidth="1"/>
  </cols>
  <sheetData>
    <row r="1" spans="1:5" ht="15.9" thickBot="1" x14ac:dyDescent="0.6">
      <c r="A1" s="22"/>
      <c r="B1" s="23"/>
      <c r="C1" s="23"/>
      <c r="D1" s="21"/>
      <c r="E1" s="23"/>
    </row>
    <row r="2" spans="1:5" x14ac:dyDescent="0.55000000000000004">
      <c r="A2" s="70" t="s">
        <v>571</v>
      </c>
      <c r="B2" s="68" t="s">
        <v>627</v>
      </c>
      <c r="C2" s="68" t="s">
        <v>572</v>
      </c>
      <c r="D2" s="68" t="s">
        <v>573</v>
      </c>
      <c r="E2" s="68" t="s">
        <v>597</v>
      </c>
    </row>
    <row r="3" spans="1:5" ht="14.7" thickBot="1" x14ac:dyDescent="0.6">
      <c r="A3" s="71"/>
      <c r="B3" s="69"/>
      <c r="C3" s="69"/>
      <c r="D3" s="69"/>
      <c r="E3" s="69"/>
    </row>
    <row r="4" spans="1:5" x14ac:dyDescent="0.55000000000000004">
      <c r="A4" s="24" t="s">
        <v>574</v>
      </c>
      <c r="B4" s="25" t="s">
        <v>575</v>
      </c>
      <c r="C4" s="26" t="s">
        <v>628</v>
      </c>
      <c r="D4" s="27" t="str">
        <f t="shared" ref="D4:D16" si="0">_xlfn.CONCAT(A4,"_",C4,"_",B4)</f>
        <v>SB847_Tissue_pbQC0A</v>
      </c>
      <c r="E4" s="28" t="s">
        <v>599</v>
      </c>
    </row>
    <row r="5" spans="1:5" x14ac:dyDescent="0.55000000000000004">
      <c r="A5" s="29" t="s">
        <v>574</v>
      </c>
      <c r="B5" s="30" t="s">
        <v>576</v>
      </c>
      <c r="C5" s="31" t="s">
        <v>628</v>
      </c>
      <c r="D5" s="32" t="str">
        <f t="shared" si="0"/>
        <v>SB847_Tissue_pbQC0B</v>
      </c>
      <c r="E5" s="33" t="s">
        <v>599</v>
      </c>
    </row>
    <row r="6" spans="1:5" x14ac:dyDescent="0.55000000000000004">
      <c r="A6" s="29" t="s">
        <v>574</v>
      </c>
      <c r="B6" s="30" t="s">
        <v>577</v>
      </c>
      <c r="C6" s="31" t="s">
        <v>628</v>
      </c>
      <c r="D6" s="32" t="str">
        <f t="shared" si="0"/>
        <v>SB847_Tissue_pbQC0C</v>
      </c>
      <c r="E6" s="33" t="s">
        <v>599</v>
      </c>
    </row>
    <row r="7" spans="1:5" x14ac:dyDescent="0.55000000000000004">
      <c r="A7" s="34" t="s">
        <v>574</v>
      </c>
      <c r="B7" s="35" t="s">
        <v>584</v>
      </c>
      <c r="C7" s="36" t="s">
        <v>628</v>
      </c>
      <c r="D7" s="37" t="str">
        <f t="shared" si="0"/>
        <v>SB847_Tissue_10uM_2HG</v>
      </c>
      <c r="E7" s="38" t="s">
        <v>600</v>
      </c>
    </row>
    <row r="8" spans="1:5" x14ac:dyDescent="0.55000000000000004">
      <c r="A8" s="34" t="s">
        <v>574</v>
      </c>
      <c r="B8" s="35" t="s">
        <v>585</v>
      </c>
      <c r="C8" s="36" t="s">
        <v>628</v>
      </c>
      <c r="D8" s="37" t="str">
        <f t="shared" si="0"/>
        <v>SB847_Tissue_2.5uM_2HG</v>
      </c>
      <c r="E8" s="38" t="s">
        <v>601</v>
      </c>
    </row>
    <row r="9" spans="1:5" x14ac:dyDescent="0.55000000000000004">
      <c r="A9" s="34" t="s">
        <v>574</v>
      </c>
      <c r="B9" s="35" t="s">
        <v>586</v>
      </c>
      <c r="C9" s="36" t="s">
        <v>628</v>
      </c>
      <c r="D9" s="37" t="str">
        <f t="shared" si="0"/>
        <v>SB847_Tissue_1.25uM_2HG</v>
      </c>
      <c r="E9" s="38" t="s">
        <v>602</v>
      </c>
    </row>
    <row r="10" spans="1:5" x14ac:dyDescent="0.55000000000000004">
      <c r="A10" s="34" t="s">
        <v>574</v>
      </c>
      <c r="B10" s="35" t="s">
        <v>587</v>
      </c>
      <c r="C10" s="36" t="s">
        <v>628</v>
      </c>
      <c r="D10" s="37" t="str">
        <f t="shared" si="0"/>
        <v>SB847_Tissue_0.5uM_2HG</v>
      </c>
      <c r="E10" s="38" t="s">
        <v>603</v>
      </c>
    </row>
    <row r="11" spans="1:5" x14ac:dyDescent="0.55000000000000004">
      <c r="A11" s="34" t="s">
        <v>574</v>
      </c>
      <c r="B11" s="35" t="s">
        <v>588</v>
      </c>
      <c r="C11" s="36" t="s">
        <v>628</v>
      </c>
      <c r="D11" s="37" t="str">
        <f t="shared" si="0"/>
        <v>SB847_Tissue_0.1uM_2HG</v>
      </c>
      <c r="E11" s="38" t="s">
        <v>604</v>
      </c>
    </row>
    <row r="12" spans="1:5" x14ac:dyDescent="0.55000000000000004">
      <c r="A12" s="34" t="s">
        <v>574</v>
      </c>
      <c r="B12" s="35" t="s">
        <v>589</v>
      </c>
      <c r="C12" s="36" t="s">
        <v>628</v>
      </c>
      <c r="D12" s="37" t="str">
        <f t="shared" si="0"/>
        <v>SB847_Tissue_0.05uM_2HG</v>
      </c>
      <c r="E12" s="38" t="s">
        <v>605</v>
      </c>
    </row>
    <row r="13" spans="1:5" x14ac:dyDescent="0.55000000000000004">
      <c r="A13" s="34" t="s">
        <v>574</v>
      </c>
      <c r="B13" s="35" t="s">
        <v>590</v>
      </c>
      <c r="C13" s="36" t="s">
        <v>628</v>
      </c>
      <c r="D13" s="37" t="str">
        <f t="shared" si="0"/>
        <v>SB847_Tissue_0.001uM_2HG</v>
      </c>
      <c r="E13" s="38" t="s">
        <v>606</v>
      </c>
    </row>
    <row r="14" spans="1:5" x14ac:dyDescent="0.55000000000000004">
      <c r="A14" s="29" t="s">
        <v>574</v>
      </c>
      <c r="B14" s="30" t="s">
        <v>591</v>
      </c>
      <c r="C14" s="31" t="s">
        <v>628</v>
      </c>
      <c r="D14" s="32" t="str">
        <f t="shared" si="0"/>
        <v>SB847_Tissue_pbQC0D</v>
      </c>
      <c r="E14" s="33" t="s">
        <v>599</v>
      </c>
    </row>
    <row r="15" spans="1:5" x14ac:dyDescent="0.55000000000000004">
      <c r="A15" s="29" t="s">
        <v>574</v>
      </c>
      <c r="B15" s="30" t="s">
        <v>592</v>
      </c>
      <c r="C15" s="31" t="s">
        <v>628</v>
      </c>
      <c r="D15" s="32" t="str">
        <f t="shared" si="0"/>
        <v>SB847_Tissue_pbQC0E</v>
      </c>
      <c r="E15" s="33" t="s">
        <v>599</v>
      </c>
    </row>
    <row r="16" spans="1:5" ht="14.7" thickBot="1" x14ac:dyDescent="0.6">
      <c r="A16" s="39" t="s">
        <v>574</v>
      </c>
      <c r="B16" s="40" t="s">
        <v>578</v>
      </c>
      <c r="C16" s="41" t="s">
        <v>628</v>
      </c>
      <c r="D16" s="42" t="str">
        <f t="shared" si="0"/>
        <v>SB847_Tissue_pbQC01</v>
      </c>
      <c r="E16" s="43" t="s">
        <v>599</v>
      </c>
    </row>
    <row r="17" spans="1:5" x14ac:dyDescent="0.55000000000000004">
      <c r="A17" s="44" t="s">
        <v>574</v>
      </c>
      <c r="B17" s="45" t="s">
        <v>629</v>
      </c>
      <c r="C17" s="46" t="s">
        <v>630</v>
      </c>
      <c r="D17" s="47" t="str">
        <f t="shared" ref="D17:D22" si="1">_xlfn.CONCAT(A17,"_",B17,"_",C17)</f>
        <v>SB847_218-001_Bx_T_Bio_A_T01</v>
      </c>
      <c r="E17" s="48" t="s">
        <v>607</v>
      </c>
    </row>
    <row r="18" spans="1:5" x14ac:dyDescent="0.55000000000000004">
      <c r="A18" s="49" t="s">
        <v>574</v>
      </c>
      <c r="B18" s="50" t="s">
        <v>631</v>
      </c>
      <c r="C18" s="51" t="s">
        <v>632</v>
      </c>
      <c r="D18" s="52" t="str">
        <f t="shared" si="1"/>
        <v>SB847_218-001_04_T_Bio_A_T02</v>
      </c>
      <c r="E18" s="53" t="s">
        <v>608</v>
      </c>
    </row>
    <row r="19" spans="1:5" x14ac:dyDescent="0.55000000000000004">
      <c r="A19" s="49" t="s">
        <v>574</v>
      </c>
      <c r="B19" s="50" t="s">
        <v>633</v>
      </c>
      <c r="C19" s="51" t="s">
        <v>634</v>
      </c>
      <c r="D19" s="52" t="str">
        <f t="shared" si="1"/>
        <v>SB847_218-003_Bx_T_Bio_A_T03</v>
      </c>
      <c r="E19" s="53" t="s">
        <v>610</v>
      </c>
    </row>
    <row r="20" spans="1:5" x14ac:dyDescent="0.55000000000000004">
      <c r="A20" s="49" t="s">
        <v>574</v>
      </c>
      <c r="B20" s="50" t="s">
        <v>635</v>
      </c>
      <c r="C20" s="51" t="s">
        <v>636</v>
      </c>
      <c r="D20" s="52" t="str">
        <f t="shared" si="1"/>
        <v>SB847_218-003_04_T_Bio_A_T04</v>
      </c>
      <c r="E20" s="53" t="s">
        <v>609</v>
      </c>
    </row>
    <row r="21" spans="1:5" x14ac:dyDescent="0.55000000000000004">
      <c r="A21" s="49" t="s">
        <v>574</v>
      </c>
      <c r="B21" s="54" t="s">
        <v>637</v>
      </c>
      <c r="C21" s="51" t="s">
        <v>638</v>
      </c>
      <c r="D21" s="52" t="str">
        <f t="shared" si="1"/>
        <v>SB847_218-004_Bx_T_Bio_A_T05</v>
      </c>
      <c r="E21" s="53" t="s">
        <v>611</v>
      </c>
    </row>
    <row r="22" spans="1:5" x14ac:dyDescent="0.55000000000000004">
      <c r="A22" s="49" t="s">
        <v>574</v>
      </c>
      <c r="B22" s="50" t="s">
        <v>639</v>
      </c>
      <c r="C22" s="51" t="s">
        <v>640</v>
      </c>
      <c r="D22" s="52" t="str">
        <f t="shared" si="1"/>
        <v>SB847_218-004_04_T_Bio_A_T06</v>
      </c>
      <c r="E22" s="53" t="s">
        <v>612</v>
      </c>
    </row>
    <row r="23" spans="1:5" x14ac:dyDescent="0.55000000000000004">
      <c r="A23" s="29" t="s">
        <v>574</v>
      </c>
      <c r="B23" s="30" t="s">
        <v>579</v>
      </c>
      <c r="C23" s="31" t="s">
        <v>628</v>
      </c>
      <c r="D23" s="32" t="str">
        <f>_xlfn.CONCAT(A23,"_",C23,"_",B23)</f>
        <v>SB847_Tissue_pbQC02</v>
      </c>
      <c r="E23" s="31" t="s">
        <v>599</v>
      </c>
    </row>
    <row r="24" spans="1:5" x14ac:dyDescent="0.55000000000000004">
      <c r="A24" s="49" t="s">
        <v>574</v>
      </c>
      <c r="B24" s="54" t="s">
        <v>641</v>
      </c>
      <c r="C24" s="51" t="s">
        <v>642</v>
      </c>
      <c r="D24" s="52" t="str">
        <f>_xlfn.CONCAT(A24,"_",B24,"_",C24)</f>
        <v>SB847_218-005_Bx_T_Bio_A_T07</v>
      </c>
      <c r="E24" s="53" t="s">
        <v>614</v>
      </c>
    </row>
    <row r="25" spans="1:5" x14ac:dyDescent="0.55000000000000004">
      <c r="A25" s="49" t="s">
        <v>574</v>
      </c>
      <c r="B25" s="50" t="s">
        <v>643</v>
      </c>
      <c r="C25" s="51" t="s">
        <v>644</v>
      </c>
      <c r="D25" s="52" t="str">
        <f>_xlfn.CONCAT(A25,"_",B25,"_",C25)</f>
        <v>SB847_218-005_04_T_Bio_A_T08</v>
      </c>
      <c r="E25" s="53" t="s">
        <v>613</v>
      </c>
    </row>
    <row r="26" spans="1:5" x14ac:dyDescent="0.55000000000000004">
      <c r="A26" s="49" t="s">
        <v>574</v>
      </c>
      <c r="B26" s="55" t="s">
        <v>645</v>
      </c>
      <c r="C26" s="51" t="s">
        <v>646</v>
      </c>
      <c r="D26" s="52" t="str">
        <f>_xlfn.CONCAT(A26,"_",B26,"_",C26)</f>
        <v>SB847_218-006_Bx_T_Bio_B_T09</v>
      </c>
      <c r="E26" s="53" t="s">
        <v>615</v>
      </c>
    </row>
    <row r="27" spans="1:5" x14ac:dyDescent="0.55000000000000004">
      <c r="A27" s="49" t="s">
        <v>574</v>
      </c>
      <c r="B27" s="50" t="s">
        <v>647</v>
      </c>
      <c r="C27" s="51" t="s">
        <v>648</v>
      </c>
      <c r="D27" s="52" t="str">
        <f>_xlfn.CONCAT(A27,"_",B27,"_",C27)</f>
        <v>SB847_218-006_04_T_Bio_A_T10</v>
      </c>
      <c r="E27" s="53" t="s">
        <v>616</v>
      </c>
    </row>
    <row r="28" spans="1:5" x14ac:dyDescent="0.55000000000000004">
      <c r="A28" s="29" t="s">
        <v>574</v>
      </c>
      <c r="B28" s="30" t="s">
        <v>580</v>
      </c>
      <c r="C28" s="31" t="s">
        <v>628</v>
      </c>
      <c r="D28" s="32" t="str">
        <f>_xlfn.CONCAT(A28,"_",C28,"_",B28)</f>
        <v>SB847_Tissue_pbQC03</v>
      </c>
      <c r="E28" s="31" t="s">
        <v>599</v>
      </c>
    </row>
    <row r="29" spans="1:5" x14ac:dyDescent="0.55000000000000004">
      <c r="A29" s="49" t="s">
        <v>574</v>
      </c>
      <c r="B29" s="50" t="s">
        <v>649</v>
      </c>
      <c r="C29" s="51" t="s">
        <v>650</v>
      </c>
      <c r="D29" s="52" t="str">
        <f t="shared" ref="D29:D34" si="2">_xlfn.CONCAT(A29,"_",B29,"_",C29)</f>
        <v>SB847_218-007_Bx_T_Bio_A_T11</v>
      </c>
      <c r="E29" s="53" t="s">
        <v>618</v>
      </c>
    </row>
    <row r="30" spans="1:5" x14ac:dyDescent="0.55000000000000004">
      <c r="A30" s="49" t="s">
        <v>574</v>
      </c>
      <c r="B30" s="50" t="s">
        <v>651</v>
      </c>
      <c r="C30" s="51" t="s">
        <v>652</v>
      </c>
      <c r="D30" s="52" t="str">
        <f t="shared" si="2"/>
        <v>SB847_218-007_04_T_Bio_A_T12</v>
      </c>
      <c r="E30" s="53" t="s">
        <v>617</v>
      </c>
    </row>
    <row r="31" spans="1:5" x14ac:dyDescent="0.55000000000000004">
      <c r="A31" s="49" t="s">
        <v>574</v>
      </c>
      <c r="B31" s="50" t="s">
        <v>653</v>
      </c>
      <c r="C31" s="51" t="s">
        <v>654</v>
      </c>
      <c r="D31" s="52" t="str">
        <f t="shared" si="2"/>
        <v>SB847_218-008_Bx_T_Bio_A_T13</v>
      </c>
      <c r="E31" s="53" t="s">
        <v>619</v>
      </c>
    </row>
    <row r="32" spans="1:5" x14ac:dyDescent="0.55000000000000004">
      <c r="A32" s="49" t="s">
        <v>574</v>
      </c>
      <c r="B32" s="50" t="s">
        <v>655</v>
      </c>
      <c r="C32" s="51" t="s">
        <v>656</v>
      </c>
      <c r="D32" s="52" t="str">
        <f t="shared" si="2"/>
        <v>SB847_218-008_04_T_Bio_A_T14</v>
      </c>
      <c r="E32" s="53" t="s">
        <v>620</v>
      </c>
    </row>
    <row r="33" spans="1:5" x14ac:dyDescent="0.55000000000000004">
      <c r="A33" s="49" t="s">
        <v>574</v>
      </c>
      <c r="B33" s="56" t="s">
        <v>657</v>
      </c>
      <c r="C33" s="51" t="s">
        <v>658</v>
      </c>
      <c r="D33" s="52" t="str">
        <f t="shared" si="2"/>
        <v>SB847_218-009_Bx_T_Bio_A_T15</v>
      </c>
      <c r="E33" s="53" t="s">
        <v>622</v>
      </c>
    </row>
    <row r="34" spans="1:5" x14ac:dyDescent="0.55000000000000004">
      <c r="A34" s="49" t="s">
        <v>574</v>
      </c>
      <c r="B34" s="56" t="s">
        <v>659</v>
      </c>
      <c r="C34" s="51" t="s">
        <v>660</v>
      </c>
      <c r="D34" s="52" t="str">
        <f t="shared" si="2"/>
        <v>SB847_218-009_04_T_Bio_A_T16</v>
      </c>
      <c r="E34" s="53" t="s">
        <v>621</v>
      </c>
    </row>
    <row r="35" spans="1:5" x14ac:dyDescent="0.55000000000000004">
      <c r="A35" s="29" t="s">
        <v>574</v>
      </c>
      <c r="B35" s="30" t="s">
        <v>581</v>
      </c>
      <c r="C35" s="31" t="s">
        <v>628</v>
      </c>
      <c r="D35" s="32" t="str">
        <f>_xlfn.CONCAT(A35,"_",C35,"_",B35)</f>
        <v>SB847_Tissue_pbQC04</v>
      </c>
      <c r="E35" s="31" t="s">
        <v>599</v>
      </c>
    </row>
    <row r="36" spans="1:5" x14ac:dyDescent="0.55000000000000004">
      <c r="A36" s="49" t="s">
        <v>574</v>
      </c>
      <c r="B36" s="56" t="s">
        <v>661</v>
      </c>
      <c r="C36" s="51" t="s">
        <v>662</v>
      </c>
      <c r="D36" s="52" t="str">
        <f>_xlfn.CONCAT(A36,"_",B36,"_",C36)</f>
        <v>SB847_218-011_Bx_T_Bio_A_T17</v>
      </c>
      <c r="E36" s="53" t="s">
        <v>623</v>
      </c>
    </row>
    <row r="37" spans="1:5" x14ac:dyDescent="0.55000000000000004">
      <c r="A37" s="49" t="s">
        <v>574</v>
      </c>
      <c r="B37" s="56" t="s">
        <v>663</v>
      </c>
      <c r="C37" s="51" t="s">
        <v>664</v>
      </c>
      <c r="D37" s="52" t="str">
        <f>_xlfn.CONCAT(A37,"_",B37,"_",C37)</f>
        <v>SB847_218-011_04_T_Bio_A_T18</v>
      </c>
      <c r="E37" s="53" t="s">
        <v>624</v>
      </c>
    </row>
    <row r="38" spans="1:5" x14ac:dyDescent="0.55000000000000004">
      <c r="A38" s="57" t="s">
        <v>574</v>
      </c>
      <c r="B38" s="56" t="s">
        <v>665</v>
      </c>
      <c r="C38" s="51" t="s">
        <v>666</v>
      </c>
      <c r="D38" s="52" t="str">
        <f>_xlfn.CONCAT(A38,"_",B38,"_",C38)</f>
        <v>SB847_218-012_Bx_T_Bio_A_T19</v>
      </c>
      <c r="E38" s="53" t="s">
        <v>626</v>
      </c>
    </row>
    <row r="39" spans="1:5" ht="14.7" thickBot="1" x14ac:dyDescent="0.6">
      <c r="A39" s="58" t="s">
        <v>574</v>
      </c>
      <c r="B39" s="59" t="s">
        <v>667</v>
      </c>
      <c r="C39" s="60" t="s">
        <v>668</v>
      </c>
      <c r="D39" s="61" t="str">
        <f>_xlfn.CONCAT(A39,"_",B39,"_",C39)</f>
        <v>SB847_218-012_04_T_Bio_A_T20</v>
      </c>
      <c r="E39" s="62" t="s">
        <v>625</v>
      </c>
    </row>
    <row r="40" spans="1:5" x14ac:dyDescent="0.55000000000000004">
      <c r="A40" s="24" t="s">
        <v>574</v>
      </c>
      <c r="B40" s="25" t="s">
        <v>582</v>
      </c>
      <c r="C40" s="26" t="s">
        <v>628</v>
      </c>
      <c r="D40" s="27" t="str">
        <f t="shared" ref="D40:D51" si="3">_xlfn.CONCAT(A40,"_",C40,"_",B40)</f>
        <v>SB847_Tissue_pbQC05</v>
      </c>
      <c r="E40" s="26" t="s">
        <v>599</v>
      </c>
    </row>
    <row r="41" spans="1:5" x14ac:dyDescent="0.55000000000000004">
      <c r="A41" s="34" t="s">
        <v>574</v>
      </c>
      <c r="B41" s="35" t="s">
        <v>590</v>
      </c>
      <c r="C41" s="36" t="s">
        <v>628</v>
      </c>
      <c r="D41" s="37" t="str">
        <f t="shared" si="3"/>
        <v>SB847_Tissue_0.001uM_2HG</v>
      </c>
      <c r="E41" s="36" t="s">
        <v>606</v>
      </c>
    </row>
    <row r="42" spans="1:5" x14ac:dyDescent="0.55000000000000004">
      <c r="A42" s="34" t="s">
        <v>574</v>
      </c>
      <c r="B42" s="35" t="s">
        <v>589</v>
      </c>
      <c r="C42" s="36" t="s">
        <v>628</v>
      </c>
      <c r="D42" s="37" t="str">
        <f t="shared" si="3"/>
        <v>SB847_Tissue_0.05uM_2HG</v>
      </c>
      <c r="E42" s="36" t="s">
        <v>605</v>
      </c>
    </row>
    <row r="43" spans="1:5" x14ac:dyDescent="0.55000000000000004">
      <c r="A43" s="34" t="s">
        <v>574</v>
      </c>
      <c r="B43" s="35" t="s">
        <v>588</v>
      </c>
      <c r="C43" s="36" t="s">
        <v>628</v>
      </c>
      <c r="D43" s="37" t="str">
        <f t="shared" si="3"/>
        <v>SB847_Tissue_0.1uM_2HG</v>
      </c>
      <c r="E43" s="36" t="s">
        <v>604</v>
      </c>
    </row>
    <row r="44" spans="1:5" x14ac:dyDescent="0.55000000000000004">
      <c r="A44" s="34" t="s">
        <v>574</v>
      </c>
      <c r="B44" s="35" t="s">
        <v>587</v>
      </c>
      <c r="C44" s="36" t="s">
        <v>628</v>
      </c>
      <c r="D44" s="37" t="str">
        <f t="shared" si="3"/>
        <v>SB847_Tissue_0.5uM_2HG</v>
      </c>
      <c r="E44" s="36" t="s">
        <v>603</v>
      </c>
    </row>
    <row r="45" spans="1:5" x14ac:dyDescent="0.55000000000000004">
      <c r="A45" s="34" t="s">
        <v>574</v>
      </c>
      <c r="B45" s="35" t="s">
        <v>586</v>
      </c>
      <c r="C45" s="36" t="s">
        <v>628</v>
      </c>
      <c r="D45" s="37" t="str">
        <f t="shared" si="3"/>
        <v>SB847_Tissue_1.25uM_2HG</v>
      </c>
      <c r="E45" s="36" t="s">
        <v>602</v>
      </c>
    </row>
    <row r="46" spans="1:5" x14ac:dyDescent="0.55000000000000004">
      <c r="A46" s="34" t="s">
        <v>574</v>
      </c>
      <c r="B46" s="35" t="s">
        <v>585</v>
      </c>
      <c r="C46" s="36" t="s">
        <v>628</v>
      </c>
      <c r="D46" s="37" t="str">
        <f t="shared" si="3"/>
        <v>SB847_Tissue_2.5uM_2HG</v>
      </c>
      <c r="E46" s="36" t="s">
        <v>601</v>
      </c>
    </row>
    <row r="47" spans="1:5" x14ac:dyDescent="0.55000000000000004">
      <c r="A47" s="34" t="s">
        <v>574</v>
      </c>
      <c r="B47" s="35" t="s">
        <v>584</v>
      </c>
      <c r="C47" s="36" t="s">
        <v>628</v>
      </c>
      <c r="D47" s="37" t="str">
        <f t="shared" si="3"/>
        <v>SB847_Tissue_10uM_2HG</v>
      </c>
      <c r="E47" s="36" t="s">
        <v>600</v>
      </c>
    </row>
    <row r="48" spans="1:5" x14ac:dyDescent="0.55000000000000004">
      <c r="A48" s="29" t="s">
        <v>574</v>
      </c>
      <c r="B48" s="30" t="s">
        <v>583</v>
      </c>
      <c r="C48" s="31" t="s">
        <v>628</v>
      </c>
      <c r="D48" s="32" t="str">
        <f t="shared" si="3"/>
        <v>SB847_Tissue_pbQC06</v>
      </c>
      <c r="E48" s="31" t="s">
        <v>599</v>
      </c>
    </row>
    <row r="49" spans="1:5" x14ac:dyDescent="0.55000000000000004">
      <c r="A49" s="63" t="s">
        <v>574</v>
      </c>
      <c r="B49" s="64" t="s">
        <v>593</v>
      </c>
      <c r="C49" s="65" t="s">
        <v>628</v>
      </c>
      <c r="D49" s="66" t="str">
        <f t="shared" si="3"/>
        <v>SB847_Tissue_ExtBlank</v>
      </c>
      <c r="E49" s="31" t="s">
        <v>594</v>
      </c>
    </row>
    <row r="50" spans="1:5" x14ac:dyDescent="0.55000000000000004">
      <c r="A50" s="29" t="s">
        <v>574</v>
      </c>
      <c r="B50" s="30" t="s">
        <v>669</v>
      </c>
      <c r="C50" s="31" t="s">
        <v>628</v>
      </c>
      <c r="D50" s="32" t="str">
        <f t="shared" si="3"/>
        <v>SB847_Tissue_HomogenBlank</v>
      </c>
      <c r="E50" s="31" t="s">
        <v>670</v>
      </c>
    </row>
    <row r="51" spans="1:5" ht="14.7" thickBot="1" x14ac:dyDescent="0.6">
      <c r="A51" s="39" t="s">
        <v>574</v>
      </c>
      <c r="B51" s="40" t="s">
        <v>595</v>
      </c>
      <c r="C51" s="41" t="s">
        <v>628</v>
      </c>
      <c r="D51" s="42" t="str">
        <f t="shared" si="3"/>
        <v>SB847_Tissue_StdCurveBlank</v>
      </c>
      <c r="E51" s="41" t="s">
        <v>596</v>
      </c>
    </row>
    <row r="52" spans="1:5" x14ac:dyDescent="0.55000000000000004">
      <c r="A52" s="19"/>
      <c r="B52" s="19"/>
      <c r="C52" s="19"/>
      <c r="D52" s="19"/>
      <c r="E52" s="18"/>
    </row>
  </sheetData>
  <mergeCells count="5">
    <mergeCell ref="C2:C3"/>
    <mergeCell ref="D2:D3"/>
    <mergeCell ref="E2:E3"/>
    <mergeCell ref="A2:A3"/>
    <mergeCell ref="B2:B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LC_Matrix_Tissue_IDX1</vt:lpstr>
      <vt:lpstr>Tissue_2HG_IDX1</vt:lpstr>
      <vt:lpstr>Tissue_ISTDs_IDX1</vt:lpstr>
      <vt:lpstr>LC_Runlist_Tissue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Brunda Nijagal</dc:creator>
  <cp:lastModifiedBy>Brunda Nijagal</cp:lastModifiedBy>
  <dcterms:created xsi:type="dcterms:W3CDTF">2024-06-28T03:10:56Z</dcterms:created>
  <dcterms:modified xsi:type="dcterms:W3CDTF">2024-08-26T13:57:24Z</dcterms:modified>
</cp:coreProperties>
</file>