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 montanari\Desktop\projetos\stm8\Intelbras\"/>
    </mc:Choice>
  </mc:AlternateContent>
  <bookViews>
    <workbookView xWindow="480" yWindow="96" windowWidth="12432" windowHeight="7740" activeTab="1"/>
  </bookViews>
  <sheets>
    <sheet name="DTMF" sheetId="2" r:id="rId1"/>
    <sheet name="Sheet1" sheetId="3" r:id="rId2"/>
  </sheets>
  <calcPr calcId="152511"/>
</workbook>
</file>

<file path=xl/calcChain.xml><?xml version="1.0" encoding="utf-8"?>
<calcChain xmlns="http://schemas.openxmlformats.org/spreadsheetml/2006/main">
  <c r="I6" i="3" l="1"/>
  <c r="I6" i="2"/>
  <c r="J27" i="3" l="1"/>
  <c r="N22" i="3"/>
  <c r="J21" i="3"/>
  <c r="P20" i="3"/>
  <c r="O20" i="3"/>
  <c r="N20" i="3"/>
  <c r="M20" i="3"/>
  <c r="P17" i="3"/>
  <c r="O17" i="3"/>
  <c r="N17" i="3"/>
  <c r="M17" i="3"/>
  <c r="P12" i="3"/>
  <c r="P14" i="3" s="1"/>
  <c r="I11" i="3"/>
  <c r="I9" i="3"/>
  <c r="E7" i="3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D6" i="3"/>
  <c r="F6" i="3" s="1"/>
  <c r="F5" i="3"/>
  <c r="D5" i="3"/>
  <c r="F4" i="3"/>
  <c r="E4" i="3"/>
  <c r="E5" i="3" s="1"/>
  <c r="E6" i="3" s="1"/>
  <c r="D4" i="3"/>
  <c r="J2" i="3"/>
  <c r="D7" i="3" l="1"/>
  <c r="M20" i="2"/>
  <c r="I11" i="2"/>
  <c r="M17" i="2"/>
  <c r="P12" i="2"/>
  <c r="P14" i="2" s="1"/>
  <c r="J2" i="2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4" i="2"/>
  <c r="D4" i="2"/>
  <c r="D8" i="3" l="1"/>
  <c r="F7" i="3"/>
  <c r="F4" i="2"/>
  <c r="D5" i="2"/>
  <c r="J27" i="2"/>
  <c r="P20" i="2"/>
  <c r="O20" i="2"/>
  <c r="N20" i="2"/>
  <c r="P17" i="2"/>
  <c r="O17" i="2"/>
  <c r="N17" i="2"/>
  <c r="D9" i="3" l="1"/>
  <c r="F8" i="3"/>
  <c r="F5" i="2"/>
  <c r="D6" i="2"/>
  <c r="N22" i="2"/>
  <c r="D10" i="3" l="1"/>
  <c r="F9" i="3"/>
  <c r="D7" i="2"/>
  <c r="F6" i="2"/>
  <c r="J21" i="2"/>
  <c r="D11" i="3" l="1"/>
  <c r="F10" i="3"/>
  <c r="D8" i="2"/>
  <c r="F7" i="2"/>
  <c r="I9" i="2"/>
  <c r="F11" i="3" l="1"/>
  <c r="D12" i="3"/>
  <c r="D9" i="2"/>
  <c r="F8" i="2"/>
  <c r="F12" i="3" l="1"/>
  <c r="D13" i="3"/>
  <c r="D10" i="2"/>
  <c r="F9" i="2"/>
  <c r="F13" i="3" l="1"/>
  <c r="D14" i="3"/>
  <c r="D11" i="2"/>
  <c r="F10" i="2"/>
  <c r="F14" i="3" l="1"/>
  <c r="D15" i="3"/>
  <c r="D12" i="2"/>
  <c r="F11" i="2"/>
  <c r="D16" i="3" l="1"/>
  <c r="F15" i="3"/>
  <c r="D13" i="2"/>
  <c r="F12" i="2"/>
  <c r="D17" i="3" l="1"/>
  <c r="F16" i="3"/>
  <c r="D14" i="2"/>
  <c r="F13" i="2"/>
  <c r="D18" i="3" l="1"/>
  <c r="F17" i="3"/>
  <c r="D15" i="2"/>
  <c r="F14" i="2"/>
  <c r="F18" i="3" l="1"/>
  <c r="D19" i="3"/>
  <c r="D16" i="2"/>
  <c r="F15" i="2"/>
  <c r="D20" i="3" l="1"/>
  <c r="F19" i="3"/>
  <c r="D17" i="2"/>
  <c r="F16" i="2"/>
  <c r="D21" i="3" l="1"/>
  <c r="F20" i="3"/>
  <c r="D18" i="2"/>
  <c r="F17" i="2"/>
  <c r="F21" i="3" l="1"/>
  <c r="D22" i="3"/>
  <c r="D19" i="2"/>
  <c r="F18" i="2"/>
  <c r="F22" i="3" l="1"/>
  <c r="D23" i="3"/>
  <c r="D20" i="2"/>
  <c r="F19" i="2"/>
  <c r="F23" i="3" l="1"/>
  <c r="D24" i="3"/>
  <c r="D21" i="2"/>
  <c r="F20" i="2"/>
  <c r="D25" i="3" l="1"/>
  <c r="F24" i="3"/>
  <c r="D22" i="2"/>
  <c r="F21" i="2"/>
  <c r="D26" i="3" l="1"/>
  <c r="F25" i="3"/>
  <c r="D23" i="2"/>
  <c r="F22" i="2"/>
  <c r="F26" i="3" l="1"/>
  <c r="D27" i="3"/>
  <c r="D24" i="2"/>
  <c r="F23" i="2"/>
  <c r="F27" i="3" l="1"/>
  <c r="D28" i="3"/>
  <c r="D25" i="2"/>
  <c r="F24" i="2"/>
  <c r="F28" i="3" l="1"/>
  <c r="D29" i="3"/>
  <c r="D26" i="2"/>
  <c r="F25" i="2"/>
  <c r="D30" i="3" l="1"/>
  <c r="F29" i="3"/>
  <c r="D27" i="2"/>
  <c r="F26" i="2"/>
  <c r="D31" i="3" l="1"/>
  <c r="F30" i="3"/>
  <c r="D28" i="2"/>
  <c r="F27" i="2"/>
  <c r="F31" i="3" l="1"/>
  <c r="D32" i="3"/>
  <c r="D29" i="2"/>
  <c r="F28" i="2"/>
  <c r="F32" i="3" l="1"/>
  <c r="D33" i="3"/>
  <c r="D30" i="2"/>
  <c r="F29" i="2"/>
  <c r="D34" i="3" l="1"/>
  <c r="F33" i="3"/>
  <c r="D31" i="2"/>
  <c r="F30" i="2"/>
  <c r="D35" i="3" l="1"/>
  <c r="F34" i="3"/>
  <c r="D32" i="2"/>
  <c r="F31" i="2"/>
  <c r="D36" i="3" l="1"/>
  <c r="F35" i="3"/>
  <c r="D33" i="2"/>
  <c r="F32" i="2"/>
  <c r="F36" i="3" l="1"/>
  <c r="D37" i="3"/>
  <c r="D34" i="2"/>
  <c r="F33" i="2"/>
  <c r="D38" i="3" l="1"/>
  <c r="F37" i="3"/>
  <c r="D35" i="2"/>
  <c r="F34" i="2"/>
  <c r="F38" i="3" l="1"/>
  <c r="D39" i="3"/>
  <c r="D36" i="2"/>
  <c r="F35" i="2"/>
  <c r="D40" i="3" l="1"/>
  <c r="F39" i="3"/>
  <c r="D37" i="2"/>
  <c r="F36" i="2"/>
  <c r="F40" i="3" l="1"/>
  <c r="D41" i="3"/>
  <c r="D38" i="2"/>
  <c r="F37" i="2"/>
  <c r="D42" i="3" l="1"/>
  <c r="F41" i="3"/>
  <c r="D39" i="2"/>
  <c r="F38" i="2"/>
  <c r="D43" i="3" l="1"/>
  <c r="F42" i="3"/>
  <c r="D40" i="2"/>
  <c r="F39" i="2"/>
  <c r="D44" i="3" l="1"/>
  <c r="F43" i="3"/>
  <c r="D41" i="2"/>
  <c r="F40" i="2"/>
  <c r="F44" i="3" l="1"/>
  <c r="D45" i="3"/>
  <c r="D42" i="2"/>
  <c r="F41" i="2"/>
  <c r="D46" i="3" l="1"/>
  <c r="F45" i="3"/>
  <c r="D43" i="2"/>
  <c r="F42" i="2"/>
  <c r="D47" i="3" l="1"/>
  <c r="F46" i="3"/>
  <c r="D44" i="2"/>
  <c r="F43" i="2"/>
  <c r="F47" i="3" l="1"/>
  <c r="D48" i="3"/>
  <c r="D45" i="2"/>
  <c r="F44" i="2"/>
  <c r="F48" i="3" l="1"/>
  <c r="D49" i="3"/>
  <c r="D46" i="2"/>
  <c r="F45" i="2"/>
  <c r="D50" i="3" l="1"/>
  <c r="F49" i="3"/>
  <c r="D47" i="2"/>
  <c r="F46" i="2"/>
  <c r="D51" i="3" l="1"/>
  <c r="F50" i="3"/>
  <c r="D48" i="2"/>
  <c r="F47" i="2"/>
  <c r="D52" i="3" l="1"/>
  <c r="F51" i="3"/>
  <c r="D49" i="2"/>
  <c r="F48" i="2"/>
  <c r="F52" i="3" l="1"/>
  <c r="D53" i="3"/>
  <c r="D50" i="2"/>
  <c r="F49" i="2"/>
  <c r="D54" i="3" l="1"/>
  <c r="F53" i="3"/>
  <c r="D51" i="2"/>
  <c r="F50" i="2"/>
  <c r="F54" i="3" l="1"/>
  <c r="D55" i="3"/>
  <c r="D52" i="2"/>
  <c r="F51" i="2"/>
  <c r="D56" i="3" l="1"/>
  <c r="F55" i="3"/>
  <c r="D53" i="2"/>
  <c r="F52" i="2"/>
  <c r="F56" i="3" l="1"/>
  <c r="D57" i="3"/>
  <c r="D54" i="2"/>
  <c r="F53" i="2"/>
  <c r="D58" i="3" l="1"/>
  <c r="F57" i="3"/>
  <c r="D55" i="2"/>
  <c r="F54" i="2"/>
  <c r="D59" i="3" l="1"/>
  <c r="F58" i="3"/>
  <c r="D56" i="2"/>
  <c r="F55" i="2"/>
  <c r="D60" i="3" l="1"/>
  <c r="F59" i="3"/>
  <c r="D57" i="2"/>
  <c r="F56" i="2"/>
  <c r="F60" i="3" l="1"/>
  <c r="D61" i="3"/>
  <c r="D58" i="2"/>
  <c r="F57" i="2"/>
  <c r="D62" i="3" l="1"/>
  <c r="F61" i="3"/>
  <c r="D59" i="2"/>
  <c r="F58" i="2"/>
  <c r="D63" i="3" l="1"/>
  <c r="F62" i="3"/>
  <c r="D60" i="2"/>
  <c r="F59" i="2"/>
  <c r="F63" i="3" l="1"/>
  <c r="D64" i="3"/>
  <c r="D61" i="2"/>
  <c r="F60" i="2"/>
  <c r="F64" i="3" l="1"/>
  <c r="D65" i="3"/>
  <c r="D62" i="2"/>
  <c r="F61" i="2"/>
  <c r="D66" i="3" l="1"/>
  <c r="F65" i="3"/>
  <c r="D63" i="2"/>
  <c r="F62" i="2"/>
  <c r="D67" i="3" l="1"/>
  <c r="F66" i="3"/>
  <c r="D64" i="2"/>
  <c r="F63" i="2"/>
  <c r="D68" i="3" l="1"/>
  <c r="F67" i="3"/>
  <c r="D65" i="2"/>
  <c r="F64" i="2"/>
  <c r="F68" i="3" l="1"/>
  <c r="D69" i="3"/>
  <c r="D66" i="2"/>
  <c r="F65" i="2"/>
  <c r="D70" i="3" l="1"/>
  <c r="F69" i="3"/>
  <c r="D67" i="2"/>
  <c r="F66" i="2"/>
  <c r="F70" i="3" l="1"/>
  <c r="D71" i="3"/>
  <c r="D68" i="2"/>
  <c r="F67" i="2"/>
  <c r="D72" i="3" l="1"/>
  <c r="F71" i="3"/>
  <c r="D69" i="2"/>
  <c r="F68" i="2"/>
  <c r="F72" i="3" l="1"/>
  <c r="D73" i="3"/>
  <c r="D70" i="2"/>
  <c r="F69" i="2"/>
  <c r="D74" i="3" l="1"/>
  <c r="F73" i="3"/>
  <c r="D71" i="2"/>
  <c r="F70" i="2"/>
  <c r="D75" i="3" l="1"/>
  <c r="F74" i="3"/>
  <c r="D72" i="2"/>
  <c r="F71" i="2"/>
  <c r="D76" i="3" l="1"/>
  <c r="F75" i="3"/>
  <c r="D73" i="2"/>
  <c r="F72" i="2"/>
  <c r="F76" i="3" l="1"/>
  <c r="D77" i="3"/>
  <c r="D74" i="2"/>
  <c r="F73" i="2"/>
  <c r="D78" i="3" l="1"/>
  <c r="F77" i="3"/>
  <c r="D75" i="2"/>
  <c r="F74" i="2"/>
  <c r="D79" i="3" l="1"/>
  <c r="F78" i="3"/>
  <c r="D76" i="2"/>
  <c r="F75" i="2"/>
  <c r="F79" i="3" l="1"/>
  <c r="D80" i="3"/>
  <c r="D77" i="2"/>
  <c r="F76" i="2"/>
  <c r="F80" i="3" l="1"/>
  <c r="D81" i="3"/>
  <c r="D78" i="2"/>
  <c r="F77" i="2"/>
  <c r="D82" i="3" l="1"/>
  <c r="F81" i="3"/>
  <c r="D79" i="2"/>
  <c r="F78" i="2"/>
  <c r="D83" i="3" l="1"/>
  <c r="F82" i="3"/>
  <c r="D80" i="2"/>
  <c r="F79" i="2"/>
  <c r="D84" i="3" l="1"/>
  <c r="F83" i="3"/>
  <c r="D81" i="2"/>
  <c r="F80" i="2"/>
  <c r="F84" i="3" l="1"/>
  <c r="D85" i="3"/>
  <c r="D82" i="2"/>
  <c r="F81" i="2"/>
  <c r="D86" i="3" l="1"/>
  <c r="F85" i="3"/>
  <c r="D83" i="2"/>
  <c r="F82" i="2"/>
  <c r="F86" i="3" l="1"/>
  <c r="D87" i="3"/>
  <c r="D84" i="2"/>
  <c r="F83" i="2"/>
  <c r="D88" i="3" l="1"/>
  <c r="F87" i="3"/>
  <c r="D85" i="2"/>
  <c r="F84" i="2"/>
  <c r="F88" i="3" l="1"/>
  <c r="D89" i="3"/>
  <c r="D86" i="2"/>
  <c r="F85" i="2"/>
  <c r="D90" i="3" l="1"/>
  <c r="F89" i="3"/>
  <c r="D87" i="2"/>
  <c r="F86" i="2"/>
  <c r="D91" i="3" l="1"/>
  <c r="F90" i="3"/>
  <c r="D88" i="2"/>
  <c r="F87" i="2"/>
  <c r="D92" i="3" l="1"/>
  <c r="F91" i="3"/>
  <c r="D89" i="2"/>
  <c r="F88" i="2"/>
  <c r="F92" i="3" l="1"/>
  <c r="D93" i="3"/>
  <c r="D90" i="2"/>
  <c r="F89" i="2"/>
  <c r="D94" i="3" l="1"/>
  <c r="F93" i="3"/>
  <c r="D91" i="2"/>
  <c r="F90" i="2"/>
  <c r="D95" i="3" l="1"/>
  <c r="F94" i="3"/>
  <c r="D92" i="2"/>
  <c r="F91" i="2"/>
  <c r="F95" i="3" l="1"/>
  <c r="D96" i="3"/>
  <c r="D93" i="2"/>
  <c r="F92" i="2"/>
  <c r="F96" i="3" l="1"/>
  <c r="D97" i="3"/>
  <c r="D94" i="2"/>
  <c r="F93" i="2"/>
  <c r="D98" i="3" l="1"/>
  <c r="F97" i="3"/>
  <c r="D95" i="2"/>
  <c r="F94" i="2"/>
  <c r="D99" i="3" l="1"/>
  <c r="F98" i="3"/>
  <c r="D96" i="2"/>
  <c r="F95" i="2"/>
  <c r="D100" i="3" l="1"/>
  <c r="F99" i="3"/>
  <c r="D97" i="2"/>
  <c r="F96" i="2"/>
  <c r="F100" i="3" l="1"/>
  <c r="D101" i="3"/>
  <c r="D98" i="2"/>
  <c r="F97" i="2"/>
  <c r="D102" i="3" l="1"/>
  <c r="F101" i="3"/>
  <c r="D99" i="2"/>
  <c r="F98" i="2"/>
  <c r="F102" i="3" l="1"/>
  <c r="D103" i="3"/>
  <c r="D100" i="2"/>
  <c r="F99" i="2"/>
  <c r="D104" i="3" l="1"/>
  <c r="F103" i="3"/>
  <c r="D101" i="2"/>
  <c r="F100" i="2"/>
  <c r="F104" i="3" l="1"/>
  <c r="D105" i="3"/>
  <c r="D102" i="2"/>
  <c r="F101" i="2"/>
  <c r="D106" i="3" l="1"/>
  <c r="F105" i="3"/>
  <c r="D103" i="2"/>
  <c r="F102" i="2"/>
  <c r="D107" i="3" l="1"/>
  <c r="F106" i="3"/>
  <c r="D104" i="2"/>
  <c r="F103" i="2"/>
  <c r="D108" i="3" l="1"/>
  <c r="F107" i="3"/>
  <c r="D105" i="2"/>
  <c r="F104" i="2"/>
  <c r="F108" i="3" l="1"/>
  <c r="D109" i="3"/>
  <c r="D106" i="2"/>
  <c r="F105" i="2"/>
  <c r="D110" i="3" l="1"/>
  <c r="F109" i="3"/>
  <c r="D107" i="2"/>
  <c r="F106" i="2"/>
  <c r="D111" i="3" l="1"/>
  <c r="F110" i="3"/>
  <c r="D108" i="2"/>
  <c r="F107" i="2"/>
  <c r="F111" i="3" l="1"/>
  <c r="D112" i="3"/>
  <c r="D109" i="2"/>
  <c r="F108" i="2"/>
  <c r="F112" i="3" l="1"/>
  <c r="D113" i="3"/>
  <c r="D110" i="2"/>
  <c r="F109" i="2"/>
  <c r="D114" i="3" l="1"/>
  <c r="F113" i="3"/>
  <c r="D111" i="2"/>
  <c r="F110" i="2"/>
  <c r="D115" i="3" l="1"/>
  <c r="F114" i="3"/>
  <c r="D112" i="2"/>
  <c r="F111" i="2"/>
  <c r="D116" i="3" l="1"/>
  <c r="F115" i="3"/>
  <c r="D113" i="2"/>
  <c r="F112" i="2"/>
  <c r="F116" i="3" l="1"/>
  <c r="D117" i="3"/>
  <c r="D114" i="2"/>
  <c r="F113" i="2"/>
  <c r="D118" i="3" l="1"/>
  <c r="F117" i="3"/>
  <c r="D115" i="2"/>
  <c r="F114" i="2"/>
  <c r="F118" i="3" l="1"/>
  <c r="D119" i="3"/>
  <c r="D116" i="2"/>
  <c r="F115" i="2"/>
  <c r="D120" i="3" l="1"/>
  <c r="F119" i="3"/>
  <c r="D117" i="2"/>
  <c r="F116" i="2"/>
  <c r="F120" i="3" l="1"/>
  <c r="D121" i="3"/>
  <c r="D118" i="2"/>
  <c r="F117" i="2"/>
  <c r="D122" i="3" l="1"/>
  <c r="F121" i="3"/>
  <c r="D119" i="2"/>
  <c r="F118" i="2"/>
  <c r="D123" i="3" l="1"/>
  <c r="F122" i="3"/>
  <c r="D120" i="2"/>
  <c r="F119" i="2"/>
  <c r="D124" i="3" l="1"/>
  <c r="F123" i="3"/>
  <c r="D121" i="2"/>
  <c r="F120" i="2"/>
  <c r="F124" i="3" l="1"/>
  <c r="D125" i="3"/>
  <c r="D122" i="2"/>
  <c r="F121" i="2"/>
  <c r="D126" i="3" l="1"/>
  <c r="F125" i="3"/>
  <c r="D123" i="2"/>
  <c r="F122" i="2"/>
  <c r="D127" i="3" l="1"/>
  <c r="F126" i="3"/>
  <c r="D124" i="2"/>
  <c r="F123" i="2"/>
  <c r="F127" i="3" l="1"/>
  <c r="D128" i="3"/>
  <c r="D125" i="2"/>
  <c r="F124" i="2"/>
  <c r="F128" i="3" l="1"/>
  <c r="D129" i="3"/>
  <c r="D126" i="2"/>
  <c r="F125" i="2"/>
  <c r="D130" i="3" l="1"/>
  <c r="F129" i="3"/>
  <c r="D127" i="2"/>
  <c r="F126" i="2"/>
  <c r="D131" i="3" l="1"/>
  <c r="F131" i="3" s="1"/>
  <c r="F130" i="3"/>
  <c r="D128" i="2"/>
  <c r="F127" i="2"/>
  <c r="D129" i="2" l="1"/>
  <c r="F128" i="2"/>
  <c r="D130" i="2" l="1"/>
  <c r="F129" i="2"/>
  <c r="D131" i="2" l="1"/>
  <c r="F131" i="2" s="1"/>
  <c r="F130" i="2"/>
</calcChain>
</file>

<file path=xl/sharedStrings.xml><?xml version="1.0" encoding="utf-8"?>
<sst xmlns="http://schemas.openxmlformats.org/spreadsheetml/2006/main" count="220" uniqueCount="100">
  <si>
    <t>Sine</t>
  </si>
  <si>
    <t>64,67,</t>
  </si>
  <si>
    <t>70,73,</t>
  </si>
  <si>
    <t>76,79,</t>
  </si>
  <si>
    <t>82,85,</t>
  </si>
  <si>
    <t>88,91,</t>
  </si>
  <si>
    <t>94,96,</t>
  </si>
  <si>
    <t>99,102,</t>
  </si>
  <si>
    <t>104,106,</t>
  </si>
  <si>
    <t>109,111,</t>
  </si>
  <si>
    <t>113,115,</t>
  </si>
  <si>
    <t>117,118,</t>
  </si>
  <si>
    <t>120,121,</t>
  </si>
  <si>
    <t>123,124,</t>
  </si>
  <si>
    <t>125,126,</t>
  </si>
  <si>
    <t>126,127,</t>
  </si>
  <si>
    <t>127,127,</t>
  </si>
  <si>
    <t>126,126,</t>
  </si>
  <si>
    <t>125,124,</t>
  </si>
  <si>
    <t>123,121,</t>
  </si>
  <si>
    <t>120,118,</t>
  </si>
  <si>
    <t>117,115,</t>
  </si>
  <si>
    <t>113,111,</t>
  </si>
  <si>
    <t>109,106,</t>
  </si>
  <si>
    <t>104,102,</t>
  </si>
  <si>
    <t>99,96,</t>
  </si>
  <si>
    <t>94,91,</t>
  </si>
  <si>
    <t>88,85,</t>
  </si>
  <si>
    <t>82,79,</t>
  </si>
  <si>
    <t>76,73,</t>
  </si>
  <si>
    <t>70,67,</t>
  </si>
  <si>
    <t>64,60,</t>
  </si>
  <si>
    <t>57,54,</t>
  </si>
  <si>
    <t>51,48,</t>
  </si>
  <si>
    <t>45,42,</t>
  </si>
  <si>
    <t>39,36,</t>
  </si>
  <si>
    <t>33,31,</t>
  </si>
  <si>
    <t>28,25,</t>
  </si>
  <si>
    <t>23,21,</t>
  </si>
  <si>
    <t>18,16,</t>
  </si>
  <si>
    <t>14,12,</t>
  </si>
  <si>
    <t>10,9,</t>
  </si>
  <si>
    <t>7,6,</t>
  </si>
  <si>
    <t>4,3,</t>
  </si>
  <si>
    <t>2,1,</t>
  </si>
  <si>
    <t>1,0,</t>
  </si>
  <si>
    <t>0,0,</t>
  </si>
  <si>
    <t>1,1,</t>
  </si>
  <si>
    <t>2,3,</t>
  </si>
  <si>
    <t>4,6,</t>
  </si>
  <si>
    <t>7,9,</t>
  </si>
  <si>
    <t>10,12,</t>
  </si>
  <si>
    <t>14,16,</t>
  </si>
  <si>
    <t>18,21,</t>
  </si>
  <si>
    <t>23,25,</t>
  </si>
  <si>
    <t>28,31,</t>
  </si>
  <si>
    <t>33,36,</t>
  </si>
  <si>
    <t>39,42,</t>
  </si>
  <si>
    <t>45,48,</t>
  </si>
  <si>
    <t>51,54,</t>
  </si>
  <si>
    <t>TIM2 PRSC</t>
  </si>
  <si>
    <t>Freq Tim</t>
  </si>
  <si>
    <t>ARR</t>
  </si>
  <si>
    <t>Fmaster</t>
  </si>
  <si>
    <t>x_SW</t>
  </si>
  <si>
    <t>N_samples</t>
  </si>
  <si>
    <t>f</t>
  </si>
  <si>
    <t>Fclk</t>
  </si>
  <si>
    <t>resolução</t>
  </si>
  <si>
    <t>Xsw</t>
  </si>
  <si>
    <t>fclk</t>
  </si>
  <si>
    <t>nc</t>
  </si>
  <si>
    <t>DTMF Tone Matrix</t>
  </si>
  <si>
    <t>fb/fa [Hz]</t>
  </si>
  <si>
    <t>*</t>
  </si>
  <si>
    <t>#</t>
  </si>
  <si>
    <t>A</t>
  </si>
  <si>
    <t>B</t>
  </si>
  <si>
    <t>C</t>
  </si>
  <si>
    <t>D</t>
  </si>
  <si>
    <t>x_SW = ROUND(8*N_Samples*f*510/Fclk)</t>
  </si>
  <si>
    <t>High Freq</t>
  </si>
  <si>
    <t>Low Freq</t>
  </si>
  <si>
    <t>N_Samples</t>
  </si>
  <si>
    <t>resolution</t>
  </si>
  <si>
    <t>fc = 1/2piRC</t>
  </si>
  <si>
    <t>R</t>
  </si>
  <si>
    <t xml:space="preserve">fc  </t>
  </si>
  <si>
    <t>Index</t>
  </si>
  <si>
    <t>x_Swa</t>
  </si>
  <si>
    <t>x_SWb</t>
  </si>
  <si>
    <t>xSWa</t>
  </si>
  <si>
    <t>xSWb</t>
  </si>
  <si>
    <t>i_CurSinValA</t>
  </si>
  <si>
    <t>i_CurSinValB</t>
  </si>
  <si>
    <t>i_TmpSinValA</t>
  </si>
  <si>
    <t>i_TmpSinValB</t>
  </si>
  <si>
    <t>freq TIM</t>
  </si>
  <si>
    <t>SW</t>
  </si>
  <si>
    <t>f gerado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</si>
</sst>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11" fontId="0" fillId="0" borderId="0" xfId="0" applyNumberFormat="1"/>
    <xf numFmtId="2" fontId="0" fillId="0" borderId="0" xfId="0" applyNumberFormat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DTMF!$C$3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yVal>
            <c:numRef>
              <c:f>DTMF!$C$4:$C$131</c:f>
              <c:numCache>
                <c:formatCode>General</c:formatCode>
                <c:ptCount val="128"/>
                <c:pt idx="0">
                  <c:v>64</c:v>
                </c:pt>
                <c:pt idx="1">
                  <c:v>67</c:v>
                </c:pt>
                <c:pt idx="2">
                  <c:v>70</c:v>
                </c:pt>
                <c:pt idx="3">
                  <c:v>73</c:v>
                </c:pt>
                <c:pt idx="4">
                  <c:v>76</c:v>
                </c:pt>
                <c:pt idx="5">
                  <c:v>79</c:v>
                </c:pt>
                <c:pt idx="6">
                  <c:v>82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104</c:v>
                </c:pt>
                <c:pt idx="15">
                  <c:v>106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118</c:v>
                </c:pt>
                <c:pt idx="22">
                  <c:v>120</c:v>
                </c:pt>
                <c:pt idx="23">
                  <c:v>121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126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126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121</c:v>
                </c:pt>
                <c:pt idx="42">
                  <c:v>120</c:v>
                </c:pt>
                <c:pt idx="43">
                  <c:v>118</c:v>
                </c:pt>
                <c:pt idx="44">
                  <c:v>117</c:v>
                </c:pt>
                <c:pt idx="45">
                  <c:v>115</c:v>
                </c:pt>
                <c:pt idx="46">
                  <c:v>113</c:v>
                </c:pt>
                <c:pt idx="47">
                  <c:v>111</c:v>
                </c:pt>
                <c:pt idx="48">
                  <c:v>109</c:v>
                </c:pt>
                <c:pt idx="49">
                  <c:v>106</c:v>
                </c:pt>
                <c:pt idx="50">
                  <c:v>104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94</c:v>
                </c:pt>
                <c:pt idx="55">
                  <c:v>91</c:v>
                </c:pt>
                <c:pt idx="56">
                  <c:v>88</c:v>
                </c:pt>
                <c:pt idx="57">
                  <c:v>85</c:v>
                </c:pt>
                <c:pt idx="58">
                  <c:v>82</c:v>
                </c:pt>
                <c:pt idx="59">
                  <c:v>79</c:v>
                </c:pt>
                <c:pt idx="60">
                  <c:v>76</c:v>
                </c:pt>
                <c:pt idx="61">
                  <c:v>73</c:v>
                </c:pt>
                <c:pt idx="62">
                  <c:v>70</c:v>
                </c:pt>
                <c:pt idx="63">
                  <c:v>67</c:v>
                </c:pt>
                <c:pt idx="64">
                  <c:v>64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31</c:v>
                </c:pt>
                <c:pt idx="76">
                  <c:v>28</c:v>
                </c:pt>
                <c:pt idx="77">
                  <c:v>25</c:v>
                </c:pt>
                <c:pt idx="78">
                  <c:v>23</c:v>
                </c:pt>
                <c:pt idx="79">
                  <c:v>21</c:v>
                </c:pt>
                <c:pt idx="80">
                  <c:v>18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10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18</c:v>
                </c:pt>
                <c:pt idx="113">
                  <c:v>21</c:v>
                </c:pt>
                <c:pt idx="114">
                  <c:v>23</c:v>
                </c:pt>
                <c:pt idx="115">
                  <c:v>25</c:v>
                </c:pt>
                <c:pt idx="116">
                  <c:v>28</c:v>
                </c:pt>
                <c:pt idx="117">
                  <c:v>31</c:v>
                </c:pt>
                <c:pt idx="118">
                  <c:v>33</c:v>
                </c:pt>
                <c:pt idx="119">
                  <c:v>36</c:v>
                </c:pt>
                <c:pt idx="120">
                  <c:v>39</c:v>
                </c:pt>
                <c:pt idx="121">
                  <c:v>42</c:v>
                </c:pt>
                <c:pt idx="122">
                  <c:v>45</c:v>
                </c:pt>
                <c:pt idx="123">
                  <c:v>48</c:v>
                </c:pt>
                <c:pt idx="124">
                  <c:v>51</c:v>
                </c:pt>
                <c:pt idx="125">
                  <c:v>54</c:v>
                </c:pt>
                <c:pt idx="126">
                  <c:v>57</c:v>
                </c:pt>
                <c:pt idx="127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33736"/>
        <c:axId val="177781904"/>
      </c:scatterChart>
      <c:valAx>
        <c:axId val="17863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81904"/>
        <c:crosses val="autoZero"/>
        <c:crossBetween val="midCat"/>
      </c:valAx>
      <c:valAx>
        <c:axId val="177781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6337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DTMF!$C$3</c:f>
              <c:strCache>
                <c:ptCount val="1"/>
                <c:pt idx="0">
                  <c:v>Sine</c:v>
                </c:pt>
              </c:strCache>
            </c:strRef>
          </c:tx>
          <c:marker>
            <c:symbol val="none"/>
          </c:marker>
          <c:yVal>
            <c:numRef>
              <c:f>DTMF!$C$4:$C$131</c:f>
              <c:numCache>
                <c:formatCode>General</c:formatCode>
                <c:ptCount val="128"/>
                <c:pt idx="0">
                  <c:v>64</c:v>
                </c:pt>
                <c:pt idx="1">
                  <c:v>67</c:v>
                </c:pt>
                <c:pt idx="2">
                  <c:v>70</c:v>
                </c:pt>
                <c:pt idx="3">
                  <c:v>73</c:v>
                </c:pt>
                <c:pt idx="4">
                  <c:v>76</c:v>
                </c:pt>
                <c:pt idx="5">
                  <c:v>79</c:v>
                </c:pt>
                <c:pt idx="6">
                  <c:v>82</c:v>
                </c:pt>
                <c:pt idx="7">
                  <c:v>85</c:v>
                </c:pt>
                <c:pt idx="8">
                  <c:v>88</c:v>
                </c:pt>
                <c:pt idx="9">
                  <c:v>91</c:v>
                </c:pt>
                <c:pt idx="10">
                  <c:v>94</c:v>
                </c:pt>
                <c:pt idx="11">
                  <c:v>96</c:v>
                </c:pt>
                <c:pt idx="12">
                  <c:v>99</c:v>
                </c:pt>
                <c:pt idx="13">
                  <c:v>102</c:v>
                </c:pt>
                <c:pt idx="14">
                  <c:v>104</c:v>
                </c:pt>
                <c:pt idx="15">
                  <c:v>106</c:v>
                </c:pt>
                <c:pt idx="16">
                  <c:v>109</c:v>
                </c:pt>
                <c:pt idx="17">
                  <c:v>111</c:v>
                </c:pt>
                <c:pt idx="18">
                  <c:v>113</c:v>
                </c:pt>
                <c:pt idx="19">
                  <c:v>115</c:v>
                </c:pt>
                <c:pt idx="20">
                  <c:v>117</c:v>
                </c:pt>
                <c:pt idx="21">
                  <c:v>118</c:v>
                </c:pt>
                <c:pt idx="22">
                  <c:v>120</c:v>
                </c:pt>
                <c:pt idx="23">
                  <c:v>121</c:v>
                </c:pt>
                <c:pt idx="24">
                  <c:v>123</c:v>
                </c:pt>
                <c:pt idx="25">
                  <c:v>124</c:v>
                </c:pt>
                <c:pt idx="26">
                  <c:v>125</c:v>
                </c:pt>
                <c:pt idx="27">
                  <c:v>126</c:v>
                </c:pt>
                <c:pt idx="28">
                  <c:v>126</c:v>
                </c:pt>
                <c:pt idx="29">
                  <c:v>127</c:v>
                </c:pt>
                <c:pt idx="30">
                  <c:v>127</c:v>
                </c:pt>
                <c:pt idx="31">
                  <c:v>127</c:v>
                </c:pt>
                <c:pt idx="32">
                  <c:v>127</c:v>
                </c:pt>
                <c:pt idx="33">
                  <c:v>127</c:v>
                </c:pt>
                <c:pt idx="34">
                  <c:v>127</c:v>
                </c:pt>
                <c:pt idx="35">
                  <c:v>127</c:v>
                </c:pt>
                <c:pt idx="36">
                  <c:v>126</c:v>
                </c:pt>
                <c:pt idx="37">
                  <c:v>126</c:v>
                </c:pt>
                <c:pt idx="38">
                  <c:v>125</c:v>
                </c:pt>
                <c:pt idx="39">
                  <c:v>124</c:v>
                </c:pt>
                <c:pt idx="40">
                  <c:v>123</c:v>
                </c:pt>
                <c:pt idx="41">
                  <c:v>121</c:v>
                </c:pt>
                <c:pt idx="42">
                  <c:v>120</c:v>
                </c:pt>
                <c:pt idx="43">
                  <c:v>118</c:v>
                </c:pt>
                <c:pt idx="44">
                  <c:v>117</c:v>
                </c:pt>
                <c:pt idx="45">
                  <c:v>115</c:v>
                </c:pt>
                <c:pt idx="46">
                  <c:v>113</c:v>
                </c:pt>
                <c:pt idx="47">
                  <c:v>111</c:v>
                </c:pt>
                <c:pt idx="48">
                  <c:v>109</c:v>
                </c:pt>
                <c:pt idx="49">
                  <c:v>106</c:v>
                </c:pt>
                <c:pt idx="50">
                  <c:v>104</c:v>
                </c:pt>
                <c:pt idx="51">
                  <c:v>102</c:v>
                </c:pt>
                <c:pt idx="52">
                  <c:v>99</c:v>
                </c:pt>
                <c:pt idx="53">
                  <c:v>96</c:v>
                </c:pt>
                <c:pt idx="54">
                  <c:v>94</c:v>
                </c:pt>
                <c:pt idx="55">
                  <c:v>91</c:v>
                </c:pt>
                <c:pt idx="56">
                  <c:v>88</c:v>
                </c:pt>
                <c:pt idx="57">
                  <c:v>85</c:v>
                </c:pt>
                <c:pt idx="58">
                  <c:v>82</c:v>
                </c:pt>
                <c:pt idx="59">
                  <c:v>79</c:v>
                </c:pt>
                <c:pt idx="60">
                  <c:v>76</c:v>
                </c:pt>
                <c:pt idx="61">
                  <c:v>73</c:v>
                </c:pt>
                <c:pt idx="62">
                  <c:v>70</c:v>
                </c:pt>
                <c:pt idx="63">
                  <c:v>67</c:v>
                </c:pt>
                <c:pt idx="64">
                  <c:v>64</c:v>
                </c:pt>
                <c:pt idx="65">
                  <c:v>60</c:v>
                </c:pt>
                <c:pt idx="66">
                  <c:v>57</c:v>
                </c:pt>
                <c:pt idx="67">
                  <c:v>54</c:v>
                </c:pt>
                <c:pt idx="68">
                  <c:v>51</c:v>
                </c:pt>
                <c:pt idx="69">
                  <c:v>48</c:v>
                </c:pt>
                <c:pt idx="70">
                  <c:v>45</c:v>
                </c:pt>
                <c:pt idx="71">
                  <c:v>42</c:v>
                </c:pt>
                <c:pt idx="72">
                  <c:v>39</c:v>
                </c:pt>
                <c:pt idx="73">
                  <c:v>36</c:v>
                </c:pt>
                <c:pt idx="74">
                  <c:v>33</c:v>
                </c:pt>
                <c:pt idx="75">
                  <c:v>31</c:v>
                </c:pt>
                <c:pt idx="76">
                  <c:v>28</c:v>
                </c:pt>
                <c:pt idx="77">
                  <c:v>25</c:v>
                </c:pt>
                <c:pt idx="78">
                  <c:v>23</c:v>
                </c:pt>
                <c:pt idx="79">
                  <c:v>21</c:v>
                </c:pt>
                <c:pt idx="80">
                  <c:v>18</c:v>
                </c:pt>
                <c:pt idx="81">
                  <c:v>16</c:v>
                </c:pt>
                <c:pt idx="82">
                  <c:v>14</c:v>
                </c:pt>
                <c:pt idx="83">
                  <c:v>12</c:v>
                </c:pt>
                <c:pt idx="84">
                  <c:v>10</c:v>
                </c:pt>
                <c:pt idx="85">
                  <c:v>9</c:v>
                </c:pt>
                <c:pt idx="86">
                  <c:v>7</c:v>
                </c:pt>
                <c:pt idx="87">
                  <c:v>6</c:v>
                </c:pt>
                <c:pt idx="88">
                  <c:v>4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2</c:v>
                </c:pt>
                <c:pt idx="103">
                  <c:v>3</c:v>
                </c:pt>
                <c:pt idx="104">
                  <c:v>4</c:v>
                </c:pt>
                <c:pt idx="105">
                  <c:v>6</c:v>
                </c:pt>
                <c:pt idx="106">
                  <c:v>7</c:v>
                </c:pt>
                <c:pt idx="107">
                  <c:v>9</c:v>
                </c:pt>
                <c:pt idx="108">
                  <c:v>10</c:v>
                </c:pt>
                <c:pt idx="109">
                  <c:v>12</c:v>
                </c:pt>
                <c:pt idx="110">
                  <c:v>14</c:v>
                </c:pt>
                <c:pt idx="111">
                  <c:v>16</c:v>
                </c:pt>
                <c:pt idx="112">
                  <c:v>18</c:v>
                </c:pt>
                <c:pt idx="113">
                  <c:v>21</c:v>
                </c:pt>
                <c:pt idx="114">
                  <c:v>23</c:v>
                </c:pt>
                <c:pt idx="115">
                  <c:v>25</c:v>
                </c:pt>
                <c:pt idx="116">
                  <c:v>28</c:v>
                </c:pt>
                <c:pt idx="117">
                  <c:v>31</c:v>
                </c:pt>
                <c:pt idx="118">
                  <c:v>33</c:v>
                </c:pt>
                <c:pt idx="119">
                  <c:v>36</c:v>
                </c:pt>
                <c:pt idx="120">
                  <c:v>39</c:v>
                </c:pt>
                <c:pt idx="121">
                  <c:v>42</c:v>
                </c:pt>
                <c:pt idx="122">
                  <c:v>45</c:v>
                </c:pt>
                <c:pt idx="123">
                  <c:v>48</c:v>
                </c:pt>
                <c:pt idx="124">
                  <c:v>51</c:v>
                </c:pt>
                <c:pt idx="125">
                  <c:v>54</c:v>
                </c:pt>
                <c:pt idx="126">
                  <c:v>57</c:v>
                </c:pt>
                <c:pt idx="127">
                  <c:v>60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880880"/>
        <c:axId val="178881264"/>
      </c:scatterChart>
      <c:valAx>
        <c:axId val="17888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881264"/>
        <c:crosses val="autoZero"/>
        <c:crossBetween val="midCat"/>
      </c:valAx>
      <c:valAx>
        <c:axId val="178881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8808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166687</xdr:rowOff>
    </xdr:from>
    <xdr:to>
      <xdr:col>24</xdr:col>
      <xdr:colOff>352425</xdr:colOff>
      <xdr:row>15</xdr:row>
      <xdr:rowOff>195262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0</xdr:row>
      <xdr:rowOff>166687</xdr:rowOff>
    </xdr:from>
    <xdr:to>
      <xdr:col>24</xdr:col>
      <xdr:colOff>352425</xdr:colOff>
      <xdr:row>15</xdr:row>
      <xdr:rowOff>195262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opLeftCell="F1" workbookViewId="0">
      <selection activeCell="I7" sqref="I7"/>
    </sheetView>
  </sheetViews>
  <sheetFormatPr defaultRowHeight="14.4" x14ac:dyDescent="0.3"/>
  <cols>
    <col min="2" max="2" width="4.6640625" customWidth="1"/>
    <col min="3" max="3" width="6" customWidth="1"/>
    <col min="4" max="4" width="15.6640625" customWidth="1"/>
    <col min="5" max="5" width="15.44140625" customWidth="1"/>
    <col min="6" max="6" width="14.5546875" customWidth="1"/>
    <col min="7" max="7" width="17.5546875" customWidth="1"/>
    <col min="8" max="8" width="11.5546875" customWidth="1"/>
    <col min="9" max="9" width="12.5546875" customWidth="1"/>
    <col min="10" max="10" width="19" customWidth="1"/>
    <col min="12" max="12" width="10.44140625" customWidth="1"/>
  </cols>
  <sheetData>
    <row r="1" spans="1:16" x14ac:dyDescent="0.3">
      <c r="D1" t="s">
        <v>91</v>
      </c>
      <c r="E1">
        <v>46</v>
      </c>
    </row>
    <row r="2" spans="1:16" x14ac:dyDescent="0.3">
      <c r="D2" t="s">
        <v>92</v>
      </c>
      <c r="E2">
        <v>79</v>
      </c>
      <c r="J2">
        <f>16000/510</f>
        <v>31.372549019607842</v>
      </c>
    </row>
    <row r="3" spans="1:16" ht="15" thickBot="1" x14ac:dyDescent="0.35">
      <c r="B3" t="s">
        <v>88</v>
      </c>
      <c r="C3" t="s">
        <v>0</v>
      </c>
      <c r="D3" t="s">
        <v>93</v>
      </c>
      <c r="E3" t="s">
        <v>94</v>
      </c>
      <c r="F3" t="s">
        <v>95</v>
      </c>
      <c r="G3" t="s">
        <v>96</v>
      </c>
      <c r="L3" t="s">
        <v>72</v>
      </c>
    </row>
    <row r="4" spans="1:16" ht="15" thickTop="1" x14ac:dyDescent="0.3">
      <c r="A4" t="s">
        <v>1</v>
      </c>
      <c r="B4">
        <v>0</v>
      </c>
      <c r="C4">
        <v>64</v>
      </c>
      <c r="D4">
        <f>E1</f>
        <v>46</v>
      </c>
      <c r="E4">
        <f>E2</f>
        <v>79</v>
      </c>
      <c r="F4">
        <f>TRUNC((D4+4)/8)</f>
        <v>6</v>
      </c>
      <c r="L4" s="11" t="s">
        <v>73</v>
      </c>
      <c r="M4" s="12">
        <v>1209</v>
      </c>
      <c r="N4" s="12">
        <v>1336</v>
      </c>
      <c r="O4" s="12">
        <v>1477</v>
      </c>
      <c r="P4" s="13">
        <v>1633</v>
      </c>
    </row>
    <row r="5" spans="1:16" x14ac:dyDescent="0.3">
      <c r="A5" t="s">
        <v>2</v>
      </c>
      <c r="B5">
        <v>1</v>
      </c>
      <c r="C5">
        <v>67</v>
      </c>
      <c r="D5">
        <f>D4+E$1</f>
        <v>92</v>
      </c>
      <c r="E5">
        <f>E4+E$2</f>
        <v>158</v>
      </c>
      <c r="F5">
        <f t="shared" ref="F5:F68" si="0">TRUNC((D5+4)/8)</f>
        <v>12</v>
      </c>
      <c r="L5" s="14">
        <v>697</v>
      </c>
      <c r="M5" s="6">
        <v>1</v>
      </c>
      <c r="N5" s="6">
        <v>2</v>
      </c>
      <c r="O5" s="6">
        <v>3</v>
      </c>
      <c r="P5" s="7" t="s">
        <v>76</v>
      </c>
    </row>
    <row r="6" spans="1:16" x14ac:dyDescent="0.3">
      <c r="A6" t="s">
        <v>3</v>
      </c>
      <c r="B6">
        <v>2</v>
      </c>
      <c r="C6">
        <v>70</v>
      </c>
      <c r="D6">
        <f t="shared" ref="D6:D69" si="1">D5+E$1</f>
        <v>138</v>
      </c>
      <c r="E6">
        <f t="shared" ref="E6:E69" si="2">E5+E$2</f>
        <v>237</v>
      </c>
      <c r="F6">
        <f t="shared" si="0"/>
        <v>17</v>
      </c>
      <c r="H6" t="s">
        <v>63</v>
      </c>
      <c r="I6">
        <f>M12</f>
        <v>16000000</v>
      </c>
      <c r="L6" s="14">
        <v>770</v>
      </c>
      <c r="M6" s="6">
        <v>4</v>
      </c>
      <c r="N6" s="6">
        <v>5</v>
      </c>
      <c r="O6" s="6">
        <v>6</v>
      </c>
      <c r="P6" s="7" t="s">
        <v>77</v>
      </c>
    </row>
    <row r="7" spans="1:16" x14ac:dyDescent="0.3">
      <c r="A7" t="s">
        <v>4</v>
      </c>
      <c r="B7">
        <v>3</v>
      </c>
      <c r="C7">
        <v>73</v>
      </c>
      <c r="D7">
        <f t="shared" si="1"/>
        <v>184</v>
      </c>
      <c r="E7">
        <f t="shared" si="2"/>
        <v>316</v>
      </c>
      <c r="F7">
        <f t="shared" si="0"/>
        <v>23</v>
      </c>
      <c r="H7" t="s">
        <v>60</v>
      </c>
      <c r="I7">
        <v>1</v>
      </c>
      <c r="L7" s="14">
        <v>852</v>
      </c>
      <c r="M7" s="6">
        <v>7</v>
      </c>
      <c r="N7" s="6">
        <v>8</v>
      </c>
      <c r="O7" s="6">
        <v>9</v>
      </c>
      <c r="P7" s="7" t="s">
        <v>78</v>
      </c>
    </row>
    <row r="8" spans="1:16" ht="15" thickBot="1" x14ac:dyDescent="0.35">
      <c r="A8" t="s">
        <v>5</v>
      </c>
      <c r="B8">
        <v>4</v>
      </c>
      <c r="C8">
        <v>76</v>
      </c>
      <c r="D8">
        <f t="shared" si="1"/>
        <v>230</v>
      </c>
      <c r="E8">
        <f t="shared" si="2"/>
        <v>395</v>
      </c>
      <c r="F8">
        <f t="shared" si="0"/>
        <v>29</v>
      </c>
      <c r="H8" t="s">
        <v>61</v>
      </c>
      <c r="I8">
        <v>1000</v>
      </c>
      <c r="L8" s="15">
        <v>941</v>
      </c>
      <c r="M8" s="9" t="s">
        <v>74</v>
      </c>
      <c r="N8" s="9">
        <v>0</v>
      </c>
      <c r="O8" s="9" t="s">
        <v>75</v>
      </c>
      <c r="P8" s="10" t="s">
        <v>79</v>
      </c>
    </row>
    <row r="9" spans="1:16" ht="15" thickTop="1" x14ac:dyDescent="0.3">
      <c r="A9" t="s">
        <v>6</v>
      </c>
      <c r="B9">
        <v>5</v>
      </c>
      <c r="C9">
        <v>79</v>
      </c>
      <c r="D9">
        <f t="shared" si="1"/>
        <v>276</v>
      </c>
      <c r="E9">
        <f t="shared" si="2"/>
        <v>474</v>
      </c>
      <c r="F9">
        <f t="shared" si="0"/>
        <v>35</v>
      </c>
      <c r="H9" t="s">
        <v>62</v>
      </c>
      <c r="I9" s="1">
        <f>(I6/I7/I8)-1</f>
        <v>15999</v>
      </c>
    </row>
    <row r="10" spans="1:16" x14ac:dyDescent="0.3">
      <c r="A10" t="s">
        <v>7</v>
      </c>
      <c r="B10">
        <v>6</v>
      </c>
      <c r="C10">
        <v>82</v>
      </c>
      <c r="D10">
        <f t="shared" si="1"/>
        <v>322</v>
      </c>
      <c r="E10">
        <f t="shared" si="2"/>
        <v>553</v>
      </c>
      <c r="F10">
        <f t="shared" si="0"/>
        <v>40</v>
      </c>
      <c r="H10" t="s">
        <v>62</v>
      </c>
      <c r="I10">
        <v>256</v>
      </c>
      <c r="J10" s="2"/>
      <c r="L10" t="s">
        <v>80</v>
      </c>
    </row>
    <row r="11" spans="1:16" x14ac:dyDescent="0.3">
      <c r="A11" t="s">
        <v>8</v>
      </c>
      <c r="B11">
        <v>7</v>
      </c>
      <c r="C11">
        <v>85</v>
      </c>
      <c r="D11">
        <f t="shared" si="1"/>
        <v>368</v>
      </c>
      <c r="E11">
        <f t="shared" si="2"/>
        <v>632</v>
      </c>
      <c r="F11">
        <f t="shared" si="0"/>
        <v>46</v>
      </c>
      <c r="H11" t="s">
        <v>61</v>
      </c>
      <c r="I11" s="1">
        <f>1/((1/(I6/I7)*256))</f>
        <v>62500</v>
      </c>
      <c r="L11" t="s">
        <v>83</v>
      </c>
      <c r="M11">
        <v>128</v>
      </c>
    </row>
    <row r="12" spans="1:16" x14ac:dyDescent="0.3">
      <c r="A12" t="s">
        <v>9</v>
      </c>
      <c r="B12">
        <v>8</v>
      </c>
      <c r="C12">
        <v>88</v>
      </c>
      <c r="D12">
        <f t="shared" si="1"/>
        <v>414</v>
      </c>
      <c r="E12">
        <f t="shared" si="2"/>
        <v>711</v>
      </c>
      <c r="F12">
        <f t="shared" si="0"/>
        <v>52</v>
      </c>
      <c r="L12" t="s">
        <v>67</v>
      </c>
      <c r="M12" s="21">
        <v>16000000</v>
      </c>
      <c r="O12" t="s">
        <v>97</v>
      </c>
      <c r="P12">
        <f>M12/M13</f>
        <v>31372.549019607843</v>
      </c>
    </row>
    <row r="13" spans="1:16" x14ac:dyDescent="0.3">
      <c r="A13" t="s">
        <v>10</v>
      </c>
      <c r="B13">
        <v>9</v>
      </c>
      <c r="C13">
        <v>91</v>
      </c>
      <c r="D13">
        <f t="shared" si="1"/>
        <v>460</v>
      </c>
      <c r="E13">
        <f t="shared" si="2"/>
        <v>790</v>
      </c>
      <c r="F13">
        <f t="shared" si="0"/>
        <v>58</v>
      </c>
      <c r="L13" t="s">
        <v>66</v>
      </c>
      <c r="M13">
        <v>510</v>
      </c>
      <c r="O13" t="s">
        <v>98</v>
      </c>
      <c r="P13">
        <v>46</v>
      </c>
    </row>
    <row r="14" spans="1:16" x14ac:dyDescent="0.3">
      <c r="A14" t="s">
        <v>11</v>
      </c>
      <c r="B14">
        <v>10</v>
      </c>
      <c r="C14">
        <v>94</v>
      </c>
      <c r="D14">
        <f t="shared" si="1"/>
        <v>506</v>
      </c>
      <c r="E14">
        <f t="shared" si="2"/>
        <v>869</v>
      </c>
      <c r="F14">
        <f t="shared" si="0"/>
        <v>63</v>
      </c>
      <c r="L14" t="s">
        <v>84</v>
      </c>
      <c r="O14" t="s">
        <v>99</v>
      </c>
      <c r="P14">
        <f>(P12/M13)*P13</f>
        <v>2829.6808919646287</v>
      </c>
    </row>
    <row r="15" spans="1:16" ht="15" thickBot="1" x14ac:dyDescent="0.35">
      <c r="A15" t="s">
        <v>12</v>
      </c>
      <c r="B15">
        <v>11</v>
      </c>
      <c r="C15">
        <v>96</v>
      </c>
      <c r="D15">
        <f t="shared" si="1"/>
        <v>552</v>
      </c>
      <c r="E15">
        <f t="shared" si="2"/>
        <v>948</v>
      </c>
      <c r="F15">
        <f t="shared" si="0"/>
        <v>69</v>
      </c>
    </row>
    <row r="16" spans="1:16" ht="15" thickTop="1" x14ac:dyDescent="0.3">
      <c r="A16" t="s">
        <v>13</v>
      </c>
      <c r="B16">
        <v>12</v>
      </c>
      <c r="C16">
        <v>99</v>
      </c>
      <c r="D16">
        <f t="shared" si="1"/>
        <v>598</v>
      </c>
      <c r="E16">
        <f t="shared" si="2"/>
        <v>1027</v>
      </c>
      <c r="F16">
        <f t="shared" si="0"/>
        <v>75</v>
      </c>
      <c r="L16" s="3" t="s">
        <v>81</v>
      </c>
      <c r="M16" s="4">
        <v>1209</v>
      </c>
      <c r="N16" s="4">
        <v>1336</v>
      </c>
      <c r="O16" s="4">
        <v>1477</v>
      </c>
      <c r="P16" s="5">
        <v>1633</v>
      </c>
    </row>
    <row r="17" spans="1:16" ht="15" thickBot="1" x14ac:dyDescent="0.35">
      <c r="A17" t="s">
        <v>14</v>
      </c>
      <c r="B17">
        <v>13</v>
      </c>
      <c r="C17">
        <v>102</v>
      </c>
      <c r="D17">
        <f t="shared" si="1"/>
        <v>644</v>
      </c>
      <c r="E17">
        <f t="shared" si="2"/>
        <v>1106</v>
      </c>
      <c r="F17">
        <f t="shared" si="0"/>
        <v>81</v>
      </c>
      <c r="I17" t="s">
        <v>68</v>
      </c>
      <c r="J17">
        <v>255</v>
      </c>
      <c r="L17" s="8" t="s">
        <v>89</v>
      </c>
      <c r="M17" s="16">
        <f>ROUND((8*M$11*M16*M13/M$12),0)</f>
        <v>39</v>
      </c>
      <c r="N17" s="16">
        <f>ROUND((8*M$11*N16*M13/M$12),0)</f>
        <v>44</v>
      </c>
      <c r="O17" s="16">
        <f>ROUND((8*M$11*O16*M13/M$12),0)</f>
        <v>48</v>
      </c>
      <c r="P17" s="17">
        <f>ROUND((8*M$11*P16*M13/M$12),0)</f>
        <v>53</v>
      </c>
    </row>
    <row r="18" spans="1:16" ht="15.6" thickTop="1" thickBot="1" x14ac:dyDescent="0.35">
      <c r="A18" t="s">
        <v>15</v>
      </c>
      <c r="B18">
        <v>14</v>
      </c>
      <c r="C18">
        <v>104</v>
      </c>
      <c r="D18">
        <f t="shared" si="1"/>
        <v>690</v>
      </c>
      <c r="E18">
        <f t="shared" si="2"/>
        <v>1185</v>
      </c>
      <c r="F18">
        <f t="shared" si="0"/>
        <v>86</v>
      </c>
      <c r="I18" t="s">
        <v>65</v>
      </c>
      <c r="J18">
        <v>128</v>
      </c>
      <c r="L18" s="18"/>
      <c r="M18" s="18"/>
      <c r="N18" s="18"/>
      <c r="O18" s="18"/>
      <c r="P18" s="18"/>
    </row>
    <row r="19" spans="1:16" ht="15" thickTop="1" x14ac:dyDescent="0.3">
      <c r="A19" t="s">
        <v>16</v>
      </c>
      <c r="B19">
        <v>15</v>
      </c>
      <c r="C19">
        <v>106</v>
      </c>
      <c r="D19">
        <f t="shared" si="1"/>
        <v>736</v>
      </c>
      <c r="E19">
        <f t="shared" si="2"/>
        <v>1264</v>
      </c>
      <c r="F19">
        <f t="shared" si="0"/>
        <v>92</v>
      </c>
      <c r="I19" t="s">
        <v>66</v>
      </c>
      <c r="J19">
        <v>1633</v>
      </c>
      <c r="L19" s="3" t="s">
        <v>82</v>
      </c>
      <c r="M19" s="4">
        <v>697</v>
      </c>
      <c r="N19" s="4">
        <v>770</v>
      </c>
      <c r="O19" s="4">
        <v>852</v>
      </c>
      <c r="P19" s="5">
        <v>941</v>
      </c>
    </row>
    <row r="20" spans="1:16" ht="15" thickBot="1" x14ac:dyDescent="0.35">
      <c r="A20" t="s">
        <v>16</v>
      </c>
      <c r="B20">
        <v>16</v>
      </c>
      <c r="C20">
        <v>109</v>
      </c>
      <c r="D20">
        <f t="shared" si="1"/>
        <v>782</v>
      </c>
      <c r="E20">
        <f t="shared" si="2"/>
        <v>1343</v>
      </c>
      <c r="F20">
        <f t="shared" si="0"/>
        <v>98</v>
      </c>
      <c r="I20" t="s">
        <v>67</v>
      </c>
      <c r="J20">
        <v>8000000</v>
      </c>
      <c r="L20" s="8" t="s">
        <v>90</v>
      </c>
      <c r="M20" s="16">
        <f>ROUND((8*M11*M19*M13/M12),0)</f>
        <v>23</v>
      </c>
      <c r="N20" s="16">
        <f>ROUND((8*M11*N19*M13/M12),0)</f>
        <v>25</v>
      </c>
      <c r="O20" s="16">
        <f>ROUND((8*M11*O19*M13/M12),0)</f>
        <v>28</v>
      </c>
      <c r="P20" s="16">
        <f>ROUND((8*M11*P19*M13/M12),0)</f>
        <v>31</v>
      </c>
    </row>
    <row r="21" spans="1:16" ht="15" thickTop="1" x14ac:dyDescent="0.3">
      <c r="A21" t="s">
        <v>16</v>
      </c>
      <c r="B21">
        <v>17</v>
      </c>
      <c r="C21">
        <v>111</v>
      </c>
      <c r="D21">
        <f t="shared" si="1"/>
        <v>828</v>
      </c>
      <c r="E21">
        <f t="shared" si="2"/>
        <v>1422</v>
      </c>
      <c r="F21">
        <f t="shared" si="0"/>
        <v>104</v>
      </c>
      <c r="I21" t="s">
        <v>64</v>
      </c>
      <c r="J21">
        <f>ROUND((8*J18*J19*J17/J20),0)</f>
        <v>53</v>
      </c>
    </row>
    <row r="22" spans="1:16" x14ac:dyDescent="0.3">
      <c r="A22" t="s">
        <v>17</v>
      </c>
      <c r="B22">
        <v>18</v>
      </c>
      <c r="C22">
        <v>113</v>
      </c>
      <c r="D22">
        <f t="shared" si="1"/>
        <v>874</v>
      </c>
      <c r="E22">
        <f t="shared" si="2"/>
        <v>1501</v>
      </c>
      <c r="F22">
        <f t="shared" si="0"/>
        <v>109</v>
      </c>
      <c r="M22" t="s">
        <v>69</v>
      </c>
      <c r="N22">
        <f>N23*(N25*510/N24)</f>
        <v>26.546456249999999</v>
      </c>
    </row>
    <row r="23" spans="1:16" x14ac:dyDescent="0.3">
      <c r="A23" t="s">
        <v>18</v>
      </c>
      <c r="B23">
        <v>19</v>
      </c>
      <c r="C23">
        <v>115</v>
      </c>
      <c r="D23">
        <f t="shared" si="1"/>
        <v>920</v>
      </c>
      <c r="E23">
        <f t="shared" si="2"/>
        <v>1580</v>
      </c>
      <c r="F23">
        <f t="shared" si="0"/>
        <v>115</v>
      </c>
      <c r="M23" t="s">
        <v>66</v>
      </c>
      <c r="N23">
        <v>1633</v>
      </c>
    </row>
    <row r="24" spans="1:16" x14ac:dyDescent="0.3">
      <c r="A24" t="s">
        <v>19</v>
      </c>
      <c r="B24">
        <v>20</v>
      </c>
      <c r="C24">
        <v>117</v>
      </c>
      <c r="D24">
        <f t="shared" si="1"/>
        <v>966</v>
      </c>
      <c r="E24">
        <f t="shared" si="2"/>
        <v>1659</v>
      </c>
      <c r="F24">
        <f t="shared" si="0"/>
        <v>121</v>
      </c>
      <c r="I24" t="s">
        <v>85</v>
      </c>
      <c r="M24" t="s">
        <v>70</v>
      </c>
      <c r="N24">
        <v>8000000</v>
      </c>
    </row>
    <row r="25" spans="1:16" x14ac:dyDescent="0.3">
      <c r="A25" t="s">
        <v>20</v>
      </c>
      <c r="B25">
        <v>21</v>
      </c>
      <c r="C25">
        <v>118</v>
      </c>
      <c r="D25">
        <f t="shared" si="1"/>
        <v>1012</v>
      </c>
      <c r="E25">
        <f t="shared" si="2"/>
        <v>1738</v>
      </c>
      <c r="F25">
        <f t="shared" si="0"/>
        <v>127</v>
      </c>
      <c r="I25" t="s">
        <v>86</v>
      </c>
      <c r="J25" s="19">
        <v>2200</v>
      </c>
      <c r="M25" t="s">
        <v>71</v>
      </c>
      <c r="N25">
        <v>255</v>
      </c>
    </row>
    <row r="26" spans="1:16" x14ac:dyDescent="0.3">
      <c r="A26" t="s">
        <v>21</v>
      </c>
      <c r="B26">
        <v>22</v>
      </c>
      <c r="C26">
        <v>120</v>
      </c>
      <c r="D26">
        <f t="shared" si="1"/>
        <v>1058</v>
      </c>
      <c r="E26">
        <f t="shared" si="2"/>
        <v>1817</v>
      </c>
      <c r="F26">
        <f t="shared" si="0"/>
        <v>132</v>
      </c>
      <c r="I26" t="s">
        <v>78</v>
      </c>
      <c r="J26" s="19">
        <v>3.2999999999999998E-8</v>
      </c>
    </row>
    <row r="27" spans="1:16" x14ac:dyDescent="0.3">
      <c r="A27" t="s">
        <v>22</v>
      </c>
      <c r="B27">
        <v>23</v>
      </c>
      <c r="C27">
        <v>121</v>
      </c>
      <c r="D27">
        <f t="shared" si="1"/>
        <v>1104</v>
      </c>
      <c r="E27">
        <f t="shared" si="2"/>
        <v>1896</v>
      </c>
      <c r="F27">
        <f t="shared" si="0"/>
        <v>138</v>
      </c>
      <c r="I27" t="s">
        <v>87</v>
      </c>
      <c r="J27" s="20">
        <f>1/(2*PI()*J25*J26)</f>
        <v>2192.2168469958037</v>
      </c>
    </row>
    <row r="28" spans="1:16" x14ac:dyDescent="0.3">
      <c r="A28" t="s">
        <v>23</v>
      </c>
      <c r="B28">
        <v>24</v>
      </c>
      <c r="C28">
        <v>123</v>
      </c>
      <c r="D28">
        <f t="shared" si="1"/>
        <v>1150</v>
      </c>
      <c r="E28">
        <f t="shared" si="2"/>
        <v>1975</v>
      </c>
      <c r="F28">
        <f t="shared" si="0"/>
        <v>144</v>
      </c>
    </row>
    <row r="29" spans="1:16" x14ac:dyDescent="0.3">
      <c r="A29" t="s">
        <v>24</v>
      </c>
      <c r="B29">
        <v>25</v>
      </c>
      <c r="C29">
        <v>124</v>
      </c>
      <c r="D29">
        <f t="shared" si="1"/>
        <v>1196</v>
      </c>
      <c r="E29">
        <f t="shared" si="2"/>
        <v>2054</v>
      </c>
      <c r="F29">
        <f t="shared" si="0"/>
        <v>150</v>
      </c>
    </row>
    <row r="30" spans="1:16" x14ac:dyDescent="0.3">
      <c r="A30" t="s">
        <v>25</v>
      </c>
      <c r="B30">
        <v>26</v>
      </c>
      <c r="C30">
        <v>125</v>
      </c>
      <c r="D30">
        <f t="shared" si="1"/>
        <v>1242</v>
      </c>
      <c r="E30">
        <f t="shared" si="2"/>
        <v>2133</v>
      </c>
      <c r="F30">
        <f t="shared" si="0"/>
        <v>155</v>
      </c>
    </row>
    <row r="31" spans="1:16" x14ac:dyDescent="0.3">
      <c r="A31" t="s">
        <v>26</v>
      </c>
      <c r="B31">
        <v>27</v>
      </c>
      <c r="C31">
        <v>126</v>
      </c>
      <c r="D31">
        <f t="shared" si="1"/>
        <v>1288</v>
      </c>
      <c r="E31">
        <f t="shared" si="2"/>
        <v>2212</v>
      </c>
      <c r="F31">
        <f t="shared" si="0"/>
        <v>161</v>
      </c>
    </row>
    <row r="32" spans="1:16" x14ac:dyDescent="0.3">
      <c r="A32" t="s">
        <v>27</v>
      </c>
      <c r="B32">
        <v>28</v>
      </c>
      <c r="C32">
        <v>126</v>
      </c>
      <c r="D32">
        <f t="shared" si="1"/>
        <v>1334</v>
      </c>
      <c r="E32">
        <f t="shared" si="2"/>
        <v>2291</v>
      </c>
      <c r="F32">
        <f t="shared" si="0"/>
        <v>167</v>
      </c>
    </row>
    <row r="33" spans="1:6" x14ac:dyDescent="0.3">
      <c r="A33" t="s">
        <v>28</v>
      </c>
      <c r="B33">
        <v>29</v>
      </c>
      <c r="C33">
        <v>127</v>
      </c>
      <c r="D33">
        <f t="shared" si="1"/>
        <v>1380</v>
      </c>
      <c r="E33">
        <f t="shared" si="2"/>
        <v>2370</v>
      </c>
      <c r="F33">
        <f t="shared" si="0"/>
        <v>173</v>
      </c>
    </row>
    <row r="34" spans="1:6" x14ac:dyDescent="0.3">
      <c r="A34" t="s">
        <v>29</v>
      </c>
      <c r="B34">
        <v>30</v>
      </c>
      <c r="C34">
        <v>127</v>
      </c>
      <c r="D34">
        <f t="shared" si="1"/>
        <v>1426</v>
      </c>
      <c r="E34">
        <f t="shared" si="2"/>
        <v>2449</v>
      </c>
      <c r="F34">
        <f t="shared" si="0"/>
        <v>178</v>
      </c>
    </row>
    <row r="35" spans="1:6" x14ac:dyDescent="0.3">
      <c r="A35" t="s">
        <v>30</v>
      </c>
      <c r="B35">
        <v>31</v>
      </c>
      <c r="C35">
        <v>127</v>
      </c>
      <c r="D35">
        <f t="shared" si="1"/>
        <v>1472</v>
      </c>
      <c r="E35">
        <f t="shared" si="2"/>
        <v>2528</v>
      </c>
      <c r="F35">
        <f t="shared" si="0"/>
        <v>184</v>
      </c>
    </row>
    <row r="36" spans="1:6" x14ac:dyDescent="0.3">
      <c r="A36" t="s">
        <v>31</v>
      </c>
      <c r="B36">
        <v>32</v>
      </c>
      <c r="C36">
        <v>127</v>
      </c>
      <c r="D36">
        <f t="shared" si="1"/>
        <v>1518</v>
      </c>
      <c r="E36">
        <f t="shared" si="2"/>
        <v>2607</v>
      </c>
      <c r="F36">
        <f t="shared" si="0"/>
        <v>190</v>
      </c>
    </row>
    <row r="37" spans="1:6" x14ac:dyDescent="0.3">
      <c r="A37" t="s">
        <v>32</v>
      </c>
      <c r="B37">
        <v>33</v>
      </c>
      <c r="C37">
        <v>127</v>
      </c>
      <c r="D37">
        <f t="shared" si="1"/>
        <v>1564</v>
      </c>
      <c r="E37">
        <f t="shared" si="2"/>
        <v>2686</v>
      </c>
      <c r="F37">
        <f t="shared" si="0"/>
        <v>196</v>
      </c>
    </row>
    <row r="38" spans="1:6" x14ac:dyDescent="0.3">
      <c r="A38" t="s">
        <v>33</v>
      </c>
      <c r="B38">
        <v>34</v>
      </c>
      <c r="C38">
        <v>127</v>
      </c>
      <c r="D38">
        <f t="shared" si="1"/>
        <v>1610</v>
      </c>
      <c r="E38">
        <f t="shared" si="2"/>
        <v>2765</v>
      </c>
      <c r="F38">
        <f t="shared" si="0"/>
        <v>201</v>
      </c>
    </row>
    <row r="39" spans="1:6" x14ac:dyDescent="0.3">
      <c r="A39" t="s">
        <v>34</v>
      </c>
      <c r="B39">
        <v>35</v>
      </c>
      <c r="C39">
        <v>127</v>
      </c>
      <c r="D39">
        <f t="shared" si="1"/>
        <v>1656</v>
      </c>
      <c r="E39">
        <f t="shared" si="2"/>
        <v>2844</v>
      </c>
      <c r="F39">
        <f t="shared" si="0"/>
        <v>207</v>
      </c>
    </row>
    <row r="40" spans="1:6" x14ac:dyDescent="0.3">
      <c r="A40" t="s">
        <v>35</v>
      </c>
      <c r="B40">
        <v>36</v>
      </c>
      <c r="C40">
        <v>126</v>
      </c>
      <c r="D40">
        <f t="shared" si="1"/>
        <v>1702</v>
      </c>
      <c r="E40">
        <f t="shared" si="2"/>
        <v>2923</v>
      </c>
      <c r="F40">
        <f t="shared" si="0"/>
        <v>213</v>
      </c>
    </row>
    <row r="41" spans="1:6" x14ac:dyDescent="0.3">
      <c r="A41" t="s">
        <v>36</v>
      </c>
      <c r="B41">
        <v>37</v>
      </c>
      <c r="C41">
        <v>126</v>
      </c>
      <c r="D41">
        <f t="shared" si="1"/>
        <v>1748</v>
      </c>
      <c r="E41">
        <f t="shared" si="2"/>
        <v>3002</v>
      </c>
      <c r="F41">
        <f t="shared" si="0"/>
        <v>219</v>
      </c>
    </row>
    <row r="42" spans="1:6" x14ac:dyDescent="0.3">
      <c r="A42" t="s">
        <v>37</v>
      </c>
      <c r="B42">
        <v>38</v>
      </c>
      <c r="C42">
        <v>125</v>
      </c>
      <c r="D42">
        <f t="shared" si="1"/>
        <v>1794</v>
      </c>
      <c r="E42">
        <f t="shared" si="2"/>
        <v>3081</v>
      </c>
      <c r="F42">
        <f t="shared" si="0"/>
        <v>224</v>
      </c>
    </row>
    <row r="43" spans="1:6" x14ac:dyDescent="0.3">
      <c r="A43" t="s">
        <v>38</v>
      </c>
      <c r="B43">
        <v>39</v>
      </c>
      <c r="C43">
        <v>124</v>
      </c>
      <c r="D43">
        <f t="shared" si="1"/>
        <v>1840</v>
      </c>
      <c r="E43">
        <f t="shared" si="2"/>
        <v>3160</v>
      </c>
      <c r="F43">
        <f t="shared" si="0"/>
        <v>230</v>
      </c>
    </row>
    <row r="44" spans="1:6" x14ac:dyDescent="0.3">
      <c r="A44" t="s">
        <v>39</v>
      </c>
      <c r="B44">
        <v>40</v>
      </c>
      <c r="C44">
        <v>123</v>
      </c>
      <c r="D44">
        <f t="shared" si="1"/>
        <v>1886</v>
      </c>
      <c r="E44">
        <f t="shared" si="2"/>
        <v>3239</v>
      </c>
      <c r="F44">
        <f t="shared" si="0"/>
        <v>236</v>
      </c>
    </row>
    <row r="45" spans="1:6" x14ac:dyDescent="0.3">
      <c r="A45" t="s">
        <v>40</v>
      </c>
      <c r="B45">
        <v>41</v>
      </c>
      <c r="C45">
        <v>121</v>
      </c>
      <c r="D45">
        <f t="shared" si="1"/>
        <v>1932</v>
      </c>
      <c r="E45">
        <f t="shared" si="2"/>
        <v>3318</v>
      </c>
      <c r="F45">
        <f t="shared" si="0"/>
        <v>242</v>
      </c>
    </row>
    <row r="46" spans="1:6" x14ac:dyDescent="0.3">
      <c r="A46" t="s">
        <v>41</v>
      </c>
      <c r="B46">
        <v>42</v>
      </c>
      <c r="C46">
        <v>120</v>
      </c>
      <c r="D46">
        <f t="shared" si="1"/>
        <v>1978</v>
      </c>
      <c r="E46">
        <f t="shared" si="2"/>
        <v>3397</v>
      </c>
      <c r="F46">
        <f t="shared" si="0"/>
        <v>247</v>
      </c>
    </row>
    <row r="47" spans="1:6" x14ac:dyDescent="0.3">
      <c r="A47" t="s">
        <v>42</v>
      </c>
      <c r="B47">
        <v>43</v>
      </c>
      <c r="C47">
        <v>118</v>
      </c>
      <c r="D47">
        <f t="shared" si="1"/>
        <v>2024</v>
      </c>
      <c r="E47">
        <f t="shared" si="2"/>
        <v>3476</v>
      </c>
      <c r="F47">
        <f t="shared" si="0"/>
        <v>253</v>
      </c>
    </row>
    <row r="48" spans="1:6" x14ac:dyDescent="0.3">
      <c r="A48" t="s">
        <v>43</v>
      </c>
      <c r="B48">
        <v>44</v>
      </c>
      <c r="C48">
        <v>117</v>
      </c>
      <c r="D48">
        <f t="shared" si="1"/>
        <v>2070</v>
      </c>
      <c r="E48">
        <f t="shared" si="2"/>
        <v>3555</v>
      </c>
      <c r="F48">
        <f t="shared" si="0"/>
        <v>259</v>
      </c>
    </row>
    <row r="49" spans="1:6" x14ac:dyDescent="0.3">
      <c r="A49" t="s">
        <v>44</v>
      </c>
      <c r="B49">
        <v>45</v>
      </c>
      <c r="C49">
        <v>115</v>
      </c>
      <c r="D49">
        <f t="shared" si="1"/>
        <v>2116</v>
      </c>
      <c r="E49">
        <f t="shared" si="2"/>
        <v>3634</v>
      </c>
      <c r="F49">
        <f t="shared" si="0"/>
        <v>265</v>
      </c>
    </row>
    <row r="50" spans="1:6" x14ac:dyDescent="0.3">
      <c r="A50" t="s">
        <v>45</v>
      </c>
      <c r="B50">
        <v>46</v>
      </c>
      <c r="C50">
        <v>113</v>
      </c>
      <c r="D50">
        <f t="shared" si="1"/>
        <v>2162</v>
      </c>
      <c r="E50">
        <f t="shared" si="2"/>
        <v>3713</v>
      </c>
      <c r="F50">
        <f t="shared" si="0"/>
        <v>270</v>
      </c>
    </row>
    <row r="51" spans="1:6" x14ac:dyDescent="0.3">
      <c r="A51" t="s">
        <v>46</v>
      </c>
      <c r="B51">
        <v>47</v>
      </c>
      <c r="C51">
        <v>111</v>
      </c>
      <c r="D51">
        <f t="shared" si="1"/>
        <v>2208</v>
      </c>
      <c r="E51">
        <f t="shared" si="2"/>
        <v>3792</v>
      </c>
      <c r="F51">
        <f t="shared" si="0"/>
        <v>276</v>
      </c>
    </row>
    <row r="52" spans="1:6" x14ac:dyDescent="0.3">
      <c r="A52" t="s">
        <v>46</v>
      </c>
      <c r="B52">
        <v>48</v>
      </c>
      <c r="C52">
        <v>109</v>
      </c>
      <c r="D52">
        <f t="shared" si="1"/>
        <v>2254</v>
      </c>
      <c r="E52">
        <f t="shared" si="2"/>
        <v>3871</v>
      </c>
      <c r="F52">
        <f t="shared" si="0"/>
        <v>282</v>
      </c>
    </row>
    <row r="53" spans="1:6" x14ac:dyDescent="0.3">
      <c r="A53" t="s">
        <v>46</v>
      </c>
      <c r="B53">
        <v>49</v>
      </c>
      <c r="C53">
        <v>106</v>
      </c>
      <c r="D53">
        <f t="shared" si="1"/>
        <v>2300</v>
      </c>
      <c r="E53">
        <f t="shared" si="2"/>
        <v>3950</v>
      </c>
      <c r="F53">
        <f t="shared" si="0"/>
        <v>288</v>
      </c>
    </row>
    <row r="54" spans="1:6" x14ac:dyDescent="0.3">
      <c r="A54" t="s">
        <v>47</v>
      </c>
      <c r="B54">
        <v>50</v>
      </c>
      <c r="C54">
        <v>104</v>
      </c>
      <c r="D54">
        <f t="shared" si="1"/>
        <v>2346</v>
      </c>
      <c r="E54">
        <f t="shared" si="2"/>
        <v>4029</v>
      </c>
      <c r="F54">
        <f t="shared" si="0"/>
        <v>293</v>
      </c>
    </row>
    <row r="55" spans="1:6" x14ac:dyDescent="0.3">
      <c r="A55" t="s">
        <v>48</v>
      </c>
      <c r="B55">
        <v>51</v>
      </c>
      <c r="C55">
        <v>102</v>
      </c>
      <c r="D55">
        <f t="shared" si="1"/>
        <v>2392</v>
      </c>
      <c r="E55">
        <f t="shared" si="2"/>
        <v>4108</v>
      </c>
      <c r="F55">
        <f t="shared" si="0"/>
        <v>299</v>
      </c>
    </row>
    <row r="56" spans="1:6" x14ac:dyDescent="0.3">
      <c r="A56" t="s">
        <v>49</v>
      </c>
      <c r="B56">
        <v>52</v>
      </c>
      <c r="C56">
        <v>99</v>
      </c>
      <c r="D56">
        <f t="shared" si="1"/>
        <v>2438</v>
      </c>
      <c r="E56">
        <f t="shared" si="2"/>
        <v>4187</v>
      </c>
      <c r="F56">
        <f t="shared" si="0"/>
        <v>305</v>
      </c>
    </row>
    <row r="57" spans="1:6" x14ac:dyDescent="0.3">
      <c r="A57" t="s">
        <v>50</v>
      </c>
      <c r="B57">
        <v>53</v>
      </c>
      <c r="C57">
        <v>96</v>
      </c>
      <c r="D57">
        <f t="shared" si="1"/>
        <v>2484</v>
      </c>
      <c r="E57">
        <f t="shared" si="2"/>
        <v>4266</v>
      </c>
      <c r="F57">
        <f>TRUNC((D57+4)/8)</f>
        <v>311</v>
      </c>
    </row>
    <row r="58" spans="1:6" x14ac:dyDescent="0.3">
      <c r="A58" t="s">
        <v>51</v>
      </c>
      <c r="B58">
        <v>54</v>
      </c>
      <c r="C58">
        <v>94</v>
      </c>
      <c r="D58">
        <f t="shared" si="1"/>
        <v>2530</v>
      </c>
      <c r="E58">
        <f t="shared" si="2"/>
        <v>4345</v>
      </c>
      <c r="F58">
        <f t="shared" si="0"/>
        <v>316</v>
      </c>
    </row>
    <row r="59" spans="1:6" x14ac:dyDescent="0.3">
      <c r="A59" t="s">
        <v>52</v>
      </c>
      <c r="B59">
        <v>55</v>
      </c>
      <c r="C59">
        <v>91</v>
      </c>
      <c r="D59">
        <f t="shared" si="1"/>
        <v>2576</v>
      </c>
      <c r="E59">
        <f t="shared" si="2"/>
        <v>4424</v>
      </c>
      <c r="F59">
        <f t="shared" si="0"/>
        <v>322</v>
      </c>
    </row>
    <row r="60" spans="1:6" x14ac:dyDescent="0.3">
      <c r="A60" t="s">
        <v>53</v>
      </c>
      <c r="B60">
        <v>56</v>
      </c>
      <c r="C60">
        <v>88</v>
      </c>
      <c r="D60">
        <f t="shared" si="1"/>
        <v>2622</v>
      </c>
      <c r="E60">
        <f t="shared" si="2"/>
        <v>4503</v>
      </c>
      <c r="F60">
        <f t="shared" si="0"/>
        <v>328</v>
      </c>
    </row>
    <row r="61" spans="1:6" x14ac:dyDescent="0.3">
      <c r="A61" t="s">
        <v>54</v>
      </c>
      <c r="B61">
        <v>57</v>
      </c>
      <c r="C61">
        <v>85</v>
      </c>
      <c r="D61">
        <f t="shared" si="1"/>
        <v>2668</v>
      </c>
      <c r="E61">
        <f t="shared" si="2"/>
        <v>4582</v>
      </c>
      <c r="F61">
        <f t="shared" si="0"/>
        <v>334</v>
      </c>
    </row>
    <row r="62" spans="1:6" x14ac:dyDescent="0.3">
      <c r="A62" t="s">
        <v>55</v>
      </c>
      <c r="B62">
        <v>58</v>
      </c>
      <c r="C62">
        <v>82</v>
      </c>
      <c r="D62">
        <f t="shared" si="1"/>
        <v>2714</v>
      </c>
      <c r="E62">
        <f t="shared" si="2"/>
        <v>4661</v>
      </c>
      <c r="F62">
        <f t="shared" si="0"/>
        <v>339</v>
      </c>
    </row>
    <row r="63" spans="1:6" x14ac:dyDescent="0.3">
      <c r="A63" t="s">
        <v>56</v>
      </c>
      <c r="B63">
        <v>59</v>
      </c>
      <c r="C63">
        <v>79</v>
      </c>
      <c r="D63">
        <f t="shared" si="1"/>
        <v>2760</v>
      </c>
      <c r="E63">
        <f t="shared" si="2"/>
        <v>4740</v>
      </c>
      <c r="F63">
        <f t="shared" si="0"/>
        <v>345</v>
      </c>
    </row>
    <row r="64" spans="1:6" x14ac:dyDescent="0.3">
      <c r="A64" t="s">
        <v>57</v>
      </c>
      <c r="B64">
        <v>60</v>
      </c>
      <c r="C64">
        <v>76</v>
      </c>
      <c r="D64">
        <f t="shared" si="1"/>
        <v>2806</v>
      </c>
      <c r="E64">
        <f t="shared" si="2"/>
        <v>4819</v>
      </c>
      <c r="F64">
        <f t="shared" si="0"/>
        <v>351</v>
      </c>
    </row>
    <row r="65" spans="1:6" x14ac:dyDescent="0.3">
      <c r="A65" t="s">
        <v>58</v>
      </c>
      <c r="B65">
        <v>61</v>
      </c>
      <c r="C65">
        <v>73</v>
      </c>
      <c r="D65">
        <f t="shared" si="1"/>
        <v>2852</v>
      </c>
      <c r="E65">
        <f t="shared" si="2"/>
        <v>4898</v>
      </c>
      <c r="F65">
        <f t="shared" si="0"/>
        <v>357</v>
      </c>
    </row>
    <row r="66" spans="1:6" x14ac:dyDescent="0.3">
      <c r="A66" t="s">
        <v>59</v>
      </c>
      <c r="B66">
        <v>62</v>
      </c>
      <c r="C66">
        <v>70</v>
      </c>
      <c r="D66">
        <f t="shared" si="1"/>
        <v>2898</v>
      </c>
      <c r="E66">
        <f t="shared" si="2"/>
        <v>4977</v>
      </c>
      <c r="F66">
        <f t="shared" si="0"/>
        <v>362</v>
      </c>
    </row>
    <row r="67" spans="1:6" x14ac:dyDescent="0.3">
      <c r="A67">
        <v>57.6</v>
      </c>
      <c r="B67">
        <v>63</v>
      </c>
      <c r="C67">
        <v>67</v>
      </c>
      <c r="D67">
        <f t="shared" si="1"/>
        <v>2944</v>
      </c>
      <c r="E67">
        <f t="shared" si="2"/>
        <v>5056</v>
      </c>
      <c r="F67">
        <f t="shared" si="0"/>
        <v>368</v>
      </c>
    </row>
    <row r="68" spans="1:6" x14ac:dyDescent="0.3">
      <c r="B68">
        <v>64</v>
      </c>
      <c r="C68">
        <v>64</v>
      </c>
      <c r="D68">
        <f t="shared" si="1"/>
        <v>2990</v>
      </c>
      <c r="E68">
        <f t="shared" si="2"/>
        <v>5135</v>
      </c>
      <c r="F68">
        <f t="shared" si="0"/>
        <v>374</v>
      </c>
    </row>
    <row r="69" spans="1:6" x14ac:dyDescent="0.3">
      <c r="B69">
        <v>65</v>
      </c>
      <c r="C69">
        <v>60</v>
      </c>
      <c r="D69">
        <f t="shared" si="1"/>
        <v>3036</v>
      </c>
      <c r="E69">
        <f t="shared" si="2"/>
        <v>5214</v>
      </c>
      <c r="F69">
        <f t="shared" ref="F69:F131" si="3">TRUNC((D69+4)/8)</f>
        <v>380</v>
      </c>
    </row>
    <row r="70" spans="1:6" x14ac:dyDescent="0.3">
      <c r="B70">
        <v>66</v>
      </c>
      <c r="C70">
        <v>57</v>
      </c>
      <c r="D70">
        <f t="shared" ref="D70:D131" si="4">D69+E$1</f>
        <v>3082</v>
      </c>
      <c r="E70">
        <f t="shared" ref="E70:E131" si="5">E69+E$2</f>
        <v>5293</v>
      </c>
      <c r="F70">
        <f t="shared" si="3"/>
        <v>385</v>
      </c>
    </row>
    <row r="71" spans="1:6" x14ac:dyDescent="0.3">
      <c r="B71">
        <v>67</v>
      </c>
      <c r="C71">
        <v>54</v>
      </c>
      <c r="D71">
        <f t="shared" si="4"/>
        <v>3128</v>
      </c>
      <c r="E71">
        <f t="shared" si="5"/>
        <v>5372</v>
      </c>
      <c r="F71">
        <f t="shared" si="3"/>
        <v>391</v>
      </c>
    </row>
    <row r="72" spans="1:6" x14ac:dyDescent="0.3">
      <c r="B72">
        <v>68</v>
      </c>
      <c r="C72">
        <v>51</v>
      </c>
      <c r="D72">
        <f t="shared" si="4"/>
        <v>3174</v>
      </c>
      <c r="E72">
        <f t="shared" si="5"/>
        <v>5451</v>
      </c>
      <c r="F72">
        <f t="shared" si="3"/>
        <v>397</v>
      </c>
    </row>
    <row r="73" spans="1:6" x14ac:dyDescent="0.3">
      <c r="B73">
        <v>69</v>
      </c>
      <c r="C73">
        <v>48</v>
      </c>
      <c r="D73">
        <f t="shared" si="4"/>
        <v>3220</v>
      </c>
      <c r="E73">
        <f t="shared" si="5"/>
        <v>5530</v>
      </c>
      <c r="F73">
        <f t="shared" si="3"/>
        <v>403</v>
      </c>
    </row>
    <row r="74" spans="1:6" x14ac:dyDescent="0.3">
      <c r="B74">
        <v>70</v>
      </c>
      <c r="C74">
        <v>45</v>
      </c>
      <c r="D74">
        <f t="shared" si="4"/>
        <v>3266</v>
      </c>
      <c r="E74">
        <f t="shared" si="5"/>
        <v>5609</v>
      </c>
      <c r="F74">
        <f t="shared" si="3"/>
        <v>408</v>
      </c>
    </row>
    <row r="75" spans="1:6" x14ac:dyDescent="0.3">
      <c r="B75">
        <v>71</v>
      </c>
      <c r="C75">
        <v>42</v>
      </c>
      <c r="D75">
        <f t="shared" si="4"/>
        <v>3312</v>
      </c>
      <c r="E75">
        <f t="shared" si="5"/>
        <v>5688</v>
      </c>
      <c r="F75">
        <f t="shared" si="3"/>
        <v>414</v>
      </c>
    </row>
    <row r="76" spans="1:6" x14ac:dyDescent="0.3">
      <c r="B76">
        <v>72</v>
      </c>
      <c r="C76">
        <v>39</v>
      </c>
      <c r="D76">
        <f t="shared" si="4"/>
        <v>3358</v>
      </c>
      <c r="E76">
        <f t="shared" si="5"/>
        <v>5767</v>
      </c>
      <c r="F76">
        <f t="shared" si="3"/>
        <v>420</v>
      </c>
    </row>
    <row r="77" spans="1:6" x14ac:dyDescent="0.3">
      <c r="B77">
        <v>73</v>
      </c>
      <c r="C77">
        <v>36</v>
      </c>
      <c r="D77">
        <f t="shared" si="4"/>
        <v>3404</v>
      </c>
      <c r="E77">
        <f t="shared" si="5"/>
        <v>5846</v>
      </c>
      <c r="F77">
        <f t="shared" si="3"/>
        <v>426</v>
      </c>
    </row>
    <row r="78" spans="1:6" x14ac:dyDescent="0.3">
      <c r="B78">
        <v>74</v>
      </c>
      <c r="C78">
        <v>33</v>
      </c>
      <c r="D78">
        <f t="shared" si="4"/>
        <v>3450</v>
      </c>
      <c r="E78">
        <f t="shared" si="5"/>
        <v>5925</v>
      </c>
      <c r="F78">
        <f t="shared" si="3"/>
        <v>431</v>
      </c>
    </row>
    <row r="79" spans="1:6" x14ac:dyDescent="0.3">
      <c r="B79">
        <v>75</v>
      </c>
      <c r="C79">
        <v>31</v>
      </c>
      <c r="D79">
        <f t="shared" si="4"/>
        <v>3496</v>
      </c>
      <c r="E79">
        <f t="shared" si="5"/>
        <v>6004</v>
      </c>
      <c r="F79">
        <f t="shared" si="3"/>
        <v>437</v>
      </c>
    </row>
    <row r="80" spans="1:6" x14ac:dyDescent="0.3">
      <c r="B80">
        <v>76</v>
      </c>
      <c r="C80">
        <v>28</v>
      </c>
      <c r="D80">
        <f t="shared" si="4"/>
        <v>3542</v>
      </c>
      <c r="E80">
        <f t="shared" si="5"/>
        <v>6083</v>
      </c>
      <c r="F80">
        <f t="shared" si="3"/>
        <v>443</v>
      </c>
    </row>
    <row r="81" spans="2:6" x14ac:dyDescent="0.3">
      <c r="B81">
        <v>77</v>
      </c>
      <c r="C81">
        <v>25</v>
      </c>
      <c r="D81">
        <f t="shared" si="4"/>
        <v>3588</v>
      </c>
      <c r="E81">
        <f t="shared" si="5"/>
        <v>6162</v>
      </c>
      <c r="F81">
        <f t="shared" si="3"/>
        <v>449</v>
      </c>
    </row>
    <row r="82" spans="2:6" x14ac:dyDescent="0.3">
      <c r="B82">
        <v>78</v>
      </c>
      <c r="C82">
        <v>23</v>
      </c>
      <c r="D82">
        <f t="shared" si="4"/>
        <v>3634</v>
      </c>
      <c r="E82">
        <f t="shared" si="5"/>
        <v>6241</v>
      </c>
      <c r="F82">
        <f t="shared" si="3"/>
        <v>454</v>
      </c>
    </row>
    <row r="83" spans="2:6" x14ac:dyDescent="0.3">
      <c r="B83">
        <v>79</v>
      </c>
      <c r="C83">
        <v>21</v>
      </c>
      <c r="D83">
        <f t="shared" si="4"/>
        <v>3680</v>
      </c>
      <c r="E83">
        <f t="shared" si="5"/>
        <v>6320</v>
      </c>
      <c r="F83">
        <f t="shared" si="3"/>
        <v>460</v>
      </c>
    </row>
    <row r="84" spans="2:6" x14ac:dyDescent="0.3">
      <c r="B84">
        <v>80</v>
      </c>
      <c r="C84">
        <v>18</v>
      </c>
      <c r="D84">
        <f t="shared" si="4"/>
        <v>3726</v>
      </c>
      <c r="E84">
        <f t="shared" si="5"/>
        <v>6399</v>
      </c>
      <c r="F84">
        <f t="shared" si="3"/>
        <v>466</v>
      </c>
    </row>
    <row r="85" spans="2:6" x14ac:dyDescent="0.3">
      <c r="B85">
        <v>81</v>
      </c>
      <c r="C85">
        <v>16</v>
      </c>
      <c r="D85">
        <f t="shared" si="4"/>
        <v>3772</v>
      </c>
      <c r="E85">
        <f t="shared" si="5"/>
        <v>6478</v>
      </c>
      <c r="F85">
        <f t="shared" si="3"/>
        <v>472</v>
      </c>
    </row>
    <row r="86" spans="2:6" x14ac:dyDescent="0.3">
      <c r="B86">
        <v>82</v>
      </c>
      <c r="C86">
        <v>14</v>
      </c>
      <c r="D86">
        <f t="shared" si="4"/>
        <v>3818</v>
      </c>
      <c r="E86">
        <f t="shared" si="5"/>
        <v>6557</v>
      </c>
      <c r="F86">
        <f t="shared" si="3"/>
        <v>477</v>
      </c>
    </row>
    <row r="87" spans="2:6" x14ac:dyDescent="0.3">
      <c r="B87">
        <v>83</v>
      </c>
      <c r="C87">
        <v>12</v>
      </c>
      <c r="D87">
        <f t="shared" si="4"/>
        <v>3864</v>
      </c>
      <c r="E87">
        <f t="shared" si="5"/>
        <v>6636</v>
      </c>
      <c r="F87">
        <f t="shared" si="3"/>
        <v>483</v>
      </c>
    </row>
    <row r="88" spans="2:6" x14ac:dyDescent="0.3">
      <c r="B88">
        <v>84</v>
      </c>
      <c r="C88">
        <v>10</v>
      </c>
      <c r="D88">
        <f t="shared" si="4"/>
        <v>3910</v>
      </c>
      <c r="E88">
        <f t="shared" si="5"/>
        <v>6715</v>
      </c>
      <c r="F88">
        <f t="shared" si="3"/>
        <v>489</v>
      </c>
    </row>
    <row r="89" spans="2:6" x14ac:dyDescent="0.3">
      <c r="B89">
        <v>85</v>
      </c>
      <c r="C89">
        <v>9</v>
      </c>
      <c r="D89">
        <f t="shared" si="4"/>
        <v>3956</v>
      </c>
      <c r="E89">
        <f t="shared" si="5"/>
        <v>6794</v>
      </c>
      <c r="F89">
        <f t="shared" si="3"/>
        <v>495</v>
      </c>
    </row>
    <row r="90" spans="2:6" x14ac:dyDescent="0.3">
      <c r="B90">
        <v>86</v>
      </c>
      <c r="C90">
        <v>7</v>
      </c>
      <c r="D90">
        <f t="shared" si="4"/>
        <v>4002</v>
      </c>
      <c r="E90">
        <f t="shared" si="5"/>
        <v>6873</v>
      </c>
      <c r="F90">
        <f t="shared" si="3"/>
        <v>500</v>
      </c>
    </row>
    <row r="91" spans="2:6" x14ac:dyDescent="0.3">
      <c r="B91">
        <v>87</v>
      </c>
      <c r="C91">
        <v>6</v>
      </c>
      <c r="D91">
        <f t="shared" si="4"/>
        <v>4048</v>
      </c>
      <c r="E91">
        <f t="shared" si="5"/>
        <v>6952</v>
      </c>
      <c r="F91">
        <f t="shared" si="3"/>
        <v>506</v>
      </c>
    </row>
    <row r="92" spans="2:6" x14ac:dyDescent="0.3">
      <c r="B92">
        <v>88</v>
      </c>
      <c r="C92">
        <v>4</v>
      </c>
      <c r="D92">
        <f t="shared" si="4"/>
        <v>4094</v>
      </c>
      <c r="E92">
        <f t="shared" si="5"/>
        <v>7031</v>
      </c>
      <c r="F92">
        <f t="shared" si="3"/>
        <v>512</v>
      </c>
    </row>
    <row r="93" spans="2:6" x14ac:dyDescent="0.3">
      <c r="B93">
        <v>89</v>
      </c>
      <c r="C93">
        <v>3</v>
      </c>
      <c r="D93">
        <f t="shared" si="4"/>
        <v>4140</v>
      </c>
      <c r="E93">
        <f t="shared" si="5"/>
        <v>7110</v>
      </c>
      <c r="F93">
        <f t="shared" si="3"/>
        <v>518</v>
      </c>
    </row>
    <row r="94" spans="2:6" x14ac:dyDescent="0.3">
      <c r="B94">
        <v>90</v>
      </c>
      <c r="C94">
        <v>2</v>
      </c>
      <c r="D94">
        <f t="shared" si="4"/>
        <v>4186</v>
      </c>
      <c r="E94">
        <f t="shared" si="5"/>
        <v>7189</v>
      </c>
      <c r="F94">
        <f t="shared" si="3"/>
        <v>523</v>
      </c>
    </row>
    <row r="95" spans="2:6" x14ac:dyDescent="0.3">
      <c r="B95">
        <v>91</v>
      </c>
      <c r="C95">
        <v>1</v>
      </c>
      <c r="D95">
        <f t="shared" si="4"/>
        <v>4232</v>
      </c>
      <c r="E95">
        <f t="shared" si="5"/>
        <v>7268</v>
      </c>
      <c r="F95">
        <f t="shared" si="3"/>
        <v>529</v>
      </c>
    </row>
    <row r="96" spans="2:6" x14ac:dyDescent="0.3">
      <c r="B96">
        <v>92</v>
      </c>
      <c r="C96">
        <v>1</v>
      </c>
      <c r="D96">
        <f t="shared" si="4"/>
        <v>4278</v>
      </c>
      <c r="E96">
        <f t="shared" si="5"/>
        <v>7347</v>
      </c>
      <c r="F96">
        <f t="shared" si="3"/>
        <v>535</v>
      </c>
    </row>
    <row r="97" spans="2:6" x14ac:dyDescent="0.3">
      <c r="B97">
        <v>93</v>
      </c>
      <c r="C97">
        <v>0</v>
      </c>
      <c r="D97">
        <f t="shared" si="4"/>
        <v>4324</v>
      </c>
      <c r="E97">
        <f t="shared" si="5"/>
        <v>7426</v>
      </c>
      <c r="F97">
        <f t="shared" si="3"/>
        <v>541</v>
      </c>
    </row>
    <row r="98" spans="2:6" x14ac:dyDescent="0.3">
      <c r="B98">
        <v>94</v>
      </c>
      <c r="C98">
        <v>0</v>
      </c>
      <c r="D98">
        <f t="shared" si="4"/>
        <v>4370</v>
      </c>
      <c r="E98">
        <f t="shared" si="5"/>
        <v>7505</v>
      </c>
      <c r="F98">
        <f t="shared" si="3"/>
        <v>546</v>
      </c>
    </row>
    <row r="99" spans="2:6" x14ac:dyDescent="0.3">
      <c r="B99">
        <v>95</v>
      </c>
      <c r="C99">
        <v>0</v>
      </c>
      <c r="D99">
        <f t="shared" si="4"/>
        <v>4416</v>
      </c>
      <c r="E99">
        <f t="shared" si="5"/>
        <v>7584</v>
      </c>
      <c r="F99">
        <f t="shared" si="3"/>
        <v>552</v>
      </c>
    </row>
    <row r="100" spans="2:6" x14ac:dyDescent="0.3">
      <c r="B100">
        <v>96</v>
      </c>
      <c r="C100">
        <v>0</v>
      </c>
      <c r="D100">
        <f t="shared" si="4"/>
        <v>4462</v>
      </c>
      <c r="E100">
        <f t="shared" si="5"/>
        <v>7663</v>
      </c>
      <c r="F100">
        <f t="shared" si="3"/>
        <v>558</v>
      </c>
    </row>
    <row r="101" spans="2:6" x14ac:dyDescent="0.3">
      <c r="B101">
        <v>97</v>
      </c>
      <c r="C101">
        <v>0</v>
      </c>
      <c r="D101">
        <f t="shared" si="4"/>
        <v>4508</v>
      </c>
      <c r="E101">
        <f t="shared" si="5"/>
        <v>7742</v>
      </c>
      <c r="F101">
        <f t="shared" si="3"/>
        <v>564</v>
      </c>
    </row>
    <row r="102" spans="2:6" x14ac:dyDescent="0.3">
      <c r="B102">
        <v>98</v>
      </c>
      <c r="C102">
        <v>0</v>
      </c>
      <c r="D102">
        <f t="shared" si="4"/>
        <v>4554</v>
      </c>
      <c r="E102">
        <f t="shared" si="5"/>
        <v>7821</v>
      </c>
      <c r="F102">
        <f t="shared" si="3"/>
        <v>569</v>
      </c>
    </row>
    <row r="103" spans="2:6" x14ac:dyDescent="0.3">
      <c r="B103">
        <v>99</v>
      </c>
      <c r="C103">
        <v>0</v>
      </c>
      <c r="D103">
        <f t="shared" si="4"/>
        <v>4600</v>
      </c>
      <c r="E103">
        <f t="shared" si="5"/>
        <v>7900</v>
      </c>
      <c r="F103">
        <f t="shared" si="3"/>
        <v>575</v>
      </c>
    </row>
    <row r="104" spans="2:6" x14ac:dyDescent="0.3">
      <c r="B104">
        <v>100</v>
      </c>
      <c r="C104">
        <v>1</v>
      </c>
      <c r="D104">
        <f t="shared" si="4"/>
        <v>4646</v>
      </c>
      <c r="E104">
        <f t="shared" si="5"/>
        <v>7979</v>
      </c>
      <c r="F104">
        <f t="shared" si="3"/>
        <v>581</v>
      </c>
    </row>
    <row r="105" spans="2:6" x14ac:dyDescent="0.3">
      <c r="B105">
        <v>101</v>
      </c>
      <c r="C105">
        <v>1</v>
      </c>
      <c r="D105">
        <f t="shared" si="4"/>
        <v>4692</v>
      </c>
      <c r="E105">
        <f t="shared" si="5"/>
        <v>8058</v>
      </c>
      <c r="F105">
        <f t="shared" si="3"/>
        <v>587</v>
      </c>
    </row>
    <row r="106" spans="2:6" x14ac:dyDescent="0.3">
      <c r="B106">
        <v>102</v>
      </c>
      <c r="C106">
        <v>2</v>
      </c>
      <c r="D106">
        <f t="shared" si="4"/>
        <v>4738</v>
      </c>
      <c r="E106">
        <f t="shared" si="5"/>
        <v>8137</v>
      </c>
      <c r="F106">
        <f t="shared" si="3"/>
        <v>592</v>
      </c>
    </row>
    <row r="107" spans="2:6" x14ac:dyDescent="0.3">
      <c r="B107">
        <v>103</v>
      </c>
      <c r="C107">
        <v>3</v>
      </c>
      <c r="D107">
        <f t="shared" si="4"/>
        <v>4784</v>
      </c>
      <c r="E107">
        <f t="shared" si="5"/>
        <v>8216</v>
      </c>
      <c r="F107">
        <f t="shared" si="3"/>
        <v>598</v>
      </c>
    </row>
    <row r="108" spans="2:6" x14ac:dyDescent="0.3">
      <c r="B108">
        <v>104</v>
      </c>
      <c r="C108">
        <v>4</v>
      </c>
      <c r="D108">
        <f t="shared" si="4"/>
        <v>4830</v>
      </c>
      <c r="E108">
        <f t="shared" si="5"/>
        <v>8295</v>
      </c>
      <c r="F108">
        <f t="shared" si="3"/>
        <v>604</v>
      </c>
    </row>
    <row r="109" spans="2:6" x14ac:dyDescent="0.3">
      <c r="B109">
        <v>105</v>
      </c>
      <c r="C109">
        <v>6</v>
      </c>
      <c r="D109">
        <f t="shared" si="4"/>
        <v>4876</v>
      </c>
      <c r="E109">
        <f t="shared" si="5"/>
        <v>8374</v>
      </c>
      <c r="F109">
        <f t="shared" si="3"/>
        <v>610</v>
      </c>
    </row>
    <row r="110" spans="2:6" x14ac:dyDescent="0.3">
      <c r="B110">
        <v>106</v>
      </c>
      <c r="C110">
        <v>7</v>
      </c>
      <c r="D110">
        <f t="shared" si="4"/>
        <v>4922</v>
      </c>
      <c r="E110">
        <f t="shared" si="5"/>
        <v>8453</v>
      </c>
      <c r="F110">
        <f t="shared" si="3"/>
        <v>615</v>
      </c>
    </row>
    <row r="111" spans="2:6" x14ac:dyDescent="0.3">
      <c r="B111">
        <v>107</v>
      </c>
      <c r="C111">
        <v>9</v>
      </c>
      <c r="D111">
        <f t="shared" si="4"/>
        <v>4968</v>
      </c>
      <c r="E111">
        <f t="shared" si="5"/>
        <v>8532</v>
      </c>
      <c r="F111">
        <f t="shared" si="3"/>
        <v>621</v>
      </c>
    </row>
    <row r="112" spans="2:6" x14ac:dyDescent="0.3">
      <c r="B112">
        <v>108</v>
      </c>
      <c r="C112">
        <v>10</v>
      </c>
      <c r="D112">
        <f t="shared" si="4"/>
        <v>5014</v>
      </c>
      <c r="E112">
        <f t="shared" si="5"/>
        <v>8611</v>
      </c>
      <c r="F112">
        <f t="shared" si="3"/>
        <v>627</v>
      </c>
    </row>
    <row r="113" spans="2:6" x14ac:dyDescent="0.3">
      <c r="B113">
        <v>109</v>
      </c>
      <c r="C113">
        <v>12</v>
      </c>
      <c r="D113">
        <f t="shared" si="4"/>
        <v>5060</v>
      </c>
      <c r="E113">
        <f t="shared" si="5"/>
        <v>8690</v>
      </c>
      <c r="F113">
        <f t="shared" si="3"/>
        <v>633</v>
      </c>
    </row>
    <row r="114" spans="2:6" x14ac:dyDescent="0.3">
      <c r="B114">
        <v>110</v>
      </c>
      <c r="C114">
        <v>14</v>
      </c>
      <c r="D114">
        <f t="shared" si="4"/>
        <v>5106</v>
      </c>
      <c r="E114">
        <f t="shared" si="5"/>
        <v>8769</v>
      </c>
      <c r="F114">
        <f t="shared" si="3"/>
        <v>638</v>
      </c>
    </row>
    <row r="115" spans="2:6" x14ac:dyDescent="0.3">
      <c r="B115">
        <v>111</v>
      </c>
      <c r="C115">
        <v>16</v>
      </c>
      <c r="D115">
        <f t="shared" si="4"/>
        <v>5152</v>
      </c>
      <c r="E115">
        <f t="shared" si="5"/>
        <v>8848</v>
      </c>
      <c r="F115">
        <f t="shared" si="3"/>
        <v>644</v>
      </c>
    </row>
    <row r="116" spans="2:6" x14ac:dyDescent="0.3">
      <c r="B116">
        <v>112</v>
      </c>
      <c r="C116">
        <v>18</v>
      </c>
      <c r="D116">
        <f t="shared" si="4"/>
        <v>5198</v>
      </c>
      <c r="E116">
        <f t="shared" si="5"/>
        <v>8927</v>
      </c>
      <c r="F116">
        <f t="shared" si="3"/>
        <v>650</v>
      </c>
    </row>
    <row r="117" spans="2:6" x14ac:dyDescent="0.3">
      <c r="B117">
        <v>113</v>
      </c>
      <c r="C117">
        <v>21</v>
      </c>
      <c r="D117">
        <f t="shared" si="4"/>
        <v>5244</v>
      </c>
      <c r="E117">
        <f t="shared" si="5"/>
        <v>9006</v>
      </c>
      <c r="F117">
        <f t="shared" si="3"/>
        <v>656</v>
      </c>
    </row>
    <row r="118" spans="2:6" x14ac:dyDescent="0.3">
      <c r="B118">
        <v>114</v>
      </c>
      <c r="C118">
        <v>23</v>
      </c>
      <c r="D118">
        <f t="shared" si="4"/>
        <v>5290</v>
      </c>
      <c r="E118">
        <f t="shared" si="5"/>
        <v>9085</v>
      </c>
      <c r="F118">
        <f t="shared" si="3"/>
        <v>661</v>
      </c>
    </row>
    <row r="119" spans="2:6" x14ac:dyDescent="0.3">
      <c r="B119">
        <v>115</v>
      </c>
      <c r="C119">
        <v>25</v>
      </c>
      <c r="D119">
        <f t="shared" si="4"/>
        <v>5336</v>
      </c>
      <c r="E119">
        <f t="shared" si="5"/>
        <v>9164</v>
      </c>
      <c r="F119">
        <f t="shared" si="3"/>
        <v>667</v>
      </c>
    </row>
    <row r="120" spans="2:6" x14ac:dyDescent="0.3">
      <c r="B120">
        <v>116</v>
      </c>
      <c r="C120">
        <v>28</v>
      </c>
      <c r="D120">
        <f t="shared" si="4"/>
        <v>5382</v>
      </c>
      <c r="E120">
        <f t="shared" si="5"/>
        <v>9243</v>
      </c>
      <c r="F120">
        <f t="shared" si="3"/>
        <v>673</v>
      </c>
    </row>
    <row r="121" spans="2:6" x14ac:dyDescent="0.3">
      <c r="B121">
        <v>117</v>
      </c>
      <c r="C121">
        <v>31</v>
      </c>
      <c r="D121">
        <f t="shared" si="4"/>
        <v>5428</v>
      </c>
      <c r="E121">
        <f t="shared" si="5"/>
        <v>9322</v>
      </c>
      <c r="F121">
        <f t="shared" si="3"/>
        <v>679</v>
      </c>
    </row>
    <row r="122" spans="2:6" x14ac:dyDescent="0.3">
      <c r="B122">
        <v>118</v>
      </c>
      <c r="C122">
        <v>33</v>
      </c>
      <c r="D122">
        <f t="shared" si="4"/>
        <v>5474</v>
      </c>
      <c r="E122">
        <f t="shared" si="5"/>
        <v>9401</v>
      </c>
      <c r="F122">
        <f t="shared" si="3"/>
        <v>684</v>
      </c>
    </row>
    <row r="123" spans="2:6" x14ac:dyDescent="0.3">
      <c r="B123">
        <v>119</v>
      </c>
      <c r="C123">
        <v>36</v>
      </c>
      <c r="D123">
        <f t="shared" si="4"/>
        <v>5520</v>
      </c>
      <c r="E123">
        <f t="shared" si="5"/>
        <v>9480</v>
      </c>
      <c r="F123">
        <f t="shared" si="3"/>
        <v>690</v>
      </c>
    </row>
    <row r="124" spans="2:6" x14ac:dyDescent="0.3">
      <c r="B124">
        <v>120</v>
      </c>
      <c r="C124">
        <v>39</v>
      </c>
      <c r="D124">
        <f t="shared" si="4"/>
        <v>5566</v>
      </c>
      <c r="E124">
        <f t="shared" si="5"/>
        <v>9559</v>
      </c>
      <c r="F124">
        <f t="shared" si="3"/>
        <v>696</v>
      </c>
    </row>
    <row r="125" spans="2:6" x14ac:dyDescent="0.3">
      <c r="B125">
        <v>121</v>
      </c>
      <c r="C125">
        <v>42</v>
      </c>
      <c r="D125">
        <f t="shared" si="4"/>
        <v>5612</v>
      </c>
      <c r="E125">
        <f t="shared" si="5"/>
        <v>9638</v>
      </c>
      <c r="F125">
        <f t="shared" si="3"/>
        <v>702</v>
      </c>
    </row>
    <row r="126" spans="2:6" x14ac:dyDescent="0.3">
      <c r="B126">
        <v>122</v>
      </c>
      <c r="C126">
        <v>45</v>
      </c>
      <c r="D126">
        <f t="shared" si="4"/>
        <v>5658</v>
      </c>
      <c r="E126">
        <f t="shared" si="5"/>
        <v>9717</v>
      </c>
      <c r="F126">
        <f t="shared" si="3"/>
        <v>707</v>
      </c>
    </row>
    <row r="127" spans="2:6" x14ac:dyDescent="0.3">
      <c r="B127">
        <v>123</v>
      </c>
      <c r="C127">
        <v>48</v>
      </c>
      <c r="D127">
        <f t="shared" si="4"/>
        <v>5704</v>
      </c>
      <c r="E127">
        <f t="shared" si="5"/>
        <v>9796</v>
      </c>
      <c r="F127">
        <f t="shared" si="3"/>
        <v>713</v>
      </c>
    </row>
    <row r="128" spans="2:6" x14ac:dyDescent="0.3">
      <c r="B128">
        <v>124</v>
      </c>
      <c r="C128">
        <v>51</v>
      </c>
      <c r="D128">
        <f t="shared" si="4"/>
        <v>5750</v>
      </c>
      <c r="E128">
        <f t="shared" si="5"/>
        <v>9875</v>
      </c>
      <c r="F128">
        <f t="shared" si="3"/>
        <v>719</v>
      </c>
    </row>
    <row r="129" spans="2:6" x14ac:dyDescent="0.3">
      <c r="B129">
        <v>125</v>
      </c>
      <c r="C129">
        <v>54</v>
      </c>
      <c r="D129">
        <f t="shared" si="4"/>
        <v>5796</v>
      </c>
      <c r="E129">
        <f t="shared" si="5"/>
        <v>9954</v>
      </c>
      <c r="F129">
        <f t="shared" si="3"/>
        <v>725</v>
      </c>
    </row>
    <row r="130" spans="2:6" x14ac:dyDescent="0.3">
      <c r="B130">
        <v>126</v>
      </c>
      <c r="C130">
        <v>57</v>
      </c>
      <c r="D130">
        <f t="shared" si="4"/>
        <v>5842</v>
      </c>
      <c r="E130">
        <f t="shared" si="5"/>
        <v>10033</v>
      </c>
      <c r="F130">
        <f t="shared" si="3"/>
        <v>730</v>
      </c>
    </row>
    <row r="131" spans="2:6" x14ac:dyDescent="0.3">
      <c r="B131">
        <v>127</v>
      </c>
      <c r="C131">
        <v>60</v>
      </c>
      <c r="D131">
        <f t="shared" si="4"/>
        <v>5888</v>
      </c>
      <c r="E131">
        <f t="shared" si="5"/>
        <v>10112</v>
      </c>
      <c r="F131">
        <f t="shared" si="3"/>
        <v>736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1"/>
  <sheetViews>
    <sheetView tabSelected="1" topLeftCell="G1" workbookViewId="0">
      <selection activeCell="N1" sqref="N1"/>
    </sheetView>
  </sheetViews>
  <sheetFormatPr defaultRowHeight="14.4" x14ac:dyDescent="0.3"/>
  <cols>
    <col min="2" max="2" width="4.6640625" customWidth="1"/>
    <col min="3" max="3" width="6" customWidth="1"/>
    <col min="4" max="4" width="15.6640625" customWidth="1"/>
    <col min="5" max="5" width="15.44140625" customWidth="1"/>
    <col min="6" max="6" width="14.5546875" customWidth="1"/>
    <col min="7" max="7" width="17.5546875" customWidth="1"/>
    <col min="8" max="8" width="11.5546875" customWidth="1"/>
    <col min="9" max="9" width="12.5546875" customWidth="1"/>
    <col min="10" max="10" width="19" customWidth="1"/>
    <col min="12" max="12" width="10.44140625" customWidth="1"/>
  </cols>
  <sheetData>
    <row r="1" spans="1:16" x14ac:dyDescent="0.3">
      <c r="D1" t="s">
        <v>91</v>
      </c>
      <c r="E1">
        <v>46</v>
      </c>
    </row>
    <row r="2" spans="1:16" x14ac:dyDescent="0.3">
      <c r="D2" t="s">
        <v>92</v>
      </c>
      <c r="E2">
        <v>79</v>
      </c>
      <c r="J2">
        <f>16000/510</f>
        <v>31.372549019607842</v>
      </c>
    </row>
    <row r="3" spans="1:16" ht="15" thickBot="1" x14ac:dyDescent="0.35">
      <c r="B3" t="s">
        <v>88</v>
      </c>
      <c r="C3" t="s">
        <v>0</v>
      </c>
      <c r="D3" t="s">
        <v>93</v>
      </c>
      <c r="E3" t="s">
        <v>94</v>
      </c>
      <c r="F3" t="s">
        <v>95</v>
      </c>
      <c r="G3" t="s">
        <v>96</v>
      </c>
      <c r="L3" t="s">
        <v>72</v>
      </c>
    </row>
    <row r="4" spans="1:16" ht="15" thickTop="1" x14ac:dyDescent="0.3">
      <c r="A4" t="s">
        <v>1</v>
      </c>
      <c r="B4">
        <v>0</v>
      </c>
      <c r="C4">
        <v>64</v>
      </c>
      <c r="D4">
        <f>E1</f>
        <v>46</v>
      </c>
      <c r="E4">
        <f>E2</f>
        <v>79</v>
      </c>
      <c r="F4">
        <f>TRUNC((D4+4)/8)</f>
        <v>6</v>
      </c>
      <c r="L4" s="11" t="s">
        <v>73</v>
      </c>
      <c r="M4" s="12">
        <v>1209</v>
      </c>
      <c r="N4" s="12">
        <v>1336</v>
      </c>
      <c r="O4" s="12">
        <v>1477</v>
      </c>
      <c r="P4" s="13">
        <v>1633</v>
      </c>
    </row>
    <row r="5" spans="1:16" x14ac:dyDescent="0.3">
      <c r="A5" t="s">
        <v>2</v>
      </c>
      <c r="B5">
        <v>1</v>
      </c>
      <c r="C5">
        <v>67</v>
      </c>
      <c r="D5">
        <f>D4+E$1</f>
        <v>92</v>
      </c>
      <c r="E5">
        <f>E4+E$2</f>
        <v>158</v>
      </c>
      <c r="F5">
        <f t="shared" ref="F5:F68" si="0">TRUNC((D5+4)/8)</f>
        <v>12</v>
      </c>
      <c r="L5" s="14">
        <v>697</v>
      </c>
      <c r="M5" s="6">
        <v>1</v>
      </c>
      <c r="N5" s="6">
        <v>2</v>
      </c>
      <c r="O5" s="6">
        <v>3</v>
      </c>
      <c r="P5" s="7" t="s">
        <v>76</v>
      </c>
    </row>
    <row r="6" spans="1:16" x14ac:dyDescent="0.3">
      <c r="A6" t="s">
        <v>3</v>
      </c>
      <c r="B6">
        <v>2</v>
      </c>
      <c r="C6">
        <v>70</v>
      </c>
      <c r="D6">
        <f t="shared" ref="D6:D69" si="1">D5+E$1</f>
        <v>138</v>
      </c>
      <c r="E6">
        <f t="shared" ref="E6:E69" si="2">E5+E$2</f>
        <v>237</v>
      </c>
      <c r="F6">
        <f t="shared" si="0"/>
        <v>17</v>
      </c>
      <c r="H6" t="s">
        <v>63</v>
      </c>
      <c r="I6">
        <f>M12</f>
        <v>3580000</v>
      </c>
      <c r="L6" s="14">
        <v>770</v>
      </c>
      <c r="M6" s="6">
        <v>4</v>
      </c>
      <c r="N6" s="6">
        <v>5</v>
      </c>
      <c r="O6" s="6">
        <v>6</v>
      </c>
      <c r="P6" s="7" t="s">
        <v>77</v>
      </c>
    </row>
    <row r="7" spans="1:16" x14ac:dyDescent="0.3">
      <c r="A7" t="s">
        <v>4</v>
      </c>
      <c r="B7">
        <v>3</v>
      </c>
      <c r="C7">
        <v>73</v>
      </c>
      <c r="D7">
        <f t="shared" si="1"/>
        <v>184</v>
      </c>
      <c r="E7">
        <f t="shared" si="2"/>
        <v>316</v>
      </c>
      <c r="F7">
        <f t="shared" si="0"/>
        <v>23</v>
      </c>
      <c r="H7" t="s">
        <v>60</v>
      </c>
      <c r="I7">
        <v>1</v>
      </c>
      <c r="L7" s="14">
        <v>852</v>
      </c>
      <c r="M7" s="6">
        <v>7</v>
      </c>
      <c r="N7" s="6">
        <v>8</v>
      </c>
      <c r="O7" s="6">
        <v>9</v>
      </c>
      <c r="P7" s="7" t="s">
        <v>78</v>
      </c>
    </row>
    <row r="8" spans="1:16" ht="15" thickBot="1" x14ac:dyDescent="0.35">
      <c r="A8" t="s">
        <v>5</v>
      </c>
      <c r="B8">
        <v>4</v>
      </c>
      <c r="C8">
        <v>76</v>
      </c>
      <c r="D8">
        <f t="shared" si="1"/>
        <v>230</v>
      </c>
      <c r="E8">
        <f t="shared" si="2"/>
        <v>395</v>
      </c>
      <c r="F8">
        <f t="shared" si="0"/>
        <v>29</v>
      </c>
      <c r="H8" t="s">
        <v>61</v>
      </c>
      <c r="I8">
        <v>1000</v>
      </c>
      <c r="L8" s="15">
        <v>941</v>
      </c>
      <c r="M8" s="9" t="s">
        <v>74</v>
      </c>
      <c r="N8" s="9">
        <v>0</v>
      </c>
      <c r="O8" s="9" t="s">
        <v>75</v>
      </c>
      <c r="P8" s="10" t="s">
        <v>79</v>
      </c>
    </row>
    <row r="9" spans="1:16" ht="15" thickTop="1" x14ac:dyDescent="0.3">
      <c r="A9" t="s">
        <v>6</v>
      </c>
      <c r="B9">
        <v>5</v>
      </c>
      <c r="C9">
        <v>79</v>
      </c>
      <c r="D9">
        <f t="shared" si="1"/>
        <v>276</v>
      </c>
      <c r="E9">
        <f t="shared" si="2"/>
        <v>474</v>
      </c>
      <c r="F9">
        <f t="shared" si="0"/>
        <v>35</v>
      </c>
      <c r="H9" t="s">
        <v>62</v>
      </c>
      <c r="I9" s="1">
        <f>(I6/I7/I8)-1</f>
        <v>3579</v>
      </c>
    </row>
    <row r="10" spans="1:16" x14ac:dyDescent="0.3">
      <c r="A10" t="s">
        <v>7</v>
      </c>
      <c r="B10">
        <v>6</v>
      </c>
      <c r="C10">
        <v>82</v>
      </c>
      <c r="D10">
        <f t="shared" si="1"/>
        <v>322</v>
      </c>
      <c r="E10">
        <f t="shared" si="2"/>
        <v>553</v>
      </c>
      <c r="F10">
        <f t="shared" si="0"/>
        <v>40</v>
      </c>
      <c r="H10" t="s">
        <v>62</v>
      </c>
      <c r="I10">
        <v>256</v>
      </c>
      <c r="J10" s="2"/>
      <c r="L10" t="s">
        <v>80</v>
      </c>
    </row>
    <row r="11" spans="1:16" x14ac:dyDescent="0.3">
      <c r="A11" t="s">
        <v>8</v>
      </c>
      <c r="B11">
        <v>7</v>
      </c>
      <c r="C11">
        <v>85</v>
      </c>
      <c r="D11">
        <f t="shared" si="1"/>
        <v>368</v>
      </c>
      <c r="E11">
        <f t="shared" si="2"/>
        <v>632</v>
      </c>
      <c r="F11">
        <f t="shared" si="0"/>
        <v>46</v>
      </c>
      <c r="H11" t="s">
        <v>61</v>
      </c>
      <c r="I11" s="1">
        <f>1/((1/(I6/I7)*256))</f>
        <v>13984.374999999998</v>
      </c>
      <c r="L11" t="s">
        <v>83</v>
      </c>
      <c r="M11">
        <v>128</v>
      </c>
    </row>
    <row r="12" spans="1:16" x14ac:dyDescent="0.3">
      <c r="A12" t="s">
        <v>9</v>
      </c>
      <c r="B12">
        <v>8</v>
      </c>
      <c r="C12">
        <v>88</v>
      </c>
      <c r="D12">
        <f t="shared" si="1"/>
        <v>414</v>
      </c>
      <c r="E12">
        <f t="shared" si="2"/>
        <v>711</v>
      </c>
      <c r="F12">
        <f t="shared" si="0"/>
        <v>52</v>
      </c>
      <c r="L12" t="s">
        <v>67</v>
      </c>
      <c r="M12" s="21">
        <v>3580000</v>
      </c>
      <c r="O12" t="s">
        <v>97</v>
      </c>
      <c r="P12">
        <f>M12/M13</f>
        <v>7019.6078431372553</v>
      </c>
    </row>
    <row r="13" spans="1:16" x14ac:dyDescent="0.3">
      <c r="A13" t="s">
        <v>10</v>
      </c>
      <c r="B13">
        <v>9</v>
      </c>
      <c r="C13">
        <v>91</v>
      </c>
      <c r="D13">
        <f t="shared" si="1"/>
        <v>460</v>
      </c>
      <c r="E13">
        <f t="shared" si="2"/>
        <v>790</v>
      </c>
      <c r="F13">
        <f t="shared" si="0"/>
        <v>58</v>
      </c>
      <c r="L13" t="s">
        <v>66</v>
      </c>
      <c r="M13">
        <v>510</v>
      </c>
      <c r="O13" t="s">
        <v>98</v>
      </c>
      <c r="P13">
        <v>46</v>
      </c>
    </row>
    <row r="14" spans="1:16" x14ac:dyDescent="0.3">
      <c r="A14" t="s">
        <v>11</v>
      </c>
      <c r="B14">
        <v>10</v>
      </c>
      <c r="C14">
        <v>94</v>
      </c>
      <c r="D14">
        <f t="shared" si="1"/>
        <v>506</v>
      </c>
      <c r="E14">
        <f t="shared" si="2"/>
        <v>869</v>
      </c>
      <c r="F14">
        <f t="shared" si="0"/>
        <v>63</v>
      </c>
      <c r="L14" t="s">
        <v>84</v>
      </c>
      <c r="O14" t="s">
        <v>99</v>
      </c>
      <c r="P14">
        <f>(P12/M13)*P13</f>
        <v>633.14109957708581</v>
      </c>
    </row>
    <row r="15" spans="1:16" ht="15" thickBot="1" x14ac:dyDescent="0.35">
      <c r="A15" t="s">
        <v>12</v>
      </c>
      <c r="B15">
        <v>11</v>
      </c>
      <c r="C15">
        <v>96</v>
      </c>
      <c r="D15">
        <f t="shared" si="1"/>
        <v>552</v>
      </c>
      <c r="E15">
        <f t="shared" si="2"/>
        <v>948</v>
      </c>
      <c r="F15">
        <f t="shared" si="0"/>
        <v>69</v>
      </c>
    </row>
    <row r="16" spans="1:16" ht="15" thickTop="1" x14ac:dyDescent="0.3">
      <c r="A16" t="s">
        <v>13</v>
      </c>
      <c r="B16">
        <v>12</v>
      </c>
      <c r="C16">
        <v>99</v>
      </c>
      <c r="D16">
        <f t="shared" si="1"/>
        <v>598</v>
      </c>
      <c r="E16">
        <f t="shared" si="2"/>
        <v>1027</v>
      </c>
      <c r="F16">
        <f t="shared" si="0"/>
        <v>75</v>
      </c>
      <c r="L16" s="3" t="s">
        <v>81</v>
      </c>
      <c r="M16" s="4">
        <v>1209</v>
      </c>
      <c r="N16" s="4">
        <v>1336</v>
      </c>
      <c r="O16" s="4">
        <v>1477</v>
      </c>
      <c r="P16" s="5">
        <v>1633</v>
      </c>
    </row>
    <row r="17" spans="1:16" ht="15" thickBot="1" x14ac:dyDescent="0.35">
      <c r="A17" t="s">
        <v>14</v>
      </c>
      <c r="B17">
        <v>13</v>
      </c>
      <c r="C17">
        <v>102</v>
      </c>
      <c r="D17">
        <f t="shared" si="1"/>
        <v>644</v>
      </c>
      <c r="E17">
        <f t="shared" si="2"/>
        <v>1106</v>
      </c>
      <c r="F17">
        <f t="shared" si="0"/>
        <v>81</v>
      </c>
      <c r="I17" t="s">
        <v>68</v>
      </c>
      <c r="J17">
        <v>255</v>
      </c>
      <c r="L17" s="8" t="s">
        <v>89</v>
      </c>
      <c r="M17" s="16">
        <f>ROUND((8*M$11*M16*M13/M$12),0)</f>
        <v>176</v>
      </c>
      <c r="N17" s="16">
        <f>ROUND((8*M$11*N16*M13/M$12),0)</f>
        <v>195</v>
      </c>
      <c r="O17" s="16">
        <f>ROUND((8*M$11*O16*M13/M$12),0)</f>
        <v>215</v>
      </c>
      <c r="P17" s="17">
        <f>ROUND((8*M$11*P16*M13/M$12),0)</f>
        <v>238</v>
      </c>
    </row>
    <row r="18" spans="1:16" ht="15.6" thickTop="1" thickBot="1" x14ac:dyDescent="0.35">
      <c r="A18" t="s">
        <v>15</v>
      </c>
      <c r="B18">
        <v>14</v>
      </c>
      <c r="C18">
        <v>104</v>
      </c>
      <c r="D18">
        <f t="shared" si="1"/>
        <v>690</v>
      </c>
      <c r="E18">
        <f t="shared" si="2"/>
        <v>1185</v>
      </c>
      <c r="F18">
        <f t="shared" si="0"/>
        <v>86</v>
      </c>
      <c r="I18" t="s">
        <v>65</v>
      </c>
      <c r="J18">
        <v>128</v>
      </c>
      <c r="L18" s="18"/>
      <c r="M18" s="18"/>
      <c r="N18" s="18"/>
      <c r="O18" s="18"/>
      <c r="P18" s="18"/>
    </row>
    <row r="19" spans="1:16" ht="15" thickTop="1" x14ac:dyDescent="0.3">
      <c r="A19" t="s">
        <v>16</v>
      </c>
      <c r="B19">
        <v>15</v>
      </c>
      <c r="C19">
        <v>106</v>
      </c>
      <c r="D19">
        <f t="shared" si="1"/>
        <v>736</v>
      </c>
      <c r="E19">
        <f t="shared" si="2"/>
        <v>1264</v>
      </c>
      <c r="F19">
        <f t="shared" si="0"/>
        <v>92</v>
      </c>
      <c r="I19" t="s">
        <v>66</v>
      </c>
      <c r="J19">
        <v>1633</v>
      </c>
      <c r="L19" s="3" t="s">
        <v>82</v>
      </c>
      <c r="M19" s="4">
        <v>697</v>
      </c>
      <c r="N19" s="4">
        <v>770</v>
      </c>
      <c r="O19" s="4">
        <v>852</v>
      </c>
      <c r="P19" s="5">
        <v>941</v>
      </c>
    </row>
    <row r="20" spans="1:16" ht="15" thickBot="1" x14ac:dyDescent="0.35">
      <c r="A20" t="s">
        <v>16</v>
      </c>
      <c r="B20">
        <v>16</v>
      </c>
      <c r="C20">
        <v>109</v>
      </c>
      <c r="D20">
        <f t="shared" si="1"/>
        <v>782</v>
      </c>
      <c r="E20">
        <f t="shared" si="2"/>
        <v>1343</v>
      </c>
      <c r="F20">
        <f t="shared" si="0"/>
        <v>98</v>
      </c>
      <c r="I20" t="s">
        <v>67</v>
      </c>
      <c r="J20">
        <v>8000000</v>
      </c>
      <c r="L20" s="8" t="s">
        <v>90</v>
      </c>
      <c r="M20" s="16">
        <f>ROUND((8*M11*M19*M13/M12),0)</f>
        <v>102</v>
      </c>
      <c r="N20" s="16">
        <f>ROUND((8*M11*N19*M13/M12),0)</f>
        <v>112</v>
      </c>
      <c r="O20" s="16">
        <f>ROUND((8*M11*O19*M13/M12),0)</f>
        <v>124</v>
      </c>
      <c r="P20" s="16">
        <f>ROUND((8*M11*P19*M13/M12),0)</f>
        <v>137</v>
      </c>
    </row>
    <row r="21" spans="1:16" ht="15" thickTop="1" x14ac:dyDescent="0.3">
      <c r="A21" t="s">
        <v>16</v>
      </c>
      <c r="B21">
        <v>17</v>
      </c>
      <c r="C21">
        <v>111</v>
      </c>
      <c r="D21">
        <f t="shared" si="1"/>
        <v>828</v>
      </c>
      <c r="E21">
        <f t="shared" si="2"/>
        <v>1422</v>
      </c>
      <c r="F21">
        <f t="shared" si="0"/>
        <v>104</v>
      </c>
      <c r="I21" t="s">
        <v>64</v>
      </c>
      <c r="J21">
        <f>ROUND((8*J18*J19*J17/J20),0)</f>
        <v>53</v>
      </c>
    </row>
    <row r="22" spans="1:16" x14ac:dyDescent="0.3">
      <c r="A22" t="s">
        <v>17</v>
      </c>
      <c r="B22">
        <v>18</v>
      </c>
      <c r="C22">
        <v>113</v>
      </c>
      <c r="D22">
        <f t="shared" si="1"/>
        <v>874</v>
      </c>
      <c r="E22">
        <f t="shared" si="2"/>
        <v>1501</v>
      </c>
      <c r="F22">
        <f t="shared" si="0"/>
        <v>109</v>
      </c>
      <c r="M22" t="s">
        <v>69</v>
      </c>
      <c r="N22">
        <f>N23*(N25*510/N24)</f>
        <v>26.546456249999999</v>
      </c>
    </row>
    <row r="23" spans="1:16" x14ac:dyDescent="0.3">
      <c r="A23" t="s">
        <v>18</v>
      </c>
      <c r="B23">
        <v>19</v>
      </c>
      <c r="C23">
        <v>115</v>
      </c>
      <c r="D23">
        <f t="shared" si="1"/>
        <v>920</v>
      </c>
      <c r="E23">
        <f t="shared" si="2"/>
        <v>1580</v>
      </c>
      <c r="F23">
        <f t="shared" si="0"/>
        <v>115</v>
      </c>
      <c r="M23" t="s">
        <v>66</v>
      </c>
      <c r="N23">
        <v>1633</v>
      </c>
    </row>
    <row r="24" spans="1:16" x14ac:dyDescent="0.3">
      <c r="A24" t="s">
        <v>19</v>
      </c>
      <c r="B24">
        <v>20</v>
      </c>
      <c r="C24">
        <v>117</v>
      </c>
      <c r="D24">
        <f t="shared" si="1"/>
        <v>966</v>
      </c>
      <c r="E24">
        <f t="shared" si="2"/>
        <v>1659</v>
      </c>
      <c r="F24">
        <f t="shared" si="0"/>
        <v>121</v>
      </c>
      <c r="I24" t="s">
        <v>85</v>
      </c>
      <c r="M24" t="s">
        <v>70</v>
      </c>
      <c r="N24">
        <v>8000000</v>
      </c>
    </row>
    <row r="25" spans="1:16" x14ac:dyDescent="0.3">
      <c r="A25" t="s">
        <v>20</v>
      </c>
      <c r="B25">
        <v>21</v>
      </c>
      <c r="C25">
        <v>118</v>
      </c>
      <c r="D25">
        <f t="shared" si="1"/>
        <v>1012</v>
      </c>
      <c r="E25">
        <f t="shared" si="2"/>
        <v>1738</v>
      </c>
      <c r="F25">
        <f t="shared" si="0"/>
        <v>127</v>
      </c>
      <c r="I25" t="s">
        <v>86</v>
      </c>
      <c r="J25" s="19">
        <v>2200</v>
      </c>
      <c r="M25" t="s">
        <v>71</v>
      </c>
      <c r="N25">
        <v>255</v>
      </c>
    </row>
    <row r="26" spans="1:16" x14ac:dyDescent="0.3">
      <c r="A26" t="s">
        <v>21</v>
      </c>
      <c r="B26">
        <v>22</v>
      </c>
      <c r="C26">
        <v>120</v>
      </c>
      <c r="D26">
        <f t="shared" si="1"/>
        <v>1058</v>
      </c>
      <c r="E26">
        <f t="shared" si="2"/>
        <v>1817</v>
      </c>
      <c r="F26">
        <f t="shared" si="0"/>
        <v>132</v>
      </c>
      <c r="I26" t="s">
        <v>78</v>
      </c>
      <c r="J26" s="19">
        <v>3.2999999999999998E-8</v>
      </c>
    </row>
    <row r="27" spans="1:16" x14ac:dyDescent="0.3">
      <c r="A27" t="s">
        <v>22</v>
      </c>
      <c r="B27">
        <v>23</v>
      </c>
      <c r="C27">
        <v>121</v>
      </c>
      <c r="D27">
        <f t="shared" si="1"/>
        <v>1104</v>
      </c>
      <c r="E27">
        <f t="shared" si="2"/>
        <v>1896</v>
      </c>
      <c r="F27">
        <f t="shared" si="0"/>
        <v>138</v>
      </c>
      <c r="I27" t="s">
        <v>87</v>
      </c>
      <c r="J27" s="20">
        <f>1/(2*PI()*J25*J26)</f>
        <v>2192.2168469958037</v>
      </c>
    </row>
    <row r="28" spans="1:16" x14ac:dyDescent="0.3">
      <c r="A28" t="s">
        <v>23</v>
      </c>
      <c r="B28">
        <v>24</v>
      </c>
      <c r="C28">
        <v>123</v>
      </c>
      <c r="D28">
        <f t="shared" si="1"/>
        <v>1150</v>
      </c>
      <c r="E28">
        <f t="shared" si="2"/>
        <v>1975</v>
      </c>
      <c r="F28">
        <f t="shared" si="0"/>
        <v>144</v>
      </c>
    </row>
    <row r="29" spans="1:16" x14ac:dyDescent="0.3">
      <c r="A29" t="s">
        <v>24</v>
      </c>
      <c r="B29">
        <v>25</v>
      </c>
      <c r="C29">
        <v>124</v>
      </c>
      <c r="D29">
        <f t="shared" si="1"/>
        <v>1196</v>
      </c>
      <c r="E29">
        <f t="shared" si="2"/>
        <v>2054</v>
      </c>
      <c r="F29">
        <f t="shared" si="0"/>
        <v>150</v>
      </c>
    </row>
    <row r="30" spans="1:16" x14ac:dyDescent="0.3">
      <c r="A30" t="s">
        <v>25</v>
      </c>
      <c r="B30">
        <v>26</v>
      </c>
      <c r="C30">
        <v>125</v>
      </c>
      <c r="D30">
        <f t="shared" si="1"/>
        <v>1242</v>
      </c>
      <c r="E30">
        <f t="shared" si="2"/>
        <v>2133</v>
      </c>
      <c r="F30">
        <f t="shared" si="0"/>
        <v>155</v>
      </c>
    </row>
    <row r="31" spans="1:16" x14ac:dyDescent="0.3">
      <c r="A31" t="s">
        <v>26</v>
      </c>
      <c r="B31">
        <v>27</v>
      </c>
      <c r="C31">
        <v>126</v>
      </c>
      <c r="D31">
        <f t="shared" si="1"/>
        <v>1288</v>
      </c>
      <c r="E31">
        <f t="shared" si="2"/>
        <v>2212</v>
      </c>
      <c r="F31">
        <f t="shared" si="0"/>
        <v>161</v>
      </c>
    </row>
    <row r="32" spans="1:16" x14ac:dyDescent="0.3">
      <c r="A32" t="s">
        <v>27</v>
      </c>
      <c r="B32">
        <v>28</v>
      </c>
      <c r="C32">
        <v>126</v>
      </c>
      <c r="D32">
        <f t="shared" si="1"/>
        <v>1334</v>
      </c>
      <c r="E32">
        <f t="shared" si="2"/>
        <v>2291</v>
      </c>
      <c r="F32">
        <f t="shared" si="0"/>
        <v>167</v>
      </c>
    </row>
    <row r="33" spans="1:6" x14ac:dyDescent="0.3">
      <c r="A33" t="s">
        <v>28</v>
      </c>
      <c r="B33">
        <v>29</v>
      </c>
      <c r="C33">
        <v>127</v>
      </c>
      <c r="D33">
        <f t="shared" si="1"/>
        <v>1380</v>
      </c>
      <c r="E33">
        <f t="shared" si="2"/>
        <v>2370</v>
      </c>
      <c r="F33">
        <f t="shared" si="0"/>
        <v>173</v>
      </c>
    </row>
    <row r="34" spans="1:6" x14ac:dyDescent="0.3">
      <c r="A34" t="s">
        <v>29</v>
      </c>
      <c r="B34">
        <v>30</v>
      </c>
      <c r="C34">
        <v>127</v>
      </c>
      <c r="D34">
        <f t="shared" si="1"/>
        <v>1426</v>
      </c>
      <c r="E34">
        <f t="shared" si="2"/>
        <v>2449</v>
      </c>
      <c r="F34">
        <f t="shared" si="0"/>
        <v>178</v>
      </c>
    </row>
    <row r="35" spans="1:6" x14ac:dyDescent="0.3">
      <c r="A35" t="s">
        <v>30</v>
      </c>
      <c r="B35">
        <v>31</v>
      </c>
      <c r="C35">
        <v>127</v>
      </c>
      <c r="D35">
        <f t="shared" si="1"/>
        <v>1472</v>
      </c>
      <c r="E35">
        <f t="shared" si="2"/>
        <v>2528</v>
      </c>
      <c r="F35">
        <f t="shared" si="0"/>
        <v>184</v>
      </c>
    </row>
    <row r="36" spans="1:6" x14ac:dyDescent="0.3">
      <c r="A36" t="s">
        <v>31</v>
      </c>
      <c r="B36">
        <v>32</v>
      </c>
      <c r="C36">
        <v>127</v>
      </c>
      <c r="D36">
        <f t="shared" si="1"/>
        <v>1518</v>
      </c>
      <c r="E36">
        <f t="shared" si="2"/>
        <v>2607</v>
      </c>
      <c r="F36">
        <f t="shared" si="0"/>
        <v>190</v>
      </c>
    </row>
    <row r="37" spans="1:6" x14ac:dyDescent="0.3">
      <c r="A37" t="s">
        <v>32</v>
      </c>
      <c r="B37">
        <v>33</v>
      </c>
      <c r="C37">
        <v>127</v>
      </c>
      <c r="D37">
        <f t="shared" si="1"/>
        <v>1564</v>
      </c>
      <c r="E37">
        <f t="shared" si="2"/>
        <v>2686</v>
      </c>
      <c r="F37">
        <f t="shared" si="0"/>
        <v>196</v>
      </c>
    </row>
    <row r="38" spans="1:6" x14ac:dyDescent="0.3">
      <c r="A38" t="s">
        <v>33</v>
      </c>
      <c r="B38">
        <v>34</v>
      </c>
      <c r="C38">
        <v>127</v>
      </c>
      <c r="D38">
        <f t="shared" si="1"/>
        <v>1610</v>
      </c>
      <c r="E38">
        <f t="shared" si="2"/>
        <v>2765</v>
      </c>
      <c r="F38">
        <f t="shared" si="0"/>
        <v>201</v>
      </c>
    </row>
    <row r="39" spans="1:6" x14ac:dyDescent="0.3">
      <c r="A39" t="s">
        <v>34</v>
      </c>
      <c r="B39">
        <v>35</v>
      </c>
      <c r="C39">
        <v>127</v>
      </c>
      <c r="D39">
        <f t="shared" si="1"/>
        <v>1656</v>
      </c>
      <c r="E39">
        <f t="shared" si="2"/>
        <v>2844</v>
      </c>
      <c r="F39">
        <f t="shared" si="0"/>
        <v>207</v>
      </c>
    </row>
    <row r="40" spans="1:6" x14ac:dyDescent="0.3">
      <c r="A40" t="s">
        <v>35</v>
      </c>
      <c r="B40">
        <v>36</v>
      </c>
      <c r="C40">
        <v>126</v>
      </c>
      <c r="D40">
        <f t="shared" si="1"/>
        <v>1702</v>
      </c>
      <c r="E40">
        <f t="shared" si="2"/>
        <v>2923</v>
      </c>
      <c r="F40">
        <f t="shared" si="0"/>
        <v>213</v>
      </c>
    </row>
    <row r="41" spans="1:6" x14ac:dyDescent="0.3">
      <c r="A41" t="s">
        <v>36</v>
      </c>
      <c r="B41">
        <v>37</v>
      </c>
      <c r="C41">
        <v>126</v>
      </c>
      <c r="D41">
        <f t="shared" si="1"/>
        <v>1748</v>
      </c>
      <c r="E41">
        <f t="shared" si="2"/>
        <v>3002</v>
      </c>
      <c r="F41">
        <f t="shared" si="0"/>
        <v>219</v>
      </c>
    </row>
    <row r="42" spans="1:6" x14ac:dyDescent="0.3">
      <c r="A42" t="s">
        <v>37</v>
      </c>
      <c r="B42">
        <v>38</v>
      </c>
      <c r="C42">
        <v>125</v>
      </c>
      <c r="D42">
        <f t="shared" si="1"/>
        <v>1794</v>
      </c>
      <c r="E42">
        <f t="shared" si="2"/>
        <v>3081</v>
      </c>
      <c r="F42">
        <f t="shared" si="0"/>
        <v>224</v>
      </c>
    </row>
    <row r="43" spans="1:6" x14ac:dyDescent="0.3">
      <c r="A43" t="s">
        <v>38</v>
      </c>
      <c r="B43">
        <v>39</v>
      </c>
      <c r="C43">
        <v>124</v>
      </c>
      <c r="D43">
        <f t="shared" si="1"/>
        <v>1840</v>
      </c>
      <c r="E43">
        <f t="shared" si="2"/>
        <v>3160</v>
      </c>
      <c r="F43">
        <f t="shared" si="0"/>
        <v>230</v>
      </c>
    </row>
    <row r="44" spans="1:6" x14ac:dyDescent="0.3">
      <c r="A44" t="s">
        <v>39</v>
      </c>
      <c r="B44">
        <v>40</v>
      </c>
      <c r="C44">
        <v>123</v>
      </c>
      <c r="D44">
        <f t="shared" si="1"/>
        <v>1886</v>
      </c>
      <c r="E44">
        <f t="shared" si="2"/>
        <v>3239</v>
      </c>
      <c r="F44">
        <f t="shared" si="0"/>
        <v>236</v>
      </c>
    </row>
    <row r="45" spans="1:6" x14ac:dyDescent="0.3">
      <c r="A45" t="s">
        <v>40</v>
      </c>
      <c r="B45">
        <v>41</v>
      </c>
      <c r="C45">
        <v>121</v>
      </c>
      <c r="D45">
        <f t="shared" si="1"/>
        <v>1932</v>
      </c>
      <c r="E45">
        <f t="shared" si="2"/>
        <v>3318</v>
      </c>
      <c r="F45">
        <f t="shared" si="0"/>
        <v>242</v>
      </c>
    </row>
    <row r="46" spans="1:6" x14ac:dyDescent="0.3">
      <c r="A46" t="s">
        <v>41</v>
      </c>
      <c r="B46">
        <v>42</v>
      </c>
      <c r="C46">
        <v>120</v>
      </c>
      <c r="D46">
        <f t="shared" si="1"/>
        <v>1978</v>
      </c>
      <c r="E46">
        <f t="shared" si="2"/>
        <v>3397</v>
      </c>
      <c r="F46">
        <f t="shared" si="0"/>
        <v>247</v>
      </c>
    </row>
    <row r="47" spans="1:6" x14ac:dyDescent="0.3">
      <c r="A47" t="s">
        <v>42</v>
      </c>
      <c r="B47">
        <v>43</v>
      </c>
      <c r="C47">
        <v>118</v>
      </c>
      <c r="D47">
        <f t="shared" si="1"/>
        <v>2024</v>
      </c>
      <c r="E47">
        <f t="shared" si="2"/>
        <v>3476</v>
      </c>
      <c r="F47">
        <f t="shared" si="0"/>
        <v>253</v>
      </c>
    </row>
    <row r="48" spans="1:6" x14ac:dyDescent="0.3">
      <c r="A48" t="s">
        <v>43</v>
      </c>
      <c r="B48">
        <v>44</v>
      </c>
      <c r="C48">
        <v>117</v>
      </c>
      <c r="D48">
        <f t="shared" si="1"/>
        <v>2070</v>
      </c>
      <c r="E48">
        <f t="shared" si="2"/>
        <v>3555</v>
      </c>
      <c r="F48">
        <f t="shared" si="0"/>
        <v>259</v>
      </c>
    </row>
    <row r="49" spans="1:6" x14ac:dyDescent="0.3">
      <c r="A49" t="s">
        <v>44</v>
      </c>
      <c r="B49">
        <v>45</v>
      </c>
      <c r="C49">
        <v>115</v>
      </c>
      <c r="D49">
        <f t="shared" si="1"/>
        <v>2116</v>
      </c>
      <c r="E49">
        <f t="shared" si="2"/>
        <v>3634</v>
      </c>
      <c r="F49">
        <f t="shared" si="0"/>
        <v>265</v>
      </c>
    </row>
    <row r="50" spans="1:6" x14ac:dyDescent="0.3">
      <c r="A50" t="s">
        <v>45</v>
      </c>
      <c r="B50">
        <v>46</v>
      </c>
      <c r="C50">
        <v>113</v>
      </c>
      <c r="D50">
        <f t="shared" si="1"/>
        <v>2162</v>
      </c>
      <c r="E50">
        <f t="shared" si="2"/>
        <v>3713</v>
      </c>
      <c r="F50">
        <f t="shared" si="0"/>
        <v>270</v>
      </c>
    </row>
    <row r="51" spans="1:6" x14ac:dyDescent="0.3">
      <c r="A51" t="s">
        <v>46</v>
      </c>
      <c r="B51">
        <v>47</v>
      </c>
      <c r="C51">
        <v>111</v>
      </c>
      <c r="D51">
        <f t="shared" si="1"/>
        <v>2208</v>
      </c>
      <c r="E51">
        <f t="shared" si="2"/>
        <v>3792</v>
      </c>
      <c r="F51">
        <f t="shared" si="0"/>
        <v>276</v>
      </c>
    </row>
    <row r="52" spans="1:6" x14ac:dyDescent="0.3">
      <c r="A52" t="s">
        <v>46</v>
      </c>
      <c r="B52">
        <v>48</v>
      </c>
      <c r="C52">
        <v>109</v>
      </c>
      <c r="D52">
        <f t="shared" si="1"/>
        <v>2254</v>
      </c>
      <c r="E52">
        <f t="shared" si="2"/>
        <v>3871</v>
      </c>
      <c r="F52">
        <f t="shared" si="0"/>
        <v>282</v>
      </c>
    </row>
    <row r="53" spans="1:6" x14ac:dyDescent="0.3">
      <c r="A53" t="s">
        <v>46</v>
      </c>
      <c r="B53">
        <v>49</v>
      </c>
      <c r="C53">
        <v>106</v>
      </c>
      <c r="D53">
        <f t="shared" si="1"/>
        <v>2300</v>
      </c>
      <c r="E53">
        <f t="shared" si="2"/>
        <v>3950</v>
      </c>
      <c r="F53">
        <f t="shared" si="0"/>
        <v>288</v>
      </c>
    </row>
    <row r="54" spans="1:6" x14ac:dyDescent="0.3">
      <c r="A54" t="s">
        <v>47</v>
      </c>
      <c r="B54">
        <v>50</v>
      </c>
      <c r="C54">
        <v>104</v>
      </c>
      <c r="D54">
        <f t="shared" si="1"/>
        <v>2346</v>
      </c>
      <c r="E54">
        <f t="shared" si="2"/>
        <v>4029</v>
      </c>
      <c r="F54">
        <f t="shared" si="0"/>
        <v>293</v>
      </c>
    </row>
    <row r="55" spans="1:6" x14ac:dyDescent="0.3">
      <c r="A55" t="s">
        <v>48</v>
      </c>
      <c r="B55">
        <v>51</v>
      </c>
      <c r="C55">
        <v>102</v>
      </c>
      <c r="D55">
        <f t="shared" si="1"/>
        <v>2392</v>
      </c>
      <c r="E55">
        <f t="shared" si="2"/>
        <v>4108</v>
      </c>
      <c r="F55">
        <f t="shared" si="0"/>
        <v>299</v>
      </c>
    </row>
    <row r="56" spans="1:6" x14ac:dyDescent="0.3">
      <c r="A56" t="s">
        <v>49</v>
      </c>
      <c r="B56">
        <v>52</v>
      </c>
      <c r="C56">
        <v>99</v>
      </c>
      <c r="D56">
        <f t="shared" si="1"/>
        <v>2438</v>
      </c>
      <c r="E56">
        <f t="shared" si="2"/>
        <v>4187</v>
      </c>
      <c r="F56">
        <f t="shared" si="0"/>
        <v>305</v>
      </c>
    </row>
    <row r="57" spans="1:6" x14ac:dyDescent="0.3">
      <c r="A57" t="s">
        <v>50</v>
      </c>
      <c r="B57">
        <v>53</v>
      </c>
      <c r="C57">
        <v>96</v>
      </c>
      <c r="D57">
        <f t="shared" si="1"/>
        <v>2484</v>
      </c>
      <c r="E57">
        <f t="shared" si="2"/>
        <v>4266</v>
      </c>
      <c r="F57">
        <f>TRUNC((D57+4)/8)</f>
        <v>311</v>
      </c>
    </row>
    <row r="58" spans="1:6" x14ac:dyDescent="0.3">
      <c r="A58" t="s">
        <v>51</v>
      </c>
      <c r="B58">
        <v>54</v>
      </c>
      <c r="C58">
        <v>94</v>
      </c>
      <c r="D58">
        <f t="shared" si="1"/>
        <v>2530</v>
      </c>
      <c r="E58">
        <f t="shared" si="2"/>
        <v>4345</v>
      </c>
      <c r="F58">
        <f t="shared" si="0"/>
        <v>316</v>
      </c>
    </row>
    <row r="59" spans="1:6" x14ac:dyDescent="0.3">
      <c r="A59" t="s">
        <v>52</v>
      </c>
      <c r="B59">
        <v>55</v>
      </c>
      <c r="C59">
        <v>91</v>
      </c>
      <c r="D59">
        <f t="shared" si="1"/>
        <v>2576</v>
      </c>
      <c r="E59">
        <f t="shared" si="2"/>
        <v>4424</v>
      </c>
      <c r="F59">
        <f t="shared" si="0"/>
        <v>322</v>
      </c>
    </row>
    <row r="60" spans="1:6" x14ac:dyDescent="0.3">
      <c r="A60" t="s">
        <v>53</v>
      </c>
      <c r="B60">
        <v>56</v>
      </c>
      <c r="C60">
        <v>88</v>
      </c>
      <c r="D60">
        <f t="shared" si="1"/>
        <v>2622</v>
      </c>
      <c r="E60">
        <f t="shared" si="2"/>
        <v>4503</v>
      </c>
      <c r="F60">
        <f t="shared" si="0"/>
        <v>328</v>
      </c>
    </row>
    <row r="61" spans="1:6" x14ac:dyDescent="0.3">
      <c r="A61" t="s">
        <v>54</v>
      </c>
      <c r="B61">
        <v>57</v>
      </c>
      <c r="C61">
        <v>85</v>
      </c>
      <c r="D61">
        <f t="shared" si="1"/>
        <v>2668</v>
      </c>
      <c r="E61">
        <f t="shared" si="2"/>
        <v>4582</v>
      </c>
      <c r="F61">
        <f t="shared" si="0"/>
        <v>334</v>
      </c>
    </row>
    <row r="62" spans="1:6" x14ac:dyDescent="0.3">
      <c r="A62" t="s">
        <v>55</v>
      </c>
      <c r="B62">
        <v>58</v>
      </c>
      <c r="C62">
        <v>82</v>
      </c>
      <c r="D62">
        <f t="shared" si="1"/>
        <v>2714</v>
      </c>
      <c r="E62">
        <f t="shared" si="2"/>
        <v>4661</v>
      </c>
      <c r="F62">
        <f t="shared" si="0"/>
        <v>339</v>
      </c>
    </row>
    <row r="63" spans="1:6" x14ac:dyDescent="0.3">
      <c r="A63" t="s">
        <v>56</v>
      </c>
      <c r="B63">
        <v>59</v>
      </c>
      <c r="C63">
        <v>79</v>
      </c>
      <c r="D63">
        <f t="shared" si="1"/>
        <v>2760</v>
      </c>
      <c r="E63">
        <f t="shared" si="2"/>
        <v>4740</v>
      </c>
      <c r="F63">
        <f t="shared" si="0"/>
        <v>345</v>
      </c>
    </row>
    <row r="64" spans="1:6" x14ac:dyDescent="0.3">
      <c r="A64" t="s">
        <v>57</v>
      </c>
      <c r="B64">
        <v>60</v>
      </c>
      <c r="C64">
        <v>76</v>
      </c>
      <c r="D64">
        <f t="shared" si="1"/>
        <v>2806</v>
      </c>
      <c r="E64">
        <f t="shared" si="2"/>
        <v>4819</v>
      </c>
      <c r="F64">
        <f t="shared" si="0"/>
        <v>351</v>
      </c>
    </row>
    <row r="65" spans="1:6" x14ac:dyDescent="0.3">
      <c r="A65" t="s">
        <v>58</v>
      </c>
      <c r="B65">
        <v>61</v>
      </c>
      <c r="C65">
        <v>73</v>
      </c>
      <c r="D65">
        <f t="shared" si="1"/>
        <v>2852</v>
      </c>
      <c r="E65">
        <f t="shared" si="2"/>
        <v>4898</v>
      </c>
      <c r="F65">
        <f t="shared" si="0"/>
        <v>357</v>
      </c>
    </row>
    <row r="66" spans="1:6" x14ac:dyDescent="0.3">
      <c r="A66" t="s">
        <v>59</v>
      </c>
      <c r="B66">
        <v>62</v>
      </c>
      <c r="C66">
        <v>70</v>
      </c>
      <c r="D66">
        <f t="shared" si="1"/>
        <v>2898</v>
      </c>
      <c r="E66">
        <f t="shared" si="2"/>
        <v>4977</v>
      </c>
      <c r="F66">
        <f t="shared" si="0"/>
        <v>362</v>
      </c>
    </row>
    <row r="67" spans="1:6" x14ac:dyDescent="0.3">
      <c r="A67">
        <v>57.6</v>
      </c>
      <c r="B67">
        <v>63</v>
      </c>
      <c r="C67">
        <v>67</v>
      </c>
      <c r="D67">
        <f t="shared" si="1"/>
        <v>2944</v>
      </c>
      <c r="E67">
        <f t="shared" si="2"/>
        <v>5056</v>
      </c>
      <c r="F67">
        <f t="shared" si="0"/>
        <v>368</v>
      </c>
    </row>
    <row r="68" spans="1:6" x14ac:dyDescent="0.3">
      <c r="B68">
        <v>64</v>
      </c>
      <c r="C68">
        <v>64</v>
      </c>
      <c r="D68">
        <f t="shared" si="1"/>
        <v>2990</v>
      </c>
      <c r="E68">
        <f t="shared" si="2"/>
        <v>5135</v>
      </c>
      <c r="F68">
        <f t="shared" si="0"/>
        <v>374</v>
      </c>
    </row>
    <row r="69" spans="1:6" x14ac:dyDescent="0.3">
      <c r="B69">
        <v>65</v>
      </c>
      <c r="C69">
        <v>60</v>
      </c>
      <c r="D69">
        <f t="shared" si="1"/>
        <v>3036</v>
      </c>
      <c r="E69">
        <f t="shared" si="2"/>
        <v>5214</v>
      </c>
      <c r="F69">
        <f t="shared" ref="F69:F131" si="3">TRUNC((D69+4)/8)</f>
        <v>380</v>
      </c>
    </row>
    <row r="70" spans="1:6" x14ac:dyDescent="0.3">
      <c r="B70">
        <v>66</v>
      </c>
      <c r="C70">
        <v>57</v>
      </c>
      <c r="D70">
        <f t="shared" ref="D70:D131" si="4">D69+E$1</f>
        <v>3082</v>
      </c>
      <c r="E70">
        <f t="shared" ref="E70:E131" si="5">E69+E$2</f>
        <v>5293</v>
      </c>
      <c r="F70">
        <f t="shared" si="3"/>
        <v>385</v>
      </c>
    </row>
    <row r="71" spans="1:6" x14ac:dyDescent="0.3">
      <c r="B71">
        <v>67</v>
      </c>
      <c r="C71">
        <v>54</v>
      </c>
      <c r="D71">
        <f t="shared" si="4"/>
        <v>3128</v>
      </c>
      <c r="E71">
        <f t="shared" si="5"/>
        <v>5372</v>
      </c>
      <c r="F71">
        <f t="shared" si="3"/>
        <v>391</v>
      </c>
    </row>
    <row r="72" spans="1:6" x14ac:dyDescent="0.3">
      <c r="B72">
        <v>68</v>
      </c>
      <c r="C72">
        <v>51</v>
      </c>
      <c r="D72">
        <f t="shared" si="4"/>
        <v>3174</v>
      </c>
      <c r="E72">
        <f t="shared" si="5"/>
        <v>5451</v>
      </c>
      <c r="F72">
        <f t="shared" si="3"/>
        <v>397</v>
      </c>
    </row>
    <row r="73" spans="1:6" x14ac:dyDescent="0.3">
      <c r="B73">
        <v>69</v>
      </c>
      <c r="C73">
        <v>48</v>
      </c>
      <c r="D73">
        <f t="shared" si="4"/>
        <v>3220</v>
      </c>
      <c r="E73">
        <f t="shared" si="5"/>
        <v>5530</v>
      </c>
      <c r="F73">
        <f t="shared" si="3"/>
        <v>403</v>
      </c>
    </row>
    <row r="74" spans="1:6" x14ac:dyDescent="0.3">
      <c r="B74">
        <v>70</v>
      </c>
      <c r="C74">
        <v>45</v>
      </c>
      <c r="D74">
        <f t="shared" si="4"/>
        <v>3266</v>
      </c>
      <c r="E74">
        <f t="shared" si="5"/>
        <v>5609</v>
      </c>
      <c r="F74">
        <f t="shared" si="3"/>
        <v>408</v>
      </c>
    </row>
    <row r="75" spans="1:6" x14ac:dyDescent="0.3">
      <c r="B75">
        <v>71</v>
      </c>
      <c r="C75">
        <v>42</v>
      </c>
      <c r="D75">
        <f t="shared" si="4"/>
        <v>3312</v>
      </c>
      <c r="E75">
        <f t="shared" si="5"/>
        <v>5688</v>
      </c>
      <c r="F75">
        <f t="shared" si="3"/>
        <v>414</v>
      </c>
    </row>
    <row r="76" spans="1:6" x14ac:dyDescent="0.3">
      <c r="B76">
        <v>72</v>
      </c>
      <c r="C76">
        <v>39</v>
      </c>
      <c r="D76">
        <f t="shared" si="4"/>
        <v>3358</v>
      </c>
      <c r="E76">
        <f t="shared" si="5"/>
        <v>5767</v>
      </c>
      <c r="F76">
        <f t="shared" si="3"/>
        <v>420</v>
      </c>
    </row>
    <row r="77" spans="1:6" x14ac:dyDescent="0.3">
      <c r="B77">
        <v>73</v>
      </c>
      <c r="C77">
        <v>36</v>
      </c>
      <c r="D77">
        <f t="shared" si="4"/>
        <v>3404</v>
      </c>
      <c r="E77">
        <f t="shared" si="5"/>
        <v>5846</v>
      </c>
      <c r="F77">
        <f t="shared" si="3"/>
        <v>426</v>
      </c>
    </row>
    <row r="78" spans="1:6" x14ac:dyDescent="0.3">
      <c r="B78">
        <v>74</v>
      </c>
      <c r="C78">
        <v>33</v>
      </c>
      <c r="D78">
        <f t="shared" si="4"/>
        <v>3450</v>
      </c>
      <c r="E78">
        <f t="shared" si="5"/>
        <v>5925</v>
      </c>
      <c r="F78">
        <f t="shared" si="3"/>
        <v>431</v>
      </c>
    </row>
    <row r="79" spans="1:6" x14ac:dyDescent="0.3">
      <c r="B79">
        <v>75</v>
      </c>
      <c r="C79">
        <v>31</v>
      </c>
      <c r="D79">
        <f t="shared" si="4"/>
        <v>3496</v>
      </c>
      <c r="E79">
        <f t="shared" si="5"/>
        <v>6004</v>
      </c>
      <c r="F79">
        <f t="shared" si="3"/>
        <v>437</v>
      </c>
    </row>
    <row r="80" spans="1:6" x14ac:dyDescent="0.3">
      <c r="B80">
        <v>76</v>
      </c>
      <c r="C80">
        <v>28</v>
      </c>
      <c r="D80">
        <f t="shared" si="4"/>
        <v>3542</v>
      </c>
      <c r="E80">
        <f t="shared" si="5"/>
        <v>6083</v>
      </c>
      <c r="F80">
        <f t="shared" si="3"/>
        <v>443</v>
      </c>
    </row>
    <row r="81" spans="2:6" x14ac:dyDescent="0.3">
      <c r="B81">
        <v>77</v>
      </c>
      <c r="C81">
        <v>25</v>
      </c>
      <c r="D81">
        <f t="shared" si="4"/>
        <v>3588</v>
      </c>
      <c r="E81">
        <f t="shared" si="5"/>
        <v>6162</v>
      </c>
      <c r="F81">
        <f t="shared" si="3"/>
        <v>449</v>
      </c>
    </row>
    <row r="82" spans="2:6" x14ac:dyDescent="0.3">
      <c r="B82">
        <v>78</v>
      </c>
      <c r="C82">
        <v>23</v>
      </c>
      <c r="D82">
        <f t="shared" si="4"/>
        <v>3634</v>
      </c>
      <c r="E82">
        <f t="shared" si="5"/>
        <v>6241</v>
      </c>
      <c r="F82">
        <f t="shared" si="3"/>
        <v>454</v>
      </c>
    </row>
    <row r="83" spans="2:6" x14ac:dyDescent="0.3">
      <c r="B83">
        <v>79</v>
      </c>
      <c r="C83">
        <v>21</v>
      </c>
      <c r="D83">
        <f t="shared" si="4"/>
        <v>3680</v>
      </c>
      <c r="E83">
        <f t="shared" si="5"/>
        <v>6320</v>
      </c>
      <c r="F83">
        <f t="shared" si="3"/>
        <v>460</v>
      </c>
    </row>
    <row r="84" spans="2:6" x14ac:dyDescent="0.3">
      <c r="B84">
        <v>80</v>
      </c>
      <c r="C84">
        <v>18</v>
      </c>
      <c r="D84">
        <f t="shared" si="4"/>
        <v>3726</v>
      </c>
      <c r="E84">
        <f t="shared" si="5"/>
        <v>6399</v>
      </c>
      <c r="F84">
        <f t="shared" si="3"/>
        <v>466</v>
      </c>
    </row>
    <row r="85" spans="2:6" x14ac:dyDescent="0.3">
      <c r="B85">
        <v>81</v>
      </c>
      <c r="C85">
        <v>16</v>
      </c>
      <c r="D85">
        <f t="shared" si="4"/>
        <v>3772</v>
      </c>
      <c r="E85">
        <f t="shared" si="5"/>
        <v>6478</v>
      </c>
      <c r="F85">
        <f t="shared" si="3"/>
        <v>472</v>
      </c>
    </row>
    <row r="86" spans="2:6" x14ac:dyDescent="0.3">
      <c r="B86">
        <v>82</v>
      </c>
      <c r="C86">
        <v>14</v>
      </c>
      <c r="D86">
        <f t="shared" si="4"/>
        <v>3818</v>
      </c>
      <c r="E86">
        <f t="shared" si="5"/>
        <v>6557</v>
      </c>
      <c r="F86">
        <f t="shared" si="3"/>
        <v>477</v>
      </c>
    </row>
    <row r="87" spans="2:6" x14ac:dyDescent="0.3">
      <c r="B87">
        <v>83</v>
      </c>
      <c r="C87">
        <v>12</v>
      </c>
      <c r="D87">
        <f t="shared" si="4"/>
        <v>3864</v>
      </c>
      <c r="E87">
        <f t="shared" si="5"/>
        <v>6636</v>
      </c>
      <c r="F87">
        <f t="shared" si="3"/>
        <v>483</v>
      </c>
    </row>
    <row r="88" spans="2:6" x14ac:dyDescent="0.3">
      <c r="B88">
        <v>84</v>
      </c>
      <c r="C88">
        <v>10</v>
      </c>
      <c r="D88">
        <f t="shared" si="4"/>
        <v>3910</v>
      </c>
      <c r="E88">
        <f t="shared" si="5"/>
        <v>6715</v>
      </c>
      <c r="F88">
        <f t="shared" si="3"/>
        <v>489</v>
      </c>
    </row>
    <row r="89" spans="2:6" x14ac:dyDescent="0.3">
      <c r="B89">
        <v>85</v>
      </c>
      <c r="C89">
        <v>9</v>
      </c>
      <c r="D89">
        <f t="shared" si="4"/>
        <v>3956</v>
      </c>
      <c r="E89">
        <f t="shared" si="5"/>
        <v>6794</v>
      </c>
      <c r="F89">
        <f t="shared" si="3"/>
        <v>495</v>
      </c>
    </row>
    <row r="90" spans="2:6" x14ac:dyDescent="0.3">
      <c r="B90">
        <v>86</v>
      </c>
      <c r="C90">
        <v>7</v>
      </c>
      <c r="D90">
        <f t="shared" si="4"/>
        <v>4002</v>
      </c>
      <c r="E90">
        <f t="shared" si="5"/>
        <v>6873</v>
      </c>
      <c r="F90">
        <f t="shared" si="3"/>
        <v>500</v>
      </c>
    </row>
    <row r="91" spans="2:6" x14ac:dyDescent="0.3">
      <c r="B91">
        <v>87</v>
      </c>
      <c r="C91">
        <v>6</v>
      </c>
      <c r="D91">
        <f t="shared" si="4"/>
        <v>4048</v>
      </c>
      <c r="E91">
        <f t="shared" si="5"/>
        <v>6952</v>
      </c>
      <c r="F91">
        <f t="shared" si="3"/>
        <v>506</v>
      </c>
    </row>
    <row r="92" spans="2:6" x14ac:dyDescent="0.3">
      <c r="B92">
        <v>88</v>
      </c>
      <c r="C92">
        <v>4</v>
      </c>
      <c r="D92">
        <f t="shared" si="4"/>
        <v>4094</v>
      </c>
      <c r="E92">
        <f t="shared" si="5"/>
        <v>7031</v>
      </c>
      <c r="F92">
        <f t="shared" si="3"/>
        <v>512</v>
      </c>
    </row>
    <row r="93" spans="2:6" x14ac:dyDescent="0.3">
      <c r="B93">
        <v>89</v>
      </c>
      <c r="C93">
        <v>3</v>
      </c>
      <c r="D93">
        <f t="shared" si="4"/>
        <v>4140</v>
      </c>
      <c r="E93">
        <f t="shared" si="5"/>
        <v>7110</v>
      </c>
      <c r="F93">
        <f t="shared" si="3"/>
        <v>518</v>
      </c>
    </row>
    <row r="94" spans="2:6" x14ac:dyDescent="0.3">
      <c r="B94">
        <v>90</v>
      </c>
      <c r="C94">
        <v>2</v>
      </c>
      <c r="D94">
        <f t="shared" si="4"/>
        <v>4186</v>
      </c>
      <c r="E94">
        <f t="shared" si="5"/>
        <v>7189</v>
      </c>
      <c r="F94">
        <f t="shared" si="3"/>
        <v>523</v>
      </c>
    </row>
    <row r="95" spans="2:6" x14ac:dyDescent="0.3">
      <c r="B95">
        <v>91</v>
      </c>
      <c r="C95">
        <v>1</v>
      </c>
      <c r="D95">
        <f t="shared" si="4"/>
        <v>4232</v>
      </c>
      <c r="E95">
        <f t="shared" si="5"/>
        <v>7268</v>
      </c>
      <c r="F95">
        <f t="shared" si="3"/>
        <v>529</v>
      </c>
    </row>
    <row r="96" spans="2:6" x14ac:dyDescent="0.3">
      <c r="B96">
        <v>92</v>
      </c>
      <c r="C96">
        <v>1</v>
      </c>
      <c r="D96">
        <f t="shared" si="4"/>
        <v>4278</v>
      </c>
      <c r="E96">
        <f t="shared" si="5"/>
        <v>7347</v>
      </c>
      <c r="F96">
        <f t="shared" si="3"/>
        <v>535</v>
      </c>
    </row>
    <row r="97" spans="2:6" x14ac:dyDescent="0.3">
      <c r="B97">
        <v>93</v>
      </c>
      <c r="C97">
        <v>0</v>
      </c>
      <c r="D97">
        <f t="shared" si="4"/>
        <v>4324</v>
      </c>
      <c r="E97">
        <f t="shared" si="5"/>
        <v>7426</v>
      </c>
      <c r="F97">
        <f t="shared" si="3"/>
        <v>541</v>
      </c>
    </row>
    <row r="98" spans="2:6" x14ac:dyDescent="0.3">
      <c r="B98">
        <v>94</v>
      </c>
      <c r="C98">
        <v>0</v>
      </c>
      <c r="D98">
        <f t="shared" si="4"/>
        <v>4370</v>
      </c>
      <c r="E98">
        <f t="shared" si="5"/>
        <v>7505</v>
      </c>
      <c r="F98">
        <f t="shared" si="3"/>
        <v>546</v>
      </c>
    </row>
    <row r="99" spans="2:6" x14ac:dyDescent="0.3">
      <c r="B99">
        <v>95</v>
      </c>
      <c r="C99">
        <v>0</v>
      </c>
      <c r="D99">
        <f t="shared" si="4"/>
        <v>4416</v>
      </c>
      <c r="E99">
        <f t="shared" si="5"/>
        <v>7584</v>
      </c>
      <c r="F99">
        <f t="shared" si="3"/>
        <v>552</v>
      </c>
    </row>
    <row r="100" spans="2:6" x14ac:dyDescent="0.3">
      <c r="B100">
        <v>96</v>
      </c>
      <c r="C100">
        <v>0</v>
      </c>
      <c r="D100">
        <f t="shared" si="4"/>
        <v>4462</v>
      </c>
      <c r="E100">
        <f t="shared" si="5"/>
        <v>7663</v>
      </c>
      <c r="F100">
        <f t="shared" si="3"/>
        <v>558</v>
      </c>
    </row>
    <row r="101" spans="2:6" x14ac:dyDescent="0.3">
      <c r="B101">
        <v>97</v>
      </c>
      <c r="C101">
        <v>0</v>
      </c>
      <c r="D101">
        <f t="shared" si="4"/>
        <v>4508</v>
      </c>
      <c r="E101">
        <f t="shared" si="5"/>
        <v>7742</v>
      </c>
      <c r="F101">
        <f t="shared" si="3"/>
        <v>564</v>
      </c>
    </row>
    <row r="102" spans="2:6" x14ac:dyDescent="0.3">
      <c r="B102">
        <v>98</v>
      </c>
      <c r="C102">
        <v>0</v>
      </c>
      <c r="D102">
        <f t="shared" si="4"/>
        <v>4554</v>
      </c>
      <c r="E102">
        <f t="shared" si="5"/>
        <v>7821</v>
      </c>
      <c r="F102">
        <f t="shared" si="3"/>
        <v>569</v>
      </c>
    </row>
    <row r="103" spans="2:6" x14ac:dyDescent="0.3">
      <c r="B103">
        <v>99</v>
      </c>
      <c r="C103">
        <v>0</v>
      </c>
      <c r="D103">
        <f t="shared" si="4"/>
        <v>4600</v>
      </c>
      <c r="E103">
        <f t="shared" si="5"/>
        <v>7900</v>
      </c>
      <c r="F103">
        <f t="shared" si="3"/>
        <v>575</v>
      </c>
    </row>
    <row r="104" spans="2:6" x14ac:dyDescent="0.3">
      <c r="B104">
        <v>100</v>
      </c>
      <c r="C104">
        <v>1</v>
      </c>
      <c r="D104">
        <f t="shared" si="4"/>
        <v>4646</v>
      </c>
      <c r="E104">
        <f t="shared" si="5"/>
        <v>7979</v>
      </c>
      <c r="F104">
        <f t="shared" si="3"/>
        <v>581</v>
      </c>
    </row>
    <row r="105" spans="2:6" x14ac:dyDescent="0.3">
      <c r="B105">
        <v>101</v>
      </c>
      <c r="C105">
        <v>1</v>
      </c>
      <c r="D105">
        <f t="shared" si="4"/>
        <v>4692</v>
      </c>
      <c r="E105">
        <f t="shared" si="5"/>
        <v>8058</v>
      </c>
      <c r="F105">
        <f t="shared" si="3"/>
        <v>587</v>
      </c>
    </row>
    <row r="106" spans="2:6" x14ac:dyDescent="0.3">
      <c r="B106">
        <v>102</v>
      </c>
      <c r="C106">
        <v>2</v>
      </c>
      <c r="D106">
        <f t="shared" si="4"/>
        <v>4738</v>
      </c>
      <c r="E106">
        <f t="shared" si="5"/>
        <v>8137</v>
      </c>
      <c r="F106">
        <f t="shared" si="3"/>
        <v>592</v>
      </c>
    </row>
    <row r="107" spans="2:6" x14ac:dyDescent="0.3">
      <c r="B107">
        <v>103</v>
      </c>
      <c r="C107">
        <v>3</v>
      </c>
      <c r="D107">
        <f t="shared" si="4"/>
        <v>4784</v>
      </c>
      <c r="E107">
        <f t="shared" si="5"/>
        <v>8216</v>
      </c>
      <c r="F107">
        <f t="shared" si="3"/>
        <v>598</v>
      </c>
    </row>
    <row r="108" spans="2:6" x14ac:dyDescent="0.3">
      <c r="B108">
        <v>104</v>
      </c>
      <c r="C108">
        <v>4</v>
      </c>
      <c r="D108">
        <f t="shared" si="4"/>
        <v>4830</v>
      </c>
      <c r="E108">
        <f t="shared" si="5"/>
        <v>8295</v>
      </c>
      <c r="F108">
        <f t="shared" si="3"/>
        <v>604</v>
      </c>
    </row>
    <row r="109" spans="2:6" x14ac:dyDescent="0.3">
      <c r="B109">
        <v>105</v>
      </c>
      <c r="C109">
        <v>6</v>
      </c>
      <c r="D109">
        <f t="shared" si="4"/>
        <v>4876</v>
      </c>
      <c r="E109">
        <f t="shared" si="5"/>
        <v>8374</v>
      </c>
      <c r="F109">
        <f t="shared" si="3"/>
        <v>610</v>
      </c>
    </row>
    <row r="110" spans="2:6" x14ac:dyDescent="0.3">
      <c r="B110">
        <v>106</v>
      </c>
      <c r="C110">
        <v>7</v>
      </c>
      <c r="D110">
        <f t="shared" si="4"/>
        <v>4922</v>
      </c>
      <c r="E110">
        <f t="shared" si="5"/>
        <v>8453</v>
      </c>
      <c r="F110">
        <f t="shared" si="3"/>
        <v>615</v>
      </c>
    </row>
    <row r="111" spans="2:6" x14ac:dyDescent="0.3">
      <c r="B111">
        <v>107</v>
      </c>
      <c r="C111">
        <v>9</v>
      </c>
      <c r="D111">
        <f t="shared" si="4"/>
        <v>4968</v>
      </c>
      <c r="E111">
        <f t="shared" si="5"/>
        <v>8532</v>
      </c>
      <c r="F111">
        <f t="shared" si="3"/>
        <v>621</v>
      </c>
    </row>
    <row r="112" spans="2:6" x14ac:dyDescent="0.3">
      <c r="B112">
        <v>108</v>
      </c>
      <c r="C112">
        <v>10</v>
      </c>
      <c r="D112">
        <f t="shared" si="4"/>
        <v>5014</v>
      </c>
      <c r="E112">
        <f t="shared" si="5"/>
        <v>8611</v>
      </c>
      <c r="F112">
        <f t="shared" si="3"/>
        <v>627</v>
      </c>
    </row>
    <row r="113" spans="2:6" x14ac:dyDescent="0.3">
      <c r="B113">
        <v>109</v>
      </c>
      <c r="C113">
        <v>12</v>
      </c>
      <c r="D113">
        <f t="shared" si="4"/>
        <v>5060</v>
      </c>
      <c r="E113">
        <f t="shared" si="5"/>
        <v>8690</v>
      </c>
      <c r="F113">
        <f t="shared" si="3"/>
        <v>633</v>
      </c>
    </row>
    <row r="114" spans="2:6" x14ac:dyDescent="0.3">
      <c r="B114">
        <v>110</v>
      </c>
      <c r="C114">
        <v>14</v>
      </c>
      <c r="D114">
        <f t="shared" si="4"/>
        <v>5106</v>
      </c>
      <c r="E114">
        <f t="shared" si="5"/>
        <v>8769</v>
      </c>
      <c r="F114">
        <f t="shared" si="3"/>
        <v>638</v>
      </c>
    </row>
    <row r="115" spans="2:6" x14ac:dyDescent="0.3">
      <c r="B115">
        <v>111</v>
      </c>
      <c r="C115">
        <v>16</v>
      </c>
      <c r="D115">
        <f t="shared" si="4"/>
        <v>5152</v>
      </c>
      <c r="E115">
        <f t="shared" si="5"/>
        <v>8848</v>
      </c>
      <c r="F115">
        <f t="shared" si="3"/>
        <v>644</v>
      </c>
    </row>
    <row r="116" spans="2:6" x14ac:dyDescent="0.3">
      <c r="B116">
        <v>112</v>
      </c>
      <c r="C116">
        <v>18</v>
      </c>
      <c r="D116">
        <f t="shared" si="4"/>
        <v>5198</v>
      </c>
      <c r="E116">
        <f t="shared" si="5"/>
        <v>8927</v>
      </c>
      <c r="F116">
        <f t="shared" si="3"/>
        <v>650</v>
      </c>
    </row>
    <row r="117" spans="2:6" x14ac:dyDescent="0.3">
      <c r="B117">
        <v>113</v>
      </c>
      <c r="C117">
        <v>21</v>
      </c>
      <c r="D117">
        <f t="shared" si="4"/>
        <v>5244</v>
      </c>
      <c r="E117">
        <f t="shared" si="5"/>
        <v>9006</v>
      </c>
      <c r="F117">
        <f t="shared" si="3"/>
        <v>656</v>
      </c>
    </row>
    <row r="118" spans="2:6" x14ac:dyDescent="0.3">
      <c r="B118">
        <v>114</v>
      </c>
      <c r="C118">
        <v>23</v>
      </c>
      <c r="D118">
        <f t="shared" si="4"/>
        <v>5290</v>
      </c>
      <c r="E118">
        <f t="shared" si="5"/>
        <v>9085</v>
      </c>
      <c r="F118">
        <f t="shared" si="3"/>
        <v>661</v>
      </c>
    </row>
    <row r="119" spans="2:6" x14ac:dyDescent="0.3">
      <c r="B119">
        <v>115</v>
      </c>
      <c r="C119">
        <v>25</v>
      </c>
      <c r="D119">
        <f t="shared" si="4"/>
        <v>5336</v>
      </c>
      <c r="E119">
        <f t="shared" si="5"/>
        <v>9164</v>
      </c>
      <c r="F119">
        <f t="shared" si="3"/>
        <v>667</v>
      </c>
    </row>
    <row r="120" spans="2:6" x14ac:dyDescent="0.3">
      <c r="B120">
        <v>116</v>
      </c>
      <c r="C120">
        <v>28</v>
      </c>
      <c r="D120">
        <f t="shared" si="4"/>
        <v>5382</v>
      </c>
      <c r="E120">
        <f t="shared" si="5"/>
        <v>9243</v>
      </c>
      <c r="F120">
        <f t="shared" si="3"/>
        <v>673</v>
      </c>
    </row>
    <row r="121" spans="2:6" x14ac:dyDescent="0.3">
      <c r="B121">
        <v>117</v>
      </c>
      <c r="C121">
        <v>31</v>
      </c>
      <c r="D121">
        <f t="shared" si="4"/>
        <v>5428</v>
      </c>
      <c r="E121">
        <f t="shared" si="5"/>
        <v>9322</v>
      </c>
      <c r="F121">
        <f t="shared" si="3"/>
        <v>679</v>
      </c>
    </row>
    <row r="122" spans="2:6" x14ac:dyDescent="0.3">
      <c r="B122">
        <v>118</v>
      </c>
      <c r="C122">
        <v>33</v>
      </c>
      <c r="D122">
        <f t="shared" si="4"/>
        <v>5474</v>
      </c>
      <c r="E122">
        <f t="shared" si="5"/>
        <v>9401</v>
      </c>
      <c r="F122">
        <f t="shared" si="3"/>
        <v>684</v>
      </c>
    </row>
    <row r="123" spans="2:6" x14ac:dyDescent="0.3">
      <c r="B123">
        <v>119</v>
      </c>
      <c r="C123">
        <v>36</v>
      </c>
      <c r="D123">
        <f t="shared" si="4"/>
        <v>5520</v>
      </c>
      <c r="E123">
        <f t="shared" si="5"/>
        <v>9480</v>
      </c>
      <c r="F123">
        <f t="shared" si="3"/>
        <v>690</v>
      </c>
    </row>
    <row r="124" spans="2:6" x14ac:dyDescent="0.3">
      <c r="B124">
        <v>120</v>
      </c>
      <c r="C124">
        <v>39</v>
      </c>
      <c r="D124">
        <f t="shared" si="4"/>
        <v>5566</v>
      </c>
      <c r="E124">
        <f t="shared" si="5"/>
        <v>9559</v>
      </c>
      <c r="F124">
        <f t="shared" si="3"/>
        <v>696</v>
      </c>
    </row>
    <row r="125" spans="2:6" x14ac:dyDescent="0.3">
      <c r="B125">
        <v>121</v>
      </c>
      <c r="C125">
        <v>42</v>
      </c>
      <c r="D125">
        <f t="shared" si="4"/>
        <v>5612</v>
      </c>
      <c r="E125">
        <f t="shared" si="5"/>
        <v>9638</v>
      </c>
      <c r="F125">
        <f t="shared" si="3"/>
        <v>702</v>
      </c>
    </row>
    <row r="126" spans="2:6" x14ac:dyDescent="0.3">
      <c r="B126">
        <v>122</v>
      </c>
      <c r="C126">
        <v>45</v>
      </c>
      <c r="D126">
        <f t="shared" si="4"/>
        <v>5658</v>
      </c>
      <c r="E126">
        <f t="shared" si="5"/>
        <v>9717</v>
      </c>
      <c r="F126">
        <f t="shared" si="3"/>
        <v>707</v>
      </c>
    </row>
    <row r="127" spans="2:6" x14ac:dyDescent="0.3">
      <c r="B127">
        <v>123</v>
      </c>
      <c r="C127">
        <v>48</v>
      </c>
      <c r="D127">
        <f t="shared" si="4"/>
        <v>5704</v>
      </c>
      <c r="E127">
        <f t="shared" si="5"/>
        <v>9796</v>
      </c>
      <c r="F127">
        <f t="shared" si="3"/>
        <v>713</v>
      </c>
    </row>
    <row r="128" spans="2:6" x14ac:dyDescent="0.3">
      <c r="B128">
        <v>124</v>
      </c>
      <c r="C128">
        <v>51</v>
      </c>
      <c r="D128">
        <f t="shared" si="4"/>
        <v>5750</v>
      </c>
      <c r="E128">
        <f t="shared" si="5"/>
        <v>9875</v>
      </c>
      <c r="F128">
        <f t="shared" si="3"/>
        <v>719</v>
      </c>
    </row>
    <row r="129" spans="2:6" x14ac:dyDescent="0.3">
      <c r="B129">
        <v>125</v>
      </c>
      <c r="C129">
        <v>54</v>
      </c>
      <c r="D129">
        <f t="shared" si="4"/>
        <v>5796</v>
      </c>
      <c r="E129">
        <f t="shared" si="5"/>
        <v>9954</v>
      </c>
      <c r="F129">
        <f t="shared" si="3"/>
        <v>725</v>
      </c>
    </row>
    <row r="130" spans="2:6" x14ac:dyDescent="0.3">
      <c r="B130">
        <v>126</v>
      </c>
      <c r="C130">
        <v>57</v>
      </c>
      <c r="D130">
        <f t="shared" si="4"/>
        <v>5842</v>
      </c>
      <c r="E130">
        <f t="shared" si="5"/>
        <v>10033</v>
      </c>
      <c r="F130">
        <f t="shared" si="3"/>
        <v>730</v>
      </c>
    </row>
    <row r="131" spans="2:6" x14ac:dyDescent="0.3">
      <c r="B131">
        <v>127</v>
      </c>
      <c r="C131">
        <v>60</v>
      </c>
      <c r="D131">
        <f t="shared" si="4"/>
        <v>5888</v>
      </c>
      <c r="E131">
        <f t="shared" si="5"/>
        <v>10112</v>
      </c>
      <c r="F131">
        <f t="shared" si="3"/>
        <v>736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DTMF</vt:lpstr>
      <vt:lpstr>Sheet1</vt:lpstr>
    </vt:vector>
  </TitlesOfParts>
  <Company>STMicroelectronics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Montanari</dc:creator>
  <cp:lastModifiedBy>Bruno Fontes MONTANARI</cp:lastModifiedBy>
  <dcterms:created xsi:type="dcterms:W3CDTF">2015-02-02T12:11:26Z</dcterms:created>
  <dcterms:modified xsi:type="dcterms:W3CDTF">2015-02-12T18:21:51Z</dcterms:modified>
</cp:coreProperties>
</file>