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racas\stages_DT\Users_Stages_DT\Montasser BEN HAMMICH\Planning Stage\"/>
    </mc:Choice>
  </mc:AlternateContent>
  <bookViews>
    <workbookView xWindow="600" yWindow="120" windowWidth="12795" windowHeight="9720" tabRatio="603"/>
  </bookViews>
  <sheets>
    <sheet name="M BENHAMMICH" sheetId="8" r:id="rId1"/>
    <sheet name="Feuil1" sheetId="9" r:id="rId2"/>
  </sheets>
  <definedNames>
    <definedName name="_xlnm.Print_Area" localSheetId="0">'M BENHAMMICH'!$A$1:$W$24</definedName>
  </definedNames>
  <calcPr calcId="152511"/>
</workbook>
</file>

<file path=xl/calcChain.xml><?xml version="1.0" encoding="utf-8"?>
<calcChain xmlns="http://schemas.openxmlformats.org/spreadsheetml/2006/main">
  <c r="G31" i="8" l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E28" i="8"/>
  <c r="C28" i="8"/>
  <c r="E19" i="8"/>
  <c r="F17" i="8" s="1"/>
  <c r="C19" i="8"/>
  <c r="D23" i="8" s="1"/>
  <c r="G52" i="8"/>
  <c r="D22" i="8" l="1"/>
  <c r="F22" i="8"/>
  <c r="D26" i="8"/>
  <c r="D24" i="8"/>
  <c r="D25" i="8"/>
  <c r="F24" i="8"/>
  <c r="F14" i="8"/>
  <c r="F26" i="8"/>
  <c r="F15" i="8"/>
  <c r="F10" i="8"/>
  <c r="F23" i="8"/>
  <c r="F25" i="8"/>
  <c r="F11" i="8"/>
  <c r="F12" i="8"/>
  <c r="F16" i="8"/>
  <c r="F9" i="8"/>
  <c r="F13" i="8"/>
  <c r="G113" i="9"/>
  <c r="H113" i="9" s="1"/>
  <c r="I113" i="9" s="1"/>
  <c r="J113" i="9" s="1"/>
  <c r="K113" i="9" s="1"/>
  <c r="L113" i="9" s="1"/>
  <c r="M113" i="9" s="1"/>
  <c r="N113" i="9" s="1"/>
  <c r="O113" i="9" s="1"/>
  <c r="P113" i="9" s="1"/>
  <c r="Q113" i="9" s="1"/>
  <c r="R113" i="9" s="1"/>
  <c r="S113" i="9" s="1"/>
  <c r="T113" i="9" s="1"/>
  <c r="U113" i="9" s="1"/>
  <c r="V113" i="9" s="1"/>
  <c r="W113" i="9" s="1"/>
  <c r="X113" i="9" s="1"/>
  <c r="Y113" i="9" s="1"/>
  <c r="Z113" i="9" s="1"/>
  <c r="AA113" i="9" s="1"/>
  <c r="AB113" i="9" s="1"/>
  <c r="AC113" i="9" s="1"/>
  <c r="AD113" i="9" s="1"/>
  <c r="F110" i="9"/>
  <c r="E110" i="9"/>
  <c r="C110" i="9"/>
  <c r="D108" i="9"/>
  <c r="D107" i="9"/>
  <c r="D106" i="9"/>
  <c r="D104" i="9"/>
  <c r="D103" i="9"/>
  <c r="D102" i="9"/>
  <c r="D100" i="9"/>
  <c r="D99" i="9"/>
  <c r="D98" i="9"/>
  <c r="F93" i="9"/>
  <c r="E93" i="9"/>
  <c r="C93" i="9"/>
  <c r="D92" i="9"/>
  <c r="D91" i="9"/>
  <c r="D90" i="9"/>
  <c r="D88" i="9"/>
  <c r="D87" i="9"/>
  <c r="D86" i="9"/>
  <c r="D84" i="9"/>
  <c r="D83" i="9"/>
  <c r="D82" i="9"/>
  <c r="D80" i="9"/>
  <c r="F76" i="9"/>
  <c r="E76" i="9"/>
  <c r="C76" i="9"/>
  <c r="D75" i="9"/>
  <c r="D74" i="9"/>
  <c r="D72" i="9"/>
  <c r="D71" i="9"/>
  <c r="D70" i="9"/>
  <c r="D68" i="9"/>
  <c r="D67" i="9"/>
  <c r="D66" i="9"/>
  <c r="D64" i="9"/>
  <c r="D63" i="9"/>
  <c r="F59" i="9"/>
  <c r="C59" i="9"/>
  <c r="D58" i="9"/>
  <c r="D56" i="9"/>
  <c r="D55" i="9"/>
  <c r="D54" i="9"/>
  <c r="D52" i="9"/>
  <c r="D51" i="9"/>
  <c r="D50" i="9"/>
  <c r="D48" i="9"/>
  <c r="D47" i="9"/>
  <c r="D46" i="9"/>
  <c r="F42" i="9"/>
  <c r="C42" i="9"/>
  <c r="D40" i="9"/>
  <c r="D39" i="9"/>
  <c r="D38" i="9"/>
  <c r="D36" i="9"/>
  <c r="D35" i="9"/>
  <c r="D34" i="9"/>
  <c r="D32" i="9"/>
  <c r="D31" i="9"/>
  <c r="D30" i="9"/>
  <c r="F25" i="9"/>
  <c r="E25" i="9"/>
  <c r="E42" i="9" s="1"/>
  <c r="E59" i="9" s="1"/>
  <c r="C25" i="9"/>
  <c r="D109" i="9" s="1"/>
  <c r="B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28" i="8" l="1"/>
  <c r="F19" i="8"/>
  <c r="D25" i="9" s="1"/>
  <c r="F28" i="8"/>
  <c r="D29" i="9"/>
  <c r="D33" i="9"/>
  <c r="D37" i="9"/>
  <c r="D41" i="9"/>
  <c r="D49" i="9"/>
  <c r="D59" i="9" s="1"/>
  <c r="D53" i="9"/>
  <c r="D57" i="9"/>
  <c r="D65" i="9"/>
  <c r="D76" i="9" s="1"/>
  <c r="D69" i="9"/>
  <c r="D73" i="9"/>
  <c r="D81" i="9"/>
  <c r="D85" i="9"/>
  <c r="D89" i="9"/>
  <c r="D97" i="9"/>
  <c r="D110" i="9" s="1"/>
  <c r="D101" i="9"/>
  <c r="D105" i="9"/>
  <c r="D42" i="9" l="1"/>
  <c r="D93" i="9"/>
  <c r="D10" i="8" l="1"/>
  <c r="D17" i="8"/>
  <c r="D15" i="8"/>
  <c r="D14" i="8"/>
  <c r="D12" i="8"/>
  <c r="D16" i="8"/>
  <c r="D13" i="8"/>
  <c r="D11" i="8"/>
  <c r="D9" i="8"/>
  <c r="D19" i="8" l="1"/>
  <c r="B18" i="8"/>
  <c r="B27" i="8"/>
</calcChain>
</file>

<file path=xl/sharedStrings.xml><?xml version="1.0" encoding="utf-8"?>
<sst xmlns="http://schemas.openxmlformats.org/spreadsheetml/2006/main" count="253" uniqueCount="101">
  <si>
    <t>s24</t>
  </si>
  <si>
    <t>s25</t>
  </si>
  <si>
    <t>s26</t>
  </si>
  <si>
    <t>s23</t>
  </si>
  <si>
    <t>s20</t>
  </si>
  <si>
    <t>s21</t>
  </si>
  <si>
    <t>s22</t>
  </si>
  <si>
    <t>s14</t>
  </si>
  <si>
    <t>s15</t>
  </si>
  <si>
    <t>s16</t>
  </si>
  <si>
    <t>s17</t>
  </si>
  <si>
    <t>s18</t>
  </si>
  <si>
    <t>s19</t>
  </si>
  <si>
    <t>X</t>
  </si>
  <si>
    <t>Formalisation du besoin Fonctionnel</t>
  </si>
  <si>
    <t>Etude des possibilités technique</t>
  </si>
  <si>
    <t>Ecriture Specification fonctionnelle</t>
  </si>
  <si>
    <t>Ecriture Specification technique</t>
  </si>
  <si>
    <t>Cahier de recette de l'outil</t>
  </si>
  <si>
    <t>Presentation de l'outil</t>
  </si>
  <si>
    <t>Corrections eventuelles de l'outil</t>
  </si>
  <si>
    <t>s27</t>
  </si>
  <si>
    <t>Charge estimée</t>
  </si>
  <si>
    <t>s28</t>
  </si>
  <si>
    <t>s29</t>
  </si>
  <si>
    <t>s30</t>
  </si>
  <si>
    <t>Compréhension Besoin Portail Direction Technique</t>
  </si>
  <si>
    <t>Realisation de la maquette de l'outil</t>
  </si>
  <si>
    <t>TOTAL</t>
  </si>
  <si>
    <t>Stage Utilitaires Metiers Calcul</t>
  </si>
  <si>
    <t>Livraison Outil 1</t>
  </si>
  <si>
    <t>Communication Outil 1</t>
  </si>
  <si>
    <t>Formation Outil 1</t>
  </si>
  <si>
    <t>Livraison Outil 2</t>
  </si>
  <si>
    <t>Communication Outil 2</t>
  </si>
  <si>
    <t>Formation Outil 2</t>
  </si>
  <si>
    <t>Temps cumulé allouable</t>
  </si>
  <si>
    <t>Fin estimée Outil 1</t>
  </si>
  <si>
    <t>Fin estimée Outil 2</t>
  </si>
  <si>
    <t>Livraison Outil 3</t>
  </si>
  <si>
    <t>Communication Outil 3</t>
  </si>
  <si>
    <t>Formation Outil 3</t>
  </si>
  <si>
    <t>Fin estimée Outil 3</t>
  </si>
  <si>
    <t>Livraison Outil 4</t>
  </si>
  <si>
    <t>Communication Outil 4</t>
  </si>
  <si>
    <t>Formation Outil 4</t>
  </si>
  <si>
    <t>Fin estimée Outil 4</t>
  </si>
  <si>
    <t>Avancement final</t>
  </si>
  <si>
    <t>Validation Finale</t>
  </si>
  <si>
    <t>Test de validation</t>
  </si>
  <si>
    <t>Validation du besoin : reunions</t>
  </si>
  <si>
    <t>Redaction du guide outil/Metier</t>
  </si>
  <si>
    <t>Etat actuel du travail</t>
  </si>
  <si>
    <t>Date de livraison utilitaire</t>
  </si>
  <si>
    <t>Livraison Outil 5</t>
  </si>
  <si>
    <t>Communication Outil 5</t>
  </si>
  <si>
    <t>Formation Outil 5</t>
  </si>
  <si>
    <t>Fin estimée Outil 5</t>
  </si>
  <si>
    <t>Livraison Outil 6</t>
  </si>
  <si>
    <t>Communication Outil 6</t>
  </si>
  <si>
    <t>Formation Outil 6</t>
  </si>
  <si>
    <t>Fin estimée Outil 6</t>
  </si>
  <si>
    <t>Travail prévu à la première planif :</t>
  </si>
  <si>
    <t>Charge réelle</t>
  </si>
  <si>
    <t xml:space="preserve">Outil 6 : </t>
  </si>
  <si>
    <t xml:space="preserve">Outil 5 : </t>
  </si>
  <si>
    <t>Outil 4 :</t>
  </si>
  <si>
    <t>Outil 3 :</t>
  </si>
  <si>
    <t xml:space="preserve">Outil 2 : </t>
  </si>
  <si>
    <t>s06</t>
  </si>
  <si>
    <t>s07</t>
  </si>
  <si>
    <t>s08</t>
  </si>
  <si>
    <t>s09</t>
  </si>
  <si>
    <t>s10</t>
  </si>
  <si>
    <t>s11</t>
  </si>
  <si>
    <t>s12</t>
  </si>
  <si>
    <t>s13</t>
  </si>
  <si>
    <t>Outil 1 : Feuille K</t>
  </si>
  <si>
    <t>Validation abaques</t>
  </si>
  <si>
    <t>Ecriture logigramme</t>
  </si>
  <si>
    <t>Formation en VBA</t>
  </si>
  <si>
    <t>Ecriture Specification fonctionelle</t>
  </si>
  <si>
    <t xml:space="preserve">Stage : Amélioration et développement </t>
  </si>
  <si>
    <t>d'un outil de calcul EASYPOST</t>
  </si>
  <si>
    <t>Portage de l'environnement sous Linux</t>
  </si>
  <si>
    <t>Création de la bibliothèque Python/C++ EASYPOST</t>
  </si>
  <si>
    <t>Redaction de la specification fonctionnelle de portage</t>
  </si>
  <si>
    <t>Redaction de la specification technique de portage</t>
  </si>
  <si>
    <t>Etude de l'outil FERESPOST</t>
  </si>
  <si>
    <t>Cahier de recettes pour le portage</t>
  </si>
  <si>
    <t>Etude des specifications EASYPOST actuelles</t>
  </si>
  <si>
    <t>Formation en Python et wxPython</t>
  </si>
  <si>
    <t>Portage de FeResPost</t>
  </si>
  <si>
    <t>Amélioration de EasyPost</t>
  </si>
  <si>
    <t>Redaction de la specification fonctionnelle</t>
  </si>
  <si>
    <t>Redaction de la specification technique</t>
  </si>
  <si>
    <t>Cahier de recettes pour l'amélioration</t>
  </si>
  <si>
    <t xml:space="preserve">Temps </t>
  </si>
  <si>
    <t>estimé</t>
  </si>
  <si>
    <t>Temps</t>
  </si>
  <si>
    <t>réel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</si>
</sst>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 Jours&quot;"/>
    <numFmt numFmtId="165" formatCode="[$-40C]mmm\-yy;@"/>
    <numFmt numFmtId="166" formatCode="0.0&quot; Jours&quot;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Fill="1" applyAlignment="1">
      <alignment horizontal="center"/>
    </xf>
    <xf numFmtId="9" fontId="3" fillId="0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9" fontId="3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9" fontId="2" fillId="4" borderId="0" xfId="0" applyNumberFormat="1" applyFont="1" applyFill="1" applyAlignment="1">
      <alignment horizontal="left"/>
    </xf>
    <xf numFmtId="9" fontId="2" fillId="4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166" fontId="3" fillId="3" borderId="0" xfId="0" applyNumberFormat="1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166" fontId="4" fillId="7" borderId="0" xfId="0" applyNumberFormat="1" applyFont="1" applyFill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9" fontId="2" fillId="8" borderId="0" xfId="0" applyNumberFormat="1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2" fillId="9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F145"/>
  <sheetViews>
    <sheetView tabSelected="1" zoomScaleNormal="100" workbookViewId="0">
      <selection activeCell="K13" sqref="K13"/>
    </sheetView>
  </sheetViews>
  <sheetFormatPr baseColWidth="10" defaultRowHeight="12.75" outlineLevelRow="1" x14ac:dyDescent="0.2"/>
  <cols>
    <col min="1" max="1" width="48.28515625" style="1" customWidth="1"/>
    <col min="2" max="2" width="10.28515625" style="1" customWidth="1"/>
    <col min="3" max="3" width="10.28515625" style="1" bestFit="1" customWidth="1"/>
    <col min="4" max="4" width="8" style="1" customWidth="1"/>
    <col min="5" max="5" width="10" style="1" customWidth="1"/>
    <col min="6" max="6" width="6.7109375" style="1" customWidth="1"/>
    <col min="7" max="30" width="10.28515625" style="1" customWidth="1"/>
    <col min="31" max="16384" width="11.42578125" style="1"/>
  </cols>
  <sheetData>
    <row r="1" spans="1:32" s="3" customFormat="1" x14ac:dyDescent="0.2">
      <c r="A1" s="30" t="s">
        <v>62</v>
      </c>
      <c r="B1" s="28" t="s">
        <v>13</v>
      </c>
      <c r="C1" s="1"/>
      <c r="D1" s="1"/>
      <c r="E1" s="1"/>
      <c r="F1" s="1"/>
      <c r="G1" s="24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4</v>
      </c>
      <c r="M1" s="15" t="s">
        <v>5</v>
      </c>
      <c r="N1" s="15" t="s">
        <v>6</v>
      </c>
      <c r="O1" s="15" t="s">
        <v>3</v>
      </c>
      <c r="P1" s="15" t="s">
        <v>0</v>
      </c>
      <c r="Q1" s="15" t="s">
        <v>1</v>
      </c>
      <c r="R1" s="15" t="s">
        <v>2</v>
      </c>
      <c r="S1" s="15" t="s">
        <v>21</v>
      </c>
      <c r="T1" s="15" t="s">
        <v>23</v>
      </c>
      <c r="U1" s="15" t="s">
        <v>24</v>
      </c>
      <c r="V1" s="15" t="s">
        <v>25</v>
      </c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3" customFormat="1" x14ac:dyDescent="0.2">
      <c r="A2" s="30" t="s">
        <v>52</v>
      </c>
      <c r="B2" s="20" t="s">
        <v>13</v>
      </c>
      <c r="C2" s="1"/>
      <c r="D2" s="1"/>
      <c r="E2" s="1"/>
      <c r="F2" s="1"/>
      <c r="G2" s="24">
        <v>4.5</v>
      </c>
      <c r="H2" s="25">
        <v>3.5</v>
      </c>
      <c r="I2" s="24">
        <v>4.5</v>
      </c>
      <c r="J2" s="25">
        <v>3.5</v>
      </c>
      <c r="K2" s="25">
        <v>3.5</v>
      </c>
      <c r="L2" s="24">
        <v>4.5</v>
      </c>
      <c r="M2" s="24">
        <v>3</v>
      </c>
      <c r="N2" s="24">
        <v>4.5</v>
      </c>
      <c r="O2" s="25">
        <v>3.5</v>
      </c>
      <c r="P2" s="24">
        <v>4.5</v>
      </c>
      <c r="Q2" s="24">
        <v>4.5</v>
      </c>
      <c r="R2" s="24">
        <v>4.5</v>
      </c>
      <c r="S2" s="24">
        <v>4.5</v>
      </c>
      <c r="T2" s="24">
        <v>4</v>
      </c>
      <c r="U2" s="24">
        <v>4.5</v>
      </c>
      <c r="V2" s="24">
        <v>4.5</v>
      </c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">
      <c r="A3" s="30" t="s">
        <v>53</v>
      </c>
      <c r="B3" s="31" t="s">
        <v>13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5" customFormat="1" x14ac:dyDescent="0.2"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">
      <c r="A5" s="32" t="s">
        <v>82</v>
      </c>
      <c r="B5" s="11"/>
      <c r="C5" s="33" t="s">
        <v>97</v>
      </c>
      <c r="D5" s="34"/>
      <c r="E5" s="35" t="s">
        <v>99</v>
      </c>
      <c r="F5" s="35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s="2" customFormat="1" x14ac:dyDescent="0.2">
      <c r="A6" s="32" t="s">
        <v>83</v>
      </c>
      <c r="B6" s="11"/>
      <c r="C6" s="33" t="s">
        <v>98</v>
      </c>
      <c r="D6" s="34"/>
      <c r="E6" s="35" t="s">
        <v>100</v>
      </c>
      <c r="F6" s="3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32" s="6" customFormat="1" x14ac:dyDescent="0.2"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s="2" customFormat="1" x14ac:dyDescent="0.2">
      <c r="A8" s="19" t="s">
        <v>92</v>
      </c>
      <c r="B8" s="11"/>
      <c r="C8" s="5"/>
      <c r="D8" s="5"/>
      <c r="E8" s="5"/>
      <c r="F8" s="5"/>
      <c r="G8" s="9"/>
      <c r="H8" s="9"/>
      <c r="I8" s="5"/>
      <c r="J8" s="5"/>
      <c r="K8" s="5"/>
      <c r="L8" s="5"/>
      <c r="M8" s="5"/>
      <c r="N8" s="5"/>
      <c r="O8" s="5"/>
      <c r="P8" s="5"/>
      <c r="Q8" s="5"/>
    </row>
    <row r="9" spans="1:32" s="2" customFormat="1" outlineLevel="1" x14ac:dyDescent="0.2">
      <c r="A9" s="4" t="s">
        <v>90</v>
      </c>
      <c r="B9" s="13">
        <v>0</v>
      </c>
      <c r="C9" s="26">
        <v>2</v>
      </c>
      <c r="D9" s="27">
        <f t="shared" ref="D9:D17" si="0">C9/$C$19</f>
        <v>4.5454545454545456E-2</v>
      </c>
      <c r="E9" s="23">
        <v>3</v>
      </c>
      <c r="F9" s="12">
        <f t="shared" ref="F9:F17" si="1">E9/$E$19</f>
        <v>1</v>
      </c>
      <c r="G9" s="20" t="s">
        <v>13</v>
      </c>
      <c r="H9" s="20" t="s">
        <v>13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32" s="2" customFormat="1" outlineLevel="1" x14ac:dyDescent="0.2">
      <c r="A10" s="7" t="s">
        <v>88</v>
      </c>
      <c r="B10" s="13">
        <v>0</v>
      </c>
      <c r="C10" s="26">
        <v>4</v>
      </c>
      <c r="D10" s="27">
        <f t="shared" si="0"/>
        <v>9.0909090909090912E-2</v>
      </c>
      <c r="E10" s="23"/>
      <c r="F10" s="12">
        <f t="shared" si="1"/>
        <v>0</v>
      </c>
      <c r="G10" s="9"/>
      <c r="H10" s="20" t="s">
        <v>13</v>
      </c>
      <c r="I10" s="20" t="s">
        <v>13</v>
      </c>
      <c r="J10" s="20" t="s">
        <v>13</v>
      </c>
      <c r="K10" s="9"/>
      <c r="L10" s="9"/>
      <c r="M10" s="9"/>
      <c r="N10" s="9"/>
      <c r="O10" s="9"/>
      <c r="P10" s="6"/>
      <c r="Q10" s="6"/>
      <c r="R10" s="6"/>
      <c r="S10" s="6"/>
      <c r="T10" s="6"/>
      <c r="U10" s="6"/>
    </row>
    <row r="11" spans="1:32" s="2" customFormat="1" outlineLevel="1" x14ac:dyDescent="0.2">
      <c r="A11" s="7" t="s">
        <v>84</v>
      </c>
      <c r="B11" s="13">
        <v>0</v>
      </c>
      <c r="C11" s="26">
        <v>10</v>
      </c>
      <c r="D11" s="27">
        <f t="shared" si="0"/>
        <v>0.22727272727272727</v>
      </c>
      <c r="E11" s="23"/>
      <c r="F11" s="12">
        <f t="shared" si="1"/>
        <v>0</v>
      </c>
      <c r="G11" s="9"/>
      <c r="H11" s="9"/>
      <c r="J11" s="9"/>
      <c r="K11" s="9"/>
      <c r="L11" s="9"/>
      <c r="M11" s="9"/>
      <c r="N11" s="9"/>
      <c r="O11" s="9"/>
      <c r="P11" s="6"/>
      <c r="Q11" s="6"/>
      <c r="R11" s="6"/>
      <c r="S11" s="6"/>
      <c r="T11" s="6"/>
      <c r="U11" s="6"/>
    </row>
    <row r="12" spans="1:32" s="2" customFormat="1" outlineLevel="1" x14ac:dyDescent="0.2">
      <c r="A12" s="4" t="s">
        <v>91</v>
      </c>
      <c r="B12" s="13">
        <v>0</v>
      </c>
      <c r="C12" s="26">
        <v>4</v>
      </c>
      <c r="D12" s="27">
        <f t="shared" si="0"/>
        <v>9.0909090909090912E-2</v>
      </c>
      <c r="E12" s="23"/>
      <c r="F12" s="12">
        <f t="shared" si="1"/>
        <v>0</v>
      </c>
      <c r="G12" s="20" t="s">
        <v>13</v>
      </c>
      <c r="H12" s="20" t="s">
        <v>13</v>
      </c>
      <c r="I12" s="20" t="s">
        <v>13</v>
      </c>
      <c r="J12" s="9"/>
      <c r="K12" s="9"/>
      <c r="L12" s="9"/>
      <c r="M12" s="9"/>
      <c r="N12" s="9"/>
      <c r="O12" s="9"/>
      <c r="P12" s="6"/>
      <c r="Q12" s="6"/>
      <c r="R12" s="6"/>
      <c r="S12" s="6"/>
      <c r="T12" s="6"/>
      <c r="U12" s="6"/>
    </row>
    <row r="13" spans="1:32" s="2" customFormat="1" outlineLevel="1" x14ac:dyDescent="0.2">
      <c r="A13" s="7" t="s">
        <v>85</v>
      </c>
      <c r="B13" s="13">
        <v>0</v>
      </c>
      <c r="C13" s="26">
        <v>15</v>
      </c>
      <c r="D13" s="27">
        <f t="shared" si="0"/>
        <v>0.34090909090909088</v>
      </c>
      <c r="E13" s="23"/>
      <c r="F13" s="12">
        <f t="shared" si="1"/>
        <v>0</v>
      </c>
      <c r="G13" s="9"/>
      <c r="H13" s="9"/>
      <c r="I13" s="9"/>
      <c r="J13" s="9"/>
      <c r="K13" s="9"/>
      <c r="L13" s="9"/>
      <c r="M13" s="9"/>
      <c r="N13" s="9"/>
      <c r="O13" s="9"/>
      <c r="P13" s="6"/>
      <c r="Q13" s="6"/>
      <c r="R13" s="6"/>
      <c r="S13" s="6"/>
      <c r="T13" s="6"/>
      <c r="U13" s="6"/>
    </row>
    <row r="14" spans="1:32" s="2" customFormat="1" outlineLevel="1" x14ac:dyDescent="0.2">
      <c r="A14" s="7" t="s">
        <v>86</v>
      </c>
      <c r="B14" s="13">
        <v>0</v>
      </c>
      <c r="C14" s="26">
        <v>3</v>
      </c>
      <c r="D14" s="27">
        <f t="shared" si="0"/>
        <v>6.8181818181818177E-2</v>
      </c>
      <c r="E14" s="23"/>
      <c r="F14" s="12">
        <f t="shared" si="1"/>
        <v>0</v>
      </c>
      <c r="G14" s="9"/>
      <c r="H14" s="9"/>
      <c r="I14" s="9"/>
      <c r="J14" s="9"/>
      <c r="K14" s="9"/>
      <c r="L14" s="9"/>
      <c r="M14" s="9"/>
      <c r="N14" s="9"/>
      <c r="O14" s="9"/>
      <c r="P14" s="6"/>
      <c r="Q14" s="6"/>
      <c r="R14" s="6"/>
      <c r="S14" s="6"/>
      <c r="T14" s="6"/>
      <c r="U14" s="6"/>
    </row>
    <row r="15" spans="1:32" s="2" customFormat="1" outlineLevel="1" x14ac:dyDescent="0.2">
      <c r="A15" s="7" t="s">
        <v>87</v>
      </c>
      <c r="B15" s="13">
        <v>0</v>
      </c>
      <c r="C15" s="26">
        <v>3</v>
      </c>
      <c r="D15" s="27">
        <f t="shared" si="0"/>
        <v>6.8181818181818177E-2</v>
      </c>
      <c r="E15" s="23"/>
      <c r="F15" s="12">
        <f t="shared" si="1"/>
        <v>0</v>
      </c>
      <c r="G15" s="9"/>
      <c r="H15" s="9"/>
      <c r="I15" s="9"/>
      <c r="J15" s="9"/>
      <c r="K15" s="9"/>
      <c r="L15" s="9"/>
      <c r="M15" s="9"/>
      <c r="N15" s="9"/>
      <c r="O15" s="9"/>
      <c r="P15" s="6"/>
      <c r="Q15" s="6"/>
      <c r="R15" s="6"/>
      <c r="S15" s="6"/>
      <c r="T15" s="6"/>
      <c r="U15" s="6"/>
    </row>
    <row r="16" spans="1:32" s="2" customFormat="1" outlineLevel="1" x14ac:dyDescent="0.2">
      <c r="A16" s="36" t="s">
        <v>89</v>
      </c>
      <c r="B16" s="13">
        <v>0</v>
      </c>
      <c r="C16" s="26">
        <v>2</v>
      </c>
      <c r="D16" s="27">
        <f t="shared" si="0"/>
        <v>4.5454545454545456E-2</v>
      </c>
      <c r="E16" s="23"/>
      <c r="F16" s="12">
        <f t="shared" si="1"/>
        <v>0</v>
      </c>
      <c r="G16" s="9"/>
      <c r="H16" s="9"/>
      <c r="I16" s="9"/>
      <c r="J16" s="9"/>
      <c r="K16" s="9"/>
      <c r="L16" s="9"/>
      <c r="M16" s="9"/>
      <c r="N16" s="9"/>
      <c r="O16" s="9"/>
      <c r="P16" s="6"/>
      <c r="Q16" s="6"/>
      <c r="R16" s="6"/>
      <c r="S16" s="6"/>
      <c r="T16" s="6"/>
      <c r="U16" s="6"/>
    </row>
    <row r="17" spans="1:32" s="2" customFormat="1" outlineLevel="1" x14ac:dyDescent="0.2">
      <c r="A17" s="7" t="s">
        <v>20</v>
      </c>
      <c r="B17" s="13">
        <v>0</v>
      </c>
      <c r="C17" s="26">
        <v>1</v>
      </c>
      <c r="D17" s="27">
        <f t="shared" si="0"/>
        <v>2.2727272727272728E-2</v>
      </c>
      <c r="E17" s="23"/>
      <c r="F17" s="12">
        <f t="shared" si="1"/>
        <v>0</v>
      </c>
      <c r="G17" s="9"/>
      <c r="H17" s="9"/>
      <c r="I17" s="9"/>
      <c r="J17" s="9"/>
      <c r="K17" s="9"/>
      <c r="L17" s="9"/>
      <c r="M17" s="9"/>
      <c r="N17" s="9"/>
      <c r="O17" s="9"/>
      <c r="P17" s="6"/>
      <c r="Q17" s="6"/>
      <c r="R17" s="6"/>
      <c r="S17" s="6"/>
      <c r="T17" s="6"/>
      <c r="U17" s="6"/>
    </row>
    <row r="18" spans="1:32" s="2" customFormat="1" outlineLevel="1" x14ac:dyDescent="0.2">
      <c r="A18" s="7" t="s">
        <v>48</v>
      </c>
      <c r="B18" s="14">
        <f ca="1">SUMPRODUCT(B9:B54,C9:C54)/SUM(C9:C54)</f>
        <v>0</v>
      </c>
      <c r="C18" s="6"/>
      <c r="D18" s="6"/>
      <c r="E18" s="6"/>
      <c r="F18" s="6"/>
      <c r="G18" s="9"/>
      <c r="H18" s="9"/>
      <c r="I18" s="9"/>
      <c r="J18" s="9"/>
      <c r="K18" s="9"/>
      <c r="L18" s="9"/>
      <c r="M18" s="9"/>
      <c r="N18" s="9"/>
      <c r="O18" s="9"/>
      <c r="P18" s="6"/>
      <c r="Q18" s="6"/>
      <c r="R18" s="6"/>
      <c r="S18" s="6"/>
      <c r="T18" s="6"/>
      <c r="U18" s="6"/>
    </row>
    <row r="19" spans="1:32" s="2" customFormat="1" outlineLevel="1" x14ac:dyDescent="0.2">
      <c r="A19" s="29" t="s">
        <v>47</v>
      </c>
      <c r="B19" s="21" t="s">
        <v>28</v>
      </c>
      <c r="C19" s="23">
        <f>SUM(C9:C17)</f>
        <v>44</v>
      </c>
      <c r="D19" s="8">
        <f>SUM(D9:D17)</f>
        <v>0.99999999999999978</v>
      </c>
      <c r="E19" s="23">
        <f>SUM(E9:E17)</f>
        <v>3</v>
      </c>
      <c r="F19" s="8">
        <f>SUM(F9:F17)</f>
        <v>1</v>
      </c>
      <c r="G19" s="6"/>
      <c r="H19" s="9"/>
      <c r="I19" s="9"/>
      <c r="J19" s="9"/>
      <c r="K19" s="9"/>
      <c r="L19" s="9"/>
      <c r="M19" s="9"/>
      <c r="N19" s="9"/>
      <c r="O19" s="9"/>
      <c r="P19" s="6"/>
      <c r="Q19" s="6"/>
      <c r="R19" s="6"/>
      <c r="S19" s="6"/>
      <c r="T19" s="6"/>
      <c r="U19" s="6"/>
    </row>
    <row r="20" spans="1:32" s="2" customFormat="1" outlineLevel="1" x14ac:dyDescent="0.2">
      <c r="G20" s="6"/>
      <c r="H20" s="9"/>
      <c r="I20" s="9"/>
      <c r="J20" s="9"/>
      <c r="K20" s="9"/>
      <c r="L20" s="9"/>
      <c r="M20" s="9"/>
      <c r="N20" s="9"/>
      <c r="O20" s="9"/>
      <c r="P20" s="6"/>
      <c r="Q20" s="6"/>
      <c r="R20" s="6"/>
      <c r="S20" s="6"/>
      <c r="T20" s="6"/>
      <c r="U20" s="6"/>
    </row>
    <row r="21" spans="1:32" s="2" customFormat="1" outlineLevel="1" x14ac:dyDescent="0.2">
      <c r="H21" s="9"/>
      <c r="I21" s="9"/>
      <c r="J21" s="9"/>
      <c r="K21" s="9"/>
      <c r="L21" s="9"/>
      <c r="M21" s="9"/>
      <c r="N21" s="9"/>
      <c r="O21" s="9"/>
      <c r="P21" s="6"/>
      <c r="Q21" s="6"/>
      <c r="R21" s="6"/>
      <c r="S21" s="6"/>
      <c r="T21" s="6"/>
      <c r="U21" s="6"/>
    </row>
    <row r="22" spans="1:32" s="2" customFormat="1" outlineLevel="1" x14ac:dyDescent="0.2">
      <c r="A22" s="19" t="s">
        <v>93</v>
      </c>
      <c r="B22" s="13">
        <v>0</v>
      </c>
      <c r="C22" s="26">
        <v>0</v>
      </c>
      <c r="D22" s="27">
        <f>C22/$C$19</f>
        <v>0</v>
      </c>
      <c r="E22" s="23">
        <v>0</v>
      </c>
      <c r="F22" s="12">
        <f>E22/$E$19</f>
        <v>0</v>
      </c>
      <c r="G22" s="1"/>
    </row>
    <row r="23" spans="1:32" outlineLevel="1" x14ac:dyDescent="0.2">
      <c r="A23" s="4" t="s">
        <v>90</v>
      </c>
      <c r="B23" s="13">
        <v>0</v>
      </c>
      <c r="C23" s="26">
        <v>0</v>
      </c>
      <c r="D23" s="27">
        <f>C23/$C$19</f>
        <v>0</v>
      </c>
      <c r="E23" s="23">
        <v>0</v>
      </c>
      <c r="F23" s="12">
        <f>E23/$E$19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">
      <c r="A24" s="7" t="s">
        <v>94</v>
      </c>
      <c r="B24" s="13">
        <v>0</v>
      </c>
      <c r="C24" s="26">
        <v>0</v>
      </c>
      <c r="D24" s="27">
        <f>C24/$C$19</f>
        <v>0</v>
      </c>
      <c r="E24" s="23">
        <v>0</v>
      </c>
      <c r="F24" s="12">
        <f>E24/$E$19</f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2">
      <c r="A25" s="7" t="s">
        <v>95</v>
      </c>
      <c r="B25" s="13">
        <v>0</v>
      </c>
      <c r="C25" s="26">
        <v>0</v>
      </c>
      <c r="D25" s="27">
        <f>C25/$C$19</f>
        <v>0</v>
      </c>
      <c r="E25" s="23">
        <v>0</v>
      </c>
      <c r="F25" s="12">
        <f>E25/$E$19</f>
        <v>0</v>
      </c>
      <c r="G25" s="9"/>
      <c r="H25" s="9"/>
      <c r="I25" s="9"/>
      <c r="J25" s="9"/>
      <c r="K25" s="9"/>
      <c r="M25" s="9"/>
      <c r="N25" s="6"/>
      <c r="O25" s="8"/>
      <c r="P25" s="9"/>
      <c r="Q25" s="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2">
      <c r="A26" s="36" t="s">
        <v>96</v>
      </c>
      <c r="B26" s="13">
        <v>0</v>
      </c>
      <c r="C26" s="26">
        <v>0</v>
      </c>
      <c r="D26" s="27">
        <f>C26/$C$19</f>
        <v>0</v>
      </c>
      <c r="E26" s="23">
        <v>0</v>
      </c>
      <c r="F26" s="12">
        <f>E26/$E$19</f>
        <v>0</v>
      </c>
      <c r="H26" s="9"/>
      <c r="I26" s="9"/>
      <c r="J26" s="9"/>
      <c r="K26" s="9"/>
      <c r="L26" s="9"/>
      <c r="M26" s="9"/>
      <c r="N26" s="6"/>
      <c r="O26" s="8"/>
      <c r="P26" s="9"/>
      <c r="Q26" s="9"/>
    </row>
    <row r="27" spans="1:32" x14ac:dyDescent="0.2">
      <c r="A27" s="7" t="s">
        <v>48</v>
      </c>
      <c r="B27" s="14">
        <f ca="1">SUMPRODUCT(B22:B71,C22:C71)/SUM(C22:C71)</f>
        <v>0</v>
      </c>
      <c r="C27" s="6"/>
      <c r="D27" s="6"/>
      <c r="E27" s="6"/>
      <c r="F27" s="6"/>
      <c r="I27" s="9"/>
      <c r="K27" s="8"/>
      <c r="L27" s="9"/>
      <c r="M27" s="9"/>
      <c r="N27" s="9"/>
      <c r="O27" s="8"/>
      <c r="P27" s="9"/>
      <c r="Q27" s="9"/>
    </row>
    <row r="28" spans="1:32" x14ac:dyDescent="0.2">
      <c r="A28" s="29" t="s">
        <v>47</v>
      </c>
      <c r="B28" s="21" t="s">
        <v>28</v>
      </c>
      <c r="C28" s="23">
        <f>SUM(C22:C26)</f>
        <v>0</v>
      </c>
      <c r="D28" s="8">
        <f>SUM(D22:D26)</f>
        <v>0</v>
      </c>
      <c r="E28" s="23">
        <f>SUM(E22:E26)</f>
        <v>0</v>
      </c>
      <c r="F28" s="8">
        <f>SUM(F22:F26)</f>
        <v>0</v>
      </c>
      <c r="I28" s="9"/>
      <c r="J28" s="8"/>
      <c r="K28" s="8"/>
      <c r="L28" s="9"/>
      <c r="M28" s="9"/>
      <c r="N28" s="9"/>
      <c r="O28" s="8"/>
      <c r="P28" s="9"/>
      <c r="Q28" s="9"/>
    </row>
    <row r="29" spans="1:32" s="2" customFormat="1" outlineLevel="1" x14ac:dyDescent="0.2">
      <c r="G29" s="1"/>
      <c r="H29" s="1"/>
      <c r="I29" s="6"/>
      <c r="J29" s="6"/>
      <c r="K29" s="6"/>
      <c r="L29" s="6"/>
      <c r="M29" s="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2" s="2" customFormat="1" outlineLevel="1" x14ac:dyDescent="0.2">
      <c r="G30" s="1"/>
      <c r="H30" s="1"/>
      <c r="I30" s="6"/>
      <c r="J30" s="6"/>
      <c r="K30" s="6"/>
      <c r="L30" s="6"/>
      <c r="M30" s="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2" s="2" customFormat="1" outlineLevel="1" x14ac:dyDescent="0.2">
      <c r="B31" s="22" t="s">
        <v>36</v>
      </c>
      <c r="C31" s="15"/>
      <c r="D31" s="15"/>
      <c r="E31" s="15"/>
      <c r="F31" s="15"/>
      <c r="G31" s="24">
        <f>G2</f>
        <v>4.5</v>
      </c>
      <c r="H31" s="24">
        <f t="shared" ref="H31:V31" si="2">H2+G31</f>
        <v>8</v>
      </c>
      <c r="I31" s="24">
        <f t="shared" si="2"/>
        <v>12.5</v>
      </c>
      <c r="J31" s="24">
        <f t="shared" si="2"/>
        <v>16</v>
      </c>
      <c r="K31" s="24">
        <f t="shared" si="2"/>
        <v>19.5</v>
      </c>
      <c r="L31" s="24">
        <f t="shared" si="2"/>
        <v>24</v>
      </c>
      <c r="M31" s="24">
        <f t="shared" si="2"/>
        <v>27</v>
      </c>
      <c r="N31" s="24">
        <f t="shared" si="2"/>
        <v>31.5</v>
      </c>
      <c r="O31" s="24">
        <f t="shared" si="2"/>
        <v>35</v>
      </c>
      <c r="P31" s="24">
        <f t="shared" si="2"/>
        <v>39.5</v>
      </c>
      <c r="Q31" s="24">
        <f t="shared" si="2"/>
        <v>44</v>
      </c>
      <c r="R31" s="24">
        <f t="shared" si="2"/>
        <v>48.5</v>
      </c>
      <c r="S31" s="24">
        <f t="shared" si="2"/>
        <v>53</v>
      </c>
      <c r="T31" s="24">
        <f t="shared" si="2"/>
        <v>57</v>
      </c>
      <c r="U31" s="24">
        <f t="shared" si="2"/>
        <v>61.5</v>
      </c>
      <c r="V31" s="24">
        <f t="shared" si="2"/>
        <v>66</v>
      </c>
      <c r="W31" s="6"/>
      <c r="X31" s="6"/>
      <c r="Y31" s="6"/>
      <c r="Z31" s="6"/>
      <c r="AA31" s="6"/>
      <c r="AB31" s="6"/>
      <c r="AC31" s="6"/>
      <c r="AD31" s="6"/>
    </row>
    <row r="32" spans="1:32" s="2" customFormat="1" outlineLevel="1" x14ac:dyDescent="0.2">
      <c r="B32" s="22"/>
      <c r="C32" s="15"/>
      <c r="D32" s="15"/>
      <c r="E32" s="15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6"/>
      <c r="X32" s="6"/>
      <c r="Y32" s="6"/>
      <c r="Z32" s="6"/>
      <c r="AA32" s="6"/>
      <c r="AB32" s="6"/>
      <c r="AC32" s="6"/>
      <c r="AD32" s="6"/>
    </row>
    <row r="33" spans="1:30" s="2" customFormat="1" outlineLevel="1" x14ac:dyDescent="0.2"/>
    <row r="34" spans="1:30" s="2" customFormat="1" outlineLevel="1" x14ac:dyDescent="0.2">
      <c r="A34" s="7"/>
    </row>
    <row r="35" spans="1:30" s="2" customFormat="1" outlineLevel="1" x14ac:dyDescent="0.2">
      <c r="A35" s="7"/>
      <c r="B35" s="1"/>
      <c r="C35" s="1"/>
      <c r="D35" s="1"/>
      <c r="E35" s="1"/>
      <c r="F35" s="1"/>
      <c r="G35" s="1"/>
      <c r="H35" s="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30" s="2" customFormat="1" outlineLevel="1" x14ac:dyDescent="0.2">
      <c r="B36" s="1"/>
      <c r="C36" s="1"/>
      <c r="D36" s="1"/>
      <c r="E36" s="1"/>
      <c r="F36" s="1"/>
      <c r="G36" s="1"/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30" s="2" customFormat="1" outlineLevel="1" x14ac:dyDescent="0.2">
      <c r="B37" s="6"/>
      <c r="C37" s="6"/>
      <c r="D37" s="6"/>
      <c r="E37" s="6"/>
      <c r="F37" s="6"/>
      <c r="G37" s="6"/>
      <c r="H37" s="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s="2" customFormat="1" outlineLevel="1" x14ac:dyDescent="0.2">
      <c r="A38" s="1"/>
      <c r="B38" s="6"/>
      <c r="C38" s="6"/>
      <c r="D38" s="6"/>
      <c r="E38" s="6"/>
      <c r="F38" s="6"/>
      <c r="G38" s="6"/>
      <c r="H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s="2" customFormat="1" outlineLevel="1" x14ac:dyDescent="0.2">
      <c r="A39" s="1"/>
      <c r="B39" s="6"/>
      <c r="C39" s="6"/>
      <c r="D39" s="6"/>
      <c r="E39" s="6"/>
      <c r="F39" s="6"/>
      <c r="G39" s="6"/>
      <c r="H39" s="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6"/>
      <c r="Z39" s="6"/>
      <c r="AA39" s="6"/>
      <c r="AB39" s="6"/>
      <c r="AC39" s="6"/>
      <c r="AD39" s="6"/>
    </row>
    <row r="40" spans="1:30" outlineLevel="1" x14ac:dyDescent="0.2">
      <c r="B40" s="6"/>
      <c r="C40" s="6"/>
      <c r="D40" s="6"/>
      <c r="E40" s="6"/>
      <c r="F40" s="6"/>
      <c r="G40" s="6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6"/>
      <c r="Z40" s="6"/>
      <c r="AA40" s="6"/>
      <c r="AB40" s="6"/>
      <c r="AC40" s="6"/>
      <c r="AD40" s="6"/>
    </row>
    <row r="41" spans="1:30" x14ac:dyDescent="0.2">
      <c r="B41" s="6"/>
      <c r="C41" s="6"/>
      <c r="D41" s="6"/>
      <c r="E41" s="6"/>
      <c r="F41" s="6"/>
      <c r="G41" s="6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6"/>
      <c r="Z41" s="6"/>
      <c r="AA41" s="6"/>
      <c r="AB41" s="6"/>
      <c r="AC41" s="6"/>
      <c r="AD41" s="6"/>
    </row>
    <row r="42" spans="1:30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9"/>
      <c r="Z43" s="9"/>
      <c r="AA43" s="9"/>
      <c r="AB43" s="9"/>
      <c r="AC43" s="9"/>
      <c r="AD43" s="9"/>
    </row>
    <row r="44" spans="1:30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9"/>
      <c r="Z44" s="9"/>
      <c r="AA44" s="9"/>
      <c r="AB44" s="9"/>
      <c r="AC44" s="9"/>
      <c r="AD44" s="9"/>
    </row>
    <row r="45" spans="1:30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9"/>
      <c r="Z45" s="9"/>
      <c r="AA45" s="9"/>
      <c r="AB45" s="9"/>
      <c r="AC45" s="9"/>
      <c r="AD45" s="9"/>
    </row>
    <row r="46" spans="1:30" s="2" customFormat="1" ht="12.75" hidden="1" customHeight="1" outlineLevel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s="2" customFormat="1" ht="12.75" hidden="1" customHeight="1" outlineLevel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s="2" customFormat="1" ht="12.75" hidden="1" customHeight="1" outlineLevel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s="2" customFormat="1" ht="12.75" hidden="1" customHeight="1" outlineLevel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s="2" customFormat="1" ht="12.75" hidden="1" customHeight="1" outlineLevel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s="2" customFormat="1" ht="12.75" hidden="1" customHeight="1" outlineLevel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s="2" customFormat="1" ht="12.75" hidden="1" customHeight="1" outlineLevel="1" x14ac:dyDescent="0.2">
      <c r="A52" s="6"/>
      <c r="B52" s="6"/>
      <c r="C52" s="6"/>
      <c r="D52" s="6"/>
      <c r="E52" s="6"/>
      <c r="F52" s="6"/>
      <c r="G52" s="24">
        <f>G2</f>
        <v>4.5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s="2" customFormat="1" ht="12.75" hidden="1" customHeight="1" outlineLevel="1" x14ac:dyDescent="0.2">
      <c r="A53" s="6"/>
      <c r="B53" s="22" t="s">
        <v>36</v>
      </c>
      <c r="C53" s="15"/>
      <c r="D53" s="15"/>
      <c r="E53" s="15"/>
      <c r="F53" s="15"/>
      <c r="G53" s="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s="2" customFormat="1" ht="12.75" hidden="1" customHeight="1" outlineLevel="1" x14ac:dyDescent="0.2">
      <c r="A54" s="6"/>
      <c r="B54" s="22"/>
      <c r="C54" s="15"/>
      <c r="D54" s="15"/>
      <c r="E54" s="15"/>
      <c r="F54" s="15"/>
      <c r="G54" s="9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s="2" customFormat="1" ht="12.75" hidden="1" customHeight="1" outlineLevel="1" x14ac:dyDescent="0.2">
      <c r="A55" s="6"/>
      <c r="B55" s="9"/>
      <c r="C55" s="9"/>
      <c r="D55" s="9"/>
      <c r="E55" s="9"/>
      <c r="F55" s="9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6"/>
      <c r="X55" s="6"/>
      <c r="Y55" s="6"/>
      <c r="Z55" s="6"/>
      <c r="AA55" s="6"/>
      <c r="AB55" s="6"/>
      <c r="AC55" s="6"/>
      <c r="AD55" s="6"/>
    </row>
    <row r="56" spans="1:30" s="2" customFormat="1" ht="12.75" hidden="1" customHeight="1" outlineLevel="1" x14ac:dyDescent="0.2">
      <c r="A56" s="6"/>
      <c r="B56" s="9"/>
      <c r="C56" s="9"/>
      <c r="D56" s="9"/>
      <c r="E56" s="9"/>
      <c r="F56" s="9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6"/>
      <c r="X56" s="6"/>
      <c r="Y56" s="6"/>
      <c r="Z56" s="6"/>
      <c r="AA56" s="6"/>
      <c r="AB56" s="6"/>
      <c r="AC56" s="6"/>
      <c r="AD56" s="6"/>
    </row>
    <row r="57" spans="1:30" ht="12.75" hidden="1" customHeight="1" outlineLevel="1" x14ac:dyDescent="0.2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collapsed="1" x14ac:dyDescent="0.2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x14ac:dyDescent="0.2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x14ac:dyDescent="0.2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x14ac:dyDescent="0.2">
      <c r="A61" s="9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x14ac:dyDescent="0.2">
      <c r="A62" s="9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s="2" customFormat="1" ht="12.75" hidden="1" customHeight="1" outlineLevel="1" x14ac:dyDescent="0.2">
      <c r="A63" s="9"/>
      <c r="B63" s="9"/>
      <c r="C63" s="9"/>
      <c r="D63" s="9"/>
      <c r="E63" s="9"/>
      <c r="F63" s="9"/>
      <c r="G63" s="9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s="2" customFormat="1" ht="12.75" hidden="1" customHeight="1" outlineLevel="1" x14ac:dyDescent="0.2">
      <c r="A64" s="9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s="2" customFormat="1" ht="12.75" hidden="1" customHeight="1" outlineLevel="1" x14ac:dyDescent="0.2">
      <c r="A65" s="9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s="2" customFormat="1" ht="12.75" hidden="1" customHeight="1" outlineLevel="1" x14ac:dyDescent="0.2">
      <c r="A66" s="9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s="2" customFormat="1" ht="12.75" hidden="1" customHeight="1" outlineLevel="1" x14ac:dyDescent="0.2">
      <c r="A67" s="9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s="2" customFormat="1" ht="12.75" hidden="1" customHeight="1" outlineLevel="1" x14ac:dyDescent="0.2">
      <c r="A68" s="9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s="2" customFormat="1" ht="12.75" hidden="1" customHeight="1" outlineLevel="1" x14ac:dyDescent="0.2">
      <c r="A69" s="9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s="2" customFormat="1" ht="12.75" hidden="1" customHeight="1" outlineLevel="1" x14ac:dyDescent="0.2">
      <c r="A70" s="9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s="2" customFormat="1" ht="12.75" hidden="1" customHeight="1" outlineLevel="1" x14ac:dyDescent="0.2">
      <c r="A71" s="9"/>
      <c r="B71" s="9"/>
      <c r="C71" s="9"/>
      <c r="D71" s="9"/>
      <c r="E71" s="9"/>
      <c r="F71" s="9"/>
      <c r="G71" s="9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s="2" customFormat="1" ht="12.75" hidden="1" customHeight="1" outlineLevel="1" x14ac:dyDescent="0.2">
      <c r="A72" s="9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2.75" hidden="1" customHeight="1" outlineLevel="1" x14ac:dyDescent="0.2">
      <c r="A73" s="9"/>
      <c r="B73" s="9"/>
      <c r="C73" s="9"/>
      <c r="D73" s="9"/>
      <c r="E73" s="9"/>
      <c r="F73" s="9"/>
      <c r="G73" s="9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 s="6"/>
      <c r="Z73" s="6"/>
      <c r="AA73" s="6"/>
      <c r="AB73" s="6"/>
      <c r="AC73" s="6"/>
      <c r="AD73" s="6"/>
    </row>
    <row r="74" spans="1:30" ht="12.75" hidden="1" customHeight="1" outlineLevel="1" x14ac:dyDescent="0.2">
      <c r="A74" s="9"/>
      <c r="B74" s="9"/>
      <c r="C74" s="9"/>
      <c r="D74" s="9"/>
      <c r="E74" s="9"/>
      <c r="F74" s="9"/>
      <c r="G74" s="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 s="6"/>
      <c r="Z74" s="6"/>
      <c r="AA74" s="6"/>
      <c r="AB74" s="6"/>
      <c r="AC74" s="6"/>
      <c r="AD74" s="6"/>
    </row>
    <row r="75" spans="1:30" collapsed="1" x14ac:dyDescent="0.2">
      <c r="A75" s="9"/>
      <c r="B75" s="9"/>
      <c r="C75" s="9"/>
      <c r="D75" s="9"/>
      <c r="E75" s="9"/>
      <c r="F75" s="9"/>
      <c r="G75" s="9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 s="6"/>
      <c r="Z75" s="6"/>
      <c r="AA75" s="6"/>
      <c r="AB75" s="6"/>
      <c r="AC75" s="6"/>
      <c r="AD75" s="6"/>
    </row>
    <row r="76" spans="1:30" x14ac:dyDescent="0.2">
      <c r="A76" s="9"/>
      <c r="B76" s="9"/>
      <c r="C76" s="9"/>
      <c r="D76" s="9"/>
      <c r="E76" s="9"/>
      <c r="F76" s="9"/>
      <c r="G76" s="9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 s="6"/>
      <c r="Z76" s="6"/>
      <c r="AA76" s="6"/>
      <c r="AB76" s="6"/>
      <c r="AC76" s="6"/>
      <c r="AD76" s="6"/>
    </row>
    <row r="77" spans="1:30" customFormat="1" x14ac:dyDescent="0.2">
      <c r="A77" s="9"/>
      <c r="B77" s="9"/>
      <c r="C77" s="9"/>
      <c r="D77" s="9"/>
      <c r="E77" s="9"/>
      <c r="F77" s="9"/>
      <c r="G77" s="9"/>
    </row>
    <row r="78" spans="1:30" customFormat="1" x14ac:dyDescent="0.2">
      <c r="A78" s="9"/>
      <c r="B78" s="9"/>
      <c r="C78" s="9"/>
      <c r="D78" s="9"/>
      <c r="E78" s="9"/>
      <c r="F78" s="9"/>
      <c r="G78" s="9"/>
    </row>
    <row r="79" spans="1:30" customFormat="1" x14ac:dyDescent="0.2">
      <c r="A79" s="9"/>
      <c r="B79" s="9"/>
      <c r="C79" s="9"/>
      <c r="D79" s="9"/>
      <c r="E79" s="9"/>
      <c r="F79" s="9"/>
      <c r="G79" s="9"/>
    </row>
    <row r="80" spans="1:30" customFormat="1" ht="12.75" hidden="1" customHeight="1" outlineLevel="1" x14ac:dyDescent="0.2">
      <c r="A80" s="9"/>
      <c r="B80" s="9"/>
      <c r="C80" s="9"/>
      <c r="D80" s="9"/>
      <c r="E80" s="9"/>
      <c r="F80" s="9"/>
      <c r="G80" s="9"/>
    </row>
    <row r="81" spans="1:8" customFormat="1" ht="12.75" hidden="1" customHeight="1" outlineLevel="1" x14ac:dyDescent="0.2">
      <c r="A81" s="9"/>
      <c r="B81" s="9"/>
      <c r="C81" s="9"/>
      <c r="D81" s="9"/>
      <c r="E81" s="9"/>
      <c r="F81" s="9"/>
      <c r="G81" s="9"/>
    </row>
    <row r="82" spans="1:8" customFormat="1" ht="12.75" hidden="1" customHeight="1" outlineLevel="1" x14ac:dyDescent="0.2">
      <c r="A82" s="9"/>
      <c r="B82" s="9"/>
      <c r="C82" s="9"/>
      <c r="D82" s="9"/>
      <c r="E82" s="9"/>
      <c r="F82" s="9"/>
      <c r="G82" s="9"/>
    </row>
    <row r="83" spans="1:8" customFormat="1" ht="12.75" hidden="1" customHeight="1" outlineLevel="1" x14ac:dyDescent="0.2">
      <c r="A83" s="9"/>
      <c r="B83" s="9"/>
      <c r="C83" s="9"/>
      <c r="D83" s="9"/>
      <c r="E83" s="9"/>
      <c r="F83" s="9"/>
      <c r="G83" s="9"/>
    </row>
    <row r="84" spans="1:8" customFormat="1" ht="12.75" hidden="1" customHeight="1" outlineLevel="1" x14ac:dyDescent="0.2">
      <c r="A84" s="9"/>
      <c r="B84" s="9"/>
      <c r="C84" s="9"/>
      <c r="D84" s="9"/>
      <c r="E84" s="9"/>
      <c r="F84" s="9"/>
      <c r="G84" s="9"/>
    </row>
    <row r="85" spans="1:8" customFormat="1" ht="12.75" hidden="1" customHeight="1" outlineLevel="1" x14ac:dyDescent="0.2">
      <c r="A85" s="9"/>
      <c r="B85" s="9"/>
      <c r="C85" s="9"/>
      <c r="D85" s="9"/>
      <c r="E85" s="9"/>
      <c r="F85" s="9"/>
      <c r="G85" s="9"/>
    </row>
    <row r="86" spans="1:8" customFormat="1" ht="12.75" hidden="1" customHeight="1" outlineLevel="1" x14ac:dyDescent="0.2">
      <c r="A86" s="9"/>
      <c r="B86" s="9"/>
      <c r="C86" s="9"/>
      <c r="D86" s="9"/>
      <c r="E86" s="9"/>
      <c r="F86" s="9"/>
      <c r="G86" s="9"/>
    </row>
    <row r="87" spans="1:8" customFormat="1" ht="12.75" hidden="1" customHeight="1" outlineLevel="1" x14ac:dyDescent="0.2">
      <c r="A87" s="9"/>
      <c r="B87" s="9"/>
      <c r="C87" s="9"/>
      <c r="D87" s="9"/>
      <c r="E87" s="9"/>
      <c r="F87" s="9"/>
      <c r="G87" s="9"/>
    </row>
    <row r="88" spans="1:8" customFormat="1" ht="12.75" hidden="1" customHeight="1" outlineLevel="1" x14ac:dyDescent="0.2">
      <c r="A88" s="9"/>
      <c r="B88" s="9"/>
      <c r="C88" s="9"/>
      <c r="D88" s="9"/>
      <c r="E88" s="9"/>
      <c r="F88" s="9"/>
      <c r="G88" s="9"/>
    </row>
    <row r="89" spans="1:8" customFormat="1" ht="12.75" hidden="1" customHeight="1" outlineLevel="1" x14ac:dyDescent="0.2">
      <c r="A89" s="9"/>
      <c r="B89" s="9"/>
      <c r="C89" s="9"/>
      <c r="D89" s="9"/>
      <c r="E89" s="9"/>
      <c r="F89" s="9"/>
      <c r="G89" s="9"/>
    </row>
    <row r="90" spans="1:8" customFormat="1" ht="12.75" hidden="1" customHeight="1" outlineLevel="1" x14ac:dyDescent="0.2">
      <c r="A90" s="9"/>
      <c r="B90" s="9"/>
      <c r="C90" s="9"/>
      <c r="D90" s="9"/>
      <c r="E90" s="9"/>
      <c r="F90" s="9"/>
      <c r="G90" s="9"/>
    </row>
    <row r="91" spans="1:8" customFormat="1" ht="12.75" hidden="1" customHeight="1" outlineLevel="1" x14ac:dyDescent="0.2">
      <c r="A91" s="9"/>
      <c r="B91" s="9"/>
      <c r="C91" s="9"/>
      <c r="D91" s="9"/>
      <c r="E91" s="9"/>
      <c r="F91" s="9"/>
      <c r="G91" s="9"/>
    </row>
    <row r="92" spans="1:8" customFormat="1" collapsed="1" x14ac:dyDescent="0.2">
      <c r="A92" s="9"/>
      <c r="B92" s="9"/>
      <c r="C92" s="9"/>
      <c r="D92" s="9"/>
      <c r="E92" s="9"/>
      <c r="F92" s="9"/>
      <c r="G92" s="9"/>
      <c r="H92" s="9"/>
    </row>
    <row r="93" spans="1:8" customFormat="1" x14ac:dyDescent="0.2">
      <c r="A93" s="9"/>
      <c r="B93" s="9"/>
      <c r="C93" s="9"/>
      <c r="D93" s="9"/>
      <c r="E93" s="9"/>
      <c r="F93" s="9"/>
      <c r="G93" s="9"/>
      <c r="H93" s="9"/>
    </row>
    <row r="94" spans="1:8" customFormat="1" x14ac:dyDescent="0.2">
      <c r="A94" s="9"/>
      <c r="B94" s="9"/>
      <c r="C94" s="9"/>
      <c r="D94" s="9"/>
      <c r="E94" s="9"/>
      <c r="F94" s="9"/>
      <c r="G94" s="9"/>
      <c r="H94" s="9"/>
    </row>
    <row r="95" spans="1:8" customFormat="1" x14ac:dyDescent="0.2">
      <c r="A95" s="9"/>
      <c r="B95" s="9"/>
      <c r="C95" s="9"/>
      <c r="D95" s="9"/>
      <c r="E95" s="9"/>
      <c r="F95" s="9"/>
      <c r="G95" s="9"/>
      <c r="H95" s="9"/>
    </row>
    <row r="96" spans="1:8" customFormat="1" x14ac:dyDescent="0.2">
      <c r="A96" s="9"/>
      <c r="B96" s="9"/>
      <c r="C96" s="9"/>
      <c r="D96" s="9"/>
      <c r="E96" s="9"/>
      <c r="F96" s="9"/>
      <c r="G96" s="9"/>
      <c r="H96" s="9"/>
    </row>
    <row r="97" spans="1:24" customFormat="1" ht="12.75" hidden="1" customHeight="1" outlineLevel="1" x14ac:dyDescent="0.2">
      <c r="A97" s="9"/>
      <c r="B97" s="9"/>
      <c r="C97" s="9"/>
      <c r="D97" s="9"/>
      <c r="E97" s="9"/>
      <c r="F97" s="9"/>
      <c r="G97" s="9"/>
      <c r="H97" s="9"/>
    </row>
    <row r="98" spans="1:24" customFormat="1" ht="12.75" hidden="1" customHeight="1" outlineLevel="1" x14ac:dyDescent="0.2">
      <c r="A98" s="9"/>
      <c r="B98" s="9"/>
      <c r="C98" s="9"/>
      <c r="D98" s="9"/>
      <c r="E98" s="9"/>
      <c r="F98" s="9"/>
      <c r="G98" s="9"/>
      <c r="H98" s="9"/>
    </row>
    <row r="99" spans="1:24" customFormat="1" ht="12.75" hidden="1" customHeight="1" outlineLevel="1" x14ac:dyDescent="0.2">
      <c r="A99" s="9"/>
      <c r="B99" s="9"/>
      <c r="C99" s="9"/>
      <c r="D99" s="9"/>
      <c r="E99" s="9"/>
      <c r="F99" s="9"/>
      <c r="G99" s="9"/>
      <c r="H99" s="9"/>
    </row>
    <row r="100" spans="1:24" customFormat="1" ht="12.75" hidden="1" customHeight="1" outlineLevel="1" x14ac:dyDescent="0.2">
      <c r="A100" s="9"/>
      <c r="B100" s="9"/>
      <c r="C100" s="9"/>
      <c r="D100" s="9"/>
      <c r="E100" s="9"/>
      <c r="F100" s="9"/>
      <c r="G100" s="9"/>
      <c r="H100" s="9"/>
    </row>
    <row r="101" spans="1:24" customFormat="1" ht="12.75" hidden="1" customHeight="1" outlineLevel="1" x14ac:dyDescent="0.2">
      <c r="A101" s="9"/>
      <c r="B101" s="9"/>
      <c r="C101" s="9"/>
      <c r="D101" s="9"/>
      <c r="E101" s="9"/>
      <c r="F101" s="9"/>
      <c r="G101" s="9"/>
      <c r="H101" s="9"/>
    </row>
    <row r="102" spans="1:24" customFormat="1" ht="12.75" hidden="1" customHeight="1" outlineLevel="1" x14ac:dyDescent="0.2">
      <c r="A102" s="9"/>
      <c r="B102" s="9"/>
      <c r="C102" s="9"/>
      <c r="D102" s="9"/>
      <c r="E102" s="9"/>
      <c r="F102" s="9"/>
      <c r="G102" s="9"/>
      <c r="H102" s="9"/>
    </row>
    <row r="103" spans="1:24" customFormat="1" ht="12.75" hidden="1" customHeight="1" outlineLevel="1" x14ac:dyDescent="0.2">
      <c r="A103" s="9"/>
      <c r="B103" s="9"/>
      <c r="C103" s="9"/>
      <c r="D103" s="9"/>
      <c r="E103" s="9"/>
      <c r="F103" s="9"/>
      <c r="G103" s="9"/>
      <c r="H103" s="9"/>
    </row>
    <row r="104" spans="1:24" customFormat="1" ht="12.75" hidden="1" customHeight="1" outlineLevel="1" x14ac:dyDescent="0.2">
      <c r="A104" s="9"/>
      <c r="H104" s="9"/>
    </row>
    <row r="105" spans="1:24" customFormat="1" ht="12.75" hidden="1" customHeight="1" outlineLevel="1" x14ac:dyDescent="0.2">
      <c r="A105" s="9"/>
      <c r="H105" s="9"/>
    </row>
    <row r="106" spans="1:24" customFormat="1" ht="12.75" hidden="1" customHeight="1" outlineLevel="1" x14ac:dyDescent="0.2">
      <c r="A106" s="9"/>
      <c r="B106" s="1"/>
      <c r="C106" s="1"/>
      <c r="D106" s="1"/>
      <c r="E106" s="1"/>
      <c r="F106" s="1"/>
      <c r="G106" s="1"/>
      <c r="H106" s="9"/>
    </row>
    <row r="107" spans="1:24" customFormat="1" ht="12.75" hidden="1" customHeight="1" outlineLevel="1" x14ac:dyDescent="0.2">
      <c r="A107" s="9"/>
      <c r="B107" s="1"/>
      <c r="C107" s="1"/>
      <c r="D107" s="1"/>
      <c r="E107" s="1"/>
      <c r="F107" s="1"/>
      <c r="G107" s="1"/>
      <c r="L107" s="9"/>
      <c r="M107" s="9"/>
      <c r="N107" s="9"/>
      <c r="O107" s="9"/>
      <c r="P107" s="9"/>
      <c r="Q107" s="9"/>
      <c r="R107" s="9"/>
      <c r="S107" s="9"/>
      <c r="T107" s="9"/>
    </row>
    <row r="108" spans="1:24" customFormat="1" ht="12.75" hidden="1" customHeight="1" outlineLevel="1" x14ac:dyDescent="0.2">
      <c r="A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4" customFormat="1" collapsed="1" x14ac:dyDescent="0.2">
      <c r="A109" s="9"/>
      <c r="B109" s="18" t="s">
        <v>30</v>
      </c>
      <c r="C109" s="19"/>
      <c r="D109" s="19"/>
      <c r="E109" s="19"/>
      <c r="F109" s="19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customFormat="1" x14ac:dyDescent="0.2">
      <c r="A110" s="9"/>
      <c r="B110" s="18" t="s">
        <v>31</v>
      </c>
      <c r="C110" s="13"/>
      <c r="D110" s="13"/>
      <c r="E110" s="13"/>
      <c r="F110" s="13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customFormat="1" x14ac:dyDescent="0.2">
      <c r="A111" s="7"/>
      <c r="B111" s="18" t="s">
        <v>32</v>
      </c>
      <c r="C111" s="13"/>
      <c r="D111" s="13"/>
      <c r="E111" s="13"/>
      <c r="F111" s="13"/>
      <c r="G111" s="9"/>
    </row>
    <row r="112" spans="1:24" customFormat="1" x14ac:dyDescent="0.2">
      <c r="B112" s="18" t="s">
        <v>37</v>
      </c>
      <c r="C112" s="13"/>
      <c r="D112" s="13"/>
      <c r="E112" s="13"/>
      <c r="F112" s="13"/>
      <c r="G112" s="9"/>
      <c r="H112" s="9"/>
      <c r="I112" s="9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30" x14ac:dyDescent="0.2">
      <c r="A113"/>
      <c r="B113" s="7"/>
      <c r="C113" s="7"/>
      <c r="D113" s="7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30" x14ac:dyDescent="0.2">
      <c r="A114" s="7"/>
      <c r="B114" s="18" t="s">
        <v>33</v>
      </c>
      <c r="C114" s="19"/>
      <c r="D114" s="19"/>
      <c r="E114" s="19"/>
      <c r="F114" s="1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30" customFormat="1" x14ac:dyDescent="0.2">
      <c r="A115" s="7"/>
      <c r="B115" s="18" t="s">
        <v>34</v>
      </c>
      <c r="C115" s="13"/>
      <c r="D115" s="13"/>
      <c r="E115" s="13"/>
      <c r="F115" s="1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30" x14ac:dyDescent="0.2">
      <c r="A116"/>
      <c r="B116" s="18" t="s">
        <v>35</v>
      </c>
      <c r="C116" s="13"/>
      <c r="D116" s="13"/>
      <c r="E116" s="13"/>
      <c r="F116" s="13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8"/>
    </row>
    <row r="117" spans="1:30" x14ac:dyDescent="0.2">
      <c r="A117" s="17"/>
      <c r="B117" s="18" t="s">
        <v>38</v>
      </c>
      <c r="C117" s="13"/>
      <c r="D117" s="13"/>
      <c r="E117" s="13"/>
      <c r="F117" s="13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30" x14ac:dyDescent="0.2">
      <c r="A118" s="1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30" x14ac:dyDescent="0.2">
      <c r="A119" s="17"/>
      <c r="B119" s="18" t="s">
        <v>39</v>
      </c>
      <c r="C119" s="19"/>
      <c r="D119" s="19"/>
      <c r="E119" s="19"/>
      <c r="F119" s="19"/>
      <c r="Y119" s="9"/>
      <c r="Z119" s="9"/>
      <c r="AA119" s="9"/>
      <c r="AB119" s="9"/>
      <c r="AC119" s="9"/>
      <c r="AD119" s="9"/>
    </row>
    <row r="120" spans="1:30" x14ac:dyDescent="0.2">
      <c r="A120" s="17"/>
      <c r="B120" s="18" t="s">
        <v>40</v>
      </c>
      <c r="C120" s="13"/>
      <c r="D120" s="13"/>
      <c r="E120" s="13"/>
      <c r="F120" s="13"/>
      <c r="Y120" s="9"/>
    </row>
    <row r="121" spans="1:30" x14ac:dyDescent="0.2">
      <c r="A121" s="7"/>
      <c r="B121" s="18" t="s">
        <v>41</v>
      </c>
      <c r="C121" s="13"/>
      <c r="D121" s="13"/>
      <c r="E121" s="13"/>
      <c r="F121" s="13"/>
      <c r="Y121" s="9"/>
    </row>
    <row r="122" spans="1:30" x14ac:dyDescent="0.2">
      <c r="A122" s="17"/>
      <c r="B122" s="18" t="s">
        <v>42</v>
      </c>
      <c r="C122" s="13"/>
      <c r="D122" s="13"/>
      <c r="E122" s="13"/>
      <c r="F122" s="13"/>
      <c r="Y122" s="9"/>
    </row>
    <row r="123" spans="1:30" x14ac:dyDescent="0.2">
      <c r="A123" s="17"/>
    </row>
    <row r="124" spans="1:30" x14ac:dyDescent="0.2">
      <c r="A124" s="17"/>
      <c r="B124" s="18" t="s">
        <v>43</v>
      </c>
      <c r="C124" s="19"/>
      <c r="D124" s="19"/>
      <c r="E124" s="19"/>
      <c r="F124" s="19"/>
    </row>
    <row r="125" spans="1:30" x14ac:dyDescent="0.2">
      <c r="A125" s="17"/>
      <c r="B125" s="18" t="s">
        <v>44</v>
      </c>
      <c r="C125" s="13"/>
      <c r="D125" s="13"/>
      <c r="E125" s="13"/>
      <c r="F125" s="13"/>
    </row>
    <row r="126" spans="1:30" x14ac:dyDescent="0.2">
      <c r="B126" s="18" t="s">
        <v>45</v>
      </c>
      <c r="C126" s="13"/>
      <c r="D126" s="13"/>
      <c r="E126" s="13"/>
      <c r="F126" s="13"/>
    </row>
    <row r="127" spans="1:30" x14ac:dyDescent="0.2">
      <c r="A127" s="17"/>
      <c r="B127" s="18" t="s">
        <v>46</v>
      </c>
      <c r="C127" s="13"/>
      <c r="D127" s="13"/>
      <c r="E127" s="13"/>
      <c r="F127" s="13"/>
    </row>
    <row r="128" spans="1:30" x14ac:dyDescent="0.2">
      <c r="A128" s="17"/>
    </row>
    <row r="129" spans="1:6" x14ac:dyDescent="0.2">
      <c r="A129" s="17"/>
      <c r="B129" s="18" t="s">
        <v>54</v>
      </c>
      <c r="C129" s="19"/>
      <c r="D129" s="19"/>
      <c r="E129" s="19"/>
      <c r="F129" s="19"/>
    </row>
    <row r="130" spans="1:6" x14ac:dyDescent="0.2">
      <c r="A130" s="17"/>
      <c r="B130" s="18" t="s">
        <v>55</v>
      </c>
      <c r="C130" s="13"/>
      <c r="D130" s="13"/>
      <c r="E130" s="13"/>
      <c r="F130" s="13"/>
    </row>
    <row r="131" spans="1:6" x14ac:dyDescent="0.2">
      <c r="B131" s="18" t="s">
        <v>56</v>
      </c>
      <c r="C131" s="13"/>
      <c r="D131" s="13"/>
      <c r="E131" s="13"/>
      <c r="F131" s="13"/>
    </row>
    <row r="132" spans="1:6" x14ac:dyDescent="0.2">
      <c r="A132" s="17"/>
      <c r="B132" s="18" t="s">
        <v>57</v>
      </c>
      <c r="C132" s="13"/>
      <c r="D132" s="13"/>
      <c r="E132" s="13"/>
      <c r="F132" s="13"/>
    </row>
    <row r="133" spans="1:6" x14ac:dyDescent="0.2">
      <c r="A133" s="17"/>
    </row>
    <row r="134" spans="1:6" x14ac:dyDescent="0.2">
      <c r="A134" s="17"/>
      <c r="B134" s="18" t="s">
        <v>58</v>
      </c>
      <c r="C134" s="19"/>
      <c r="D134" s="19"/>
      <c r="E134" s="19"/>
      <c r="F134" s="19"/>
    </row>
    <row r="135" spans="1:6" x14ac:dyDescent="0.2">
      <c r="A135" s="17"/>
      <c r="B135" s="18" t="s">
        <v>59</v>
      </c>
      <c r="C135" s="13"/>
      <c r="D135" s="13"/>
      <c r="E135" s="13"/>
      <c r="F135" s="13"/>
    </row>
    <row r="136" spans="1:6" x14ac:dyDescent="0.2">
      <c r="B136" s="18" t="s">
        <v>60</v>
      </c>
      <c r="C136" s="13"/>
      <c r="D136" s="13"/>
      <c r="E136" s="13"/>
      <c r="F136" s="13"/>
    </row>
    <row r="137" spans="1:6" x14ac:dyDescent="0.2">
      <c r="A137" s="17"/>
      <c r="B137" s="18" t="s">
        <v>61</v>
      </c>
      <c r="C137" s="13"/>
      <c r="D137" s="13"/>
      <c r="E137" s="13"/>
      <c r="F137" s="13"/>
    </row>
    <row r="138" spans="1:6" x14ac:dyDescent="0.2">
      <c r="A138" s="17"/>
    </row>
    <row r="139" spans="1:6" x14ac:dyDescent="0.2">
      <c r="A139" s="17"/>
    </row>
    <row r="140" spans="1:6" x14ac:dyDescent="0.2">
      <c r="A140" s="17"/>
    </row>
    <row r="142" spans="1:6" x14ac:dyDescent="0.2">
      <c r="A142" s="17"/>
    </row>
    <row r="143" spans="1:6" x14ac:dyDescent="0.2">
      <c r="A143" s="17"/>
    </row>
    <row r="144" spans="1:6" x14ac:dyDescent="0.2">
      <c r="A144" s="17"/>
    </row>
    <row r="145" spans="1:1" x14ac:dyDescent="0.2">
      <c r="A145" s="17"/>
    </row>
  </sheetData>
  <phoneticPr fontId="1" type="noConversion"/>
  <pageMargins left="0.78740157499999996" right="0.78740157499999996" top="0.984251969" bottom="0.984251969" header="0.4921259845" footer="0.4921259845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E145"/>
  <sheetViews>
    <sheetView topLeftCell="A37" workbookViewId="0">
      <selection activeCell="B113" sqref="B113:AD114"/>
    </sheetView>
  </sheetViews>
  <sheetFormatPr baseColWidth="10" defaultRowHeight="12.75" outlineLevelRow="1" x14ac:dyDescent="0.2"/>
  <cols>
    <col min="1" max="1" width="44.42578125" style="1" bestFit="1" customWidth="1"/>
    <col min="2" max="2" width="10.28515625" style="1" customWidth="1"/>
    <col min="3" max="3" width="10.28515625" style="1" bestFit="1" customWidth="1"/>
    <col min="4" max="4" width="8" style="1" customWidth="1"/>
    <col min="5" max="5" width="10" style="1" customWidth="1"/>
    <col min="6" max="6" width="6.7109375" style="1" customWidth="1"/>
    <col min="7" max="30" width="10.28515625" style="1" customWidth="1"/>
    <col min="31" max="16384" width="11.42578125" style="1"/>
  </cols>
  <sheetData>
    <row r="1" spans="1:31" s="3" customFormat="1" x14ac:dyDescent="0.2">
      <c r="A1" s="30" t="s">
        <v>62</v>
      </c>
      <c r="B1" s="28" t="s">
        <v>13</v>
      </c>
      <c r="C1" s="1"/>
      <c r="D1" s="1"/>
      <c r="E1" s="1"/>
      <c r="F1" s="1"/>
      <c r="G1" s="15" t="s">
        <v>69</v>
      </c>
      <c r="H1" s="15" t="s">
        <v>70</v>
      </c>
      <c r="I1" s="15" t="s">
        <v>71</v>
      </c>
      <c r="J1" s="15" t="s">
        <v>72</v>
      </c>
      <c r="K1" s="15" t="s">
        <v>73</v>
      </c>
      <c r="L1" s="15" t="s">
        <v>74</v>
      </c>
      <c r="M1" s="15" t="s">
        <v>75</v>
      </c>
      <c r="N1" s="15" t="s">
        <v>76</v>
      </c>
      <c r="O1" s="15" t="s">
        <v>7</v>
      </c>
      <c r="P1" s="15" t="s">
        <v>8</v>
      </c>
      <c r="Q1" s="15" t="s">
        <v>9</v>
      </c>
      <c r="R1" s="15" t="s">
        <v>10</v>
      </c>
      <c r="S1" s="15" t="s">
        <v>11</v>
      </c>
      <c r="T1" s="15" t="s">
        <v>12</v>
      </c>
      <c r="U1" s="15" t="s">
        <v>4</v>
      </c>
      <c r="V1" s="15" t="s">
        <v>5</v>
      </c>
      <c r="W1" s="15" t="s">
        <v>6</v>
      </c>
      <c r="X1" s="15" t="s">
        <v>3</v>
      </c>
      <c r="Y1" s="15" t="s">
        <v>0</v>
      </c>
      <c r="Z1" s="15" t="s">
        <v>1</v>
      </c>
      <c r="AA1" s="15" t="s">
        <v>2</v>
      </c>
      <c r="AB1" s="15" t="s">
        <v>21</v>
      </c>
      <c r="AC1" s="15" t="s">
        <v>23</v>
      </c>
      <c r="AD1" s="15" t="s">
        <v>24</v>
      </c>
      <c r="AE1" s="15" t="s">
        <v>25</v>
      </c>
    </row>
    <row r="2" spans="1:31" s="3" customFormat="1" x14ac:dyDescent="0.2">
      <c r="A2" s="30" t="s">
        <v>52</v>
      </c>
      <c r="B2" s="20" t="s">
        <v>13</v>
      </c>
      <c r="C2" s="1"/>
      <c r="D2" s="1"/>
      <c r="E2" s="1"/>
      <c r="F2" s="1"/>
      <c r="G2" s="24">
        <v>4.5</v>
      </c>
      <c r="H2" s="24">
        <v>4.5</v>
      </c>
      <c r="I2" s="24">
        <v>4.5</v>
      </c>
      <c r="J2" s="24">
        <v>4.5</v>
      </c>
      <c r="K2" s="24">
        <v>4.5</v>
      </c>
      <c r="L2" s="24">
        <v>4.5</v>
      </c>
      <c r="M2" s="24">
        <v>4.5</v>
      </c>
      <c r="N2" s="24">
        <v>4.5</v>
      </c>
      <c r="O2" s="24">
        <v>4.5</v>
      </c>
      <c r="P2" s="24">
        <v>4.5</v>
      </c>
      <c r="Q2" s="24">
        <v>4.5</v>
      </c>
      <c r="R2" s="24">
        <v>4.5</v>
      </c>
      <c r="S2" s="25">
        <v>3.5</v>
      </c>
      <c r="T2" s="25">
        <v>3.5</v>
      </c>
      <c r="U2" s="24">
        <v>4.5</v>
      </c>
      <c r="V2" s="25">
        <v>3.5</v>
      </c>
      <c r="W2" s="24">
        <v>4.5</v>
      </c>
      <c r="X2" s="25">
        <v>4</v>
      </c>
      <c r="Y2" s="24">
        <v>4.5</v>
      </c>
      <c r="Z2" s="24">
        <v>4.5</v>
      </c>
      <c r="AA2" s="24">
        <v>4.5</v>
      </c>
      <c r="AB2" s="24">
        <v>4.5</v>
      </c>
      <c r="AC2" s="25">
        <v>4</v>
      </c>
      <c r="AD2" s="24">
        <v>4.5</v>
      </c>
      <c r="AE2" s="24">
        <v>4.5</v>
      </c>
    </row>
    <row r="3" spans="1:31" x14ac:dyDescent="0.2">
      <c r="A3" s="30" t="s">
        <v>53</v>
      </c>
      <c r="B3" s="31" t="s">
        <v>13</v>
      </c>
    </row>
    <row r="4" spans="1:31" s="5" customFormat="1" x14ac:dyDescent="0.2"/>
    <row r="5" spans="1:31" x14ac:dyDescent="0.2">
      <c r="A5" s="32" t="s">
        <v>29</v>
      </c>
      <c r="B5" s="11"/>
      <c r="C5" s="33" t="s">
        <v>22</v>
      </c>
      <c r="D5" s="34"/>
      <c r="E5" s="35" t="s">
        <v>63</v>
      </c>
      <c r="F5" s="35"/>
    </row>
    <row r="6" spans="1:31" s="2" customFormat="1" x14ac:dyDescent="0.2">
      <c r="A6" s="32"/>
      <c r="B6" s="11"/>
      <c r="C6" s="33"/>
      <c r="D6" s="34"/>
      <c r="E6" s="35"/>
      <c r="F6" s="3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31" s="6" customFormat="1" x14ac:dyDescent="0.2"/>
    <row r="8" spans="1:31" s="2" customFormat="1" x14ac:dyDescent="0.2">
      <c r="A8" s="19" t="s">
        <v>77</v>
      </c>
      <c r="B8" s="11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31" s="2" customFormat="1" outlineLevel="1" x14ac:dyDescent="0.2">
      <c r="A9" s="7" t="s">
        <v>26</v>
      </c>
      <c r="B9" s="13">
        <v>0</v>
      </c>
      <c r="C9" s="26">
        <v>0.5</v>
      </c>
      <c r="D9" s="27">
        <f>C9/$C$25</f>
        <v>1.2195121951219513E-2</v>
      </c>
      <c r="E9" s="23">
        <v>0.5</v>
      </c>
      <c r="F9" s="12"/>
      <c r="G9" s="20" t="s">
        <v>13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s="2" customFormat="1" outlineLevel="1" x14ac:dyDescent="0.2">
      <c r="A10" s="7" t="s">
        <v>14</v>
      </c>
      <c r="B10" s="13">
        <v>0</v>
      </c>
      <c r="C10" s="26">
        <v>4</v>
      </c>
      <c r="D10" s="27">
        <f>C10/$C$25</f>
        <v>9.7560975609756101E-2</v>
      </c>
      <c r="E10" s="23">
        <v>4</v>
      </c>
      <c r="F10" s="12"/>
      <c r="G10" s="20" t="s">
        <v>13</v>
      </c>
      <c r="H10" s="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s="2" customFormat="1" outlineLevel="1" x14ac:dyDescent="0.2">
      <c r="A11" s="7" t="s">
        <v>78</v>
      </c>
      <c r="B11" s="13">
        <v>0</v>
      </c>
      <c r="C11" s="26">
        <v>7</v>
      </c>
      <c r="D11" s="27">
        <f t="shared" ref="D11:D23" si="0">C11/$C$25</f>
        <v>0.17073170731707318</v>
      </c>
      <c r="E11" s="23">
        <v>17</v>
      </c>
      <c r="F11" s="12"/>
      <c r="G11" s="20"/>
      <c r="H11" s="20" t="s">
        <v>13</v>
      </c>
      <c r="I11" s="20" t="s">
        <v>13</v>
      </c>
      <c r="J11" s="20" t="s">
        <v>13</v>
      </c>
      <c r="K11" s="20" t="s">
        <v>13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s="2" customFormat="1" outlineLevel="1" x14ac:dyDescent="0.2">
      <c r="A12" s="7" t="s">
        <v>79</v>
      </c>
      <c r="B12" s="13">
        <v>0</v>
      </c>
      <c r="C12" s="26">
        <v>1</v>
      </c>
      <c r="D12" s="27">
        <f t="shared" si="0"/>
        <v>2.4390243902439025E-2</v>
      </c>
      <c r="E12" s="23">
        <v>0.5</v>
      </c>
      <c r="F12" s="12"/>
      <c r="G12" s="20"/>
      <c r="H12" s="20" t="s">
        <v>13</v>
      </c>
      <c r="I12" s="8"/>
      <c r="J12" s="6"/>
      <c r="K12" s="20" t="s">
        <v>13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s="2" customFormat="1" outlineLevel="1" x14ac:dyDescent="0.2">
      <c r="A13" s="7" t="s">
        <v>80</v>
      </c>
      <c r="B13" s="13">
        <v>0</v>
      </c>
      <c r="C13" s="26">
        <v>2</v>
      </c>
      <c r="D13" s="27">
        <f t="shared" si="0"/>
        <v>4.878048780487805E-2</v>
      </c>
      <c r="E13" s="23">
        <v>1.5</v>
      </c>
      <c r="F13" s="12"/>
      <c r="G13" s="6"/>
      <c r="H13" s="6"/>
      <c r="I13" s="6"/>
      <c r="J13" s="6"/>
      <c r="K13" s="20" t="s">
        <v>13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s="2" customFormat="1" outlineLevel="1" x14ac:dyDescent="0.2">
      <c r="A14" s="7" t="s">
        <v>81</v>
      </c>
      <c r="B14" s="13">
        <v>0</v>
      </c>
      <c r="C14" s="26">
        <v>1</v>
      </c>
      <c r="D14" s="27">
        <f t="shared" si="0"/>
        <v>2.4390243902439025E-2</v>
      </c>
      <c r="E14" s="23">
        <v>1</v>
      </c>
      <c r="F14" s="12"/>
      <c r="G14" s="6"/>
      <c r="H14" s="6"/>
      <c r="I14" s="6"/>
      <c r="J14" s="6"/>
      <c r="K14" s="20" t="s">
        <v>13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s="2" customFormat="1" outlineLevel="1" x14ac:dyDescent="0.2">
      <c r="A15" s="7" t="s">
        <v>15</v>
      </c>
      <c r="B15" s="13">
        <v>0</v>
      </c>
      <c r="C15" s="26">
        <v>2</v>
      </c>
      <c r="D15" s="27">
        <f t="shared" si="0"/>
        <v>4.878048780487805E-2</v>
      </c>
      <c r="E15" s="23">
        <v>1.5</v>
      </c>
      <c r="F15" s="12"/>
      <c r="G15" s="6"/>
      <c r="H15" s="6"/>
      <c r="I15" s="6"/>
      <c r="J15" s="6"/>
      <c r="K15" s="6"/>
      <c r="L15" s="20" t="s">
        <v>13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s="2" customFormat="1" outlineLevel="1" x14ac:dyDescent="0.2">
      <c r="A16" s="4" t="s">
        <v>50</v>
      </c>
      <c r="B16" s="13">
        <v>0</v>
      </c>
      <c r="C16" s="26">
        <v>0.5</v>
      </c>
      <c r="D16" s="27">
        <f t="shared" si="0"/>
        <v>1.2195121951219513E-2</v>
      </c>
      <c r="E16" s="23"/>
      <c r="F16" s="12"/>
      <c r="G16" s="6"/>
      <c r="H16" s="6"/>
      <c r="I16" s="6"/>
      <c r="J16" s="6"/>
      <c r="K16" s="6"/>
      <c r="L16" s="20" t="s">
        <v>13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30" s="2" customFormat="1" outlineLevel="1" x14ac:dyDescent="0.2">
      <c r="A17" s="7" t="s">
        <v>27</v>
      </c>
      <c r="B17" s="13">
        <v>0</v>
      </c>
      <c r="C17" s="26">
        <v>20</v>
      </c>
      <c r="D17" s="27">
        <f t="shared" si="0"/>
        <v>0.48780487804878048</v>
      </c>
      <c r="E17" s="23">
        <v>15</v>
      </c>
      <c r="F17" s="12"/>
      <c r="G17" s="6"/>
      <c r="H17" s="6"/>
      <c r="I17" s="6"/>
      <c r="J17" s="6"/>
      <c r="K17" s="6"/>
      <c r="L17" s="20" t="s">
        <v>13</v>
      </c>
      <c r="M17" s="20" t="s">
        <v>13</v>
      </c>
      <c r="N17" s="20" t="s">
        <v>13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30" s="2" customFormat="1" outlineLevel="1" x14ac:dyDescent="0.2">
      <c r="A18" s="7" t="s">
        <v>18</v>
      </c>
      <c r="B18" s="13">
        <v>0</v>
      </c>
      <c r="C18" s="26">
        <v>2</v>
      </c>
      <c r="D18" s="27">
        <f t="shared" si="0"/>
        <v>4.878048780487805E-2</v>
      </c>
      <c r="E18" s="23"/>
      <c r="F18" s="12"/>
      <c r="G18" s="6"/>
      <c r="H18" s="6"/>
      <c r="I18" s="6"/>
      <c r="J18" s="6"/>
      <c r="K18" s="6"/>
      <c r="L18" s="6"/>
      <c r="M18" s="6"/>
      <c r="O18" s="20" t="s">
        <v>13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30" s="2" customFormat="1" outlineLevel="1" x14ac:dyDescent="0.2">
      <c r="A19" s="7" t="s">
        <v>17</v>
      </c>
      <c r="B19" s="13">
        <v>0</v>
      </c>
      <c r="C19" s="26">
        <v>1</v>
      </c>
      <c r="D19" s="27">
        <f t="shared" si="0"/>
        <v>2.4390243902439025E-2</v>
      </c>
      <c r="E19" s="23"/>
      <c r="F19" s="12"/>
      <c r="G19" s="6"/>
      <c r="H19" s="6"/>
      <c r="I19" s="6"/>
      <c r="J19" s="6"/>
      <c r="K19" s="6"/>
      <c r="L19" s="6"/>
      <c r="M19" s="6"/>
      <c r="N19" s="6"/>
      <c r="O19" s="20" t="s">
        <v>13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30" s="2" customFormat="1" outlineLevel="1" x14ac:dyDescent="0.2">
      <c r="A20" s="10" t="s">
        <v>51</v>
      </c>
      <c r="B20" s="13">
        <v>0</v>
      </c>
      <c r="C20" s="26"/>
      <c r="D20" s="27">
        <f t="shared" si="0"/>
        <v>0</v>
      </c>
      <c r="E20" s="23"/>
      <c r="F20" s="1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30" s="2" customFormat="1" outlineLevel="1" x14ac:dyDescent="0.2">
      <c r="A21" s="7" t="s">
        <v>49</v>
      </c>
      <c r="B21" s="13">
        <v>0</v>
      </c>
      <c r="C21" s="26"/>
      <c r="D21" s="27">
        <f t="shared" si="0"/>
        <v>0</v>
      </c>
      <c r="E21" s="23"/>
      <c r="F21" s="1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30" s="2" customFormat="1" outlineLevel="1" x14ac:dyDescent="0.2">
      <c r="A22" s="7" t="s">
        <v>20</v>
      </c>
      <c r="B22" s="13">
        <v>0</v>
      </c>
      <c r="C22" s="26"/>
      <c r="D22" s="27">
        <f t="shared" si="0"/>
        <v>0</v>
      </c>
      <c r="E22" s="23"/>
      <c r="F22" s="1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30" outlineLevel="1" x14ac:dyDescent="0.2">
      <c r="A23" s="7" t="s">
        <v>19</v>
      </c>
      <c r="B23" s="13">
        <v>0</v>
      </c>
      <c r="C23" s="26"/>
      <c r="D23" s="27">
        <f t="shared" si="0"/>
        <v>0</v>
      </c>
      <c r="E23" s="23"/>
      <c r="F23" s="12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30" x14ac:dyDescent="0.2">
      <c r="A24" s="7" t="s">
        <v>48</v>
      </c>
      <c r="B24" s="14">
        <f>SUMPRODUCT(B9:B23,C9:C23)/SUM(C9:C23)</f>
        <v>0</v>
      </c>
      <c r="C24" s="4"/>
      <c r="D24" s="4"/>
      <c r="E24" s="4"/>
      <c r="F24" s="4"/>
      <c r="G24" s="6"/>
      <c r="H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30" x14ac:dyDescent="0.2">
      <c r="A25" s="29" t="s">
        <v>47</v>
      </c>
      <c r="B25" s="21" t="s">
        <v>28</v>
      </c>
      <c r="C25" s="23">
        <f>SUM(C9:C23)</f>
        <v>41</v>
      </c>
      <c r="D25" s="8">
        <f>'M BENHAMMICH'!F19</f>
        <v>1</v>
      </c>
      <c r="E25" s="23">
        <f>C25</f>
        <v>41</v>
      </c>
      <c r="F25" s="8">
        <f>F23</f>
        <v>0</v>
      </c>
      <c r="G25" s="9"/>
      <c r="H25" s="9"/>
      <c r="I25" s="9"/>
      <c r="J25" s="9"/>
      <c r="K25" s="9"/>
      <c r="M25" s="9"/>
      <c r="N25" s="6"/>
      <c r="O25" s="8"/>
      <c r="P25" s="9"/>
      <c r="Q25" s="9"/>
    </row>
    <row r="26" spans="1:30" x14ac:dyDescent="0.2">
      <c r="A26" s="8"/>
      <c r="B26" s="8"/>
      <c r="C26" s="8"/>
      <c r="D26" s="8"/>
      <c r="E26" s="8"/>
      <c r="F26" s="8"/>
      <c r="G26" s="9"/>
      <c r="H26" s="9"/>
      <c r="I26" s="9"/>
      <c r="J26" s="9"/>
      <c r="K26" s="9"/>
      <c r="L26" s="9"/>
      <c r="M26" s="9"/>
      <c r="N26" s="6"/>
      <c r="O26" s="8"/>
      <c r="P26" s="9"/>
      <c r="Q26" s="9"/>
    </row>
    <row r="27" spans="1:30" x14ac:dyDescent="0.2">
      <c r="A27" s="8"/>
      <c r="B27" s="8"/>
      <c r="C27" s="8"/>
      <c r="D27" s="8"/>
      <c r="E27" s="8"/>
      <c r="F27" s="8"/>
      <c r="G27" s="9"/>
      <c r="H27" s="9"/>
      <c r="I27" s="9"/>
      <c r="K27" s="8"/>
      <c r="L27" s="9"/>
      <c r="M27" s="9"/>
      <c r="N27" s="9"/>
      <c r="O27" s="8"/>
      <c r="P27" s="9"/>
      <c r="Q27" s="9"/>
    </row>
    <row r="28" spans="1:30" x14ac:dyDescent="0.2">
      <c r="A28" s="8"/>
      <c r="B28" s="8"/>
      <c r="C28" s="8"/>
      <c r="D28" s="8"/>
      <c r="E28" s="8"/>
      <c r="F28" s="8"/>
      <c r="G28" s="9"/>
      <c r="H28" s="9"/>
      <c r="I28" s="9"/>
      <c r="J28" s="8"/>
      <c r="K28" s="8"/>
      <c r="L28" s="9"/>
      <c r="M28" s="9"/>
      <c r="N28" s="9"/>
      <c r="O28" s="8"/>
      <c r="P28" s="9"/>
      <c r="Q28" s="9"/>
    </row>
    <row r="29" spans="1:30" s="2" customFormat="1" outlineLevel="1" x14ac:dyDescent="0.2">
      <c r="A29" s="19" t="s">
        <v>68</v>
      </c>
      <c r="B29" s="13">
        <v>0</v>
      </c>
      <c r="C29" s="26"/>
      <c r="D29" s="27">
        <f t="shared" ref="D29:D41" si="1">C29/$C$25</f>
        <v>0</v>
      </c>
      <c r="E29" s="23"/>
      <c r="F29" s="12"/>
      <c r="G29" s="6"/>
      <c r="H29" s="6"/>
      <c r="I29" s="6"/>
      <c r="J29" s="6"/>
      <c r="K29" s="6"/>
      <c r="L29" s="6"/>
      <c r="M29" s="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s="2" customFormat="1" outlineLevel="1" x14ac:dyDescent="0.2">
      <c r="A30" s="7" t="s">
        <v>14</v>
      </c>
      <c r="B30" s="13">
        <v>0</v>
      </c>
      <c r="C30" s="26"/>
      <c r="D30" s="27">
        <f t="shared" si="1"/>
        <v>0</v>
      </c>
      <c r="E30" s="23"/>
      <c r="F30" s="12"/>
      <c r="G30" s="6"/>
      <c r="H30" s="6"/>
      <c r="I30" s="6"/>
      <c r="J30" s="6"/>
      <c r="K30" s="6"/>
      <c r="L30" s="6"/>
      <c r="M30" s="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s="2" customFormat="1" outlineLevel="1" x14ac:dyDescent="0.2">
      <c r="A31" s="7" t="s">
        <v>15</v>
      </c>
      <c r="B31" s="13">
        <v>0</v>
      </c>
      <c r="C31" s="26"/>
      <c r="D31" s="27">
        <f t="shared" si="1"/>
        <v>0</v>
      </c>
      <c r="E31" s="23"/>
      <c r="F31" s="12"/>
      <c r="G31" s="6"/>
      <c r="H31" s="6"/>
      <c r="I31" s="6"/>
      <c r="J31" s="6"/>
      <c r="K31" s="6"/>
      <c r="L31" s="6"/>
      <c r="M31" s="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s="2" customFormat="1" outlineLevel="1" x14ac:dyDescent="0.2">
      <c r="A32" s="4" t="s">
        <v>50</v>
      </c>
      <c r="B32" s="13">
        <v>0</v>
      </c>
      <c r="C32" s="26"/>
      <c r="D32" s="27">
        <f t="shared" si="1"/>
        <v>0</v>
      </c>
      <c r="E32" s="23"/>
      <c r="F32" s="12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s="2" customFormat="1" outlineLevel="1" x14ac:dyDescent="0.2">
      <c r="A33" s="7" t="s">
        <v>16</v>
      </c>
      <c r="B33" s="13">
        <v>0</v>
      </c>
      <c r="C33" s="26"/>
      <c r="D33" s="27">
        <f t="shared" si="1"/>
        <v>0</v>
      </c>
      <c r="E33" s="23"/>
      <c r="F33" s="12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s="2" customFormat="1" outlineLevel="1" x14ac:dyDescent="0.2">
      <c r="A34" s="7" t="s">
        <v>17</v>
      </c>
      <c r="B34" s="13">
        <v>0</v>
      </c>
      <c r="C34" s="26"/>
      <c r="D34" s="27">
        <f t="shared" si="1"/>
        <v>0</v>
      </c>
      <c r="E34" s="23"/>
      <c r="F34" s="12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s="2" customFormat="1" outlineLevel="1" x14ac:dyDescent="0.2">
      <c r="A35" s="7" t="s">
        <v>27</v>
      </c>
      <c r="B35" s="13">
        <v>0</v>
      </c>
      <c r="C35" s="26"/>
      <c r="D35" s="27">
        <f t="shared" si="1"/>
        <v>0</v>
      </c>
      <c r="E35" s="23"/>
      <c r="F35" s="12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s="2" customFormat="1" outlineLevel="1" x14ac:dyDescent="0.2">
      <c r="A36" s="7" t="s">
        <v>49</v>
      </c>
      <c r="B36" s="13">
        <v>0</v>
      </c>
      <c r="C36" s="26"/>
      <c r="D36" s="27">
        <f t="shared" si="1"/>
        <v>0</v>
      </c>
      <c r="E36" s="23"/>
      <c r="F36" s="1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s="2" customFormat="1" outlineLevel="1" x14ac:dyDescent="0.2">
      <c r="A37" s="10" t="s">
        <v>51</v>
      </c>
      <c r="B37" s="13">
        <v>0</v>
      </c>
      <c r="C37" s="26"/>
      <c r="D37" s="27">
        <f t="shared" si="1"/>
        <v>0</v>
      </c>
      <c r="E37" s="23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s="2" customFormat="1" outlineLevel="1" x14ac:dyDescent="0.2">
      <c r="A38" s="7" t="s">
        <v>18</v>
      </c>
      <c r="B38" s="13">
        <v>0</v>
      </c>
      <c r="C38" s="26"/>
      <c r="D38" s="27">
        <f t="shared" si="1"/>
        <v>0</v>
      </c>
      <c r="E38" s="23"/>
      <c r="F38" s="12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s="2" customFormat="1" outlineLevel="1" x14ac:dyDescent="0.2">
      <c r="A39" s="7" t="s">
        <v>20</v>
      </c>
      <c r="B39" s="13">
        <v>0</v>
      </c>
      <c r="C39" s="26"/>
      <c r="D39" s="27">
        <f t="shared" si="1"/>
        <v>0</v>
      </c>
      <c r="E39" s="23"/>
      <c r="F39" s="12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outlineLevel="1" x14ac:dyDescent="0.2">
      <c r="A40" s="7" t="s">
        <v>19</v>
      </c>
      <c r="B40" s="13">
        <v>0</v>
      </c>
      <c r="C40" s="26"/>
      <c r="D40" s="27">
        <f t="shared" si="1"/>
        <v>0</v>
      </c>
      <c r="E40" s="23"/>
      <c r="F40" s="12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x14ac:dyDescent="0.2">
      <c r="A41" s="7" t="s">
        <v>48</v>
      </c>
      <c r="B41" s="13">
        <v>0</v>
      </c>
      <c r="C41" s="26"/>
      <c r="D41" s="27">
        <f t="shared" si="1"/>
        <v>0</v>
      </c>
      <c r="E41" s="23"/>
      <c r="F41" s="12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x14ac:dyDescent="0.2">
      <c r="A42" s="29" t="s">
        <v>47</v>
      </c>
      <c r="B42" s="21" t="s">
        <v>28</v>
      </c>
      <c r="C42" s="23">
        <f>SUM(C29:C40)</f>
        <v>0</v>
      </c>
      <c r="D42" s="8">
        <f>SUM(D29:D40)</f>
        <v>0</v>
      </c>
      <c r="E42" s="23">
        <f>E25+C42</f>
        <v>41</v>
      </c>
      <c r="F42" s="8">
        <f>F40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x14ac:dyDescent="0.2">
      <c r="A43" s="7"/>
      <c r="B43" s="8"/>
      <c r="C43" s="8"/>
      <c r="D43" s="8"/>
      <c r="E43" s="8"/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x14ac:dyDescent="0.2">
      <c r="A44" s="8"/>
      <c r="B44" s="8"/>
      <c r="C44" s="8"/>
      <c r="D44" s="8"/>
      <c r="E44" s="8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x14ac:dyDescent="0.2">
      <c r="A45" s="8"/>
      <c r="B45" s="8"/>
      <c r="C45" s="8"/>
      <c r="D45" s="8"/>
      <c r="E45" s="8"/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s="2" customFormat="1" ht="12.75" hidden="1" customHeight="1" outlineLevel="1" x14ac:dyDescent="0.2">
      <c r="A46" s="19" t="s">
        <v>67</v>
      </c>
      <c r="B46" s="13">
        <v>0</v>
      </c>
      <c r="C46" s="26"/>
      <c r="D46" s="27">
        <f t="shared" ref="D46:D58" si="2">C46/$C$25</f>
        <v>0</v>
      </c>
      <c r="E46" s="23"/>
      <c r="F46" s="12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s="2" customFormat="1" ht="12.75" hidden="1" customHeight="1" outlineLevel="1" x14ac:dyDescent="0.2">
      <c r="A47" s="7" t="s">
        <v>14</v>
      </c>
      <c r="B47" s="13">
        <v>0</v>
      </c>
      <c r="C47" s="26"/>
      <c r="D47" s="27">
        <f t="shared" si="2"/>
        <v>0</v>
      </c>
      <c r="E47" s="23"/>
      <c r="F47" s="12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s="2" customFormat="1" ht="12.75" hidden="1" customHeight="1" outlineLevel="1" x14ac:dyDescent="0.2">
      <c r="A48" s="7" t="s">
        <v>15</v>
      </c>
      <c r="B48" s="13">
        <v>0</v>
      </c>
      <c r="C48" s="26"/>
      <c r="D48" s="27">
        <f t="shared" si="2"/>
        <v>0</v>
      </c>
      <c r="E48" s="23"/>
      <c r="F48" s="12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s="2" customFormat="1" ht="12.75" hidden="1" customHeight="1" outlineLevel="1" x14ac:dyDescent="0.2">
      <c r="A49" s="4" t="s">
        <v>50</v>
      </c>
      <c r="B49" s="13">
        <v>0</v>
      </c>
      <c r="C49" s="26"/>
      <c r="D49" s="27">
        <f t="shared" si="2"/>
        <v>0</v>
      </c>
      <c r="E49" s="23"/>
      <c r="F49" s="12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s="2" customFormat="1" ht="12.75" hidden="1" customHeight="1" outlineLevel="1" x14ac:dyDescent="0.2">
      <c r="A50" s="7" t="s">
        <v>16</v>
      </c>
      <c r="B50" s="13">
        <v>0</v>
      </c>
      <c r="C50" s="26"/>
      <c r="D50" s="27">
        <f t="shared" si="2"/>
        <v>0</v>
      </c>
      <c r="E50" s="23"/>
      <c r="F50" s="12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s="2" customFormat="1" ht="12.75" hidden="1" customHeight="1" outlineLevel="1" x14ac:dyDescent="0.2">
      <c r="A51" s="7" t="s">
        <v>17</v>
      </c>
      <c r="B51" s="13">
        <v>0</v>
      </c>
      <c r="C51" s="26"/>
      <c r="D51" s="27">
        <f t="shared" si="2"/>
        <v>0</v>
      </c>
      <c r="E51" s="23"/>
      <c r="F51" s="12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s="2" customFormat="1" ht="12.75" hidden="1" customHeight="1" outlineLevel="1" x14ac:dyDescent="0.2">
      <c r="A52" s="7" t="s">
        <v>27</v>
      </c>
      <c r="B52" s="13">
        <v>0</v>
      </c>
      <c r="C52" s="26"/>
      <c r="D52" s="27">
        <f t="shared" si="2"/>
        <v>0</v>
      </c>
      <c r="E52" s="23"/>
      <c r="F52" s="1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s="2" customFormat="1" ht="12.75" hidden="1" customHeight="1" outlineLevel="1" x14ac:dyDescent="0.2">
      <c r="A53" s="7" t="s">
        <v>49</v>
      </c>
      <c r="B53" s="13">
        <v>0</v>
      </c>
      <c r="C53" s="26"/>
      <c r="D53" s="27">
        <f t="shared" si="2"/>
        <v>0</v>
      </c>
      <c r="E53" s="23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s="2" customFormat="1" ht="12.75" hidden="1" customHeight="1" outlineLevel="1" x14ac:dyDescent="0.2">
      <c r="A54" s="10" t="s">
        <v>51</v>
      </c>
      <c r="B54" s="13">
        <v>0</v>
      </c>
      <c r="C54" s="26"/>
      <c r="D54" s="27">
        <f t="shared" si="2"/>
        <v>0</v>
      </c>
      <c r="E54" s="23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s="2" customFormat="1" ht="12.75" hidden="1" customHeight="1" outlineLevel="1" x14ac:dyDescent="0.2">
      <c r="A55" s="7" t="s">
        <v>18</v>
      </c>
      <c r="B55" s="13">
        <v>0</v>
      </c>
      <c r="C55" s="26"/>
      <c r="D55" s="27">
        <f t="shared" si="2"/>
        <v>0</v>
      </c>
      <c r="E55" s="23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s="2" customFormat="1" ht="12.75" hidden="1" customHeight="1" outlineLevel="1" x14ac:dyDescent="0.2">
      <c r="A56" s="7" t="s">
        <v>20</v>
      </c>
      <c r="B56" s="13">
        <v>0</v>
      </c>
      <c r="C56" s="26"/>
      <c r="D56" s="27">
        <f t="shared" si="2"/>
        <v>0</v>
      </c>
      <c r="E56" s="23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2.75" hidden="1" customHeight="1" outlineLevel="1" x14ac:dyDescent="0.2">
      <c r="A57" s="7" t="s">
        <v>19</v>
      </c>
      <c r="B57" s="13">
        <v>0</v>
      </c>
      <c r="C57" s="26"/>
      <c r="D57" s="27">
        <f t="shared" si="2"/>
        <v>0</v>
      </c>
      <c r="E57" s="23"/>
      <c r="F57" s="1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collapsed="1" x14ac:dyDescent="0.2">
      <c r="A58" s="7" t="s">
        <v>48</v>
      </c>
      <c r="B58" s="13">
        <v>0</v>
      </c>
      <c r="C58" s="26"/>
      <c r="D58" s="27">
        <f t="shared" si="2"/>
        <v>0</v>
      </c>
      <c r="E58" s="23"/>
      <c r="F58" s="12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x14ac:dyDescent="0.2">
      <c r="A59" s="29" t="s">
        <v>47</v>
      </c>
      <c r="B59" s="21" t="s">
        <v>28</v>
      </c>
      <c r="C59" s="23">
        <f>SUM(C46:C57)</f>
        <v>0</v>
      </c>
      <c r="D59" s="8">
        <f>SUM(D46:D57)</f>
        <v>0</v>
      </c>
      <c r="E59" s="23">
        <f>E42+C59</f>
        <v>41</v>
      </c>
      <c r="F59" s="8">
        <f>F57</f>
        <v>0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x14ac:dyDescent="0.2">
      <c r="A60" s="7"/>
      <c r="B60" s="8"/>
      <c r="C60" s="8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x14ac:dyDescent="0.2">
      <c r="A61" s="8"/>
      <c r="B61" s="8"/>
      <c r="C61" s="8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x14ac:dyDescent="0.2">
      <c r="A62" s="8"/>
      <c r="B62" s="8"/>
      <c r="C62" s="8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s="2" customFormat="1" ht="12.75" hidden="1" customHeight="1" outlineLevel="1" x14ac:dyDescent="0.2">
      <c r="A63" s="19" t="s">
        <v>66</v>
      </c>
      <c r="B63" s="13">
        <v>0</v>
      </c>
      <c r="C63" s="26"/>
      <c r="D63" s="27">
        <f t="shared" ref="D63:D75" si="3">C63/$C$25</f>
        <v>0</v>
      </c>
      <c r="E63" s="23"/>
      <c r="F63" s="12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s="2" customFormat="1" ht="12.75" hidden="1" customHeight="1" outlineLevel="1" x14ac:dyDescent="0.2">
      <c r="A64" s="7" t="s">
        <v>14</v>
      </c>
      <c r="B64" s="13">
        <v>0</v>
      </c>
      <c r="C64" s="26"/>
      <c r="D64" s="27">
        <f t="shared" si="3"/>
        <v>0</v>
      </c>
      <c r="E64" s="23"/>
      <c r="F64" s="12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s="2" customFormat="1" ht="12.75" hidden="1" customHeight="1" outlineLevel="1" x14ac:dyDescent="0.2">
      <c r="A65" s="7" t="s">
        <v>15</v>
      </c>
      <c r="B65" s="13">
        <v>0</v>
      </c>
      <c r="C65" s="26"/>
      <c r="D65" s="27">
        <f t="shared" si="3"/>
        <v>0</v>
      </c>
      <c r="E65" s="23"/>
      <c r="F65" s="12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s="2" customFormat="1" ht="12.75" hidden="1" customHeight="1" outlineLevel="1" x14ac:dyDescent="0.2">
      <c r="A66" s="4" t="s">
        <v>50</v>
      </c>
      <c r="B66" s="13">
        <v>0</v>
      </c>
      <c r="C66" s="26"/>
      <c r="D66" s="27">
        <f t="shared" si="3"/>
        <v>0</v>
      </c>
      <c r="E66" s="23"/>
      <c r="F66" s="12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s="2" customFormat="1" ht="12.75" hidden="1" customHeight="1" outlineLevel="1" x14ac:dyDescent="0.2">
      <c r="A67" s="7" t="s">
        <v>16</v>
      </c>
      <c r="B67" s="13">
        <v>0</v>
      </c>
      <c r="C67" s="26"/>
      <c r="D67" s="27">
        <f t="shared" si="3"/>
        <v>0</v>
      </c>
      <c r="E67" s="23"/>
      <c r="F67" s="12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s="2" customFormat="1" ht="12.75" hidden="1" customHeight="1" outlineLevel="1" x14ac:dyDescent="0.2">
      <c r="A68" s="7" t="s">
        <v>17</v>
      </c>
      <c r="B68" s="13">
        <v>0</v>
      </c>
      <c r="C68" s="26"/>
      <c r="D68" s="27">
        <f t="shared" si="3"/>
        <v>0</v>
      </c>
      <c r="E68" s="23"/>
      <c r="F68" s="12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s="2" customFormat="1" ht="12.75" hidden="1" customHeight="1" outlineLevel="1" x14ac:dyDescent="0.2">
      <c r="A69" s="7" t="s">
        <v>27</v>
      </c>
      <c r="B69" s="13">
        <v>0</v>
      </c>
      <c r="C69" s="26"/>
      <c r="D69" s="27">
        <f t="shared" si="3"/>
        <v>0</v>
      </c>
      <c r="E69" s="23"/>
      <c r="F69" s="12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s="2" customFormat="1" ht="12.75" hidden="1" customHeight="1" outlineLevel="1" x14ac:dyDescent="0.2">
      <c r="A70" s="7" t="s">
        <v>49</v>
      </c>
      <c r="B70" s="13">
        <v>0</v>
      </c>
      <c r="C70" s="26"/>
      <c r="D70" s="27">
        <f t="shared" si="3"/>
        <v>0</v>
      </c>
      <c r="E70" s="23"/>
      <c r="F70" s="12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s="2" customFormat="1" ht="12.75" hidden="1" customHeight="1" outlineLevel="1" x14ac:dyDescent="0.2">
      <c r="A71" s="10" t="s">
        <v>51</v>
      </c>
      <c r="B71" s="13">
        <v>0</v>
      </c>
      <c r="C71" s="26"/>
      <c r="D71" s="27">
        <f t="shared" si="3"/>
        <v>0</v>
      </c>
      <c r="E71" s="23"/>
      <c r="F71" s="12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s="2" customFormat="1" ht="12.75" hidden="1" customHeight="1" outlineLevel="1" x14ac:dyDescent="0.2">
      <c r="A72" s="7" t="s">
        <v>18</v>
      </c>
      <c r="B72" s="13">
        <v>0</v>
      </c>
      <c r="C72" s="26"/>
      <c r="D72" s="27">
        <f t="shared" si="3"/>
        <v>0</v>
      </c>
      <c r="E72" s="23"/>
      <c r="F72" s="12"/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2.75" hidden="1" customHeight="1" outlineLevel="1" x14ac:dyDescent="0.2">
      <c r="A73" s="7" t="s">
        <v>20</v>
      </c>
      <c r="B73" s="13">
        <v>0</v>
      </c>
      <c r="C73" s="26"/>
      <c r="D73" s="27">
        <f t="shared" si="3"/>
        <v>0</v>
      </c>
      <c r="E73" s="23"/>
      <c r="F73" s="12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.75" hidden="1" customHeight="1" outlineLevel="1" x14ac:dyDescent="0.2">
      <c r="A74" s="7" t="s">
        <v>19</v>
      </c>
      <c r="B74" s="13">
        <v>0</v>
      </c>
      <c r="C74" s="26"/>
      <c r="D74" s="27">
        <f t="shared" si="3"/>
        <v>0</v>
      </c>
      <c r="E74" s="23"/>
      <c r="F74" s="12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collapsed="1" x14ac:dyDescent="0.2">
      <c r="A75" s="7" t="s">
        <v>48</v>
      </c>
      <c r="B75" s="13">
        <v>0</v>
      </c>
      <c r="C75" s="26"/>
      <c r="D75" s="27">
        <f t="shared" si="3"/>
        <v>0</v>
      </c>
      <c r="E75" s="23"/>
      <c r="F75" s="12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x14ac:dyDescent="0.2">
      <c r="A76" s="29" t="s">
        <v>47</v>
      </c>
      <c r="B76" s="21" t="s">
        <v>28</v>
      </c>
      <c r="C76" s="23">
        <f>SUM(C63:C74)</f>
        <v>0</v>
      </c>
      <c r="D76" s="8">
        <f>SUM(D63:D74)</f>
        <v>0</v>
      </c>
      <c r="E76" s="23">
        <f>E74</f>
        <v>0</v>
      </c>
      <c r="F76" s="8">
        <f>F74</f>
        <v>0</v>
      </c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customFormat="1" x14ac:dyDescent="0.2">
      <c r="A77" s="7"/>
    </row>
    <row r="78" spans="1:30" customFormat="1" x14ac:dyDescent="0.2"/>
    <row r="79" spans="1:30" customFormat="1" x14ac:dyDescent="0.2">
      <c r="B79" s="8"/>
      <c r="C79" s="8"/>
      <c r="D79" s="8"/>
      <c r="E79" s="8"/>
      <c r="F79" s="8"/>
    </row>
    <row r="80" spans="1:30" customFormat="1" ht="12.75" hidden="1" customHeight="1" outlineLevel="1" x14ac:dyDescent="0.2">
      <c r="A80" s="19" t="s">
        <v>65</v>
      </c>
      <c r="B80" s="13">
        <v>0</v>
      </c>
      <c r="C80" s="26"/>
      <c r="D80" s="27">
        <f t="shared" ref="D80:D92" si="4">C80/$C$25</f>
        <v>0</v>
      </c>
      <c r="E80" s="23"/>
      <c r="F80" s="12"/>
    </row>
    <row r="81" spans="1:6" customFormat="1" ht="12.75" hidden="1" customHeight="1" outlineLevel="1" x14ac:dyDescent="0.2">
      <c r="A81" s="7" t="s">
        <v>14</v>
      </c>
      <c r="B81" s="13">
        <v>0</v>
      </c>
      <c r="C81" s="26"/>
      <c r="D81" s="27">
        <f t="shared" si="4"/>
        <v>0</v>
      </c>
      <c r="E81" s="23"/>
      <c r="F81" s="12"/>
    </row>
    <row r="82" spans="1:6" customFormat="1" ht="12.75" hidden="1" customHeight="1" outlineLevel="1" x14ac:dyDescent="0.2">
      <c r="A82" s="7" t="s">
        <v>15</v>
      </c>
      <c r="B82" s="13">
        <v>0</v>
      </c>
      <c r="C82" s="26"/>
      <c r="D82" s="27">
        <f t="shared" si="4"/>
        <v>0</v>
      </c>
      <c r="E82" s="23"/>
      <c r="F82" s="12"/>
    </row>
    <row r="83" spans="1:6" customFormat="1" ht="12.75" hidden="1" customHeight="1" outlineLevel="1" x14ac:dyDescent="0.2">
      <c r="A83" s="4" t="s">
        <v>50</v>
      </c>
      <c r="B83" s="13">
        <v>0</v>
      </c>
      <c r="C83" s="26"/>
      <c r="D83" s="27">
        <f t="shared" si="4"/>
        <v>0</v>
      </c>
      <c r="E83" s="23"/>
      <c r="F83" s="12"/>
    </row>
    <row r="84" spans="1:6" customFormat="1" ht="12.75" hidden="1" customHeight="1" outlineLevel="1" x14ac:dyDescent="0.2">
      <c r="A84" s="7" t="s">
        <v>16</v>
      </c>
      <c r="B84" s="13">
        <v>0</v>
      </c>
      <c r="C84" s="26"/>
      <c r="D84" s="27">
        <f t="shared" si="4"/>
        <v>0</v>
      </c>
      <c r="E84" s="23"/>
      <c r="F84" s="12"/>
    </row>
    <row r="85" spans="1:6" customFormat="1" ht="12.75" hidden="1" customHeight="1" outlineLevel="1" x14ac:dyDescent="0.2">
      <c r="A85" s="7" t="s">
        <v>17</v>
      </c>
      <c r="B85" s="13">
        <v>0</v>
      </c>
      <c r="C85" s="26"/>
      <c r="D85" s="27">
        <f t="shared" si="4"/>
        <v>0</v>
      </c>
      <c r="E85" s="23"/>
      <c r="F85" s="12"/>
    </row>
    <row r="86" spans="1:6" customFormat="1" ht="12.75" hidden="1" customHeight="1" outlineLevel="1" x14ac:dyDescent="0.2">
      <c r="A86" s="7" t="s">
        <v>27</v>
      </c>
      <c r="B86" s="13">
        <v>0</v>
      </c>
      <c r="C86" s="26"/>
      <c r="D86" s="27">
        <f t="shared" si="4"/>
        <v>0</v>
      </c>
      <c r="E86" s="23"/>
      <c r="F86" s="12"/>
    </row>
    <row r="87" spans="1:6" customFormat="1" ht="12.75" hidden="1" customHeight="1" outlineLevel="1" x14ac:dyDescent="0.2">
      <c r="A87" s="7" t="s">
        <v>49</v>
      </c>
      <c r="B87" s="13">
        <v>0</v>
      </c>
      <c r="C87" s="26"/>
      <c r="D87" s="27">
        <f t="shared" si="4"/>
        <v>0</v>
      </c>
      <c r="E87" s="23"/>
      <c r="F87" s="12"/>
    </row>
    <row r="88" spans="1:6" customFormat="1" ht="12.75" hidden="1" customHeight="1" outlineLevel="1" x14ac:dyDescent="0.2">
      <c r="A88" s="10" t="s">
        <v>51</v>
      </c>
      <c r="B88" s="13">
        <v>0</v>
      </c>
      <c r="C88" s="26"/>
      <c r="D88" s="27">
        <f t="shared" si="4"/>
        <v>0</v>
      </c>
      <c r="E88" s="23"/>
      <c r="F88" s="12"/>
    </row>
    <row r="89" spans="1:6" customFormat="1" ht="12.75" hidden="1" customHeight="1" outlineLevel="1" x14ac:dyDescent="0.2">
      <c r="A89" s="7" t="s">
        <v>18</v>
      </c>
      <c r="B89" s="13">
        <v>0</v>
      </c>
      <c r="C89" s="26"/>
      <c r="D89" s="27">
        <f t="shared" si="4"/>
        <v>0</v>
      </c>
      <c r="E89" s="23"/>
      <c r="F89" s="12"/>
    </row>
    <row r="90" spans="1:6" customFormat="1" ht="12.75" hidden="1" customHeight="1" outlineLevel="1" x14ac:dyDescent="0.2">
      <c r="A90" s="7" t="s">
        <v>20</v>
      </c>
      <c r="B90" s="13">
        <v>0</v>
      </c>
      <c r="C90" s="26"/>
      <c r="D90" s="27">
        <f t="shared" si="4"/>
        <v>0</v>
      </c>
      <c r="E90" s="23"/>
      <c r="F90" s="12"/>
    </row>
    <row r="91" spans="1:6" customFormat="1" ht="12.75" hidden="1" customHeight="1" outlineLevel="1" x14ac:dyDescent="0.2">
      <c r="A91" s="7" t="s">
        <v>19</v>
      </c>
      <c r="B91" s="13">
        <v>0</v>
      </c>
      <c r="C91" s="26"/>
      <c r="D91" s="27">
        <f t="shared" si="4"/>
        <v>0</v>
      </c>
      <c r="E91" s="23"/>
      <c r="F91" s="12"/>
    </row>
    <row r="92" spans="1:6" customFormat="1" collapsed="1" x14ac:dyDescent="0.2">
      <c r="A92" s="7" t="s">
        <v>48</v>
      </c>
      <c r="B92" s="13">
        <v>0</v>
      </c>
      <c r="C92" s="26"/>
      <c r="D92" s="27">
        <f t="shared" si="4"/>
        <v>0</v>
      </c>
      <c r="E92" s="23"/>
      <c r="F92" s="12"/>
    </row>
    <row r="93" spans="1:6" customFormat="1" x14ac:dyDescent="0.2">
      <c r="A93" s="29" t="s">
        <v>47</v>
      </c>
      <c r="B93" s="21" t="s">
        <v>28</v>
      </c>
      <c r="C93" s="23">
        <f>SUM(C80:C91)</f>
        <v>0</v>
      </c>
      <c r="D93" s="8">
        <f>SUM(D80:D91)</f>
        <v>0</v>
      </c>
      <c r="E93" s="23">
        <f>E91</f>
        <v>0</v>
      </c>
      <c r="F93" s="8">
        <f>F91</f>
        <v>0</v>
      </c>
    </row>
    <row r="94" spans="1:6" customFormat="1" x14ac:dyDescent="0.2">
      <c r="A94" s="7"/>
    </row>
    <row r="95" spans="1:6" customFormat="1" x14ac:dyDescent="0.2"/>
    <row r="96" spans="1:6" customFormat="1" x14ac:dyDescent="0.2">
      <c r="B96" s="8"/>
      <c r="C96" s="8"/>
      <c r="D96" s="8"/>
      <c r="E96" s="8"/>
      <c r="F96" s="8"/>
    </row>
    <row r="97" spans="1:20" customFormat="1" ht="12.75" hidden="1" customHeight="1" outlineLevel="1" x14ac:dyDescent="0.2">
      <c r="A97" s="19" t="s">
        <v>64</v>
      </c>
      <c r="B97" s="13">
        <v>0</v>
      </c>
      <c r="C97" s="26"/>
      <c r="D97" s="27">
        <f t="shared" ref="D97:D109" si="5">C97/$C$25</f>
        <v>0</v>
      </c>
      <c r="E97" s="23"/>
      <c r="F97" s="12"/>
    </row>
    <row r="98" spans="1:20" customFormat="1" ht="12.75" hidden="1" customHeight="1" outlineLevel="1" x14ac:dyDescent="0.2">
      <c r="A98" s="7" t="s">
        <v>14</v>
      </c>
      <c r="B98" s="13">
        <v>0</v>
      </c>
      <c r="C98" s="26"/>
      <c r="D98" s="27">
        <f t="shared" si="5"/>
        <v>0</v>
      </c>
      <c r="E98" s="23"/>
      <c r="F98" s="12"/>
    </row>
    <row r="99" spans="1:20" customFormat="1" ht="12.75" hidden="1" customHeight="1" outlineLevel="1" x14ac:dyDescent="0.2">
      <c r="A99" s="7" t="s">
        <v>15</v>
      </c>
      <c r="B99" s="13">
        <v>0</v>
      </c>
      <c r="C99" s="26"/>
      <c r="D99" s="27">
        <f t="shared" si="5"/>
        <v>0</v>
      </c>
      <c r="E99" s="23"/>
      <c r="F99" s="12"/>
    </row>
    <row r="100" spans="1:20" customFormat="1" ht="12.75" hidden="1" customHeight="1" outlineLevel="1" x14ac:dyDescent="0.2">
      <c r="A100" s="4" t="s">
        <v>50</v>
      </c>
      <c r="B100" s="13">
        <v>0</v>
      </c>
      <c r="C100" s="26"/>
      <c r="D100" s="27">
        <f t="shared" si="5"/>
        <v>0</v>
      </c>
      <c r="E100" s="23"/>
      <c r="F100" s="12"/>
    </row>
    <row r="101" spans="1:20" customFormat="1" ht="12.75" hidden="1" customHeight="1" outlineLevel="1" x14ac:dyDescent="0.2">
      <c r="A101" s="7" t="s">
        <v>16</v>
      </c>
      <c r="B101" s="13">
        <v>0</v>
      </c>
      <c r="C101" s="26"/>
      <c r="D101" s="27">
        <f t="shared" si="5"/>
        <v>0</v>
      </c>
      <c r="E101" s="23"/>
      <c r="F101" s="12"/>
    </row>
    <row r="102" spans="1:20" customFormat="1" ht="12.75" hidden="1" customHeight="1" outlineLevel="1" x14ac:dyDescent="0.2">
      <c r="A102" s="7" t="s">
        <v>17</v>
      </c>
      <c r="B102" s="13">
        <v>0</v>
      </c>
      <c r="C102" s="26"/>
      <c r="D102" s="27">
        <f t="shared" si="5"/>
        <v>0</v>
      </c>
      <c r="E102" s="23"/>
      <c r="F102" s="12"/>
    </row>
    <row r="103" spans="1:20" customFormat="1" ht="12.75" hidden="1" customHeight="1" outlineLevel="1" x14ac:dyDescent="0.2">
      <c r="A103" s="7" t="s">
        <v>27</v>
      </c>
      <c r="B103" s="13">
        <v>0</v>
      </c>
      <c r="C103" s="26"/>
      <c r="D103" s="27">
        <f t="shared" si="5"/>
        <v>0</v>
      </c>
      <c r="E103" s="23"/>
      <c r="F103" s="12"/>
    </row>
    <row r="104" spans="1:20" customFormat="1" ht="12.75" hidden="1" customHeight="1" outlineLevel="1" x14ac:dyDescent="0.2">
      <c r="A104" s="7" t="s">
        <v>49</v>
      </c>
      <c r="B104" s="13">
        <v>0</v>
      </c>
      <c r="C104" s="26"/>
      <c r="D104" s="27">
        <f t="shared" si="5"/>
        <v>0</v>
      </c>
      <c r="E104" s="23"/>
      <c r="F104" s="12"/>
    </row>
    <row r="105" spans="1:20" customFormat="1" ht="12.75" hidden="1" customHeight="1" outlineLevel="1" x14ac:dyDescent="0.2">
      <c r="A105" s="10" t="s">
        <v>51</v>
      </c>
      <c r="B105" s="13">
        <v>0</v>
      </c>
      <c r="C105" s="26"/>
      <c r="D105" s="27">
        <f t="shared" si="5"/>
        <v>0</v>
      </c>
      <c r="E105" s="23"/>
      <c r="F105" s="12"/>
    </row>
    <row r="106" spans="1:20" customFormat="1" ht="12.75" hidden="1" customHeight="1" outlineLevel="1" x14ac:dyDescent="0.2">
      <c r="A106" s="7" t="s">
        <v>18</v>
      </c>
      <c r="B106" s="13">
        <v>0</v>
      </c>
      <c r="C106" s="26"/>
      <c r="D106" s="27">
        <f t="shared" si="5"/>
        <v>0</v>
      </c>
      <c r="E106" s="23"/>
      <c r="F106" s="12"/>
    </row>
    <row r="107" spans="1:20" customFormat="1" ht="12.75" hidden="1" customHeight="1" outlineLevel="1" x14ac:dyDescent="0.2">
      <c r="A107" s="7" t="s">
        <v>20</v>
      </c>
      <c r="B107" s="13">
        <v>0</v>
      </c>
      <c r="C107" s="26"/>
      <c r="D107" s="27">
        <f t="shared" si="5"/>
        <v>0</v>
      </c>
      <c r="E107" s="23"/>
      <c r="F107" s="12"/>
    </row>
    <row r="108" spans="1:20" customFormat="1" ht="12.75" hidden="1" customHeight="1" outlineLevel="1" x14ac:dyDescent="0.2">
      <c r="A108" s="7" t="s">
        <v>19</v>
      </c>
      <c r="B108" s="13">
        <v>0</v>
      </c>
      <c r="C108" s="26"/>
      <c r="D108" s="27">
        <f t="shared" si="5"/>
        <v>0</v>
      </c>
      <c r="E108" s="23"/>
      <c r="F108" s="12"/>
    </row>
    <row r="109" spans="1:20" customFormat="1" collapsed="1" x14ac:dyDescent="0.2">
      <c r="A109" s="7" t="s">
        <v>48</v>
      </c>
      <c r="B109" s="13">
        <v>0</v>
      </c>
      <c r="C109" s="26"/>
      <c r="D109" s="27">
        <f t="shared" si="5"/>
        <v>0</v>
      </c>
      <c r="E109" s="23"/>
      <c r="F109" s="12"/>
    </row>
    <row r="110" spans="1:20" customFormat="1" x14ac:dyDescent="0.2">
      <c r="A110" s="29" t="s">
        <v>47</v>
      </c>
      <c r="B110" s="21" t="s">
        <v>28</v>
      </c>
      <c r="C110" s="23">
        <f>SUM(C97:C108)</f>
        <v>0</v>
      </c>
      <c r="D110" s="8">
        <f>SUM(D97:D108)</f>
        <v>0</v>
      </c>
      <c r="E110" s="23">
        <f>E108</f>
        <v>0</v>
      </c>
      <c r="F110" s="8">
        <f>F108</f>
        <v>0</v>
      </c>
    </row>
    <row r="111" spans="1:20" customFormat="1" x14ac:dyDescent="0.2">
      <c r="A111" s="7"/>
      <c r="L111" s="9"/>
      <c r="M111" s="9"/>
      <c r="N111" s="9"/>
      <c r="O111" s="9"/>
      <c r="P111" s="9"/>
      <c r="Q111" s="9"/>
      <c r="R111" s="9"/>
      <c r="S111" s="9"/>
      <c r="T111" s="9"/>
    </row>
    <row r="112" spans="1:20" customFormat="1" x14ac:dyDescent="0.2">
      <c r="L112" s="9"/>
      <c r="M112" s="9"/>
      <c r="N112" s="9"/>
      <c r="O112" s="9"/>
      <c r="P112" s="9"/>
      <c r="Q112" s="9"/>
      <c r="R112" s="9"/>
      <c r="S112" s="9"/>
      <c r="T112" s="9"/>
    </row>
    <row r="113" spans="1:30" x14ac:dyDescent="0.2">
      <c r="A113"/>
      <c r="B113" s="22" t="s">
        <v>36</v>
      </c>
      <c r="C113" s="15"/>
      <c r="D113" s="15"/>
      <c r="E113" s="15"/>
      <c r="F113" s="15"/>
      <c r="G113" s="24">
        <f>G2</f>
        <v>4.5</v>
      </c>
      <c r="H113" s="24">
        <f t="shared" ref="H113:W113" si="6">H2+G113</f>
        <v>9</v>
      </c>
      <c r="I113" s="24">
        <f t="shared" si="6"/>
        <v>13.5</v>
      </c>
      <c r="J113" s="24">
        <f t="shared" si="6"/>
        <v>18</v>
      </c>
      <c r="K113" s="24">
        <f t="shared" si="6"/>
        <v>22.5</v>
      </c>
      <c r="L113" s="24">
        <f t="shared" si="6"/>
        <v>27</v>
      </c>
      <c r="M113" s="24">
        <f t="shared" si="6"/>
        <v>31.5</v>
      </c>
      <c r="N113" s="24">
        <f t="shared" si="6"/>
        <v>36</v>
      </c>
      <c r="O113" s="24">
        <f t="shared" si="6"/>
        <v>40.5</v>
      </c>
      <c r="P113" s="24">
        <f t="shared" si="6"/>
        <v>45</v>
      </c>
      <c r="Q113" s="24">
        <f t="shared" si="6"/>
        <v>49.5</v>
      </c>
      <c r="R113" s="24">
        <f t="shared" si="6"/>
        <v>54</v>
      </c>
      <c r="S113" s="24">
        <f t="shared" si="6"/>
        <v>57.5</v>
      </c>
      <c r="T113" s="24">
        <f t="shared" si="6"/>
        <v>61</v>
      </c>
      <c r="U113" s="24">
        <f t="shared" si="6"/>
        <v>65.5</v>
      </c>
      <c r="V113" s="24">
        <f t="shared" si="6"/>
        <v>69</v>
      </c>
      <c r="W113" s="24">
        <f t="shared" si="6"/>
        <v>73.5</v>
      </c>
      <c r="X113" s="24">
        <f>W113</f>
        <v>73.5</v>
      </c>
      <c r="Y113" s="24">
        <f>X113</f>
        <v>73.5</v>
      </c>
      <c r="Z113" s="24">
        <f>Y113</f>
        <v>73.5</v>
      </c>
      <c r="AA113" s="24">
        <f>AA2+Z113</f>
        <v>78</v>
      </c>
      <c r="AB113" s="24">
        <f>AB2+AA113</f>
        <v>82.5</v>
      </c>
      <c r="AC113" s="24">
        <f>AC2+AB113</f>
        <v>86.5</v>
      </c>
      <c r="AD113" s="24">
        <f>AD2+AC113</f>
        <v>91</v>
      </c>
    </row>
    <row r="114" spans="1:30" x14ac:dyDescent="0.2">
      <c r="A114" s="7"/>
      <c r="B114" s="22"/>
      <c r="C114" s="15"/>
      <c r="D114" s="15"/>
      <c r="E114" s="15"/>
      <c r="F114" s="1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customFormat="1" x14ac:dyDescent="0.2">
      <c r="A115" s="7"/>
    </row>
    <row r="116" spans="1:30" x14ac:dyDescent="0.2">
      <c r="A116"/>
      <c r="B116" s="18" t="s">
        <v>30</v>
      </c>
      <c r="C116" s="19"/>
      <c r="D116" s="19"/>
      <c r="E116" s="19"/>
      <c r="F116" s="19"/>
      <c r="G116" s="9"/>
      <c r="H116" s="9"/>
      <c r="I116" s="9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30" x14ac:dyDescent="0.2">
      <c r="A117" s="17"/>
      <c r="B117" s="18" t="s">
        <v>31</v>
      </c>
      <c r="C117" s="13"/>
      <c r="D117" s="13"/>
      <c r="E117" s="13"/>
      <c r="F117" s="1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30" x14ac:dyDescent="0.2">
      <c r="A118" s="17"/>
      <c r="B118" s="18" t="s">
        <v>32</v>
      </c>
      <c r="C118" s="13"/>
      <c r="D118" s="13"/>
      <c r="E118" s="13"/>
      <c r="F118" s="1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30" x14ac:dyDescent="0.2">
      <c r="A119" s="17"/>
      <c r="B119" s="18" t="s">
        <v>37</v>
      </c>
      <c r="C119" s="13"/>
      <c r="D119" s="13"/>
      <c r="E119" s="13"/>
      <c r="F119" s="1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x14ac:dyDescent="0.2">
      <c r="A120" s="17"/>
      <c r="B120" s="7"/>
      <c r="C120" s="7"/>
      <c r="D120" s="7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30" x14ac:dyDescent="0.2">
      <c r="A121" s="7"/>
      <c r="B121" s="18" t="s">
        <v>33</v>
      </c>
      <c r="C121" s="19"/>
      <c r="D121" s="19"/>
      <c r="E121" s="19"/>
      <c r="F121" s="1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30" x14ac:dyDescent="0.2">
      <c r="A122" s="17"/>
      <c r="B122" s="18" t="s">
        <v>34</v>
      </c>
      <c r="C122" s="13"/>
      <c r="D122" s="13"/>
      <c r="E122" s="13"/>
      <c r="F122" s="1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30" x14ac:dyDescent="0.2">
      <c r="A123" s="17"/>
      <c r="B123" s="18" t="s">
        <v>35</v>
      </c>
      <c r="C123" s="13"/>
      <c r="D123" s="13"/>
      <c r="E123" s="13"/>
      <c r="F123" s="13"/>
    </row>
    <row r="124" spans="1:30" x14ac:dyDescent="0.2">
      <c r="A124" s="17"/>
      <c r="B124" s="18" t="s">
        <v>38</v>
      </c>
      <c r="C124" s="13"/>
      <c r="D124" s="13"/>
      <c r="E124" s="13"/>
      <c r="F124" s="13"/>
    </row>
    <row r="125" spans="1:30" x14ac:dyDescent="0.2">
      <c r="A125" s="17"/>
    </row>
    <row r="126" spans="1:30" x14ac:dyDescent="0.2">
      <c r="B126" s="18" t="s">
        <v>39</v>
      </c>
      <c r="C126" s="19"/>
      <c r="D126" s="19"/>
      <c r="E126" s="19"/>
      <c r="F126" s="19"/>
    </row>
    <row r="127" spans="1:30" x14ac:dyDescent="0.2">
      <c r="A127" s="17"/>
      <c r="B127" s="18" t="s">
        <v>40</v>
      </c>
      <c r="C127" s="13"/>
      <c r="D127" s="13"/>
      <c r="E127" s="13"/>
      <c r="F127" s="13"/>
    </row>
    <row r="128" spans="1:30" x14ac:dyDescent="0.2">
      <c r="A128" s="17"/>
      <c r="B128" s="18" t="s">
        <v>41</v>
      </c>
      <c r="C128" s="13"/>
      <c r="D128" s="13"/>
      <c r="E128" s="13"/>
      <c r="F128" s="13"/>
    </row>
    <row r="129" spans="1:6" x14ac:dyDescent="0.2">
      <c r="A129" s="17"/>
      <c r="B129" s="18" t="s">
        <v>42</v>
      </c>
      <c r="C129" s="13"/>
      <c r="D129" s="13"/>
      <c r="E129" s="13"/>
      <c r="F129" s="13"/>
    </row>
    <row r="130" spans="1:6" x14ac:dyDescent="0.2">
      <c r="A130" s="17"/>
    </row>
    <row r="131" spans="1:6" x14ac:dyDescent="0.2">
      <c r="B131" s="18" t="s">
        <v>43</v>
      </c>
      <c r="C131" s="19"/>
      <c r="D131" s="19"/>
      <c r="E131" s="19"/>
      <c r="F131" s="19"/>
    </row>
    <row r="132" spans="1:6" x14ac:dyDescent="0.2">
      <c r="A132" s="17"/>
      <c r="B132" s="18" t="s">
        <v>44</v>
      </c>
      <c r="C132" s="13"/>
      <c r="D132" s="13"/>
      <c r="E132" s="13"/>
      <c r="F132" s="13"/>
    </row>
    <row r="133" spans="1:6" x14ac:dyDescent="0.2">
      <c r="A133" s="17"/>
      <c r="B133" s="18" t="s">
        <v>45</v>
      </c>
      <c r="C133" s="13"/>
      <c r="D133" s="13"/>
      <c r="E133" s="13"/>
      <c r="F133" s="13"/>
    </row>
    <row r="134" spans="1:6" x14ac:dyDescent="0.2">
      <c r="A134" s="17"/>
      <c r="B134" s="18" t="s">
        <v>46</v>
      </c>
      <c r="C134" s="13"/>
      <c r="D134" s="13"/>
      <c r="E134" s="13"/>
      <c r="F134" s="13"/>
    </row>
    <row r="135" spans="1:6" x14ac:dyDescent="0.2">
      <c r="A135" s="17"/>
    </row>
    <row r="136" spans="1:6" x14ac:dyDescent="0.2">
      <c r="B136" s="18" t="s">
        <v>54</v>
      </c>
      <c r="C136" s="19"/>
      <c r="D136" s="19"/>
      <c r="E136" s="19"/>
      <c r="F136" s="19"/>
    </row>
    <row r="137" spans="1:6" x14ac:dyDescent="0.2">
      <c r="A137" s="17"/>
      <c r="B137" s="18" t="s">
        <v>55</v>
      </c>
      <c r="C137" s="13"/>
      <c r="D137" s="13"/>
      <c r="E137" s="13"/>
      <c r="F137" s="13"/>
    </row>
    <row r="138" spans="1:6" x14ac:dyDescent="0.2">
      <c r="A138" s="17"/>
      <c r="B138" s="18" t="s">
        <v>56</v>
      </c>
      <c r="C138" s="13"/>
      <c r="D138" s="13"/>
      <c r="E138" s="13"/>
      <c r="F138" s="13"/>
    </row>
    <row r="139" spans="1:6" x14ac:dyDescent="0.2">
      <c r="A139" s="17"/>
      <c r="B139" s="18" t="s">
        <v>57</v>
      </c>
      <c r="C139" s="13"/>
      <c r="D139" s="13"/>
      <c r="E139" s="13"/>
      <c r="F139" s="13"/>
    </row>
    <row r="140" spans="1:6" x14ac:dyDescent="0.2">
      <c r="A140" s="17"/>
    </row>
    <row r="141" spans="1:6" x14ac:dyDescent="0.2">
      <c r="B141" s="18" t="s">
        <v>58</v>
      </c>
      <c r="C141" s="19"/>
      <c r="D141" s="19"/>
      <c r="E141" s="19"/>
      <c r="F141" s="19"/>
    </row>
    <row r="142" spans="1:6" x14ac:dyDescent="0.2">
      <c r="A142" s="17"/>
      <c r="B142" s="18" t="s">
        <v>59</v>
      </c>
      <c r="C142" s="13"/>
      <c r="D142" s="13"/>
      <c r="E142" s="13"/>
      <c r="F142" s="13"/>
    </row>
    <row r="143" spans="1:6" x14ac:dyDescent="0.2">
      <c r="A143" s="17"/>
      <c r="B143" s="18" t="s">
        <v>60</v>
      </c>
      <c r="C143" s="13"/>
      <c r="D143" s="13"/>
      <c r="E143" s="13"/>
      <c r="F143" s="13"/>
    </row>
    <row r="144" spans="1:6" x14ac:dyDescent="0.2">
      <c r="A144" s="17"/>
      <c r="B144" s="18" t="s">
        <v>61</v>
      </c>
      <c r="C144" s="13"/>
      <c r="D144" s="13"/>
      <c r="E144" s="13"/>
      <c r="F144" s="13"/>
    </row>
    <row r="145" spans="1:1" x14ac:dyDescent="0.2">
      <c r="A14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M BENHAMMICH</vt:lpstr>
      <vt:lpstr>Feuil1</vt:lpstr>
      <vt:lpstr>'M BENHAMMICH'!Zone_d_impression</vt:lpstr>
    </vt:vector>
  </TitlesOfParts>
  <Company>Latecoere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barou</dc:creator>
  <cp:lastModifiedBy>BEN HAMMICH Montasser</cp:lastModifiedBy>
  <cp:lastPrinted>2009-03-25T12:47:31Z</cp:lastPrinted>
  <dcterms:created xsi:type="dcterms:W3CDTF">2007-11-21T16:34:45Z</dcterms:created>
  <dcterms:modified xsi:type="dcterms:W3CDTF">2017-05-04T06:22:00Z</dcterms:modified>
</cp:coreProperties>
</file>