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Default Extension="png" ContentType="image/png"/>
  <Default Extension="jpg" ContentType="image/jpeg"/>
  <Default Extension="jpe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16" visibility="visible"/>
  </bookViews>
  <sheets>
    <sheet name="Cover" sheetId="1" r:id="rId4"/>
    <sheet name="Bayview" sheetId="2" r:id="rId5"/>
    <sheet name="Bayview S2" sheetId="3" r:id="rId6"/>
    <sheet name="Forte" sheetId="4" r:id="rId7"/>
    <sheet name="Oasis" sheetId="5" r:id="rId8"/>
    <sheet name="Imported Alum." sheetId="6" r:id="rId9"/>
    <sheet name="Local Poly" sheetId="7" r:id="rId10"/>
    <sheet name="Outdoor Blinds" sheetId="8" r:id="rId11"/>
    <sheet name="Pleated" sheetId="9" r:id="rId12"/>
    <sheet name="Lumex Custom" sheetId="10" r:id="rId13"/>
    <sheet name="Manual Roof" sheetId="11" r:id="rId14"/>
    <sheet name="Roller Blinds | Atlas" sheetId="12" r:id="rId15"/>
    <sheet name="Roller Blinds | Wattle" sheetId="13" r:id="rId16"/>
    <sheet name="IB - Venetians" sheetId="14" r:id="rId17"/>
    <sheet name="Vertical Blinds | Atlas" sheetId="15" r:id="rId18"/>
    <sheet name="IB - Panel Glides" sheetId="16" r:id="rId19"/>
    <sheet name="Versa Drape" sheetId="17" r:id="rId20"/>
    <sheet name="Dual Shades" sheetId="18" r:id="rId21"/>
    <sheet name="Aura Drapery 2.0 -Velare" sheetId="19" r:id="rId22"/>
    <sheet name="Velare-M2M" sheetId="20" r:id="rId23"/>
    <sheet name="LouvreEase" sheetId="21" state="hidden" r:id="rId24"/>
    <sheet name="Back Cover" sheetId="22" r:id="rId25"/>
  </sheets>
  <definedNames>
    <definedName name="Accessories_Extras" localSheetId="7">'Outdoor Blinds'!$D$1348</definedName>
    <definedName name="Accessories_Extras">#REF!</definedName>
    <definedName name="Fixed_Channel_Screens_Category_Five" localSheetId="7">'Outdoor Blinds'!$C$1160</definedName>
    <definedName name="Fixed_Channel_Screens_Category_Five">#REF!</definedName>
    <definedName name="Fixed_Channel_Screens_Category_Four" localSheetId="7">'Outdoor Blinds'!$C$1138</definedName>
    <definedName name="Fixed_Channel_Screens_Category_Four">#REF!</definedName>
    <definedName name="Fixed_Channel_Screens_Category_One" localSheetId="7">'Outdoor Blinds'!$C$1063</definedName>
    <definedName name="Fixed_Channel_Screens_Category_One">#REF!</definedName>
    <definedName name="Fixed_Channel_Screens_Category_Three" localSheetId="7">'Outdoor Blinds'!$C$1113</definedName>
    <definedName name="Fixed_Channel_Screens_Category_Three">#REF!</definedName>
    <definedName name="Fixed_Channel_Screens_Category_Two" localSheetId="7">'Outdoor Blinds'!$C$1091</definedName>
    <definedName name="Fixed_Channel_Screens_Category_Two">#REF!</definedName>
    <definedName name="Motorisation" localSheetId="7">'Outdoor Blinds'!$H$1380</definedName>
    <definedName name="Motorisation">#REF!</definedName>
    <definedName name="Ombra_ToC" localSheetId="7">'Outdoor Blinds'!$B$6</definedName>
    <definedName name="Ombra_ToC">#REF!</definedName>
    <definedName name="Reskin_for_Awnings_Category_Five" localSheetId="7">'Outdoor Blinds'!$C$1303</definedName>
    <definedName name="Reskin_for_Awnings_Category_Five">#REF!</definedName>
    <definedName name="Reskin_for_Awnings_Category_Four" localSheetId="7">'Outdoor Blinds'!$C$1276</definedName>
    <definedName name="Reskin_for_Awnings_Category_Four">#REF!</definedName>
    <definedName name="Reskin_for_Awnings_Category_One" localSheetId="7">'Outdoor Blinds'!$C$1186</definedName>
    <definedName name="Reskin_for_Awnings_Category_One">#REF!</definedName>
    <definedName name="Reskin_for_Awnings_Category_Three" localSheetId="7">'Outdoor Blinds'!$C$1246</definedName>
    <definedName name="Reskin_for_Awnings_Category_Three">#REF!</definedName>
    <definedName name="Reskin_for_Awnings_Category_Two" localSheetId="7">'Outdoor Blinds'!$C$1219</definedName>
    <definedName name="Reskin_for_Awnings_Category_Two">#REF!</definedName>
    <definedName name="Sail_Track_Screens_Category_Five" localSheetId="7">'Outdoor Blinds'!$C$1048</definedName>
    <definedName name="Sail_Track_Screens_Category_Five">#REF!</definedName>
    <definedName name="Sail_Track_Screens_Category_Four" localSheetId="7">'Outdoor Blinds'!$C$1016</definedName>
    <definedName name="Sail_Track_Screens_Category_Four">#REF!</definedName>
    <definedName name="Sail_Track_Screens_Category_One" localSheetId="7">'Outdoor Blinds'!$C$944</definedName>
    <definedName name="Sail_Track_Screens_Category_One">#REF!</definedName>
    <definedName name="Sail_Track_Screens_Category_Three" localSheetId="7">'Outdoor Blinds'!$C$991</definedName>
    <definedName name="Sail_Track_Screens_Category_Three">#REF!</definedName>
    <definedName name="Sail_Track_Screens_Category_Two" localSheetId="7">'Outdoor Blinds'!$C$969</definedName>
    <definedName name="Sail_Track_Screens_Category_Two">#REF!</definedName>
    <definedName name="Straight_Drop_Awnings_Category_Five" localSheetId="7">'Outdoor Blinds'!$C$547</definedName>
    <definedName name="Straight_Drop_Awnings_Category_Five">#REF!</definedName>
    <definedName name="Straight_Drop_Awnings_Category_Four" localSheetId="7">'Outdoor Blinds'!$C$516</definedName>
    <definedName name="Straight_Drop_Awnings_Category_Four">#REF!</definedName>
    <definedName name="Straight_Drop_Awnings_Category_One" localSheetId="7">'Outdoor Blinds'!$C$414</definedName>
    <definedName name="Straight_Drop_Awnings_Category_One">#REF!</definedName>
    <definedName name="Straight_Drop_Awnings_Category_Three" localSheetId="7">'Outdoor Blinds'!$C$482</definedName>
    <definedName name="Straight_Drop_Awnings_Category_Three">#REF!</definedName>
    <definedName name="Straight_Drop_Awnings_Category_Two" localSheetId="7">'Outdoor Blinds'!$C$451</definedName>
    <definedName name="Straight_Drop_Awnings_Category_Two">#REF!</definedName>
    <definedName name="Wire_Guide_Awnings_Category_Five" localSheetId="7">'Outdoor Blinds'!$C$381</definedName>
    <definedName name="Wire_Guide_Awnings_Category_Five">#REF!</definedName>
    <definedName name="Wire_Guide_Awnings_Category_Four" localSheetId="7">'Outdoor Blinds'!$C$350</definedName>
    <definedName name="Wire_Guide_Awnings_Category_Four">#REF!</definedName>
    <definedName name="Wire_Guide_Awnings_Category_One" localSheetId="7">'Outdoor Blinds'!$C$248</definedName>
    <definedName name="Wire_Guide_Awnings_Category_One">#REF!</definedName>
    <definedName name="Wire_Guide_Awnings_Category_Three" localSheetId="7">'Outdoor Blinds'!$C$316</definedName>
    <definedName name="Wire_Guide_Awnings_Category_Three">#REF!</definedName>
    <definedName name="Wire_Guide_Awnings_Category_Two" localSheetId="7">'Outdoor Blinds'!$C$285</definedName>
    <definedName name="Wire_Guide_Awnings_Category_Two">#REF!</definedName>
    <definedName name="Wire_Guide_Extreme_Awnings_Category_Five" localSheetId="7">'Outdoor Blinds'!$C$908</definedName>
    <definedName name="Wire_Guide_Extreme_Awnings_Category_Five">#REF!</definedName>
    <definedName name="Wire_Guide_Extreme_Awnings_Category_Four" localSheetId="7">'Outdoor Blinds'!$C$874</definedName>
    <definedName name="Wire_Guide_Extreme_Awnings_Category_Four">#REF!</definedName>
    <definedName name="Wire_Guide_Extreme_Awnings_Category_One" localSheetId="7">'Outdoor Blinds'!$C$763</definedName>
    <definedName name="Wire_Guide_Extreme_Awnings_Category_One">#REF!</definedName>
    <definedName name="Wire_Guide_Extreme_Awnings_Category_Three" localSheetId="7">'Outdoor Blinds'!$C$837</definedName>
    <definedName name="Wire_Guide_Extreme_Awnings_Category_Three">#REF!</definedName>
    <definedName name="Wire_Guide_Extreme_Awnings_Category_Two" localSheetId="7">'Outdoor Blinds'!$C$803</definedName>
    <definedName name="Wire_Guide_Extreme_Awnings_Category_Two">#REF!</definedName>
    <definedName name="Zip_Guide_Awnings_Category_Five" localSheetId="7">'Outdoor Blinds'!$C$214</definedName>
    <definedName name="Zip_Guide_Awnings_Category_Five">#REF!</definedName>
    <definedName name="Zip_Guide_Awnings_Category_Four" localSheetId="7">'Outdoor Blinds'!$C$183</definedName>
    <definedName name="Zip_Guide_Awnings_Category_Four">#REF!</definedName>
    <definedName name="Zip_Guide_Awnings_Category_One" localSheetId="7">'Outdoor Blinds'!$C$81</definedName>
    <definedName name="Zip_Guide_Awnings_Category_One">#REF!</definedName>
    <definedName name="Zip_Guide_Awnings_Category_Three" localSheetId="7">'Outdoor Blinds'!$C$149</definedName>
    <definedName name="Zip_Guide_Awnings_Category_Three">#REF!</definedName>
    <definedName name="Zip_Guide_Awnings_Category_Two" localSheetId="7">'Outdoor Blinds'!$C$118</definedName>
    <definedName name="Zip_Guide_Awnings_Category_Two">#REF!</definedName>
    <definedName name="Zip_Guide_Extreme_Awnings_Category_Five" localSheetId="7">'Outdoor Blinds'!$C$726</definedName>
    <definedName name="Zip_Guide_Extreme_Awnings_Category_Five">#REF!</definedName>
    <definedName name="Zip_Guide_Extreme_Awnings_Category_Four" localSheetId="7">'Outdoor Blinds'!$C$692</definedName>
    <definedName name="Zip_Guide_Extreme_Awnings_Category_Four">#REF!</definedName>
    <definedName name="Zip_Guide_Extreme_Awnings_Category_One" localSheetId="7">'Outdoor Blinds'!$C$581</definedName>
    <definedName name="Zip_Guide_Extreme_Awnings_Category_One">#REF!</definedName>
    <definedName name="Zip_Guide_Extreme_Awnings_Category_Three" localSheetId="7">'Outdoor Blinds'!$C$655</definedName>
    <definedName name="Zip_Guide_Extreme_Awnings_Category_Three">#REF!</definedName>
    <definedName name="Zip_Guide_Extreme_Awnings_Category_Two" localSheetId="7">'Outdoor Blinds'!$C$621</definedName>
    <definedName name="Zip_Guide_Extreme_Awnings_Category_Two">#REF!</definedName>
    <definedName name="_xlnm.Print_Area" localSheetId="0">'Cover'!$A$1:$L$63</definedName>
    <definedName name="_xlnm.Print_Area" localSheetId="1">'Bayview'!$A$1:$G$55</definedName>
    <definedName name="_xlnm.Print_Area" localSheetId="2">'Bayview S2'!$A$1:$G$54</definedName>
    <definedName name="_xlnm.Print_Area" localSheetId="3">'Forte'!$A$1:$G$40</definedName>
    <definedName name="_xlnm.Print_Area" localSheetId="4">'Oasis'!$A$1:$G$38</definedName>
    <definedName name="_xlnm.Print_Area" localSheetId="5">'Imported Alum.'!$A$1:$G$77</definedName>
    <definedName name="_xlnm.Print_Area" localSheetId="6">'Local Poly'!$A$1:$G$33</definedName>
    <definedName name="_xlnm.Print_Area" localSheetId="7">'Outdoor Blinds'!$A$1:$AB$1449</definedName>
    <definedName name="_xlnm.Print_Area" localSheetId="8">'Pleated'!$A$1:$H$91</definedName>
    <definedName name="_xlnm.Print_Area" localSheetId="9">'Lumex Custom'!$A$1:$O$77</definedName>
    <definedName name="_xlnm.Print_Area" localSheetId="10">'Manual Roof'!$A$1:$G$28</definedName>
    <definedName name="_xlnm.Print_Area" localSheetId="11">'Roller Blinds | Atlas'!$A$1:$AC$233</definedName>
    <definedName name="_xlnm.Print_Area" localSheetId="12">'Roller Blinds | Wattle'!$A$1:$Z$233</definedName>
    <definedName name="_xlnm.Print_Area" localSheetId="13">'IB - Venetians'!$A$1:$AA$126</definedName>
    <definedName name="_xlnm.Print_Area" localSheetId="14">'Vertical Blinds | Atlas'!$A$1:$Y$84</definedName>
    <definedName name="_xlnm.Print_Area" localSheetId="15">'IB - Panel Glides'!$A$1:$Y$149</definedName>
    <definedName name="_xlnm.Print_Area" localSheetId="16">'Versa Drape'!$A$1:$AB$108</definedName>
    <definedName name="_xlnm.Print_Area" localSheetId="17">'Dual Shades'!$A$1:$H$35</definedName>
    <definedName name="_xlnm.Print_Area" localSheetId="18">'Aura Drapery 2.0 -Velare'!$A$1:$AC$266</definedName>
    <definedName name="_xlnm.Print_Area" localSheetId="19">'Velare-M2M'!$A$1:$AA$115</definedName>
    <definedName name="_xlnm.Print_Area" localSheetId="20">'LouvreEase'!$A$1:$K$46</definedName>
    <definedName name="_xlnm.Print_Area" localSheetId="21">'Back Cover'!$A$1:$L$63</definedName>
  </definedNames>
  <calcPr calcId="999999" calcMode="auto" calcCompleted="1" fullCalcOnLoad="0" forceFullCalc="0"/>
</workbook>
</file>

<file path=xl/sharedStrings.xml><?xml version="1.0" encoding="utf-8"?>
<sst xmlns="http://schemas.openxmlformats.org/spreadsheetml/2006/main" uniqueCount="1241">
  <si>
    <r>
      <t xml:space="preserve">Product Category</t>
    </r>
    <r>
      <rPr>
        <rFont val="DM Sans"/>
        <b val="true"/>
        <i val="false"/>
        <strike val="false"/>
        <color rgb="FFFFFFFF"/>
        <sz val="28"/>
        <u val="none"/>
      </rPr>
      <t xml:space="preserve"> </t>
    </r>
    <r>
      <rPr>
        <rFont val="DM Sans"/>
        <b val="true"/>
        <i val="false"/>
        <strike val="false"/>
        <color rgb="FFFFFFFF"/>
        <sz val="36"/>
        <u val="none"/>
      </rPr>
      <t xml:space="preserve">Price List</t>
    </r>
  </si>
  <si>
    <t>**All downloaded Pricelists can be found on separate sheets in the footer of this document**</t>
  </si>
  <si>
    <t>Luxe Blinds Shutters Awnings</t>
  </si>
  <si>
    <t>As of</t>
  </si>
  <si>
    <t>Plantation Shutters</t>
  </si>
  <si>
    <t>Bayview Collection</t>
  </si>
  <si>
    <t>Basswood</t>
  </si>
  <si>
    <t xml:space="preserve">Knoxcote solid paint </t>
  </si>
  <si>
    <t>Knoxcote stained</t>
  </si>
  <si>
    <t>Ardenwood</t>
  </si>
  <si>
    <t xml:space="preserve">Select paint </t>
  </si>
  <si>
    <t>ThermoPoly</t>
  </si>
  <si>
    <t xml:space="preserve">Knoxcote paint </t>
  </si>
  <si>
    <t xml:space="preserve">Veilcote paint </t>
  </si>
  <si>
    <t>Thermotec</t>
  </si>
  <si>
    <t>Price includes: framing*, hinges and magnets if required</t>
  </si>
  <si>
    <t>NOTE: Minimum charge 1m² per item</t>
  </si>
  <si>
    <t>Additional Charges</t>
  </si>
  <si>
    <t>Custom Colour</t>
  </si>
  <si>
    <t>$300 /colour</t>
  </si>
  <si>
    <t>Raked Shutters (uneven sides)</t>
  </si>
  <si>
    <t>$315 /item</t>
  </si>
  <si>
    <t>Shaped Shutter</t>
  </si>
  <si>
    <t>$420 /item</t>
  </si>
  <si>
    <t>French Door Cut Out</t>
  </si>
  <si>
    <t>$275 /cut out</t>
  </si>
  <si>
    <t>Bay &amp; Corner Window</t>
  </si>
  <si>
    <t>$18 /m²</t>
  </si>
  <si>
    <t>Internal Tilt</t>
  </si>
  <si>
    <t>$15 /m²</t>
  </si>
  <si>
    <t>Flat Stile – 90mm Flat Stile</t>
  </si>
  <si>
    <t>Stainless Steel Hinges</t>
  </si>
  <si>
    <t>Fly Screen Build Out</t>
  </si>
  <si>
    <t>Frame Build Outs - Small (&lt;20mm)</t>
  </si>
  <si>
    <t>Frame Build Outs - Large (&gt;20mm)</t>
  </si>
  <si>
    <t>$28 /m²</t>
  </si>
  <si>
    <t>Frame Cut Out</t>
  </si>
  <si>
    <t>$18 /cutout</t>
  </si>
  <si>
    <t>15mm Thick Blades (Basswood)</t>
  </si>
  <si>
    <t>Tier on Tier</t>
  </si>
  <si>
    <t>Deco, Splayed, &amp; TP Fancy Z-Frame*</t>
  </si>
  <si>
    <t>Mult-fit L-Frame</t>
  </si>
  <si>
    <t>$21 /m²</t>
  </si>
  <si>
    <t>Thermo 67mm L-Frame</t>
  </si>
  <si>
    <t>$6 /m²</t>
  </si>
  <si>
    <t>Star Key Lock</t>
  </si>
  <si>
    <t>$45 each</t>
  </si>
  <si>
    <t>Extra Blades</t>
  </si>
  <si>
    <t>$18 /blade</t>
  </si>
  <si>
    <t>Sliding &amp; Bifold Tracking System</t>
  </si>
  <si>
    <t>Above prices include: hardware, head bAbove prices include: hardware, head board, side boards, top and bottom track (even if some items are not needed).oard, side boards, top and bottom track (even if some items are not needed).</t>
  </si>
  <si>
    <t>Single Track Sliding or Bifold</t>
  </si>
  <si>
    <t>$165 /LM - Min 2/LM</t>
  </si>
  <si>
    <t>Double Track Sliding</t>
  </si>
  <si>
    <t>$240 /LM - Min 2/LM</t>
  </si>
  <si>
    <t>Triple Track Sliding</t>
  </si>
  <si>
    <t>Joinery Size</t>
  </si>
  <si>
    <t>Painted</t>
  </si>
  <si>
    <t>Stained</t>
  </si>
  <si>
    <t>Joinery - Size &lt;20x20</t>
  </si>
  <si>
    <t>$10 /LM</t>
  </si>
  <si>
    <t>$15 /LM</t>
  </si>
  <si>
    <t>Joinery - Size &lt;30x30</t>
  </si>
  <si>
    <t>$12 /LM</t>
  </si>
  <si>
    <t>$17 /LM</t>
  </si>
  <si>
    <t>Joinery - Size &lt;40x40</t>
  </si>
  <si>
    <t>$19 /LM</t>
  </si>
  <si>
    <t>Joinery - Size &lt;50x50</t>
  </si>
  <si>
    <t>$24 /LM</t>
  </si>
  <si>
    <t>Joinery - Size &lt;60x60</t>
  </si>
  <si>
    <t>$21 /LM</t>
  </si>
  <si>
    <t>$26 /LM</t>
  </si>
  <si>
    <t>Prices do not include any applicable shipping/handling fees.</t>
  </si>
  <si>
    <t>All prices are subject to 10% GST. Prices subject to change without notice. All prices subject to CW Systems’ General Terms &amp; Conditions.</t>
  </si>
  <si>
    <t>Bayview II Collection</t>
  </si>
  <si>
    <t>Knoxcote - Solid Paint</t>
  </si>
  <si>
    <t>Knoxcote - Stained</t>
  </si>
  <si>
    <t>Knoxcote - Brushed Finish</t>
  </si>
  <si>
    <t>Shaped Shutter (all shapes) - Min 1 sqm</t>
  </si>
  <si>
    <t>Stainless Steel Hinges/Hidden Hinge</t>
  </si>
  <si>
    <t>Deco &amp; Fancy Z-Frame*</t>
  </si>
  <si>
    <t>87mm/100mm L-Frame &amp; Multi Fit L-Frame*</t>
  </si>
  <si>
    <r>
      <t xml:space="preserve">Basswood Frames </t>
    </r>
    <r>
      <rPr>
        <rFont val="DM Sans"/>
        <b val="false"/>
        <i val="false"/>
        <strike val="false"/>
        <color rgb="FF231F20"/>
        <sz val="8"/>
        <u val="none"/>
      </rPr>
      <t xml:space="preserve">(w/ Paulownia or Thermo25 panels)</t>
    </r>
  </si>
  <si>
    <t>Solid Panels</t>
  </si>
  <si>
    <t>$300 /LM  - Min 2/LM</t>
  </si>
  <si>
    <t>$13 /LM</t>
  </si>
  <si>
    <t>Forte Collection</t>
  </si>
  <si>
    <t xml:space="preserve"> Price includes: framing*, hinges and magnets if required</t>
  </si>
  <si>
    <t>Joinery</t>
  </si>
  <si>
    <t>Oasis Collection</t>
  </si>
  <si>
    <r>
      <rPr>
        <rFont val="DM Sans"/>
        <b val="true"/>
        <i val="false"/>
        <strike val="false"/>
        <color rgb="FF000000"/>
        <sz val="11"/>
        <u val="none"/>
      </rPr>
      <t xml:space="preserve">ThermoPoly</t>
    </r>
    <r>
      <rPr>
        <rFont val="DM Sans"/>
        <b val="false"/>
        <i val="false"/>
        <strike val="false"/>
        <color rgb="FF000000"/>
        <sz val="11"/>
        <u val="none"/>
      </rPr>
      <t xml:space="preserve"> </t>
    </r>
    <r>
      <rPr>
        <rFont val="DM Sans"/>
        <b val="false"/>
        <i val="false"/>
        <strike val="false"/>
        <color rgb="FF000000"/>
        <sz val="8"/>
        <u val="none"/>
      </rPr>
      <t xml:space="preserve">(Price includes: framing*, hinges and magnets if required)</t>
    </r>
  </si>
  <si>
    <t>$202/m²</t>
  </si>
  <si>
    <t>$12 /m²</t>
  </si>
  <si>
    <t>Shaped Shutters</t>
  </si>
  <si>
    <t>$200 /m²</t>
  </si>
  <si>
    <t>$375 /item</t>
  </si>
  <si>
    <t>$75 /Sqm - min 5sqm</t>
  </si>
  <si>
    <t>$24 /m²</t>
  </si>
  <si>
    <t>Frame Build out</t>
  </si>
  <si>
    <t>$18 /cut out</t>
  </si>
  <si>
    <t>Large Z-Frame Surcharge
 - Large Bullnose Z-Frame
 - Deluxe Z-Frame
 - Elegant Z-Frame
 - Deco Z-Frame
 - Flat Z-Frame</t>
  </si>
  <si>
    <t>$25 /m²</t>
  </si>
  <si>
    <t>Face Fit L-Frame Surcharge
 - 72mm Face Fit L-Frame
 - Deco Face Fit L-Frame</t>
  </si>
  <si>
    <t>Flush Bolt</t>
  </si>
  <si>
    <t>$12 /each</t>
  </si>
  <si>
    <t>$19 /blade</t>
  </si>
  <si>
    <t xml:space="preserve">Standard Joinery </t>
  </si>
  <si>
    <t>Joinery - 17.1 x 17.1mm</t>
  </si>
  <si>
    <t>Joinery - 40 x 38mm</t>
  </si>
  <si>
    <t>Joinery - 53.8 x 38.1mm</t>
  </si>
  <si>
    <t>$18 /LM</t>
  </si>
  <si>
    <t>Custom Joinery</t>
  </si>
  <si>
    <t>Joinery &lt; 20x20</t>
  </si>
  <si>
    <t>$11.5 /LM</t>
  </si>
  <si>
    <t>Joinery &lt; 30x30</t>
  </si>
  <si>
    <t>$13.5 /LM</t>
  </si>
  <si>
    <t>Joinery &lt; 40x40</t>
  </si>
  <si>
    <t>Joinery &lt; 50x50</t>
  </si>
  <si>
    <t>$23 /LM</t>
  </si>
  <si>
    <t>Joinery &lt; 60x60</t>
  </si>
  <si>
    <t>$30 /LM</t>
  </si>
  <si>
    <t>Tracking</t>
  </si>
  <si>
    <t>Single Track Bi-Fold/Sliding</t>
  </si>
  <si>
    <t>$165 /LM - min 2 LM</t>
  </si>
  <si>
    <t>$240 /LM - min 2 LM</t>
  </si>
  <si>
    <t>$300 /LM - min 2 LM</t>
  </si>
  <si>
    <t>Vueline Collection</t>
  </si>
  <si>
    <t xml:space="preserve">ForgeCote Standard panels with 90mm &amp; 115mm Blades </t>
  </si>
  <si>
    <t>Panels Only</t>
  </si>
  <si>
    <t>/m² *</t>
  </si>
  <si>
    <t>Fixed in U-Channel  (inc. U-channels, H-Section, side channels, angles)</t>
  </si>
  <si>
    <t>Hinged in Frame</t>
  </si>
  <si>
    <t xml:space="preserve"> Surcharge: 63mm Blade</t>
  </si>
  <si>
    <t xml:space="preserve">/m²  </t>
  </si>
  <si>
    <t xml:space="preserve"> Surcharge: 150mm Blade</t>
  </si>
  <si>
    <t xml:space="preserve">/m² </t>
  </si>
  <si>
    <t>*Minimum 1 m² / Item</t>
  </si>
  <si>
    <t>Fixed Blade Shutters</t>
  </si>
  <si>
    <t>ForgeCote Fixed Blades with 50x3mm Flatbar stiles</t>
  </si>
  <si>
    <t>Standard panels (90mm Blades)</t>
  </si>
  <si>
    <t>Fixed Blades with 100x3mm Flatbar stiles</t>
  </si>
  <si>
    <t>Standard panels (115mm Blades)</t>
  </si>
  <si>
    <t>Fixed Blade w/ Box Section Stiles</t>
  </si>
  <si>
    <t>Standard Panels (90mm Blades)</t>
  </si>
  <si>
    <t>Standard Panels (115mm Blades)</t>
  </si>
  <si>
    <t>Fixed Blade Sunhoods</t>
  </si>
  <si>
    <t>Sunhoods with 50mm Support Beams</t>
  </si>
  <si>
    <t>Sunhood panels (90mm Blades)</t>
  </si>
  <si>
    <t>50mm Support Beams (Include Wall Mount)</t>
  </si>
  <si>
    <t>/Lm</t>
  </si>
  <si>
    <t>Vertical Louvres</t>
  </si>
  <si>
    <t>Vertical Louvres w/ Top &amp; Bottom 100x50mm Stiles</t>
  </si>
  <si>
    <t xml:space="preserve">Operable Vertical Louvres - 150mm </t>
  </si>
  <si>
    <t>Fixed Vertical Louvres - 150mm</t>
  </si>
  <si>
    <t>Colour Surcharges</t>
  </si>
  <si>
    <t>Custom &amp; Woodgrain Colours</t>
  </si>
  <si>
    <t>$75/sqm - Minimum 5/sqm</t>
  </si>
  <si>
    <t>Locks &amp; Bolts</t>
  </si>
  <si>
    <t>Flush Bolts</t>
  </si>
  <si>
    <t>$42 each</t>
  </si>
  <si>
    <t>Door Handle Lock</t>
  </si>
  <si>
    <t>$95 each</t>
  </si>
  <si>
    <t>Dead Lock</t>
  </si>
  <si>
    <t>Blade Lock</t>
  </si>
  <si>
    <t>$27 each</t>
  </si>
  <si>
    <t>Mounting Brackets</t>
  </si>
  <si>
    <t>T-Mounting Brackets (for 50mm Posts)</t>
  </si>
  <si>
    <t>$32 each</t>
  </si>
  <si>
    <t>Corner Stakes Fitted (for 50mm Posts)</t>
  </si>
  <si>
    <t>$13 each</t>
  </si>
  <si>
    <t>Concealed Mounting U-Bracket (for 50mm Posts)</t>
  </si>
  <si>
    <t>Specialty Options</t>
  </si>
  <si>
    <t>Raked Panels</t>
  </si>
  <si>
    <t>$105 /m² (minium 2m² per item)</t>
  </si>
  <si>
    <t>$37 /m² (minium 1m² per item)</t>
  </si>
  <si>
    <t>L-Frame w/ 25mm Build Out</t>
  </si>
  <si>
    <t>$32 /m² (minium 1m² per item)</t>
  </si>
  <si>
    <t>Prices includes Tracking &amp; Componentry ONLY - does NOT include any framing or pelmets</t>
  </si>
  <si>
    <t>Bi-Fold Tracking - includes all hinges &amp; hardware</t>
  </si>
  <si>
    <t>$110 /LM</t>
  </si>
  <si>
    <t>Single Track Sliding</t>
  </si>
  <si>
    <t>$95 /LM</t>
  </si>
  <si>
    <t>$126 /LM</t>
  </si>
  <si>
    <t>$158 /LM</t>
  </si>
  <si>
    <t>L-Angles</t>
  </si>
  <si>
    <t>L-angle 25x15x2mm</t>
  </si>
  <si>
    <t>$5 /LM</t>
  </si>
  <si>
    <t>L-angle 20x20x2mm</t>
  </si>
  <si>
    <t>L-angle 40x20x2mm</t>
  </si>
  <si>
    <t>$6 /LM</t>
  </si>
  <si>
    <t>L-angle 50x25x1.5mm</t>
  </si>
  <si>
    <t>$7 /LM</t>
  </si>
  <si>
    <t>L-angle 70x25x1.5mm</t>
  </si>
  <si>
    <t>$8 /LM</t>
  </si>
  <si>
    <t>L-angle 60x40x3mm</t>
  </si>
  <si>
    <t>L-angle 100x50x3mm</t>
  </si>
  <si>
    <t>$20 /LM</t>
  </si>
  <si>
    <t>Box Sections</t>
  </si>
  <si>
    <t>Box Section - 38x25x2mm</t>
  </si>
  <si>
    <t>Box Section - 50x50x3mm</t>
  </si>
  <si>
    <t>Box Section - 100 x 50mm</t>
  </si>
  <si>
    <t>$41 /LM</t>
  </si>
  <si>
    <t>U-Channels</t>
  </si>
  <si>
    <t>Top U-Channel</t>
  </si>
  <si>
    <t>$11 /LM</t>
  </si>
  <si>
    <t>Bottom U-Channel</t>
  </si>
  <si>
    <t>$9 /LM</t>
  </si>
  <si>
    <t>Side U-Channel</t>
  </si>
  <si>
    <t>U-Channel 45.6 x 38 x 2.9</t>
  </si>
  <si>
    <t>H-Section</t>
  </si>
  <si>
    <t>Local Made Poly Shutters</t>
  </si>
  <si>
    <t>Local Made Poly Shutter</t>
  </si>
  <si>
    <t>/m²*</t>
  </si>
  <si>
    <t>*Min 1m² /item</t>
  </si>
  <si>
    <t>$22 /m²</t>
  </si>
  <si>
    <t>Tier on Tier Surchage</t>
  </si>
  <si>
    <t>$30 /m²</t>
  </si>
  <si>
    <t>Frame Buildout</t>
  </si>
  <si>
    <t>$20 /m²</t>
  </si>
  <si>
    <t>• All Panels wraped in bubble wrap and have plastic coating on blades and stiles. This is suitable for pick-up or delivery with our in house logistics. If you are outside this area please ask for Extra Packaging.</t>
  </si>
  <si>
    <t>• Price includes Framing, Hinges &amp; Magnets</t>
  </si>
  <si>
    <t>Lead Times</t>
  </si>
  <si>
    <t>• 2-3 Week Lead times</t>
  </si>
  <si>
    <t>Specifications</t>
  </si>
  <si>
    <t>Max Panel Width</t>
  </si>
  <si>
    <t>800mm</t>
  </si>
  <si>
    <t>Max Panel Height</t>
  </si>
  <si>
    <t>2400mm</t>
  </si>
  <si>
    <t>Mid rail required for panels over height</t>
  </si>
  <si>
    <t>1500mm</t>
  </si>
  <si>
    <t>Clearview max length</t>
  </si>
  <si>
    <t>1200mm</t>
  </si>
  <si>
    <t>Warranty</t>
  </si>
  <si>
    <t>20 Years Material / 5 Years Paint</t>
  </si>
  <si>
    <t>Options</t>
  </si>
  <si>
    <t>Stiles</t>
  </si>
  <si>
    <t>51mm Beaded - Square &amp; D-Mould</t>
  </si>
  <si>
    <t>Blades</t>
  </si>
  <si>
    <t>89mm Blade ( Aluminium Insert )</t>
  </si>
  <si>
    <t>Shutter Types</t>
  </si>
  <si>
    <t>Hinged, Fixed or Panel only</t>
  </si>
  <si>
    <t>Colours</t>
  </si>
  <si>
    <t>Frames</t>
  </si>
  <si>
    <t>Outdoor Blinds</t>
  </si>
  <si>
    <t>Ombra Collection</t>
  </si>
  <si>
    <t>Awning Discount</t>
  </si>
  <si>
    <t>Table of Contents</t>
  </si>
  <si>
    <t>Zipscreen System 78 (Standard )</t>
  </si>
  <si>
    <t>Page 2</t>
  </si>
  <si>
    <t>Wire Guide System 78 (Standard)</t>
  </si>
  <si>
    <t>Page 5</t>
  </si>
  <si>
    <t>Straight Drop Blind System 78 (Standard)</t>
  </si>
  <si>
    <t>Page 8</t>
  </si>
  <si>
    <t>Zipscreen System 110 (Extreme)</t>
  </si>
  <si>
    <t>Page 11</t>
  </si>
  <si>
    <t>Wireguide System 110 (Extreme)</t>
  </si>
  <si>
    <t>Page 14</t>
  </si>
  <si>
    <t>Sail Track Fixed Screens</t>
  </si>
  <si>
    <t>Page 17</t>
  </si>
  <si>
    <t>Channel Fixed Screens</t>
  </si>
  <si>
    <t>Page 20</t>
  </si>
  <si>
    <t>Reskin / Skin Only</t>
  </si>
  <si>
    <t>Page 23</t>
  </si>
  <si>
    <t>Assessories &amp; Motorisation</t>
  </si>
  <si>
    <t>Page 26</t>
  </si>
  <si>
    <t>Fabric Categories</t>
  </si>
  <si>
    <t>Fabric Category 1</t>
  </si>
  <si>
    <t>Fabric Range Name</t>
  </si>
  <si>
    <t>Brand</t>
  </si>
  <si>
    <t>Fabric Type</t>
  </si>
  <si>
    <t>Fabric Width</t>
  </si>
  <si>
    <t>Ombra 6% Fabric</t>
  </si>
  <si>
    <t>Cotewood</t>
  </si>
  <si>
    <t>2 x 2 PVC Mesh</t>
  </si>
  <si>
    <t xml:space="preserve">3200 mm </t>
  </si>
  <si>
    <t>Skyline 94</t>
  </si>
  <si>
    <t>Ricky Richards</t>
  </si>
  <si>
    <t>Fabric Category 2</t>
  </si>
  <si>
    <t>Ombra 1% Fabric</t>
  </si>
  <si>
    <t>Skyline 99</t>
  </si>
  <si>
    <t>Mode 95</t>
  </si>
  <si>
    <t>Outlook - Ricky Richards</t>
  </si>
  <si>
    <t>Mode Designs 95</t>
  </si>
  <si>
    <t xml:space="preserve">3000 mm </t>
  </si>
  <si>
    <t>Vistaweave 95</t>
  </si>
  <si>
    <t>Vistaweave - Nolans</t>
  </si>
  <si>
    <t>Vistaweave Stripe 95</t>
  </si>
  <si>
    <t>Dayscreen 5%</t>
  </si>
  <si>
    <t>Shaw Fabrics</t>
  </si>
  <si>
    <t>Visiontex View</t>
  </si>
  <si>
    <t>Visiontex - HVG</t>
  </si>
  <si>
    <t>Visiontex Plus</t>
  </si>
  <si>
    <t>Fabric Category 3</t>
  </si>
  <si>
    <t>Mode Textures</t>
  </si>
  <si>
    <t>Dayscreen 1%</t>
  </si>
  <si>
    <t>Visiontex Ultra</t>
  </si>
  <si>
    <t>Visiontex Extreme</t>
  </si>
  <si>
    <t>Fabric Category 4</t>
  </si>
  <si>
    <t>Mode Privacy 99%</t>
  </si>
  <si>
    <t>Mode Zero</t>
  </si>
  <si>
    <t>Vistaweave 99%</t>
  </si>
  <si>
    <t>Vistaweave Max</t>
  </si>
  <si>
    <t>Visiontex Perform</t>
  </si>
  <si>
    <t>Visiontex Glisse</t>
  </si>
  <si>
    <t>Fabric Category 5</t>
  </si>
  <si>
    <t>Clear PVC</t>
  </si>
  <si>
    <t>Achilles</t>
  </si>
  <si>
    <t xml:space="preserve">1mm Clear PVC </t>
  </si>
  <si>
    <t>1250mm</t>
  </si>
  <si>
    <t>Acrylic Orchestra</t>
  </si>
  <si>
    <t>Dickson Fabric</t>
  </si>
  <si>
    <t xml:space="preserve">Acrylic </t>
  </si>
  <si>
    <t>Acrylic Infinity</t>
  </si>
  <si>
    <t>Acrylic Max</t>
  </si>
  <si>
    <t>Back to Table of Contents</t>
  </si>
  <si>
    <r>
      <t xml:space="preserve">Zip Guide Awnings </t>
    </r>
    <r>
      <rPr>
        <rFont val="DM Sans"/>
        <b val="true"/>
        <i val="false"/>
        <strike val="false"/>
        <color rgb="FFFFFFFF"/>
        <sz val="14"/>
        <u val="none"/>
      </rPr>
      <t xml:space="preserve">Category One</t>
    </r>
  </si>
  <si>
    <t>Width</t>
  </si>
  <si>
    <t xml:space="preserve">Height </t>
  </si>
  <si>
    <t>Heights over 3400mm only achievable with Open Brackets or Headbox 160 - Sizes over 14m2 are not recommended and NOT covered by warranty</t>
  </si>
  <si>
    <t>Heights over 3400mm only achievable with Open Brackets - Sizes over 14m2 are not recommended and NOT covered by warranty</t>
  </si>
  <si>
    <t>Pricing does NOT include Spring, Gear Crank or Motorised control systems. Add for Spring and Gear Crank Below, Motor pricing is on last page</t>
  </si>
  <si>
    <t>Add</t>
  </si>
  <si>
    <t>Spring</t>
  </si>
  <si>
    <t>$54</t>
  </si>
  <si>
    <t>$58</t>
  </si>
  <si>
    <t>$70</t>
  </si>
  <si>
    <t>$87</t>
  </si>
  <si>
    <t>Gear Crank</t>
  </si>
  <si>
    <t>$62</t>
  </si>
  <si>
    <t>$121</t>
  </si>
  <si>
    <t>Headbox 120</t>
  </si>
  <si>
    <t>$159</t>
  </si>
  <si>
    <t>$161</t>
  </si>
  <si>
    <t>$163</t>
  </si>
  <si>
    <t>$165</t>
  </si>
  <si>
    <t>$168</t>
  </si>
  <si>
    <t>$170</t>
  </si>
  <si>
    <t>$172</t>
  </si>
  <si>
    <t>$174</t>
  </si>
  <si>
    <t>$176</t>
  </si>
  <si>
    <t>$256</t>
  </si>
  <si>
    <t>$259</t>
  </si>
  <si>
    <t>$261</t>
  </si>
  <si>
    <t>$263</t>
  </si>
  <si>
    <t>$265</t>
  </si>
  <si>
    <t>$267</t>
  </si>
  <si>
    <t>$270</t>
  </si>
  <si>
    <t>$326</t>
  </si>
  <si>
    <t>$328</t>
  </si>
  <si>
    <t>$330</t>
  </si>
  <si>
    <t>$333</t>
  </si>
  <si>
    <t>$335</t>
  </si>
  <si>
    <t>$337</t>
  </si>
  <si>
    <t>$339</t>
  </si>
  <si>
    <t>Headbox</t>
  </si>
  <si>
    <t>Headbox 160</t>
  </si>
  <si>
    <t>$540</t>
  </si>
  <si>
    <t>$543</t>
  </si>
  <si>
    <t>$547</t>
  </si>
  <si>
    <t>$550</t>
  </si>
  <si>
    <t>$553</t>
  </si>
  <si>
    <t>$557</t>
  </si>
  <si>
    <t>$560</t>
  </si>
  <si>
    <t>$563</t>
  </si>
  <si>
    <t>$567</t>
  </si>
  <si>
    <t>$570</t>
  </si>
  <si>
    <t>$573</t>
  </si>
  <si>
    <t>$576</t>
  </si>
  <si>
    <t>$580</t>
  </si>
  <si>
    <t>$583</t>
  </si>
  <si>
    <t>$586</t>
  </si>
  <si>
    <t>$590</t>
  </si>
  <si>
    <t>$593</t>
  </si>
  <si>
    <t>$596</t>
  </si>
  <si>
    <t>$600</t>
  </si>
  <si>
    <t>$603</t>
  </si>
  <si>
    <t>$606</t>
  </si>
  <si>
    <t>$610</t>
  </si>
  <si>
    <t>$613</t>
  </si>
  <si>
    <t>Category Fabrics: Ombra 6% (Gen II)</t>
  </si>
  <si>
    <t xml:space="preserve">Standard Headbox 120 Colours: Monument, Black, White, Surfmist, Woodland Gray, Shale Grey, Paperbark, Classic Cream &amp; Custom on request </t>
  </si>
  <si>
    <t xml:space="preserve">Standard Headbox 160 Colours: Monument, Black, White &amp; Custom on request </t>
  </si>
  <si>
    <t>All tubes are now Aluminium, HD tube is used when over 12m2 and included in price or smaller if purchased as upgrade</t>
  </si>
  <si>
    <t>Standard warranty is 5 Years. Sizes shaded in red are outside of product spec and therefore are not covered by warranty. If you need a solution to this please call the Sales Team on 02 9624 0700</t>
  </si>
  <si>
    <t xml:space="preserve">All prices are subject to 10% GST. Prices subject to change without notice. All prices subject to CW Systems’ General Terms &amp; Conditions - Prices do not include any applicable shipping/handling fees </t>
  </si>
  <si>
    <t>Page 2 of 28</t>
  </si>
  <si>
    <t>Zip Guide Awnings Category Two</t>
  </si>
  <si>
    <t>Category Fabrics: Ombra 1% (Gen II), Mode 95, Mode Designs, Dayscreen 5, Vistaweave 95, Vistaweave Stripe, Visiontex View, Visiontex Plus</t>
  </si>
  <si>
    <t>Zip Guide Awnings Category Three</t>
  </si>
  <si>
    <t>Category Fabrics: Mode Textures, Dayscreen 1, Visiontex Ultra, Visiontex Extreme</t>
  </si>
  <si>
    <t>Page 3 of 28</t>
  </si>
  <si>
    <t>Zip Guide Awnings Category Four</t>
  </si>
  <si>
    <t>Category Fabrics: Mode 99, Mode Zero, Vistaweave 99, Vistaweave Max, Visiontex Glisse, Visiontex Perform</t>
  </si>
  <si>
    <t>Zip Guide Awnings Category Five</t>
  </si>
  <si>
    <t>N/A</t>
  </si>
  <si>
    <t>Category Fabrics: PVC, Acrylic Orchestra, Acrylic Infinity, Acrylic Max</t>
  </si>
  <si>
    <t>Standard warranty is 12 Months. Sizes shaded in red are outside of product spec and therefore are not covered by warranty. If you need a solution to this please call the Sales Team on 02 9624 0700</t>
  </si>
  <si>
    <t>Page 4 of 28</t>
  </si>
  <si>
    <t>Wire Guide Awnings Category One</t>
  </si>
  <si>
    <t>Page 5 of 28</t>
  </si>
  <si>
    <t>Wire Guide Awnings Category Two</t>
  </si>
  <si>
    <t>Wire Guide Awnings Category Three</t>
  </si>
  <si>
    <t>Page 6 of 28</t>
  </si>
  <si>
    <t>Wire Guide Awnings Category Four</t>
  </si>
  <si>
    <t>Wire Guide Awnings Category Five</t>
  </si>
  <si>
    <t>Page 7 of 28</t>
  </si>
  <si>
    <t>Straight Drop Awnings Category One</t>
  </si>
  <si>
    <t>Page 8 of 28</t>
  </si>
  <si>
    <t>Straight Drop Awnings Category Two</t>
  </si>
  <si>
    <t>Straight Drop Awnings Category Three</t>
  </si>
  <si>
    <t>Page 9 of 28</t>
  </si>
  <si>
    <t>Straight Drop Awnings Category Four</t>
  </si>
  <si>
    <t>Straight Drop Awnings Category Five</t>
  </si>
  <si>
    <t>Page 10 of 28</t>
  </si>
  <si>
    <t>Zip Guide Extreme Awnings Category One</t>
  </si>
  <si>
    <t>Heights over 3000mm only achievable with Open Brackets or Headbox 190</t>
  </si>
  <si>
    <t>Heights over 4000mm only achievable with Open Brackets</t>
  </si>
  <si>
    <t>Pricing does NOT include Spring, Gear Crank or Motorised control systems. Zip Guide Extreme can only be Motorised, Motor pricing is on last page</t>
  </si>
  <si>
    <t>$616</t>
  </si>
  <si>
    <t>$620</t>
  </si>
  <si>
    <t>$623</t>
  </si>
  <si>
    <t>$626</t>
  </si>
  <si>
    <t>$630</t>
  </si>
  <si>
    <t>$633</t>
  </si>
  <si>
    <t>Headbox 190</t>
  </si>
  <si>
    <t xml:space="preserve">Standard Headbox 160 &amp; 190 Colours: Monument, Black, White &amp; Custom on request </t>
  </si>
  <si>
    <t>Page 11 of 28</t>
  </si>
  <si>
    <t>Zip Guide Extreme Awnings Category Two</t>
  </si>
  <si>
    <t>Zip Guide Extreme Awnings Category Three</t>
  </si>
  <si>
    <t>Page 12 of 28</t>
  </si>
  <si>
    <t>Zip Guide Extreme Awnings Category Four</t>
  </si>
  <si>
    <t>Zip Guide Extreme Awnings Category Five</t>
  </si>
  <si>
    <t>Page 13 of 28</t>
  </si>
  <si>
    <t>Wire Guide Extreme Awnings Category One</t>
  </si>
  <si>
    <t>Page 14 of 28</t>
  </si>
  <si>
    <t>Wire Guide Extreme Awnings Category Two</t>
  </si>
  <si>
    <t>Wire Guide Extreme Awnings Category Three</t>
  </si>
  <si>
    <t>Page 15 of 28</t>
  </si>
  <si>
    <t xml:space="preserve"> </t>
  </si>
  <si>
    <t>Wire Guide Extreme Awnings Category Four</t>
  </si>
  <si>
    <t>Wire Guide Extreme Awnings Category Five</t>
  </si>
  <si>
    <t>Page 16 of 28</t>
  </si>
  <si>
    <t>Sail Track Screens Category One</t>
  </si>
  <si>
    <t>Standard warranty is 5 Years.</t>
  </si>
  <si>
    <t>Page 17 of 28</t>
  </si>
  <si>
    <t>Sail Track Screens Category Two</t>
  </si>
  <si>
    <t>Sail Track Screens Category Three</t>
  </si>
  <si>
    <t>Page 18 of 28</t>
  </si>
  <si>
    <t>Sail Track Screens Category Four</t>
  </si>
  <si>
    <t>Sail Track Screens Category Five</t>
  </si>
  <si>
    <t>Standard warranty is 12 Months.</t>
  </si>
  <si>
    <t>Page 19 of 28</t>
  </si>
  <si>
    <t>Fixed Channel Screens Category One</t>
  </si>
  <si>
    <t>Page 20 of 28</t>
  </si>
  <si>
    <t>Fixed Channel Screens Category Two</t>
  </si>
  <si>
    <t>Fixed Channel Screens Category Three</t>
  </si>
  <si>
    <t>Page 21 of 28</t>
  </si>
  <si>
    <t>Fixed Channel Screens Category Four</t>
  </si>
  <si>
    <t>Fixed Channel Screens Category Five</t>
  </si>
  <si>
    <t>Page 22 of 28</t>
  </si>
  <si>
    <t>Reskin for Awnings Category One</t>
  </si>
  <si>
    <t>Page 23 of 28</t>
  </si>
  <si>
    <t>Reskin for Awnings Category Two</t>
  </si>
  <si>
    <t>Reskin for Awnings Category Three</t>
  </si>
  <si>
    <t>Page 24 of 28</t>
  </si>
  <si>
    <t>Reskin for Awnings Category Four</t>
  </si>
  <si>
    <t>Reskin for Awnings Category Five</t>
  </si>
  <si>
    <t>Page 25 of 28</t>
  </si>
  <si>
    <t>Accessories &amp; Extras</t>
  </si>
  <si>
    <t xml:space="preserve">Crank Operation </t>
  </si>
  <si>
    <t>Aluminium</t>
  </si>
  <si>
    <t>Description</t>
  </si>
  <si>
    <t>Price</t>
  </si>
  <si>
    <t>Price Per</t>
  </si>
  <si>
    <t>L-Angle</t>
  </si>
  <si>
    <t>Crank Operation Arm 1M</t>
  </si>
  <si>
    <t>Each</t>
  </si>
  <si>
    <t>Crank Operation Arm 1.5M</t>
  </si>
  <si>
    <t>20mm x 20mm x 1.6mm</t>
  </si>
  <si>
    <t>Metre</t>
  </si>
  <si>
    <t>Crank Operation Arm 2M</t>
  </si>
  <si>
    <t>32mm x 20mm x 1.6mm</t>
  </si>
  <si>
    <t>Crank Handle Holder</t>
  </si>
  <si>
    <t>40mm x 20mm x 1.6mm</t>
  </si>
  <si>
    <t>50mm x 25mm x 1.6mm</t>
  </si>
  <si>
    <t xml:space="preserve">Spring Operated </t>
  </si>
  <si>
    <t>70mm x 25mm x 1.6mm</t>
  </si>
  <si>
    <t>50mm x 50mm x 3.0mm</t>
  </si>
  <si>
    <t>Polymer Pull Down Handle</t>
  </si>
  <si>
    <t>Box Section</t>
  </si>
  <si>
    <t>Metal Pull Down Handle</t>
  </si>
  <si>
    <t>Adjustable Pull Stick</t>
  </si>
  <si>
    <t>38mm x 25mm x 2.5mm</t>
  </si>
  <si>
    <t>50mm x 50mm x 2.5mm</t>
  </si>
  <si>
    <t xml:space="preserve">Locks </t>
  </si>
  <si>
    <t>65mm x 50mm x 2.5mm</t>
  </si>
  <si>
    <t>90mm x 90mm x 2.5mm</t>
  </si>
  <si>
    <t xml:space="preserve">Ultra Lock </t>
  </si>
  <si>
    <t>Unit</t>
  </si>
  <si>
    <t xml:space="preserve">Mounting Brackets </t>
  </si>
  <si>
    <t>Manual Lock</t>
  </si>
  <si>
    <t>Pair/Unit</t>
  </si>
  <si>
    <t>Straps and D's (Pair)</t>
  </si>
  <si>
    <t xml:space="preserve">50mm T-Mount </t>
  </si>
  <si>
    <t>Spring Clip and Saddle (Pair)</t>
  </si>
  <si>
    <t>50mm Internal</t>
  </si>
  <si>
    <t>Custom Powder Coat</t>
  </si>
  <si>
    <t xml:space="preserve">Reworks </t>
  </si>
  <si>
    <t>Size Decrease</t>
  </si>
  <si>
    <t>Standard Powdercoat Colours</t>
  </si>
  <si>
    <t xml:space="preserve">Size Increase </t>
  </si>
  <si>
    <t>Refer Above</t>
  </si>
  <si>
    <t>Non Standard Powdercoat Colours &amp; Warranty Powdercoated</t>
  </si>
  <si>
    <t>POA</t>
  </si>
  <si>
    <t xml:space="preserve">Reskin </t>
  </si>
  <si>
    <t>Spare Parts</t>
  </si>
  <si>
    <t>Upgrades</t>
  </si>
  <si>
    <t xml:space="preserve">Heavy Duty Aluminium Tube 78mm </t>
  </si>
  <si>
    <t xml:space="preserve">Metre </t>
  </si>
  <si>
    <t>Heavy Duty Aluminium F72mm Bottom Rail</t>
  </si>
  <si>
    <t xml:space="preserve">Face Fit Side Rails (L-Fixing Rail or  U-Mounting Rail) </t>
  </si>
  <si>
    <t>Fabric Valance</t>
  </si>
  <si>
    <t>Tec Screw for Channels (SC except Shale Grey)</t>
  </si>
  <si>
    <t>Page 26 of 28</t>
  </si>
  <si>
    <t xml:space="preserve">Motorisation </t>
  </si>
  <si>
    <t>Automate by Acmeda</t>
  </si>
  <si>
    <t xml:space="preserve">Motors </t>
  </si>
  <si>
    <t>Power Source</t>
  </si>
  <si>
    <t xml:space="preserve">Description </t>
  </si>
  <si>
    <t xml:space="preserve">Internal Li-ion Battery </t>
  </si>
  <si>
    <t xml:space="preserve">DC Internal Battery Fabric Tensioning 15Nm, 10Rpm, 45mm </t>
  </si>
  <si>
    <t xml:space="preserve">External Li-ion Battery </t>
  </si>
  <si>
    <t>DC External Battery Fabric Tensioning 15Nm, 10Rpm, 45mm (Without Battery)</t>
  </si>
  <si>
    <t>DC External Battery Fabric Tensioning 15Nm, 10Rpm, 45mm (With Battery)</t>
  </si>
  <si>
    <t>230V</t>
  </si>
  <si>
    <t>FT15 Fabric Tensioning 15Nm, 15Rpm, 45mm</t>
  </si>
  <si>
    <t>FT15 Fabric Tensioning 15Nm, 15Rpm, 45mm with Extended Cable</t>
  </si>
  <si>
    <t>AX50 50Nm, 10Rpm, 45mm</t>
  </si>
  <si>
    <t>Remotes</t>
  </si>
  <si>
    <t>Type</t>
  </si>
  <si>
    <t>Handheld</t>
  </si>
  <si>
    <t>1 Channel White or Black</t>
  </si>
  <si>
    <t>5 Channel White or Black</t>
  </si>
  <si>
    <t>15 Channel White or Black</t>
  </si>
  <si>
    <t>30 Channel White "Push Pro"</t>
  </si>
  <si>
    <t>Surface Wall Mount</t>
  </si>
  <si>
    <t xml:space="preserve">Accessories </t>
  </si>
  <si>
    <t>DC Extension Cable 1.5m for the DC Internal Battery Motor</t>
  </si>
  <si>
    <t>DC Extension Cable 2.5m for the DC Internal Battery Motor</t>
  </si>
  <si>
    <t xml:space="preserve">Solor Panel - Use with DC Internal Battery Fabric Tensioning 15Nm, 10Rpm, 45mm </t>
  </si>
  <si>
    <t>Sun and Wind Sensor Solar Powered</t>
  </si>
  <si>
    <t>Sun and Wind Sensor 230V Powered</t>
  </si>
  <si>
    <t xml:space="preserve">Pulse Hub for App &amp; Automation Control </t>
  </si>
  <si>
    <t xml:space="preserve">230V Male Plug to Inline Connector </t>
  </si>
  <si>
    <t>External Battery Pack 5.2AH</t>
  </si>
  <si>
    <t xml:space="preserve">External Battery Pack Charger </t>
  </si>
  <si>
    <t>USB-C Wall Plug for Internal Battery Motor</t>
  </si>
  <si>
    <t>USB-C Cable for Internal Battery Motor</t>
  </si>
  <si>
    <t xml:space="preserve">Alpha </t>
  </si>
  <si>
    <t>WSER50 Obstacle Detection, 30Nm, 17Rpm, 45mm</t>
  </si>
  <si>
    <t>WSERD50 Obstacle Detection, 20Nm, 12Rpm, 45mm</t>
  </si>
  <si>
    <t>1 Channel White</t>
  </si>
  <si>
    <t>8 Channel White</t>
  </si>
  <si>
    <t>16 Channel White</t>
  </si>
  <si>
    <t xml:space="preserve">Link Box for App &amp; Automation Control </t>
  </si>
  <si>
    <t>Page 27 of 28</t>
  </si>
  <si>
    <t>Simu</t>
  </si>
  <si>
    <t>Solar Smart Plus 20Nm, 17Rpm, 50mm</t>
  </si>
  <si>
    <t>Remote Control 25Nm,17Rpm, 50mm</t>
  </si>
  <si>
    <t>Remote Control with Obstacle Detection 25Nm,17Rpm, 50mm</t>
  </si>
  <si>
    <t>Remote Control 50Nm, 12Rpm, 50mm</t>
  </si>
  <si>
    <t>5 Channel White</t>
  </si>
  <si>
    <t xml:space="preserve">6 Channel for Solar Smart Motors </t>
  </si>
  <si>
    <t>Somfy</t>
  </si>
  <si>
    <t>Altus 50 RTS 15Nm, 17Rpm, 45mm</t>
  </si>
  <si>
    <t>Maestria 50 RTS 15Nm, 17Rpm, 45mm</t>
  </si>
  <si>
    <t>Altus 50 RTS 50Nm, 12Rpm, 45mm</t>
  </si>
  <si>
    <t>Wired 4 Core</t>
  </si>
  <si>
    <t>Atlas 50 WT 15Nm, 17Rpm, 45mm</t>
  </si>
  <si>
    <t>1 Channel Situo White</t>
  </si>
  <si>
    <t>{M-SOMFY-A-R-SITUO-RTS-CH1-P}</t>
  </si>
  <si>
    <t>5 Channel Situo White</t>
  </si>
  <si>
    <t>16 Channel Telis White</t>
  </si>
  <si>
    <t>Wall Mount</t>
  </si>
  <si>
    <t>Connexoon RTS Hub</t>
  </si>
  <si>
    <t>Tahoma RTS &amp; Zigbee Hub</t>
  </si>
  <si>
    <t xml:space="preserve">Eolis Wind Sensor </t>
  </si>
  <si>
    <t>Eolis 3D Wind Sensor White</t>
  </si>
  <si>
    <t>Soliris Sun and Wind Sensor 230V Powered</t>
  </si>
  <si>
    <t>Insect Screens</t>
  </si>
  <si>
    <t>Element Collection</t>
  </si>
  <si>
    <t>Pleated Screen Price List</t>
  </si>
  <si>
    <t>Standard Single</t>
  </si>
  <si>
    <t>WIDTH</t>
  </si>
  <si>
    <t>HEIGHT</t>
  </si>
  <si>
    <t>n/a</t>
  </si>
  <si>
    <t>Standard Double</t>
  </si>
  <si>
    <t>Vertical</t>
  </si>
  <si>
    <t>Zero Single</t>
  </si>
  <si>
    <t>Bullnose Bottom Track</t>
  </si>
  <si>
    <t>Custom Powder Coating Finish</t>
  </si>
  <si>
    <t>$200 (includes 2 Units) then $50 /unit after</t>
  </si>
  <si>
    <t>Deco Wood-grain Finish</t>
  </si>
  <si>
    <t>$550 (includes 2 Units) then $100 /unit after</t>
  </si>
  <si>
    <t>Re-cord</t>
  </si>
  <si>
    <t>$150 / Unit</t>
  </si>
  <si>
    <t>Remesh</t>
  </si>
  <si>
    <t>Express Order Surcharge - Standard Colour (48hrs)</t>
  </si>
  <si>
    <t>$150 /order</t>
  </si>
  <si>
    <t>Express Order Surcharge - Custom Colour (5 Days)</t>
  </si>
  <si>
    <t>$300 /order</t>
  </si>
  <si>
    <t>Angles</t>
  </si>
  <si>
    <t>32 x 20mm Angle</t>
  </si>
  <si>
    <t>40 x 20mm Angle</t>
  </si>
  <si>
    <t>50 x 25 Angle</t>
  </si>
  <si>
    <t>$14 /LM</t>
  </si>
  <si>
    <t>Roofing</t>
  </si>
  <si>
    <t>CUSTOM ROOF
Price List</t>
  </si>
  <si>
    <t>Lumex Collection - SkyStrong 220</t>
  </si>
  <si>
    <t>Prices include: Blades, Gutters, Pivot Rails; Monument &amp; White colours only (see below for surcharge on other colours)</t>
  </si>
  <si>
    <t>Width (mm)</t>
  </si>
  <si>
    <t>No. of Blades</t>
  </si>
  <si>
    <t>Projection</t>
  </si>
  <si>
    <t>Note: shaded section indicates 2 motor control boxes required</t>
  </si>
  <si>
    <t>Structural Extras</t>
  </si>
  <si>
    <r>
      <t xml:space="preserve">Motorisation &amp; Electronics </t>
    </r>
    <r>
      <rPr>
        <rFont val="DM Sans"/>
        <b val="false"/>
        <i val="false"/>
        <strike val="false"/>
        <color rgb="FFFFFFFF"/>
        <sz val="14"/>
        <u val="none"/>
      </rPr>
      <t xml:space="preserve">(each Roof requires a Control System + Remote)</t>
    </r>
  </si>
  <si>
    <t>250x50 Beam </t>
  </si>
  <si>
    <t>/m</t>
  </si>
  <si>
    <t>Control System (Includes Motor, 5m Cable, Control Box, Transformer)</t>
  </si>
  <si>
    <t>each</t>
  </si>
  <si>
    <t>250x50 Beam Corner Joint</t>
  </si>
  <si>
    <t>Motor Cable - 10m</t>
  </si>
  <si>
    <t>250x50 Internal U-Bracket</t>
  </si>
  <si>
    <t>Rain Sensor</t>
  </si>
  <si>
    <t>120mm Posts (Max Length 3800mm)</t>
  </si>
  <si>
    <t>Remotes &amp; Transmitters</t>
  </si>
  <si>
    <t>150mm Posts (Max Length 5400mm)</t>
  </si>
  <si>
    <t>3 Button Transmitter - 6 Channel</t>
  </si>
  <si>
    <t>Post External Base Plate</t>
  </si>
  <si>
    <t>Lumex Wifi Hub (Multiple Smartphones)</t>
  </si>
  <si>
    <t>Post Internal U-Bracket</t>
  </si>
  <si>
    <t>Lumex Bluetooth Hub (1 Smartphone Only)</t>
  </si>
  <si>
    <t>Roof Mount Bracket</t>
  </si>
  <si>
    <t>Wifi Interface for Home Automation</t>
  </si>
  <si>
    <t>Custom Colour Surcharge</t>
  </si>
  <si>
    <t>10% - Min $500</t>
  </si>
  <si>
    <t>/colour</t>
  </si>
  <si>
    <t>RS232 Interface for Home Automation</t>
  </si>
  <si>
    <t>Marine Grade Powdercoat Surcharge</t>
  </si>
  <si>
    <t>25% - Min $1300</t>
  </si>
  <si>
    <t>433MHz Interface for Somfy Control</t>
  </si>
  <si>
    <t>Woodgrain Powdercoat Surcharge</t>
  </si>
  <si>
    <t>Drawing Fee (credited once order is in production)</t>
  </si>
  <si>
    <t>/order</t>
  </si>
  <si>
    <t>Raked/Angled Roof</t>
  </si>
  <si>
    <t>surcharge</t>
  </si>
  <si>
    <t>When direct wall mounting 250x50 surrounds are not required although recommended for ease of installation.</t>
  </si>
  <si>
    <t>Lighting</t>
  </si>
  <si>
    <t>White Light Drivers</t>
  </si>
  <si>
    <t>Multicoloured Light Drivers</t>
  </si>
  <si>
    <t>White Lighting</t>
  </si>
  <si>
    <t>Multicoloured Lighting</t>
  </si>
  <si>
    <t>Max Power Draw</t>
  </si>
  <si>
    <t>No. Of Outputs</t>
  </si>
  <si>
    <t>Length</t>
  </si>
  <si>
    <t>Power Draw</t>
  </si>
  <si>
    <t>60w</t>
  </si>
  <si>
    <t>$275 each</t>
  </si>
  <si>
    <t>150w</t>
  </si>
  <si>
    <t>$540 each</t>
  </si>
  <si>
    <t>Down Light</t>
  </si>
  <si>
    <t>1.5m cable</t>
  </si>
  <si>
    <t>4.5w/ea</t>
  </si>
  <si>
    <t>$85 each</t>
  </si>
  <si>
    <t>Adhesive Strip Light</t>
  </si>
  <si>
    <t>5m</t>
  </si>
  <si>
    <t>7.5w/m</t>
  </si>
  <si>
    <t>$330 each</t>
  </si>
  <si>
    <t>100w</t>
  </si>
  <si>
    <t>185w</t>
  </si>
  <si>
    <t>$560 each</t>
  </si>
  <si>
    <t>8w/m</t>
  </si>
  <si>
    <t>$205 each</t>
  </si>
  <si>
    <t>7m</t>
  </si>
  <si>
    <t>$470 each</t>
  </si>
  <si>
    <t>$530 each</t>
  </si>
  <si>
    <t>240w</t>
  </si>
  <si>
    <t>$580 each</t>
  </si>
  <si>
    <t>$265 each</t>
  </si>
  <si>
    <t>$550 each</t>
  </si>
  <si>
    <t>320w</t>
  </si>
  <si>
    <t>$655 each</t>
  </si>
  <si>
    <t>Diffuser Strip Light Kit to suit</t>
  </si>
  <si>
    <t>16w/m</t>
  </si>
  <si>
    <t>$640 each</t>
  </si>
  <si>
    <t>$570 each</t>
  </si>
  <si>
    <t>$900 each</t>
  </si>
  <si>
    <t>$645 each</t>
  </si>
  <si>
    <t>LED Cabling</t>
  </si>
  <si>
    <t>Multicoloured Light Cabling</t>
  </si>
  <si>
    <t>1.5m Extension</t>
  </si>
  <si>
    <t>$10 each</t>
  </si>
  <si>
    <t>1m Extension</t>
  </si>
  <si>
    <t>$16 each</t>
  </si>
  <si>
    <t>3m Extension</t>
  </si>
  <si>
    <t>$22 each</t>
  </si>
  <si>
    <t>5m Extension</t>
  </si>
  <si>
    <t>$36 each</t>
  </si>
  <si>
    <t>$26 each</t>
  </si>
  <si>
    <t>2 Head Splitter</t>
  </si>
  <si>
    <t>When Quoting Lights, calculate your total power load using the wattages given, and choose a Dimmer accordingly.</t>
  </si>
  <si>
    <t>Lumex Collection - AltrisShield 140</t>
  </si>
  <si>
    <t>140mm Louvre Roof Pricing</t>
  </si>
  <si>
    <t>Pricing includes: Louvres, Beams, Gutters, Gearbox, Crank Handle
Note: Roofs over 4000x4000 will be supplied with 2 Gearboxes &amp; Handles</t>
  </si>
  <si>
    <t>Item Code</t>
  </si>
  <si>
    <t>Projection
(No. of Blades)</t>
  </si>
  <si>
    <t>Width (Span)</t>
  </si>
  <si>
    <t>Price Ex. GST</t>
  </si>
  <si>
    <t>Base Prices</t>
  </si>
  <si>
    <t>LR140M-6040-W</t>
  </si>
  <si>
    <t>Louvre Roof 140 Manual Crank: 6000 x 4000 - White</t>
  </si>
  <si>
    <t>LR140M-6040-M</t>
  </si>
  <si>
    <t>Louvre Roof 140 Manual Crank: 6000 x 4000 - Monument</t>
  </si>
  <si>
    <t>LR140M-5040-W</t>
  </si>
  <si>
    <t>Louvre Roof 140 Manual Crank: 5000 x 4000 - White</t>
  </si>
  <si>
    <t>LR140M-5040-M</t>
  </si>
  <si>
    <t>Louvre Roof 140 Manual Crank: 5000 x 4000 - Monument</t>
  </si>
  <si>
    <t>LR140M-5030-W</t>
  </si>
  <si>
    <t>Louvre Roof 140 Manual Crank: 5000 x 3000 - White</t>
  </si>
  <si>
    <t>LR140M-5030-M</t>
  </si>
  <si>
    <t>Louvre Roof 140 Manual Crank: 5000 x 3000 - Monument</t>
  </si>
  <si>
    <t>LR140M-4040-W</t>
  </si>
  <si>
    <t>Louvre Roof 140 Manual Crank: 4000 x 4000 - White</t>
  </si>
  <si>
    <t>LR140M-4040-M</t>
  </si>
  <si>
    <t>Louvre Roof 140 Manual Crank: 4000 x 4000 - Monument</t>
  </si>
  <si>
    <t>LR140M-3030-W</t>
  </si>
  <si>
    <t>Louvre Roof 140 Manual Crank: 3000 x 3000 - White</t>
  </si>
  <si>
    <t>LR140M-3030-M</t>
  </si>
  <si>
    <t>Louvre Roof 140 Manual Crank: 3000 x 3000 - Monument</t>
  </si>
  <si>
    <t>Posts &amp; Accessories</t>
  </si>
  <si>
    <t>Post Pricing includes Baseplates
Note: All 6m x 4m, 5m x 4m, &amp; 5m x 3m systems require a centre Support Post when wall mounted or freestanding.</t>
  </si>
  <si>
    <t>LR140-CP-W</t>
  </si>
  <si>
    <t>Louvre Roof 140: Corner Post- White (includes Baseplate) 120x120 @ 2750mm</t>
  </si>
  <si>
    <t>LR140-CP-M</t>
  </si>
  <si>
    <t>Louvre Roof 140: Corner Post- Monument (includes Baseplate) 120x120 @ 2750mm</t>
  </si>
  <si>
    <t>LR140-SP-W</t>
  </si>
  <si>
    <t>Louvre Roof 140: Support Post- White (includes Baseplate) 120x120 @ 2750mm</t>
  </si>
  <si>
    <t>LR140-SP-M</t>
  </si>
  <si>
    <t>Louvre Roof 140: Support Post- Monument (includes Baseplate) 120x120 @ 2750mm</t>
  </si>
  <si>
    <t>All prices are subject to 10% GST</t>
  </si>
  <si>
    <t>Prices subject to change without notice. All prices subject to CW Systems’ General Terms &amp; Conditions.</t>
  </si>
  <si>
    <t>Blinds</t>
  </si>
  <si>
    <t>Roller Blinds - Atlas Collection</t>
  </si>
  <si>
    <t>Cat 1 Discount</t>
  </si>
  <si>
    <t>Cat 2 Discount</t>
  </si>
  <si>
    <t>Cat 3 Discount</t>
  </si>
  <si>
    <t>Fabric Categories - Atlas Collection</t>
  </si>
  <si>
    <t>Motorisation</t>
  </si>
  <si>
    <t>Fabric Name</t>
  </si>
  <si>
    <t>Category</t>
  </si>
  <si>
    <t>Max Width</t>
  </si>
  <si>
    <t>Essence</t>
  </si>
  <si>
    <t>Blockout</t>
  </si>
  <si>
    <t>Category 1</t>
  </si>
  <si>
    <t>3210mm</t>
  </si>
  <si>
    <t>Aristocrat</t>
  </si>
  <si>
    <t>Category 2</t>
  </si>
  <si>
    <t>Motors</t>
  </si>
  <si>
    <t>Boulevard</t>
  </si>
  <si>
    <t>Light Filtering</t>
  </si>
  <si>
    <t>Control</t>
  </si>
  <si>
    <t>Verve</t>
  </si>
  <si>
    <t>Battery</t>
  </si>
  <si>
    <t>RTS</t>
  </si>
  <si>
    <t>Sonesse 30 2/20</t>
  </si>
  <si>
    <t>Empyrean</t>
  </si>
  <si>
    <t>240V (Hardwired)</t>
  </si>
  <si>
    <t>Altus 40 3/30</t>
  </si>
  <si>
    <t>Kyoto</t>
  </si>
  <si>
    <t>Sonesse 40 3/30</t>
  </si>
  <si>
    <t>Panorama</t>
  </si>
  <si>
    <t>Screen 5% &amp; 10%</t>
  </si>
  <si>
    <t>WC</t>
  </si>
  <si>
    <t>LS 40 3/30</t>
  </si>
  <si>
    <t>Symphony</t>
  </si>
  <si>
    <t>Screen 5%</t>
  </si>
  <si>
    <t>Sedona</t>
  </si>
  <si>
    <t>Tropicana</t>
  </si>
  <si>
    <t>$85</t>
  </si>
  <si>
    <t>Urbania</t>
  </si>
  <si>
    <t>$100</t>
  </si>
  <si>
    <t>Velvet</t>
  </si>
  <si>
    <t>$260</t>
  </si>
  <si>
    <t>Vogue</t>
  </si>
  <si>
    <t>$90</t>
  </si>
  <si>
    <t>Category 3</t>
  </si>
  <si>
    <t>Accessories</t>
  </si>
  <si>
    <t>Chiffon</t>
  </si>
  <si>
    <t>Connexoon</t>
  </si>
  <si>
    <t>$180</t>
  </si>
  <si>
    <t>Lisbon</t>
  </si>
  <si>
    <t>Tahoma Switch</t>
  </si>
  <si>
    <t>$250</t>
  </si>
  <si>
    <t>Somfy Charger</t>
  </si>
  <si>
    <t>$25</t>
  </si>
  <si>
    <t>Montecarlo</t>
  </si>
  <si>
    <t>Automate</t>
  </si>
  <si>
    <t>Santorini</t>
  </si>
  <si>
    <t>Zero Li-ion Q 1.1/28</t>
  </si>
  <si>
    <t>Zero Li-ion Q 2/28</t>
  </si>
  <si>
    <t>Wand</t>
  </si>
  <si>
    <t>Magnetic Wand Motor</t>
  </si>
  <si>
    <t>E6 6/33</t>
  </si>
  <si>
    <t>Hardware &amp; Components</t>
  </si>
  <si>
    <t>M6 6/33</t>
  </si>
  <si>
    <t>Silent Bottom Rail</t>
  </si>
  <si>
    <t>Blind</t>
  </si>
  <si>
    <t>Stainless steel chain</t>
  </si>
  <si>
    <t>Double Roller Blind - How to Price Correctly</t>
  </si>
  <si>
    <t>Double Blind</t>
  </si>
  <si>
    <t>Wall mount</t>
  </si>
  <si>
    <t>Price two single rollers and add bracket cost below</t>
  </si>
  <si>
    <t>Control Wand White</t>
  </si>
  <si>
    <t>Double Brackets (Slimline)</t>
  </si>
  <si>
    <t>Double - Linked (4 Blinds)</t>
  </si>
  <si>
    <t xml:space="preserve">Motor Cap White or Black to Suit </t>
  </si>
  <si>
    <t>Price two single - linked (2 Blinds) and add bracket cost below</t>
  </si>
  <si>
    <t xml:space="preserve">Interior Sun Sensor </t>
  </si>
  <si>
    <t>Acmeda DC USB Charger</t>
  </si>
  <si>
    <t>Rechargable Motor Charger</t>
  </si>
  <si>
    <t>Double Brackets (Slimline) - Dependent</t>
  </si>
  <si>
    <t>Solar Panel</t>
  </si>
  <si>
    <t>Double Brackets (Slimline) - Independent</t>
  </si>
  <si>
    <t>Double - Linked (6 Blinds)</t>
  </si>
  <si>
    <t>Price two single - linked (3 Blinds) and add bracket cost below</t>
  </si>
  <si>
    <t>Double Brackets (Slimline) - Dependant &amp; Independent</t>
  </si>
  <si>
    <t>Single Roller Blind</t>
  </si>
  <si>
    <t>Category One</t>
  </si>
  <si>
    <t>Category Two</t>
  </si>
  <si>
    <t>Category Three</t>
  </si>
  <si>
    <t>Standard Warranty is 3 Years</t>
  </si>
  <si>
    <t>This applies exclusively to cells in light grey within the price file. These blinds come with a standard limited warranty; however, it does not cover tracking or cupping concerns.</t>
  </si>
  <si>
    <t>Single - Linked (2 Blinds)</t>
  </si>
  <si>
    <t>Dependant Link + $11</t>
  </si>
  <si>
    <t>Independent Link + $18</t>
  </si>
  <si>
    <t>Single - Linked (3 Blinds)</t>
  </si>
  <si>
    <t>Dependant Link + $22</t>
  </si>
  <si>
    <t>Independent Link + $36</t>
  </si>
  <si>
    <t>Roller Blinds -Wattle Collection</t>
  </si>
  <si>
    <t>Fabric Categories - Wattle Collection</t>
  </si>
  <si>
    <t>Murray</t>
  </si>
  <si>
    <t>3000mm</t>
  </si>
  <si>
    <t>Barossa</t>
  </si>
  <si>
    <t>Bilby</t>
  </si>
  <si>
    <t>2910mm</t>
  </si>
  <si>
    <t>Fraser</t>
  </si>
  <si>
    <t>Kakadu</t>
  </si>
  <si>
    <t>Kimberley</t>
  </si>
  <si>
    <t>Nullarbor</t>
  </si>
  <si>
    <t>2800mm</t>
  </si>
  <si>
    <t>Tasman</t>
  </si>
  <si>
    <t xml:space="preserve">General </t>
  </si>
  <si>
    <t>Double Brackets</t>
  </si>
  <si>
    <t>Slimline Double Brackets (no suitable for linked)</t>
  </si>
  <si>
    <t>Stainless Steel Chain</t>
  </si>
  <si>
    <t>White/Black Metal Chain</t>
  </si>
  <si>
    <t>Extension Bracket</t>
  </si>
  <si>
    <t>Spring Assist Booster</t>
  </si>
  <si>
    <t>Flat Bottom Rail</t>
  </si>
  <si>
    <t>Fabric Wrapped Bottom Rail</t>
  </si>
  <si>
    <t>Bracket Cover</t>
  </si>
  <si>
    <t>Acmeda CF90 Cassette Only</t>
  </si>
  <si>
    <t>Matrix Priced Below</t>
  </si>
  <si>
    <t>Acmeda CF90 Cassette Complete</t>
  </si>
  <si>
    <t>Category 1 - (1 Blind)</t>
  </si>
  <si>
    <t>Category 2 - (1 Blind)</t>
  </si>
  <si>
    <t>Category 3 - (1 Blind)</t>
  </si>
  <si>
    <t>Acmeda CF90 Cassette</t>
  </si>
  <si>
    <t>Cassette ONLY</t>
  </si>
  <si>
    <t>(Prices are in addition to single blind cost)</t>
  </si>
  <si>
    <t xml:space="preserve">Acmeda CF90 Cassette with Side Channels </t>
  </si>
  <si>
    <t>Category 1 - Linked (2 Blinds)</t>
  </si>
  <si>
    <t>Link Bracket Cost Included in Matrix</t>
  </si>
  <si>
    <t>Category 2 - Linked (2 Blinds)</t>
  </si>
  <si>
    <t>Category 3 - Linked (2 Blinds)</t>
  </si>
  <si>
    <t>Category 1 - Linked (3 Blinds)</t>
  </si>
  <si>
    <t>Category 2 - Linked (3 Blinds)</t>
  </si>
  <si>
    <t>Category 3 - Linked (3 Blinds)</t>
  </si>
  <si>
    <t>Venetians Collection</t>
  </si>
  <si>
    <t>Ultraslat</t>
  </si>
  <si>
    <t>Ultraslat 50mm</t>
  </si>
  <si>
    <t>Ultraslat 63mm</t>
  </si>
  <si>
    <t>Page 1 of 3</t>
  </si>
  <si>
    <t>Basswood 50mm</t>
  </si>
  <si>
    <t>Basswood 63mm</t>
  </si>
  <si>
    <t>Available in sizes up to 2710mm for Ultra White and Pure White, and up to 2410mm for Cascade, Walnut, and Cherry Blossom</t>
  </si>
  <si>
    <t>Page 2 of 3</t>
  </si>
  <si>
    <t>Aluminium 25mm</t>
  </si>
  <si>
    <t>Cut out (Max 100mm)</t>
  </si>
  <si>
    <t>Cut</t>
  </si>
  <si>
    <t>Venetians Blinds - Ultraslat  50mm - Slat Only</t>
  </si>
  <si>
    <t>Venetians Blinds - Ultraslat  63mm - Slat Only</t>
  </si>
  <si>
    <t>Venetians Blinds - Basswood  50mm - Slat Only</t>
  </si>
  <si>
    <t>Venetians Blinds - Basswood  63mm - Slat Only</t>
  </si>
  <si>
    <t>Venetians Blinds - Ultraslat  50mm - Baserail Only</t>
  </si>
  <si>
    <t>Venetians Blinds - Ultraslat  63mm - Baserail Only</t>
  </si>
  <si>
    <t>Venetians Blinds - Basswood  50mm - Baserail Only</t>
  </si>
  <si>
    <t>Venetians Blinds - Basswood  63mm - Baserail Only</t>
  </si>
  <si>
    <t>Venetians Blinds - Ultraslat  50mm - Pelmet Only</t>
  </si>
  <si>
    <t>Venetians Blinds - Ultraslat  63mm - Pelmet Only</t>
  </si>
  <si>
    <t>Venetians Blinds - Basswood  50mm - Pelmet Only</t>
  </si>
  <si>
    <t>Venetians Blinds - Basswood  63mm - Pelmet Only</t>
  </si>
  <si>
    <t>Vertical Blinds - Atlas Collection</t>
  </si>
  <si>
    <t xml:space="preserve">Light Filtering &amp; Blockout </t>
  </si>
  <si>
    <t>Extension Brackets</t>
  </si>
  <si>
    <t>Bottom Raked Slats</t>
  </si>
  <si>
    <t>89mm</t>
  </si>
  <si>
    <t>127mm</t>
  </si>
  <si>
    <t>Vertical Blinds - 127mm</t>
  </si>
  <si>
    <t>Panel Glides - Atlas Collection</t>
  </si>
  <si>
    <t xml:space="preserve">Classic </t>
  </si>
  <si>
    <t>Timber</t>
  </si>
  <si>
    <t>P</t>
  </si>
  <si>
    <t>O</t>
  </si>
  <si>
    <t>Panorama 5%, 10%</t>
  </si>
  <si>
    <t>Screen</t>
  </si>
  <si>
    <t>Panel Glides - Classic Range</t>
  </si>
  <si>
    <t xml:space="preserve"> Category One</t>
  </si>
  <si>
    <t xml:space="preserve"> Category Two</t>
  </si>
  <si>
    <t>Group 2</t>
  </si>
  <si>
    <t>Group 3</t>
  </si>
  <si>
    <t>Panel Glides - Timber &amp; Aluminium Batten</t>
  </si>
  <si>
    <t>Panel Glides - Sewn Range</t>
  </si>
  <si>
    <t>Group 1</t>
  </si>
  <si>
    <t xml:space="preserve"> Category Three</t>
  </si>
  <si>
    <t>Extended Track</t>
  </si>
  <si>
    <t>VersaDrape</t>
  </si>
  <si>
    <t>Category 1 Price List</t>
  </si>
  <si>
    <t>Cat 1 Fabrics:
-Modern               -Icon Translucent</t>
  </si>
  <si>
    <t>Category 2 Price List</t>
  </si>
  <si>
    <t xml:space="preserve">Cat 2 Fabrics:
-Accent
-Collage
-Cascade
</t>
  </si>
  <si>
    <t>Category 3 Price List</t>
  </si>
  <si>
    <t xml:space="preserve">Cat 3 Fabrics
- Flake
</t>
  </si>
  <si>
    <t>Category 4 Price List</t>
  </si>
  <si>
    <t xml:space="preserve">Cat 4 Fabrics
- Icon Privacy
</t>
  </si>
  <si>
    <t>Surcharges/Notes</t>
  </si>
  <si>
    <t>Wand Control</t>
  </si>
  <si>
    <t>Standard Price</t>
  </si>
  <si>
    <t>Corded Operation</t>
  </si>
  <si>
    <t>$18/ Unit</t>
  </si>
  <si>
    <t>Split Draw</t>
  </si>
  <si>
    <t>If Split draw is selected there will be up to 60mm gap when the fabric is in the tilted open position</t>
  </si>
  <si>
    <t>Dual Shades</t>
  </si>
  <si>
    <t>Dual Shades - Pricelist</t>
  </si>
  <si>
    <t>Fabric</t>
  </si>
  <si>
    <t>Max Drop</t>
  </si>
  <si>
    <t>Solid/Sheer Size</t>
  </si>
  <si>
    <t>Viewty - LF</t>
  </si>
  <si>
    <t>2600mm</t>
  </si>
  <si>
    <t>70mm &amp; 55mm</t>
  </si>
  <si>
    <t>Valentine Natural Plus DP - LF</t>
  </si>
  <si>
    <t>2700mm</t>
  </si>
  <si>
    <t>Valentine Fresh - LF</t>
  </si>
  <si>
    <t>Valentine Fresh AT - LF</t>
  </si>
  <si>
    <t>Valentine Regalto - LF</t>
  </si>
  <si>
    <t>Valentine Fontana - LF</t>
  </si>
  <si>
    <t>Sonatine 1208 Rita - LF (Wide Width Vanes)</t>
  </si>
  <si>
    <t>80mm &amp; 120mm</t>
  </si>
  <si>
    <t>Sonatine 1208 Rita Blackout (Wide Width Vanes)</t>
  </si>
  <si>
    <t>Room Darkening</t>
  </si>
  <si>
    <t>2850mm</t>
  </si>
  <si>
    <t>Valentine Fresh Blackout 450</t>
  </si>
  <si>
    <t>Valentine Fresh Natural Blackout 450</t>
  </si>
  <si>
    <t>Valentine Fresh Blackout AT</t>
  </si>
  <si>
    <t>* Minimum charge 1.5m²/Item</t>
  </si>
  <si>
    <t>Somfy Motorisation</t>
  </si>
  <si>
    <t>SOMFY MOTOR RECHARGEABLE RTS SONNESSE 2NM, 20RPM | 30mm</t>
  </si>
  <si>
    <t>$280 each</t>
  </si>
  <si>
    <t>Includes: motor, battery, &amp; charger (remote sold separately)</t>
  </si>
  <si>
    <t xml:space="preserve">SOMFY REMOTE 1 CHANNEL HAND HELD </t>
  </si>
  <si>
    <t xml:space="preserve">SOMFY REMOTE 5 CHANNELS HAND HELD </t>
  </si>
  <si>
    <t>$100 each</t>
  </si>
  <si>
    <t xml:space="preserve">SOMFY REMOTE 16 CHANNELS HAND HELD </t>
  </si>
  <si>
    <t>$260 each</t>
  </si>
  <si>
    <t>Note: 3D Shades cannot be motorised using Somfy motors.  Please enquire for alternatives.</t>
  </si>
  <si>
    <t>Curtains Only</t>
  </si>
  <si>
    <t>(Refer to Velare M2M Track Pricing for Track Price)</t>
  </si>
  <si>
    <t>Aura Collection</t>
  </si>
  <si>
    <t>Core Fabric Range</t>
  </si>
  <si>
    <t>Other Fabrics</t>
  </si>
  <si>
    <t>Other Fabrics: below is a list of comonly used other fabrics.  For any fabrics not listed plesae contact the office.</t>
  </si>
  <si>
    <t>AURA Collection</t>
  </si>
  <si>
    <t>Other Core Fabrics</t>
  </si>
  <si>
    <t>Wide Width Fabrics</t>
  </si>
  <si>
    <r>
      <t xml:space="preserve">Narrow Width Fabrics 
</t>
    </r>
    <r>
      <rPr>
        <rFont val="DM Sans"/>
        <b val="true"/>
        <i val="false"/>
        <strike val="false"/>
        <color rgb="FFFFFFFF"/>
        <sz val="12"/>
        <u val="none"/>
      </rPr>
      <t xml:space="preserve">(Use Narrow price Categories)</t>
    </r>
  </si>
  <si>
    <t>Range</t>
  </si>
  <si>
    <t>Care Code</t>
  </si>
  <si>
    <t>Supplier</t>
  </si>
  <si>
    <t>Amsterdam</t>
  </si>
  <si>
    <t>6W</t>
  </si>
  <si>
    <t>Basford</t>
  </si>
  <si>
    <t>Easton</t>
  </si>
  <si>
    <t>Sheer</t>
  </si>
  <si>
    <t>Altair</t>
  </si>
  <si>
    <t>Nettex</t>
  </si>
  <si>
    <t>Chic</t>
  </si>
  <si>
    <t>N1</t>
  </si>
  <si>
    <t>Translucent</t>
  </si>
  <si>
    <t>Asha</t>
  </si>
  <si>
    <t>Halifax</t>
  </si>
  <si>
    <t>Southport</t>
  </si>
  <si>
    <t xml:space="preserve">Sheer </t>
  </si>
  <si>
    <t>Lafayette</t>
  </si>
  <si>
    <t>N2</t>
  </si>
  <si>
    <t>Athens</t>
  </si>
  <si>
    <t>Harris</t>
  </si>
  <si>
    <t>Stella</t>
  </si>
  <si>
    <t>Montana</t>
  </si>
  <si>
    <t>Barcelona</t>
  </si>
  <si>
    <t>Odin</t>
  </si>
  <si>
    <t>Gummerson</t>
  </si>
  <si>
    <t>Astra</t>
  </si>
  <si>
    <t>Patagonia</t>
  </si>
  <si>
    <t>Belmond</t>
  </si>
  <si>
    <t>Simplicity</t>
  </si>
  <si>
    <t>Avena</t>
  </si>
  <si>
    <t>Wisconsin</t>
  </si>
  <si>
    <t>Bisma</t>
  </si>
  <si>
    <t>Supremo</t>
  </si>
  <si>
    <t>Cloud</t>
  </si>
  <si>
    <t>Zepel</t>
  </si>
  <si>
    <t>Goa</t>
  </si>
  <si>
    <t>N3</t>
  </si>
  <si>
    <t>Boru</t>
  </si>
  <si>
    <t>Weylands</t>
  </si>
  <si>
    <t>CMB</t>
  </si>
  <si>
    <t>Stonewall</t>
  </si>
  <si>
    <t>Byron</t>
  </si>
  <si>
    <t>Woolamai</t>
  </si>
  <si>
    <t>Mondo</t>
  </si>
  <si>
    <t>Tonga</t>
  </si>
  <si>
    <t>Canary</t>
  </si>
  <si>
    <t xml:space="preserve">Bali </t>
  </si>
  <si>
    <t>Orbit</t>
  </si>
  <si>
    <t>Cebu</t>
  </si>
  <si>
    <t xml:space="preserve">Cannes </t>
  </si>
  <si>
    <t>Akita</t>
  </si>
  <si>
    <t>Chicago</t>
  </si>
  <si>
    <t>Epic</t>
  </si>
  <si>
    <t>Alaska</t>
  </si>
  <si>
    <t>Cyprus</t>
  </si>
  <si>
    <t>Forte</t>
  </si>
  <si>
    <t xml:space="preserve">Altitude </t>
  </si>
  <si>
    <t>Doha</t>
  </si>
  <si>
    <t xml:space="preserve">Galaxy </t>
  </si>
  <si>
    <t>Hampton</t>
  </si>
  <si>
    <t>3A</t>
  </si>
  <si>
    <t>Dusk</t>
  </si>
  <si>
    <t>Homestead</t>
  </si>
  <si>
    <t>Infinity</t>
  </si>
  <si>
    <t>Curtain Details</t>
  </si>
  <si>
    <t>Francisco</t>
  </si>
  <si>
    <t xml:space="preserve">Seattle </t>
  </si>
  <si>
    <t>Lucern</t>
  </si>
  <si>
    <t>Fremantle</t>
  </si>
  <si>
    <t xml:space="preserve">Soleil </t>
  </si>
  <si>
    <t>Mikado</t>
  </si>
  <si>
    <t>•  Pricing below is for 2.0 (100%) Fullness Curtains</t>
  </si>
  <si>
    <t>Frida</t>
  </si>
  <si>
    <t>Verne</t>
  </si>
  <si>
    <t>Mykonos</t>
  </si>
  <si>
    <t>Genoa</t>
  </si>
  <si>
    <t xml:space="preserve">Vevey </t>
  </si>
  <si>
    <t xml:space="preserve">Performer </t>
  </si>
  <si>
    <t>•   All Sheer curtains that can be made continuous come with lead weight.  If one or more sheers in the same order are too tall for continuous, the factory will default to 10cm double hem for all items</t>
  </si>
  <si>
    <t>Jakarta</t>
  </si>
  <si>
    <t>Warwick</t>
  </si>
  <si>
    <t>Burano</t>
  </si>
  <si>
    <t>Romeo</t>
  </si>
  <si>
    <t>Harbour</t>
  </si>
  <si>
    <t>Inverloch</t>
  </si>
  <si>
    <t xml:space="preserve">Skye </t>
  </si>
  <si>
    <r>
      <t xml:space="preserve">•   Standard Heading curtains will cover Velare </t>
    </r>
    <r>
      <rPr>
        <rFont val="DM Sans"/>
        <b val="true"/>
        <i val="false"/>
        <strike val="false"/>
        <color rgb="FF000000"/>
        <sz val="14"/>
        <u val="none"/>
      </rPr>
      <t xml:space="preserve">Standard</t>
    </r>
    <r>
      <rPr>
        <rFont val="DM Sans"/>
        <b val="false"/>
        <i val="false"/>
        <strike val="false"/>
        <color rgb="FF000000"/>
        <sz val="14"/>
        <u val="none"/>
      </rPr>
      <t xml:space="preserve"> tracks. Curtain will sit below Velare </t>
    </r>
    <r>
      <rPr>
        <rFont val="DM Sans"/>
        <b val="true"/>
        <i val="false"/>
        <strike val="false"/>
        <color rgb="FF000000"/>
        <sz val="14"/>
        <u val="none"/>
      </rPr>
      <t xml:space="preserve">Premium</t>
    </r>
    <r>
      <rPr>
        <rFont val="DM Sans"/>
        <b val="false"/>
        <i val="false"/>
        <strike val="false"/>
        <color rgb="FF000000"/>
        <sz val="14"/>
        <u val="none"/>
      </rPr>
      <t xml:space="preserve">  tracks and all motorised tracks.</t>
    </r>
  </si>
  <si>
    <t>Malmo</t>
  </si>
  <si>
    <t>Allusion</t>
  </si>
  <si>
    <t>Titan</t>
  </si>
  <si>
    <t>Manhattan</t>
  </si>
  <si>
    <t>Graceful</t>
  </si>
  <si>
    <t>Utah</t>
  </si>
  <si>
    <t>Manila</t>
  </si>
  <si>
    <t>Motion</t>
  </si>
  <si>
    <t>Shaw</t>
  </si>
  <si>
    <t>Linesque Air</t>
  </si>
  <si>
    <t>Additional Curtain Charges</t>
  </si>
  <si>
    <t>Maywood</t>
  </si>
  <si>
    <t>Rhyme</t>
  </si>
  <si>
    <t>Belmore</t>
  </si>
  <si>
    <t xml:space="preserve">Blockout </t>
  </si>
  <si>
    <t>Standard headings with 1.5 fullness</t>
  </si>
  <si>
    <t>Metropolis</t>
  </si>
  <si>
    <t xml:space="preserve">Compass Pinnacle </t>
  </si>
  <si>
    <t>S-wave 1.8 fullness (80%)</t>
  </si>
  <si>
    <t>Miami</t>
  </si>
  <si>
    <t>Corfu</t>
  </si>
  <si>
    <t>Standard headings with 2.5 fullness</t>
  </si>
  <si>
    <t>Milan</t>
  </si>
  <si>
    <t>Icon</t>
  </si>
  <si>
    <t xml:space="preserve">French Seams </t>
  </si>
  <si>
    <t>$10 /seam</t>
  </si>
  <si>
    <t>Nice</t>
  </si>
  <si>
    <t>Lavish</t>
  </si>
  <si>
    <t xml:space="preserve">Vertical french seams on drops </t>
  </si>
  <si>
    <t xml:space="preserve">$10 /drop </t>
  </si>
  <si>
    <t>Nightfall</t>
  </si>
  <si>
    <t>Linesta</t>
  </si>
  <si>
    <t>Tie Backs</t>
  </si>
  <si>
    <t>$30 /each</t>
  </si>
  <si>
    <t>Nikko</t>
  </si>
  <si>
    <t>Paros</t>
  </si>
  <si>
    <t>Cut Outs (up to 20cm x 30cm)</t>
  </si>
  <si>
    <t>$26 /cutout</t>
  </si>
  <si>
    <t>Refuge</t>
  </si>
  <si>
    <t>Sicily</t>
  </si>
  <si>
    <t>Serena</t>
  </si>
  <si>
    <t>Terrace</t>
  </si>
  <si>
    <t>Tokoyo</t>
  </si>
  <si>
    <t>Twyla</t>
  </si>
  <si>
    <t>Category 2 List Price</t>
  </si>
  <si>
    <t>Category 3 List Price</t>
  </si>
  <si>
    <t>Category 4 List Price</t>
  </si>
  <si>
    <t>Category 4</t>
  </si>
  <si>
    <t>Category 5 List Price</t>
  </si>
  <si>
    <t>Category 5</t>
  </si>
  <si>
    <t>Category 6 List Price</t>
  </si>
  <si>
    <t>Category 6</t>
  </si>
  <si>
    <t>Category 7 List Price</t>
  </si>
  <si>
    <t>Category 7</t>
  </si>
  <si>
    <t>Category 8 List Price</t>
  </si>
  <si>
    <t>Category 8</t>
  </si>
  <si>
    <t>Category 9 List Price</t>
  </si>
  <si>
    <t>Category 9</t>
  </si>
  <si>
    <t>Category 10 List Price</t>
  </si>
  <si>
    <t xml:space="preserve">Category 10 </t>
  </si>
  <si>
    <t>Category 11 List Price</t>
  </si>
  <si>
    <t>Category 11</t>
  </si>
  <si>
    <t>Category 12 List Price</t>
  </si>
  <si>
    <t>Category 12</t>
  </si>
  <si>
    <t>Attached Lining List Price</t>
  </si>
  <si>
    <t>Attached Lining</t>
  </si>
  <si>
    <t>Narrow Fabric Categories</t>
  </si>
  <si>
    <t>Narrow Fabric - N1</t>
  </si>
  <si>
    <t>Narrow Fabric - N2</t>
  </si>
  <si>
    <t>Narrow Fabric - N3</t>
  </si>
  <si>
    <t xml:space="preserve">               Curtains</t>
  </si>
  <si>
    <t>Velare Curtain Tracks</t>
  </si>
  <si>
    <t xml:space="preserve">S!4 </t>
  </si>
  <si>
    <t>Track pricing includes Ceiling Fit or Standard 80mm Face Fit Brackets</t>
  </si>
  <si>
    <t>Other Tracks</t>
  </si>
  <si>
    <t>Standard Tracks - S-Wave Heading</t>
  </si>
  <si>
    <t>S14</t>
  </si>
  <si>
    <t>S15</t>
  </si>
  <si>
    <t>S20</t>
  </si>
  <si>
    <t>Series 50</t>
  </si>
  <si>
    <t>Series 70 Recessed</t>
  </si>
  <si>
    <t>Series 74</t>
  </si>
  <si>
    <t>Standard Tracks - Standard Heading</t>
  </si>
  <si>
    <t>Bracket Qty</t>
  </si>
  <si>
    <t>Face 125mm &amp; 160mm Surcharge</t>
  </si>
  <si>
    <t>Premium Tracks - S-Wave Heading</t>
  </si>
  <si>
    <t>P20 Flat</t>
  </si>
  <si>
    <t>P30 Flat</t>
  </si>
  <si>
    <t>P21 Round</t>
  </si>
  <si>
    <t>P33 Round</t>
  </si>
  <si>
    <t>Premium Tracks - Standard Heading</t>
  </si>
  <si>
    <t>Face 125 &amp; 160mm Bracket Surcharge</t>
  </si>
  <si>
    <t>Pillar Bracket Surcharge</t>
  </si>
  <si>
    <t>Motorised Tracks - S-Wave Heading</t>
  </si>
  <si>
    <t>SM20 (Motor Excluded)</t>
  </si>
  <si>
    <t>PM33 Round (Motor Excluded)</t>
  </si>
  <si>
    <t>PM32 Flat (Motor Excluded)</t>
  </si>
  <si>
    <t>Motorised Tracks - Standard Heading</t>
  </si>
  <si>
    <t>Surcharges</t>
  </si>
  <si>
    <t>Surcharges - Standard &amp; Premium Manual Tracks</t>
  </si>
  <si>
    <t>Surcharges - Motorised Tracks</t>
  </si>
  <si>
    <t>Price per</t>
  </si>
  <si>
    <t>Swivel Wheel Carriers</t>
  </si>
  <si>
    <t>Cord Control</t>
  </si>
  <si>
    <t>Track</t>
  </si>
  <si>
    <t>Power Souce</t>
  </si>
  <si>
    <t>Flick Stick - 750mm x 10mm: Clear</t>
  </si>
  <si>
    <t xml:space="preserve">Li-ion Battery </t>
  </si>
  <si>
    <t>Versa 1.2nm Drapery Motor White or Black - Battery Included</t>
  </si>
  <si>
    <t>Flick Stick - 1250mm x 13mm: Clear</t>
  </si>
  <si>
    <t>240V</t>
  </si>
  <si>
    <t>Versa 1.2Nm Drapery Motor White or Black</t>
  </si>
  <si>
    <t>Flick Stick - 1500mm x 13mm: Clear</t>
  </si>
  <si>
    <t>Flick Stick - 2000mm x 15mm: Clear</t>
  </si>
  <si>
    <t>OverLap Carriers</t>
  </si>
  <si>
    <t>$60</t>
  </si>
  <si>
    <t>35mm Ball Finial</t>
  </si>
  <si>
    <t>$65</t>
  </si>
  <si>
    <t>25mm Ball Finial</t>
  </si>
  <si>
    <t>$80</t>
  </si>
  <si>
    <t>$145</t>
  </si>
  <si>
    <t>Surcharges - Curves &amp; Bent Tracks</t>
  </si>
  <si>
    <t>90 Degree Bends (Standard Radius)</t>
  </si>
  <si>
    <t>135 Degree Bends (Standard Radius)</t>
  </si>
  <si>
    <t>Acmeda Automate DC USB-Micro Charger</t>
  </si>
  <si>
    <t>$0.00</t>
  </si>
  <si>
    <t>Custom Cuvres</t>
  </si>
  <si>
    <t>$75 Setup + $40</t>
  </si>
  <si>
    <t>Somfy Movelite WireFree RTS</t>
  </si>
  <si>
    <t>Somfy Movelite RTS</t>
  </si>
  <si>
    <t>$500</t>
  </si>
  <si>
    <t>Somfy Movelite WT</t>
  </si>
  <si>
    <t>$450</t>
  </si>
  <si>
    <t>Somfy Glydea 35e RTS</t>
  </si>
  <si>
    <t>$750</t>
  </si>
  <si>
    <t>Somfy Glydea 35e WT</t>
  </si>
  <si>
    <t>$650</t>
  </si>
  <si>
    <t>Somfy Glydea 60e RTS</t>
  </si>
  <si>
    <t>$900</t>
  </si>
  <si>
    <t>Somfy Glydea 60e WT</t>
  </si>
  <si>
    <t>$800</t>
  </si>
  <si>
    <t>Smoove RTS Wall Switch</t>
  </si>
  <si>
    <t>Movelite Li-ion Battery Charger</t>
  </si>
  <si>
    <t>$40</t>
  </si>
  <si>
    <t>As of:</t>
  </si>
  <si>
    <t xml:space="preserve"> Custom Price List for:</t>
  </si>
  <si>
    <t xml:space="preserve">LEM MOTOR RTS WOOD SHUTTER 0.2NM, 30RPM </t>
  </si>
  <si>
    <t>$110 each</t>
  </si>
  <si>
    <t xml:space="preserve">LEM BATTERY PACK </t>
  </si>
  <si>
    <t xml:space="preserve">LEM BATTERIES LI-ION </t>
  </si>
  <si>
    <t xml:space="preserve">LEM REMOTE 15 CHANNELS HAND HELD </t>
  </si>
  <si>
    <t xml:space="preserve">LEM REMOTE 1 CHANNEL HAND HELD </t>
  </si>
  <si>
    <t>$20 each</t>
  </si>
  <si>
    <t xml:space="preserve">LEM CLIP | 89mm </t>
  </si>
  <si>
    <t>$3 each</t>
  </si>
  <si>
    <t xml:space="preserve">LEM CLIP | 76mm </t>
  </si>
  <si>
    <t>$2 each</t>
  </si>
  <si>
    <t xml:space="preserve">LEM CLIP | 63mm </t>
  </si>
</sst>
</file>

<file path=xl/styles.xml><?xml version="1.0" encoding="utf-8"?>
<styleSheet xmlns="http://schemas.openxmlformats.org/spreadsheetml/2006/main" xml:space="preserve">
  <numFmts count="16">
    <numFmt numFmtId="164" formatCode="_-&quot;$&quot;* #,##0_-;\-&quot;$&quot;* #,##0_-;_-&quot;$&quot;* &quot;-&quot;??_-;_-@_-"/>
    <numFmt numFmtId="165" formatCode="&quot;$&quot;#,##0;[Red]\-&quot;$&quot;#,##0"/>
    <numFmt numFmtId="166" formatCode="[$-C09]d\ mmmm\ yyyy;@"/>
    <numFmt numFmtId="167" formatCode="d/mm/yyyy;@"/>
    <numFmt numFmtId="168" formatCode="&quot;$&quot;#,##0"/>
    <numFmt numFmtId="169" formatCode="\$0.00"/>
    <numFmt numFmtId="170" formatCode="\$#,##0.00"/>
    <numFmt numFmtId="171" formatCode="\$#,##0"/>
    <numFmt numFmtId="172" formatCode="\$0"/>
    <numFmt numFmtId="173" formatCode="&quot;$&quot;#,##0.00"/>
    <numFmt numFmtId="174" formatCode="&quot;$&quot;#,##0_);[Red]\(&quot;$&quot;#,##0\)"/>
    <numFmt numFmtId="175" formatCode="_-&quot;$&quot;* #,##0.00_-;\-&quot;$&quot;* #,##0.00_-;_-&quot;$&quot;* &quot;-&quot;??_-;_-@_-"/>
    <numFmt numFmtId="176" formatCode="&quot;$&quot;#,##0.0_);[Red]\(&quot;$&quot;#,##0.0\)"/>
    <numFmt numFmtId="177" formatCode="&quot;$&quot;#,##0;\-&quot;$&quot;#,##0"/>
    <numFmt numFmtId="178" formatCode="&quot;$&quot;#,##0.00;[Red]\-&quot;$&quot;#,##0.00"/>
    <numFmt numFmtId="179" formatCode="[$-F800]dddd\,\ mmmm\ dd\,\ yyyy"/>
  </numFmts>
  <fonts count="103">
    <font>
      <b val="0"/>
      <i val="0"/>
      <strike val="0"/>
      <u val="none"/>
      <sz val="11"/>
      <color rgb="FF000000"/>
      <name val="Calibri"/>
    </font>
    <font>
      <b val="0"/>
      <i val="0"/>
      <strike val="0"/>
      <u val="none"/>
      <sz val="9"/>
      <color rgb="FF000000"/>
      <name val="Arial"/>
    </font>
    <font>
      <b val="0"/>
      <i val="0"/>
      <strike val="0"/>
      <u val="none"/>
      <sz val="14"/>
      <color rgb="FF000000"/>
      <name val="Calibri"/>
    </font>
    <font>
      <b val="1"/>
      <i val="0"/>
      <strike val="0"/>
      <u val="none"/>
      <sz val="14"/>
      <color rgb="FFC86485"/>
      <name val="Calibri"/>
    </font>
    <font>
      <b val="0"/>
      <i val="0"/>
      <strike val="0"/>
      <u val="none"/>
      <sz val="10"/>
      <color rgb="FF000000"/>
      <name val="Calibri"/>
    </font>
    <font>
      <b val="0"/>
      <i val="0"/>
      <strike val="0"/>
      <u val="none"/>
      <sz val="12"/>
      <color rgb="FF000000"/>
      <name val="Calibri"/>
    </font>
    <font>
      <b val="1"/>
      <i val="0"/>
      <strike val="0"/>
      <u val="none"/>
      <sz val="14"/>
      <color rgb="FFFFFFFF"/>
      <name val="Calibri"/>
    </font>
    <font>
      <b val="0"/>
      <i val="0"/>
      <strike val="0"/>
      <u val="none"/>
      <sz val="12"/>
      <color rgb="FFFFFFFF"/>
      <name val="Calibri"/>
    </font>
    <font>
      <b val="0"/>
      <i val="0"/>
      <strike val="0"/>
      <u val="none"/>
      <sz val="72"/>
      <color rgb="FF000000"/>
      <name val="Calibri"/>
    </font>
    <font>
      <b val="0"/>
      <i val="0"/>
      <strike val="0"/>
      <u val="none"/>
      <sz val="48"/>
      <color rgb="FFFFFFFF"/>
      <name val="Calibri"/>
    </font>
    <font>
      <b val="0"/>
      <i val="0"/>
      <strike val="0"/>
      <u val="none"/>
      <sz val="16"/>
      <color rgb="FFFFFFFF"/>
      <name val="Arial"/>
    </font>
    <font>
      <b val="0"/>
      <i val="0"/>
      <strike val="0"/>
      <u val="none"/>
      <sz val="10"/>
      <color rgb="FFFFFFFF"/>
      <name val="Calibri"/>
    </font>
    <font>
      <b val="0"/>
      <i val="0"/>
      <strike val="0"/>
      <u val="none"/>
      <sz val="18"/>
      <color rgb="FFFFFFFF"/>
      <name val="Calibri"/>
    </font>
    <font>
      <b val="0"/>
      <i val="0"/>
      <strike val="0"/>
      <u val="none"/>
      <sz val="36"/>
      <color rgb="FF000000"/>
      <name val="Calibri"/>
    </font>
    <font>
      <b val="0"/>
      <i val="0"/>
      <strike val="0"/>
      <u val="none"/>
      <sz val="16"/>
      <color rgb="FF000000"/>
      <name val="Calibri"/>
    </font>
    <font>
      <b val="0"/>
      <i val="0"/>
      <strike val="0"/>
      <u val="none"/>
      <sz val="28"/>
      <color rgb="FF000000"/>
      <name val="Calibri"/>
    </font>
    <font>
      <b val="0"/>
      <i val="0"/>
      <strike val="0"/>
      <u val="none"/>
      <sz val="18"/>
      <color rgb="FF000000"/>
      <name val="Calibri"/>
    </font>
    <font>
      <b val="0"/>
      <i val="0"/>
      <strike val="0"/>
      <u val="none"/>
      <sz val="12"/>
      <color rgb="FF000000"/>
      <name val="DM Sans"/>
    </font>
    <font>
      <b val="0"/>
      <i val="0"/>
      <strike val="0"/>
      <u val="none"/>
      <sz val="12"/>
      <color rgb="FFFFFFFF"/>
      <name val="DM Sans"/>
    </font>
    <font>
      <b val="0"/>
      <i val="0"/>
      <strike val="0"/>
      <u val="none"/>
      <sz val="11"/>
      <color rgb="FF000000"/>
      <name val="DM Sans"/>
    </font>
    <font>
      <b val="0"/>
      <i val="0"/>
      <strike val="0"/>
      <u val="none"/>
      <sz val="22"/>
      <color rgb="FF000000"/>
      <name val="DM Sans"/>
    </font>
    <font>
      <b val="0"/>
      <i val="0"/>
      <strike val="0"/>
      <u val="none"/>
      <sz val="11"/>
      <color rgb="FF231F20"/>
      <name val="DM Sans"/>
    </font>
    <font>
      <b val="0"/>
      <i val="0"/>
      <strike val="0"/>
      <u val="none"/>
      <sz val="16"/>
      <color rgb="FF000000"/>
      <name val="DM Sans"/>
    </font>
    <font>
      <b val="1"/>
      <i val="0"/>
      <strike val="0"/>
      <u val="none"/>
      <sz val="16"/>
      <color rgb="FF000000"/>
      <name val="DM Sans"/>
    </font>
    <font>
      <b val="0"/>
      <i val="0"/>
      <strike val="0"/>
      <u val="none"/>
      <sz val="10"/>
      <color rgb="FF000000"/>
      <name val="DM Sans"/>
    </font>
    <font>
      <b val="1"/>
      <i val="0"/>
      <strike val="0"/>
      <u val="none"/>
      <sz val="12"/>
      <color rgb="FF000000"/>
      <name val="DM Sans"/>
    </font>
    <font>
      <b val="0"/>
      <i val="0"/>
      <strike val="0"/>
      <u val="none"/>
      <sz val="9"/>
      <color rgb="FF001D40"/>
      <name val="DM Sans"/>
    </font>
    <font>
      <b val="1"/>
      <i val="0"/>
      <strike val="0"/>
      <u val="none"/>
      <sz val="11"/>
      <color rgb="FF000000"/>
      <name val="DM Sans"/>
    </font>
    <font>
      <b val="0"/>
      <i val="0"/>
      <strike val="0"/>
      <u val="none"/>
      <sz val="18"/>
      <color rgb="FF000000"/>
      <name val="DM Sans"/>
    </font>
    <font>
      <b val="0"/>
      <i val="0"/>
      <strike val="0"/>
      <u val="single"/>
      <sz val="11"/>
      <color rgb="FF0563C1"/>
      <name val="Calibri"/>
    </font>
    <font>
      <b val="0"/>
      <i val="0"/>
      <strike val="0"/>
      <u val="none"/>
      <sz val="11"/>
      <color rgb="FF7B7B7B"/>
      <name val="DM Sans"/>
    </font>
    <font>
      <b val="0"/>
      <i val="0"/>
      <strike val="0"/>
      <u val="none"/>
      <sz val="11"/>
      <color rgb="FFFFFFFF"/>
      <name val="DM Sans"/>
    </font>
    <font>
      <b val="0"/>
      <i val="0"/>
      <strike val="0"/>
      <u val="none"/>
      <sz val="9"/>
      <color rgb="FF000000"/>
      <name val="DM Sans"/>
    </font>
    <font>
      <b val="0"/>
      <i val="0"/>
      <strike val="0"/>
      <u val="none"/>
      <sz val="10"/>
      <color rgb="FF231F20"/>
      <name val="DM Sans"/>
    </font>
    <font>
      <b val="1"/>
      <i val="0"/>
      <strike val="0"/>
      <u val="none"/>
      <sz val="11"/>
      <color rgb="FF231F20"/>
      <name val="DM Sans"/>
    </font>
    <font>
      <b val="0"/>
      <i val="0"/>
      <strike val="0"/>
      <u val="none"/>
      <sz val="24"/>
      <color rgb="FF000000"/>
      <name val="DM Sans"/>
    </font>
    <font>
      <b val="1"/>
      <i val="0"/>
      <strike val="0"/>
      <u val="none"/>
      <sz val="12"/>
      <color rgb="FFFFFFFF"/>
      <name val="DM Sans"/>
    </font>
    <font>
      <b val="1"/>
      <i val="0"/>
      <strike val="0"/>
      <u val="none"/>
      <sz val="14"/>
      <color rgb="FFFFFFFF"/>
      <name val="DM Sans"/>
    </font>
    <font>
      <b val="1"/>
      <i val="0"/>
      <strike val="0"/>
      <u val="none"/>
      <sz val="16"/>
      <color rgb="FFFFFFFF"/>
      <name val="DM Sans"/>
    </font>
    <font>
      <b val="0"/>
      <i val="0"/>
      <strike val="0"/>
      <u val="none"/>
      <sz val="14"/>
      <color rgb="FF231F20"/>
      <name val="DM Sans"/>
    </font>
    <font>
      <b val="1"/>
      <i val="0"/>
      <strike val="0"/>
      <u val="none"/>
      <sz val="14"/>
      <color rgb="FF231F20"/>
      <name val="DM Sans"/>
    </font>
    <font>
      <b val="0"/>
      <i val="0"/>
      <strike val="0"/>
      <u val="none"/>
      <sz val="14"/>
      <color rgb="FFFFFFFF"/>
      <name val="DM Sans"/>
    </font>
    <font>
      <b val="0"/>
      <i val="0"/>
      <strike val="0"/>
      <u val="none"/>
      <sz val="14"/>
      <color rgb="FF000000"/>
      <name val="DM Sans"/>
    </font>
    <font>
      <b val="1"/>
      <i val="0"/>
      <strike val="0"/>
      <u val="none"/>
      <sz val="14"/>
      <color rgb="FF000000"/>
      <name val="DM Sans"/>
    </font>
    <font>
      <b val="1"/>
      <i val="0"/>
      <strike val="0"/>
      <u val="none"/>
      <sz val="11"/>
      <color rgb="FFFFFFFF"/>
      <name val="DM Sans"/>
    </font>
    <font>
      <b val="1"/>
      <i val="0"/>
      <strike val="0"/>
      <u val="none"/>
      <sz val="22"/>
      <color rgb="FF000000"/>
      <name val="DM Sans"/>
    </font>
    <font>
      <b val="1"/>
      <i val="0"/>
      <strike val="0"/>
      <u val="none"/>
      <sz val="22"/>
      <color rgb="FFFFFFFF"/>
      <name val="DM Sans"/>
    </font>
    <font>
      <b val="0"/>
      <i val="0"/>
      <strike val="0"/>
      <u val="none"/>
      <sz val="16"/>
      <color rgb="FFFFFFFF"/>
      <name val="DM Sans"/>
    </font>
    <font>
      <b val="0"/>
      <i val="0"/>
      <strike val="0"/>
      <u val="none"/>
      <sz val="10"/>
      <color rgb="FFFFFFFF"/>
      <name val="DM Sans"/>
    </font>
    <font>
      <b val="0"/>
      <i val="0"/>
      <strike val="0"/>
      <u val="none"/>
      <sz val="48"/>
      <color rgb="FF000000"/>
      <name val="DM Sans"/>
    </font>
    <font>
      <b val="0"/>
      <i val="0"/>
      <strike val="0"/>
      <u val="none"/>
      <sz val="18"/>
      <color rgb="FFFFFFFF"/>
      <name val="DM Sans"/>
    </font>
    <font>
      <b val="1"/>
      <i val="0"/>
      <strike val="0"/>
      <u val="none"/>
      <sz val="28"/>
      <color rgb="FFFFFFFF"/>
      <name val="DM Sans"/>
    </font>
    <font>
      <b val="0"/>
      <i val="0"/>
      <strike val="0"/>
      <u val="none"/>
      <sz val="26"/>
      <color rgb="FF000000"/>
      <name val="DM Sans"/>
    </font>
    <font>
      <b val="0"/>
      <i val="0"/>
      <strike val="0"/>
      <u val="none"/>
      <sz val="48"/>
      <color rgb="FFFFFFFF"/>
      <name val="DM Sans"/>
    </font>
    <font>
      <b val="1"/>
      <i val="0"/>
      <strike val="0"/>
      <u val="none"/>
      <sz val="18"/>
      <color rgb="FFFFFFFF"/>
      <name val="DM Sans"/>
    </font>
    <font>
      <b val="0"/>
      <i val="0"/>
      <strike val="0"/>
      <u val="none"/>
      <sz val="20"/>
      <color rgb="FF000000"/>
      <name val="DM Sans"/>
    </font>
    <font>
      <b val="1"/>
      <i val="0"/>
      <strike val="0"/>
      <u val="none"/>
      <sz val="48"/>
      <color rgb="FFFFFFFF"/>
      <name val="DM Sans"/>
    </font>
    <font>
      <b val="1"/>
      <i val="0"/>
      <strike val="0"/>
      <u val="none"/>
      <sz val="36"/>
      <color rgb="FFFFFFFF"/>
      <name val="DM Sans"/>
    </font>
    <font>
      <b val="0"/>
      <i val="0"/>
      <strike val="0"/>
      <u val="none"/>
      <sz val="28"/>
      <color rgb="FFFFFFFF"/>
      <name val="Calibri"/>
    </font>
    <font>
      <b val="0"/>
      <i val="0"/>
      <strike val="0"/>
      <u val="none"/>
      <sz val="9"/>
      <color rgb="FF548135"/>
      <name val="Calibri"/>
    </font>
    <font>
      <b val="0"/>
      <i val="0"/>
      <strike val="0"/>
      <u val="none"/>
      <sz val="72"/>
      <color rgb="FF000000"/>
      <name val="DM Sans"/>
    </font>
    <font>
      <b val="0"/>
      <i val="0"/>
      <strike val="0"/>
      <u val="none"/>
      <sz val="12"/>
      <color rgb="FF000000"/>
      <name val="Arial"/>
    </font>
    <font>
      <b val="0"/>
      <i val="0"/>
      <strike val="0"/>
      <u val="none"/>
      <sz val="18"/>
      <color rgb="FF000000"/>
      <name val="Arial"/>
    </font>
    <font>
      <b val="0"/>
      <i val="0"/>
      <strike val="0"/>
      <u val="none"/>
      <sz val="48"/>
      <color rgb="FF000000"/>
      <name val="Calibri Light"/>
    </font>
    <font>
      <b val="0"/>
      <i val="0"/>
      <strike val="0"/>
      <u val="none"/>
      <sz val="11"/>
      <color rgb="FFDCDDDE"/>
      <name val="Calibri"/>
    </font>
    <font>
      <b val="1"/>
      <i val="0"/>
      <strike val="0"/>
      <u val="none"/>
      <sz val="16"/>
      <color rgb="FF000000"/>
      <name val="Calibri"/>
    </font>
    <font>
      <b val="1"/>
      <i val="0"/>
      <strike val="0"/>
      <u val="none"/>
      <sz val="14"/>
      <color rgb="FF000000"/>
      <name val="Calibri"/>
    </font>
    <font>
      <b val="0"/>
      <i val="0"/>
      <strike val="0"/>
      <u val="none"/>
      <sz val="11"/>
      <color rgb="FF33CCCC"/>
      <name val="DM Sans"/>
    </font>
    <font>
      <b val="0"/>
      <i val="0"/>
      <strike val="0"/>
      <u val="none"/>
      <sz val="12"/>
      <color rgb="FF231F20"/>
      <name val="DM Sans"/>
    </font>
    <font>
      <b val="0"/>
      <i val="0"/>
      <strike val="0"/>
      <u val="none"/>
      <sz val="20"/>
      <color rgb="FFFFFFFF"/>
      <name val="DM Sans"/>
    </font>
    <font>
      <b val="1"/>
      <i val="0"/>
      <strike val="0"/>
      <u val="none"/>
      <sz val="20"/>
      <color rgb="FFFFFFFF"/>
      <name val="DM Sans"/>
    </font>
    <font>
      <b val="0"/>
      <i val="0"/>
      <strike val="0"/>
      <u val="none"/>
      <sz val="36"/>
      <color rgb="FF000000"/>
      <name val="DM Sans"/>
    </font>
    <font>
      <b val="1"/>
      <i val="0"/>
      <strike val="0"/>
      <u val="none"/>
      <sz val="32"/>
      <color rgb="FF000000"/>
      <name val="DM Sans"/>
    </font>
    <font>
      <b val="1"/>
      <i val="0"/>
      <strike val="0"/>
      <u val="none"/>
      <sz val="48"/>
      <color rgb="FF000000"/>
      <name val="DM Sans"/>
    </font>
    <font>
      <b val="1"/>
      <i val="0"/>
      <strike val="0"/>
      <u val="none"/>
      <sz val="36"/>
      <color rgb="FF000000"/>
      <name val="DM Sans"/>
    </font>
    <font>
      <b val="1"/>
      <i val="0"/>
      <strike val="0"/>
      <u val="none"/>
      <sz val="20"/>
      <color rgb="FF00827E"/>
      <name val="DM Sans"/>
    </font>
    <font>
      <b val="0"/>
      <i val="0"/>
      <strike val="0"/>
      <u val="none"/>
      <sz val="28"/>
      <color rgb="FF000000"/>
      <name val="DM Sans"/>
    </font>
    <font>
      <b val="1"/>
      <i val="0"/>
      <strike val="0"/>
      <u val="none"/>
      <sz val="18"/>
      <color rgb="FF000000"/>
      <name val="DM Sans"/>
    </font>
    <font>
      <b val="0"/>
      <i val="0"/>
      <strike val="0"/>
      <u val="none"/>
      <sz val="36"/>
      <color rgb="FFFFFFFF"/>
      <name val="DM Sans"/>
    </font>
    <font>
      <b val="1"/>
      <i val="0"/>
      <strike val="0"/>
      <u val="none"/>
      <sz val="20"/>
      <color rgb="FF000000"/>
      <name val="DM Sans"/>
    </font>
    <font>
      <b val="1"/>
      <i val="0"/>
      <strike val="0"/>
      <u val="none"/>
      <sz val="24"/>
      <color rgb="FF000000"/>
      <name val="DM Sans"/>
    </font>
    <font>
      <b val="0"/>
      <i val="0"/>
      <strike val="0"/>
      <u val="none"/>
      <sz val="48"/>
      <color rgb="FF000000"/>
      <name val="Calibri"/>
    </font>
    <font>
      <b val="1"/>
      <i val="0"/>
      <strike val="0"/>
      <u val="none"/>
      <sz val="26"/>
      <color rgb="FF000000"/>
      <name val="Calibri"/>
    </font>
    <font>
      <b val="0"/>
      <i val="1"/>
      <strike val="0"/>
      <u val="none"/>
      <sz val="18"/>
      <color rgb="FFFFFFFF"/>
      <name val="DM Sans"/>
    </font>
    <font>
      <b val="0"/>
      <i val="0"/>
      <strike val="0"/>
      <u val="none"/>
      <sz val="28"/>
      <color rgb="FFFFFFFF"/>
      <name val="DM Sans"/>
    </font>
    <font>
      <b val="0"/>
      <i val="0"/>
      <strike val="0"/>
      <u val="none"/>
      <sz val="36"/>
      <color rgb="FFFFFFFF"/>
      <name val="Calibri"/>
    </font>
    <font>
      <b val="0"/>
      <i val="0"/>
      <strike val="0"/>
      <u val="none"/>
      <sz val="16"/>
      <color rgb="FFFFFFFF"/>
      <name val="Calibri"/>
    </font>
    <font>
      <b val="0"/>
      <i val="0"/>
      <strike val="0"/>
      <u val="none"/>
      <sz val="8"/>
      <color rgb="FF000000"/>
      <name val="DM Sans"/>
    </font>
    <font>
      <b val="0"/>
      <i val="0"/>
      <strike val="0"/>
      <u val="none"/>
      <sz val="8"/>
      <color rgb="FF001D40"/>
      <name val="DM Sans"/>
    </font>
    <font>
      <b val="0"/>
      <i val="0"/>
      <strike val="0"/>
      <u val="single"/>
      <sz val="14"/>
      <color rgb="FFFFFFFF"/>
      <name val="DM Sans"/>
    </font>
    <font>
      <b val="0"/>
      <i val="0"/>
      <strike val="0"/>
      <u val="none"/>
      <sz val="22"/>
      <color rgb="FFFFFFFF"/>
      <name val="DM Sans"/>
    </font>
    <font>
      <b val="1"/>
      <i val="0"/>
      <strike val="0"/>
      <u val="none"/>
      <sz val="12"/>
      <color rgb="FF231F20"/>
      <name val="DM Sans"/>
    </font>
    <font>
      <b val="0"/>
      <i val="0"/>
      <strike val="0"/>
      <u val="none"/>
      <sz val="13"/>
      <color rgb="FF000000"/>
      <name val="DM Sans"/>
    </font>
    <font>
      <b val="1"/>
      <i val="0"/>
      <strike val="0"/>
      <u val="none"/>
      <sz val="18"/>
      <color rgb="FF000000"/>
      <name val="Wingdings 2"/>
    </font>
    <font>
      <b val="1"/>
      <i val="0"/>
      <strike val="0"/>
      <u val="none"/>
      <sz val="18"/>
      <color rgb="FFFF0000"/>
      <name val="Wingdings 2"/>
    </font>
    <font>
      <b val="1"/>
      <i val="0"/>
      <strike val="0"/>
      <u val="none"/>
      <sz val="12"/>
      <color rgb="FF000000"/>
      <name val="Calibri"/>
    </font>
    <font>
      <b val="0"/>
      <i val="0"/>
      <strike val="0"/>
      <u val="none"/>
      <sz val="12"/>
      <color rgb="FFFFFFFF"/>
      <name val="Arial"/>
    </font>
    <font>
      <b val="0"/>
      <i val="0"/>
      <strike val="0"/>
      <u val="none"/>
      <sz val="18"/>
      <color rgb="FFFFFFFF"/>
      <name val="Arial"/>
    </font>
    <font>
      <b val="0"/>
      <i val="0"/>
      <strike val="0"/>
      <u val="none"/>
      <sz val="10"/>
      <color rgb="FF001D40"/>
      <name val="DM Sans"/>
    </font>
    <font>
      <b val="1"/>
      <i val="0"/>
      <strike val="0"/>
      <u val="none"/>
      <sz val="10"/>
      <color rgb="FF231F20"/>
      <name val="DM Sans"/>
    </font>
    <font>
      <b val="0"/>
      <i val="0"/>
      <strike val="0"/>
      <u val="none"/>
      <sz val="9"/>
      <color rgb="FF001D40"/>
      <name val="Arial"/>
    </font>
    <font>
      <b val="0"/>
      <i val="0"/>
      <strike val="0"/>
      <u val="none"/>
      <sz val="14"/>
      <color rgb="FF000000"/>
      <name val="Arial"/>
    </font>
    <font>
      <b val="0"/>
      <i val="0"/>
      <strike val="0"/>
      <u val="none"/>
      <sz val="20"/>
      <color rgb="FF000000"/>
      <name val="Arial"/>
    </font>
  </fonts>
  <fills count="30">
    <fill>
      <patternFill patternType="none"/>
    </fill>
    <fill>
      <patternFill patternType="gray125"/>
    </fill>
    <fill>
      <patternFill patternType="solid">
        <fgColor rgb="FFFF0000"/>
        <bgColor rgb="FFFFFFFF"/>
      </patternFill>
    </fill>
    <fill>
      <patternFill patternType="solid">
        <fgColor rgb="FFFFFFFF"/>
        <bgColor rgb="FFFFFFFF"/>
      </patternFill>
    </fill>
    <fill>
      <patternFill patternType="solid">
        <fgColor rgb="FFDCDDDE"/>
        <bgColor rgb="FFFFFFFF"/>
      </patternFill>
    </fill>
    <fill>
      <patternFill patternType="solid">
        <fgColor rgb="FFE9EAEB"/>
        <bgColor rgb="FFFFFFFF"/>
      </patternFill>
    </fill>
    <fill>
      <patternFill patternType="solid">
        <fgColor rgb="FFA5C3D3"/>
        <bgColor rgb="FFFFFFFF"/>
      </patternFill>
    </fill>
    <fill>
      <patternFill patternType="solid">
        <fgColor rgb="FF373737"/>
        <bgColor rgb="FFFFFFFF"/>
      </patternFill>
    </fill>
    <fill>
      <patternFill patternType="solid">
        <fgColor rgb="FF373737"/>
        <bgColor rgb="FF000000"/>
      </patternFill>
    </fill>
    <fill>
      <patternFill patternType="solid">
        <fgColor rgb="FFA2E4B8"/>
        <bgColor rgb="FFFFFFFF"/>
      </patternFill>
    </fill>
    <fill>
      <patternFill patternType="solid">
        <fgColor rgb="FFD8D8D8"/>
        <bgColor rgb="FFFFFFFF"/>
      </patternFill>
    </fill>
    <fill>
      <patternFill patternType="solid">
        <fgColor rgb="FFF2F2F2"/>
        <bgColor rgb="FFFFFFFF"/>
      </patternFill>
    </fill>
    <fill>
      <patternFill patternType="solid">
        <fgColor rgb="FFADACAC"/>
        <bgColor rgb="FFFFFFFF"/>
      </patternFill>
    </fill>
    <fill>
      <patternFill patternType="solid">
        <fgColor rgb="FFE6E7E8"/>
        <bgColor rgb="FF000000"/>
      </patternFill>
    </fill>
    <fill>
      <patternFill patternType="solid">
        <fgColor rgb="FFFFBDBD"/>
        <bgColor rgb="FFFFFFFF"/>
      </patternFill>
    </fill>
    <fill>
      <patternFill patternType="solid">
        <fgColor rgb="FFC4CDDA"/>
        <bgColor rgb="FFFFFFFF"/>
      </patternFill>
    </fill>
    <fill>
      <patternFill patternType="solid">
        <fgColor rgb="FFF8F8F8"/>
        <bgColor rgb="FFFFFFFF"/>
      </patternFill>
    </fill>
    <fill>
      <patternFill patternType="solid">
        <fgColor rgb="FFD7D2CB"/>
        <bgColor rgb="FFFFFFFF"/>
      </patternFill>
    </fill>
    <fill>
      <patternFill patternType="solid">
        <fgColor rgb="FF7BDCD5"/>
        <bgColor rgb="FFFFFFFF"/>
      </patternFill>
    </fill>
    <fill>
      <patternFill patternType="solid">
        <fgColor rgb="FFE6F7F5"/>
        <bgColor rgb="FFFFFFFF"/>
      </patternFill>
    </fill>
    <fill>
      <patternFill patternType="solid">
        <fgColor rgb="FFEAEAEA"/>
        <bgColor rgb="FF000000"/>
      </patternFill>
    </fill>
    <fill>
      <patternFill patternType="solid">
        <fgColor rgb="FFD4AB80"/>
        <bgColor rgb="FFFFFFFF"/>
      </patternFill>
    </fill>
    <fill>
      <patternFill patternType="solid">
        <fgColor rgb="FFF8F6F2"/>
        <bgColor rgb="FFFFFFFF"/>
      </patternFill>
    </fill>
    <fill>
      <patternFill patternType="solid">
        <fgColor rgb="FFBFB290"/>
        <bgColor rgb="FFFFFFFF"/>
      </patternFill>
    </fill>
    <fill>
      <patternFill patternType="solid">
        <fgColor rgb="FFF7941E"/>
        <bgColor rgb="FFFFFFFF"/>
      </patternFill>
    </fill>
    <fill>
      <patternFill patternType="solid">
        <fgColor rgb="FFFFE1E1"/>
        <bgColor rgb="FFFFFFFF"/>
      </patternFill>
    </fill>
    <fill>
      <patternFill patternType="solid">
        <fgColor rgb="FFFFFFFF"/>
        <bgColor rgb="FF000000"/>
      </patternFill>
    </fill>
    <fill>
      <patternFill patternType="solid">
        <fgColor rgb="FFD9D9D9"/>
        <bgColor rgb="FF000000"/>
      </patternFill>
    </fill>
    <fill>
      <patternFill patternType="solid">
        <fgColor rgb="FFCFCFCF"/>
        <bgColor rgb="FFFFFFFF"/>
      </patternFill>
    </fill>
    <fill>
      <patternFill patternType="solid">
        <fgColor rgb="FF30261D"/>
        <bgColor rgb="FFFFFFFF"/>
      </patternFill>
    </fill>
  </fills>
  <borders count="149">
    <border/>
    <border>
      <right style="thick">
        <color rgb="FFDCDDDE"/>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bottom style="thick">
        <color rgb="FFFFFFFF"/>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thin">
        <color rgb="FF231F20"/>
      </right>
      <bottom style="thin">
        <color rgb="FF231F20"/>
      </bottom>
    </border>
    <border>
      <left style="thin">
        <color rgb="FF231F20"/>
      </left>
      <right style="thin">
        <color rgb="FF231F20"/>
      </right>
      <bottom style="thin">
        <color rgb="FF231F20"/>
      </bottom>
    </border>
    <border>
      <left style="thin">
        <color rgb="FF231F20"/>
      </left>
      <bottom style="thin">
        <color rgb="FF231F20"/>
      </bottom>
    </border>
    <border>
      <right style="thin">
        <color rgb="FF231F20"/>
      </right>
      <top style="thin">
        <color rgb="FF231F20"/>
      </top>
      <bottom style="thin">
        <color rgb="FF231F20"/>
      </bottom>
    </border>
    <border>
      <left style="thin">
        <color rgb="FF231F20"/>
      </left>
      <right style="thin">
        <color rgb="FF231F20"/>
      </right>
      <top style="thin">
        <color rgb="FF231F20"/>
      </top>
      <bottom style="thin">
        <color rgb="FF231F20"/>
      </bottom>
    </border>
    <border>
      <left style="thin">
        <color rgb="FF231F20"/>
      </left>
      <top style="thin">
        <color rgb="FF231F20"/>
      </top>
      <bottom style="thin">
        <color rgb="FF231F20"/>
      </bottom>
    </border>
    <border>
      <right style="thin">
        <color rgb="FF231F20"/>
      </right>
      <top style="thin">
        <color rgb="FF231F20"/>
      </top>
    </border>
    <border>
      <left style="thin">
        <color rgb="FF231F20"/>
      </left>
      <right style="thin">
        <color rgb="FF231F20"/>
      </right>
      <top style="thin">
        <color rgb="FF231F20"/>
      </top>
    </border>
    <border>
      <left style="thin">
        <color rgb="FF231F20"/>
      </left>
      <top style="thin">
        <color rgb="FF231F20"/>
      </top>
    </border>
    <border>
      <left style="thin">
        <color rgb="FFB13B27"/>
      </left>
    </border>
    <border>
      <left style="thin">
        <color rgb="FFB13B27"/>
      </left>
      <bottom style="thin">
        <color rgb="FFB9AF9C"/>
      </bottom>
    </border>
    <border>
      <right style="thin">
        <color rgb="FFB13B27"/>
      </right>
    </border>
    <border>
      <top style="thin">
        <color rgb="FFB9AF9C"/>
      </top>
      <bottom style="thin">
        <color rgb="FFB9AF9C"/>
      </bottom>
    </border>
    <border>
      <left style="thin">
        <color rgb="FFB9AF9C"/>
      </left>
      <top style="thin">
        <color rgb="FFB9AF9C"/>
      </top>
    </border>
    <border>
      <top style="thin">
        <color rgb="FFB9AF9C"/>
      </top>
    </border>
    <border>
      <right style="thin">
        <color rgb="FFB9AF9C"/>
      </right>
      <top style="thin">
        <color rgb="FFB9AF9C"/>
      </top>
    </border>
    <border>
      <right style="thin">
        <color rgb="FFB13B27"/>
      </right>
      <bottom style="thin">
        <color rgb="FFA5A5A5"/>
      </bottom>
    </border>
    <border>
      <left style="thin">
        <color rgb="FFB13B27"/>
      </left>
      <top style="thin">
        <color rgb="FFB9AF9C"/>
      </top>
      <bottom style="thin">
        <color rgb="FFB9AF9C"/>
      </bottom>
    </border>
    <border>
      <left style="thin">
        <color rgb="FFB9AF9C"/>
      </left>
      <top style="thin">
        <color rgb="FFB9AF9C"/>
      </top>
      <bottom style="thin">
        <color rgb="FFB9AF9C"/>
      </bottom>
    </border>
    <border>
      <left style="thin">
        <color rgb="FFF2F2F2"/>
      </left>
      <top style="thin">
        <color rgb="FFB9AF9C"/>
      </top>
      <bottom style="thin">
        <color rgb="FFB9AF9C"/>
      </bottom>
    </border>
    <border>
      <right style="thin">
        <color rgb="FFF2F2F2"/>
      </right>
      <top style="thin">
        <color rgb="FFB9AF9C"/>
      </top>
      <bottom style="thin">
        <color rgb="FFB9AF9C"/>
      </bottom>
    </border>
    <border>
      <right style="thin">
        <color rgb="FFB9AF9C"/>
      </right>
      <top style="thin">
        <color rgb="FFB9AF9C"/>
      </top>
      <bottom style="thin">
        <color rgb="FFB9AF9C"/>
      </bottom>
    </border>
    <border>
      <top style="thin">
        <color rgb="FFB9AF9C"/>
      </top>
      <bottom style="thin">
        <color rgb="FFA5A5A5"/>
      </bottom>
    </border>
    <border>
      <right style="thin">
        <color rgb="FFB9AF9C"/>
      </right>
      <top style="thin">
        <color rgb="FFB9AF9C"/>
      </top>
      <bottom style="thin">
        <color rgb="FFA5A5A5"/>
      </bottom>
    </border>
    <border>
      <right style="thin">
        <color rgb="FFB13B27"/>
      </right>
      <top style="thin">
        <color rgb="FFA5A5A5"/>
      </top>
      <bottom style="thin">
        <color rgb="FFA5A5A5"/>
      </bottom>
    </border>
    <border>
      <bottom style="thin">
        <color rgb="FFB9AF9C"/>
      </bottom>
    </border>
    <border>
      <right style="thin">
        <color rgb="FFB9AF9C"/>
      </right>
    </border>
    <border>
      <right style="thin">
        <color rgb="FFB9AF9C"/>
      </right>
      <bottom style="thin">
        <color rgb="FFB9AF9C"/>
      </bottom>
    </border>
    <border>
      <right style="thin">
        <color rgb="FFB13B27"/>
      </right>
      <bottom style="thin">
        <color rgb="FFB9AF9C"/>
      </bottom>
    </border>
    <border>
      <left style="thin">
        <color rgb="FFB9AF9C"/>
      </left>
      <right style="thin">
        <color rgb="FFB9AF9C"/>
      </right>
      <top style="thin">
        <color rgb="FFB9AF9C"/>
      </top>
      <bottom style="thin">
        <color rgb="FFB9AF9C"/>
      </bottom>
    </border>
    <border>
      <right style="thin">
        <color rgb="FFB13B27"/>
      </right>
      <top style="thin">
        <color rgb="FFB9AF9C"/>
      </top>
      <bottom style="thin">
        <color rgb="FFB9AF9C"/>
      </bottom>
    </border>
    <border>
      <left style="thin">
        <color rgb="FFB9AF9C"/>
      </left>
      <right style="thin">
        <color rgb="FFD8D8D8"/>
      </right>
      <bottom style="thin">
        <color rgb="FFD8D8D8"/>
      </bottom>
    </border>
    <border>
      <left style="thin">
        <color rgb="FFB9AF9C"/>
      </left>
      <bottom style="thin">
        <color rgb="FFB9AF9C"/>
      </bottom>
    </border>
    <border>
      <left style="thin">
        <color rgb="FFB13B27"/>
      </left>
      <top style="thin">
        <color rgb="FFB9AF9C"/>
      </top>
      <bottom style="thin">
        <color rgb="FFB13B27"/>
      </bottom>
    </border>
    <border>
      <top style="thin">
        <color rgb="FFB9AF9C"/>
      </top>
      <bottom style="thin">
        <color rgb="FFB13B27"/>
      </bottom>
    </border>
    <border>
      <left style="thin">
        <color rgb="FFC00000"/>
      </left>
      <top style="thin">
        <color rgb="FFC00000"/>
      </top>
    </border>
    <border>
      <top style="thin">
        <color rgb="FFC00000"/>
      </top>
    </border>
    <border>
      <right style="thin">
        <color rgb="FFC00000"/>
      </right>
      <top style="thin">
        <color rgb="FFC00000"/>
      </top>
    </border>
    <border>
      <left style="thin">
        <color rgb="FFC00000"/>
      </left>
    </border>
    <border>
      <right style="thin">
        <color rgb="FFC00000"/>
      </right>
    </border>
    <border>
      <left style="thin">
        <color rgb="FFC00000"/>
      </left>
      <bottom style="thin">
        <color rgb="FFC00000"/>
      </bottom>
    </border>
    <border>
      <bottom style="thin">
        <color rgb="FFC00000"/>
      </bottom>
    </border>
    <border>
      <right style="thin">
        <color rgb="FFC00000"/>
      </right>
      <bottom style="thin">
        <color rgb="FFC00000"/>
      </bottom>
    </border>
    <border>
      <left style="thin">
        <color rgb="FFC00000"/>
      </left>
      <top style="thin">
        <color rgb="FFC00000"/>
      </top>
      <bottom style="thin">
        <color rgb="FFC00000"/>
      </bottom>
    </border>
    <border>
      <top style="thin">
        <color rgb="FFC00000"/>
      </top>
      <bottom style="thin">
        <color rgb="FFC00000"/>
      </bottom>
    </border>
    <border>
      <right style="thin">
        <color rgb="FFC00000"/>
      </right>
      <top style="thin">
        <color rgb="FFC00000"/>
      </top>
      <bottom style="thin">
        <color rgb="FFC00000"/>
      </bottom>
    </border>
    <border>
      <bottom style="thin">
        <color rgb="FFB13B27"/>
      </bottom>
    </border>
    <border>
      <left style="thin">
        <color rgb="FFB13B27"/>
      </left>
      <right style="thin">
        <color rgb="FFB13B27"/>
      </right>
      <top style="thin">
        <color rgb="FFB9AF9C"/>
      </top>
    </border>
    <border>
      <left style="thin">
        <color rgb="FFB13B27"/>
      </left>
      <right style="thin">
        <color rgb="FFB13B27"/>
      </right>
      <top style="thin">
        <color rgb="FFB9AF9C"/>
      </top>
      <bottom style="thin">
        <color rgb="FFB9AF9C"/>
      </bottom>
    </border>
    <border>
      <left style="thin">
        <color rgb="FFB13B27"/>
      </left>
      <right style="thin">
        <color rgb="FFB13B27"/>
      </right>
    </border>
    <border>
      <left style="thin">
        <color rgb="FFB13B27"/>
      </left>
      <right style="thin">
        <color rgb="FFB13B27"/>
      </right>
      <bottom style="thin">
        <color rgb="FFB9AF9C"/>
      </bottom>
    </border>
    <border>
      <left style="medium">
        <color rgb="FF000000"/>
      </left>
      <right style="thin">
        <color rgb="FFB9AF9C"/>
      </right>
    </border>
    <border>
      <left style="thin">
        <color rgb="FF000000"/>
      </left>
    </border>
    <border>
      <right style="thin">
        <color rgb="FF000000"/>
      </right>
    </border>
    <border>
      <right style="thin">
        <color rgb="FF000000"/>
      </right>
      <bottom style="medium">
        <color rgb="FF000000"/>
      </bottom>
    </border>
    <border>
      <bottom style="thin">
        <color rgb="FF000000"/>
      </bottom>
    </border>
    <border>
      <left style="medium">
        <color rgb="FF000000"/>
      </left>
      <right style="medium">
        <color rgb="FF000000"/>
      </right>
    </border>
    <border>
      <left style="thin">
        <color rgb="FF000000"/>
      </left>
      <right style="thin">
        <color rgb="FF000000"/>
      </right>
    </border>
    <border>
      <left style="thin">
        <color rgb="FFB9AF9C"/>
      </left>
      <right style="thin">
        <color rgb="FFB13B27"/>
      </right>
      <top style="thin">
        <color rgb="FFB9AF9C"/>
      </top>
      <bottom style="thin">
        <color rgb="FFB9AF9C"/>
      </bottom>
    </border>
    <border>
      <left style="thin">
        <color rgb="FFB9AF9C"/>
      </left>
      <right style="medium">
        <color rgb="FF000000"/>
      </right>
      <top style="thin">
        <color rgb="FFB9AF9C"/>
      </top>
      <bottom style="thin">
        <color rgb="FFB9AF9C"/>
      </bottom>
    </border>
    <border>
      <left style="thin">
        <color rgb="FFB9AF9C"/>
      </left>
      <right style="thin">
        <color rgb="FFB13B27"/>
      </right>
    </border>
    <border>
      <left style="thin">
        <color rgb="FFB9AF9C"/>
      </left>
      <right style="thin">
        <color rgb="FFB13B27"/>
      </right>
      <bottom style="thin">
        <color rgb="FFB9AF9C"/>
      </bottom>
    </border>
    <border>
      <left style="thin">
        <color rgb="FF7BDCD5"/>
      </left>
      <right style="thin">
        <color rgb="FF7BDCD5"/>
      </right>
      <top style="thin">
        <color rgb="FF7BDCD5"/>
      </top>
      <bottom style="thin">
        <color rgb="FF7BDCD5"/>
      </bottom>
    </border>
    <border>
      <left style="thin">
        <color rgb="FFBFB290"/>
      </left>
      <right style="thin">
        <color rgb="FFBFB290"/>
      </right>
      <top style="thin">
        <color rgb="FFBFB290"/>
      </top>
      <bottom style="thin">
        <color rgb="FFBFB290"/>
      </bottom>
    </border>
    <border>
      <left style="thin">
        <color rgb="FFBFB290"/>
      </left>
      <top style="thin">
        <color rgb="FFBFB290"/>
      </top>
      <bottom style="thin">
        <color rgb="FFBFB290"/>
      </bottom>
    </border>
    <border>
      <right style="thin">
        <color rgb="FFBFB290"/>
      </right>
      <top style="thin">
        <color rgb="FFBFB290"/>
      </top>
      <bottom style="thin">
        <color rgb="FFBFB290"/>
      </bottom>
    </border>
    <border>
      <top style="thin">
        <color rgb="FFBFB290"/>
      </top>
      <bottom style="thin">
        <color rgb="FFBFB290"/>
      </bottom>
    </border>
    <border>
      <left style="thin">
        <color rgb="FFBFB290"/>
      </left>
      <right style="thin">
        <color rgb="FFBFB290"/>
      </right>
    </border>
    <border>
      <left style="thin">
        <color rgb="FFBFB290"/>
      </left>
    </border>
    <border>
      <right style="thin">
        <color rgb="FFBFB290"/>
      </right>
    </border>
    <border>
      <top style="thin">
        <color rgb="FFBFB290"/>
      </top>
    </border>
    <border>
      <top style="thin">
        <color rgb="FFADACAC"/>
      </top>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thin">
        <color rgb="FF000000"/>
      </left>
      <top style="medium">
        <color rgb="FF000000"/>
      </top>
      <bottom style="thin">
        <color rgb="FF000000"/>
      </bottom>
    </border>
    <border>
      <left style="thin">
        <color rgb="FF000000"/>
      </left>
      <bottom style="medium">
        <color rgb="FF000000"/>
      </bottom>
    </border>
    <border>
      <right style="thick">
        <color rgb="FF373737"/>
      </right>
      <top style="thick">
        <color rgb="FF373737"/>
      </top>
    </border>
    <border>
      <right style="thick">
        <color rgb="FF373737"/>
      </right>
    </border>
    <border>
      <left style="thick">
        <color rgb="FF373737"/>
      </left>
    </border>
    <border>
      <left style="thick">
        <color rgb="FF373737"/>
      </left>
      <bottom style="thick">
        <color rgb="FF373737"/>
      </bottom>
    </border>
    <border>
      <right style="thick">
        <color rgb="FF373737"/>
      </right>
      <bottom style="thick">
        <color rgb="FF373737"/>
      </bottom>
    </border>
    <border>
      <left style="thick">
        <color rgb="FF373737"/>
      </left>
      <top style="thick">
        <color rgb="FF373737"/>
      </top>
    </border>
    <border>
      <top style="thick">
        <color rgb="FF373737"/>
      </top>
    </border>
    <border>
      <bottom style="thick">
        <color rgb="FF373737"/>
      </bottom>
    </border>
    <border>
      <left style="thick">
        <color rgb="FF373737"/>
      </left>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medium">
        <color rgb="FF000000"/>
      </top>
      <bottom style="medium">
        <color rgb="FF000000"/>
      </bottom>
    </border>
    <border>
      <top style="medium">
        <color rgb="FF000000"/>
      </top>
      <bottom style="thin">
        <color rgb="FF000000"/>
      </bottom>
    </border>
    <border>
      <right style="thin">
        <color rgb="FF000000"/>
      </right>
      <top style="medium">
        <color rgb="FF000000"/>
      </top>
      <bottom style="thin">
        <color rgb="FF000000"/>
      </bottom>
    </border>
    <border>
      <right style="thin">
        <color rgb="FFB13B27"/>
      </right>
      <top style="thin">
        <color rgb="FFB9AF9C"/>
      </top>
      <bottom style="thin">
        <color rgb="FFB13B27"/>
      </bottom>
    </border>
    <border>
      <left style="thin">
        <color rgb="FFB13B27"/>
      </left>
      <top style="thin">
        <color rgb="FFB13B27"/>
      </top>
    </border>
    <border>
      <top style="thin">
        <color rgb="FFB13B27"/>
      </top>
    </border>
    <border>
      <right style="thin">
        <color rgb="FFB13B27"/>
      </right>
      <top style="thin">
        <color rgb="FFB13B27"/>
      </top>
    </border>
    <border>
      <top style="thin">
        <color rgb="FFB13B27"/>
      </top>
      <bottom style="thin">
        <color rgb="FFB9AF9C"/>
      </bottom>
    </border>
    <border>
      <left style="medium">
        <color rgb="FF000000"/>
      </left>
      <top style="thin">
        <color rgb="FF000000"/>
      </top>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left style="thin">
        <color rgb="FF000000"/>
      </left>
      <right style="medium">
        <color rgb="FF000000"/>
      </right>
      <bottom style="thin">
        <color rgb="FF000000"/>
      </bottom>
    </border>
    <border>
      <right style="medium">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top style="medium">
        <color rgb="FF000000"/>
      </top>
      <bottom style="medium">
        <color rgb="FF000000"/>
      </bottom>
    </border>
    <border>
      <bottom style="thick">
        <color rgb="FFDCDDDE"/>
      </bottom>
    </border>
    <border>
      <bottom style="thin">
        <color rgb="FFBFB290"/>
      </bottom>
    </border>
    <border>
      <left style="thin">
        <color rgb="FFBFB290"/>
      </left>
      <bottom style="thin">
        <color rgb="FFBFB290"/>
      </bottom>
    </border>
    <border>
      <right style="thin">
        <color rgb="FFBFB290"/>
      </right>
      <bottom style="thin">
        <color rgb="FFBFB290"/>
      </bottom>
    </border>
    <border>
      <left style="thin">
        <color rgb="FFBFB290"/>
      </left>
      <right style="thin">
        <color rgb="FFBFB290"/>
      </right>
      <top style="thin">
        <color rgb="FFBFB290"/>
      </top>
    </border>
  </borders>
  <cellStyleXfs count="1">
    <xf numFmtId="0" fontId="0" fillId="0" borderId="0"/>
  </cellStyleXfs>
  <cellXfs count="1549">
    <xf xfId="0" fontId="0" numFmtId="0" fillId="0" borderId="0" applyFont="0" applyNumberFormat="0" applyFill="0" applyBorder="0" applyAlignment="0">
      <alignment textRotation="0" wrapText="false" shrinkToFit="false"/>
    </xf>
    <xf xfId="0" fontId="0" numFmtId="0" fillId="0" borderId="0" applyFont="0"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0" numFmtId="0" fillId="2" borderId="0" applyFont="0" applyNumberFormat="0" applyFill="1" applyBorder="0" applyAlignment="0">
      <alignment textRotation="0" wrapText="false" shrinkToFit="false"/>
    </xf>
    <xf xfId="0" fontId="2" numFmtId="0" fillId="2" borderId="0" applyFont="1" applyNumberFormat="0" applyFill="1" applyBorder="0" applyAlignment="1">
      <alignment horizontal="right" vertical="center" textRotation="0" wrapText="false" shrinkToFit="false"/>
    </xf>
    <xf xfId="0" fontId="0" numFmtId="0" fillId="3" borderId="0" applyFont="0" applyNumberFormat="0" applyFill="1" applyBorder="0" applyAlignment="0">
      <alignment textRotation="0" wrapText="false" shrinkToFit="false"/>
    </xf>
    <xf xfId="0" fontId="0" numFmtId="0" fillId="0" borderId="0" applyFont="0" applyNumberFormat="0" applyFill="0" applyBorder="0" applyAlignment="0">
      <alignment textRotation="0" wrapText="false" shrinkToFit="false"/>
    </xf>
    <xf xfId="0" fontId="0" numFmtId="0" fillId="4" borderId="0" applyFont="0" applyNumberFormat="0" applyFill="1" applyBorder="0" applyAlignment="0">
      <alignment textRotation="0" wrapText="false" shrinkToFit="false"/>
    </xf>
    <xf xfId="0" fontId="0" numFmtId="164" fillId="5" borderId="0" applyFont="0" applyNumberFormat="1" applyFill="1" applyBorder="0" applyAlignment="0">
      <alignment textRotation="0" wrapText="false" shrinkToFit="false"/>
    </xf>
    <xf xfId="0" fontId="0" numFmtId="164" fillId="5" borderId="1" applyFont="0" applyNumberFormat="1" applyFill="1" applyBorder="1" applyAlignment="0">
      <alignment textRotation="0" wrapText="false" shrinkToFit="false"/>
    </xf>
    <xf xfId="0" fontId="0" numFmtId="164" fillId="0" borderId="0" applyFont="0" applyNumberFormat="1" applyFill="0" applyBorder="0" applyAlignment="0">
      <alignment textRotation="0" wrapText="false" shrinkToFit="false"/>
    </xf>
    <xf xfId="0" fontId="0" numFmtId="164" fillId="0" borderId="1" applyFont="0" applyNumberFormat="1" applyFill="0" applyBorder="1" applyAlignment="0">
      <alignment textRotation="0" wrapText="false" shrinkToFit="false"/>
    </xf>
    <xf xfId="0" fontId="3" numFmtId="0" fillId="0" borderId="0" applyFont="1" applyNumberFormat="0" applyFill="0" applyBorder="0" applyAlignment="0">
      <alignment textRotation="0" wrapText="false" shrinkToFit="false"/>
    </xf>
    <xf xfId="0" fontId="0" numFmtId="0" fillId="4" borderId="0" applyFont="0" applyNumberFormat="0" applyFill="1" applyBorder="0" applyAlignment="1">
      <alignment horizontal="center" textRotation="0" wrapText="false" shrinkToFit="false"/>
    </xf>
    <xf xfId="0" fontId="4" numFmtId="0" fillId="0" borderId="0" applyFont="1" applyNumberFormat="0" applyFill="0" applyBorder="0" applyAlignment="1">
      <alignment horizontal="left" textRotation="0" wrapText="false" shrinkToFit="false"/>
    </xf>
    <xf xfId="0" fontId="5" numFmtId="165" fillId="0" borderId="2" applyFont="1" applyNumberFormat="1" applyFill="0" applyBorder="1" applyAlignment="1">
      <alignment horizontal="center" vertical="center" textRotation="0" wrapText="false" shrinkToFit="false"/>
    </xf>
    <xf xfId="0" fontId="5" numFmtId="165" fillId="0" borderId="3" applyFont="1" applyNumberFormat="1" applyFill="0" applyBorder="1" applyAlignment="1">
      <alignment horizontal="center" vertical="center" textRotation="0" wrapText="false" shrinkToFit="false"/>
    </xf>
    <xf xfId="0" fontId="5" numFmtId="165" fillId="0" borderId="4" applyFont="1" applyNumberFormat="1" applyFill="0" applyBorder="1" applyAlignment="1">
      <alignment horizontal="center" vertical="center" textRotation="0" wrapText="false" shrinkToFit="false"/>
    </xf>
    <xf xfId="0" fontId="5" numFmtId="165" fillId="0" borderId="5" applyFont="1" applyNumberFormat="1" applyFill="0" applyBorder="1" applyAlignment="1">
      <alignment horizontal="center" vertical="center" textRotation="0" wrapText="false" shrinkToFit="false"/>
    </xf>
    <xf xfId="0" fontId="5" numFmtId="165" fillId="0" borderId="0" applyFont="1" applyNumberFormat="1" applyFill="0" applyBorder="0" applyAlignment="1">
      <alignment horizontal="center" vertical="center" textRotation="0" wrapText="false" shrinkToFit="false"/>
    </xf>
    <xf xfId="0" fontId="5" numFmtId="165" fillId="0" borderId="6" applyFont="1" applyNumberFormat="1" applyFill="0" applyBorder="1" applyAlignment="1">
      <alignment horizontal="center" vertical="center" textRotation="0" wrapText="false" shrinkToFit="false"/>
    </xf>
    <xf xfId="0" fontId="5" numFmtId="165" fillId="0" borderId="7" applyFont="1" applyNumberFormat="1" applyFill="0" applyBorder="1" applyAlignment="1">
      <alignment horizontal="center" vertical="center" textRotation="0" wrapText="false" shrinkToFit="false"/>
    </xf>
    <xf xfId="0" fontId="5" numFmtId="165" fillId="0" borderId="8" applyFont="1" applyNumberFormat="1" applyFill="0" applyBorder="1" applyAlignment="1">
      <alignment horizontal="center" vertical="center" textRotation="0" wrapText="false" shrinkToFit="false"/>
    </xf>
    <xf xfId="0" fontId="5" numFmtId="165" fillId="0" borderId="9" applyFont="1" applyNumberFormat="1" applyFill="0" applyBorder="1" applyAlignment="1">
      <alignment horizontal="center" vertical="center" textRotation="0" wrapText="false" shrinkToFit="false"/>
    </xf>
    <xf xfId="0" fontId="6" numFmtId="0" fillId="0" borderId="0" applyFont="1" applyNumberFormat="0" applyFill="0" applyBorder="0" applyAlignment="0">
      <alignment textRotation="0" wrapText="false" shrinkToFit="false"/>
    </xf>
    <xf xfId="0" fontId="7" numFmtId="0" fillId="6" borderId="0" applyFont="1" applyNumberFormat="0" applyFill="1" applyBorder="0" applyAlignment="1">
      <alignment vertical="center" textRotation="0" wrapText="false" shrinkToFit="false"/>
    </xf>
    <xf xfId="0" fontId="8" numFmtId="0" fillId="6" borderId="0" applyFont="1" applyNumberFormat="0" applyFill="1" applyBorder="0" applyAlignment="1">
      <alignment vertical="center" textRotation="0" wrapText="false" shrinkToFit="false"/>
    </xf>
    <xf xfId="0" fontId="9" numFmtId="0" fillId="6" borderId="0" applyFont="1" applyNumberFormat="0" applyFill="1" applyBorder="0" applyAlignment="1">
      <alignment vertical="center" textRotation="0" wrapText="false" shrinkToFit="false"/>
    </xf>
    <xf xfId="0" fontId="8" numFmtId="0" fillId="0" borderId="0" applyFont="1" applyNumberFormat="0" applyFill="0" applyBorder="0" applyAlignment="1">
      <alignment vertical="center" textRotation="0" wrapText="false" shrinkToFit="false"/>
    </xf>
    <xf xfId="0" fontId="10" numFmtId="9" fillId="0" borderId="0" applyFont="1" applyNumberFormat="1" applyFill="0" applyBorder="0" applyAlignment="1" applyProtection="true">
      <alignment horizontal="center" vertical="center" textRotation="0" wrapText="true" shrinkToFit="false"/>
      <protection locked="false"/>
    </xf>
    <xf xfId="0" fontId="11" numFmtId="0" fillId="0" borderId="0" applyFont="1" applyNumberFormat="0" applyFill="0" applyBorder="0" applyAlignment="1">
      <alignment horizontal="center" vertical="center" textRotation="0" wrapText="true" shrinkToFit="false"/>
    </xf>
    <xf xfId="0" fontId="0" numFmtId="0" fillId="7" borderId="0" applyFont="0" applyNumberFormat="0" applyFill="1" applyBorder="0" applyAlignment="0">
      <alignment textRotation="0" wrapText="false" shrinkToFit="false"/>
    </xf>
    <xf xfId="0" fontId="0" numFmtId="0" fillId="7" borderId="0" applyFont="0" applyNumberFormat="0" applyFill="1" applyBorder="0" applyAlignment="0" applyProtection="true">
      <alignment textRotation="0" wrapText="false" shrinkToFit="false"/>
      <protection locked="false"/>
    </xf>
    <xf xfId="0" fontId="12" numFmtId="166" fillId="7" borderId="0" applyFont="1" applyNumberFormat="1" applyFill="1" applyBorder="0" applyAlignment="1">
      <alignment vertical="center" textRotation="0" wrapText="false" shrinkToFit="false"/>
    </xf>
    <xf xfId="0" fontId="13" numFmtId="0" fillId="3" borderId="0" applyFont="1" applyNumberFormat="0" applyFill="1" applyBorder="0" applyAlignment="1" applyProtection="true">
      <alignment vertical="top" textRotation="0" wrapText="true" shrinkToFit="false"/>
      <protection locked="false"/>
    </xf>
    <xf xfId="0" fontId="14" numFmtId="166" fillId="3" borderId="0" applyFont="1" applyNumberFormat="1" applyFill="1" applyBorder="0" applyAlignment="1" applyProtection="true">
      <alignment vertical="center" textRotation="0" wrapText="false" shrinkToFit="false"/>
      <protection locked="false"/>
    </xf>
    <xf xfId="0" fontId="15" numFmtId="166" fillId="3" borderId="0" applyFont="1" applyNumberFormat="1" applyFill="1" applyBorder="0" applyAlignment="1" applyProtection="true">
      <alignment vertical="center" textRotation="0" wrapText="false" shrinkToFit="false"/>
      <protection locked="false"/>
    </xf>
    <xf xfId="0" fontId="16" numFmtId="166" fillId="3" borderId="0" applyFont="1" applyNumberFormat="1" applyFill="1" applyBorder="0" applyAlignment="1" applyProtection="true">
      <alignment vertical="center" textRotation="0" wrapText="false" shrinkToFit="false"/>
      <protection locked="false"/>
    </xf>
    <xf xfId="0" fontId="17" numFmtId="0" fillId="8" borderId="0" applyFont="1" applyNumberFormat="0" applyFill="1" applyBorder="0" applyAlignment="1">
      <alignment horizontal="left" vertical="center" textRotation="0" wrapText="false" shrinkToFit="false"/>
    </xf>
    <xf xfId="0" fontId="18" numFmtId="167" fillId="8" borderId="0" applyFont="1" applyNumberFormat="1" applyFill="1" applyBorder="0" applyAlignment="1" applyProtection="true">
      <alignment horizontal="center" vertical="center" textRotation="0" wrapText="false" shrinkToFit="false"/>
      <protection locked="false"/>
    </xf>
    <xf xfId="0" fontId="17" numFmtId="0" fillId="7" borderId="0" applyFont="1" applyNumberFormat="0" applyFill="1" applyBorder="0" applyAlignment="1">
      <alignment horizontal="left" vertical="center" textRotation="0" wrapText="false" shrinkToFit="false"/>
    </xf>
    <xf xfId="0" fontId="19" numFmtId="0" fillId="0" borderId="0" applyFont="1" applyNumberFormat="0" applyFill="0" applyBorder="0" applyAlignment="0">
      <alignment textRotation="0" wrapText="false" shrinkToFit="false"/>
    </xf>
    <xf xfId="0" fontId="19" numFmtId="0" fillId="7" borderId="0" applyFont="1" applyNumberFormat="0" applyFill="1" applyBorder="0" applyAlignment="1">
      <alignment horizontal="left" vertical="center" textRotation="0" wrapText="false" shrinkToFit="false"/>
    </xf>
    <xf xfId="0" fontId="19" numFmtId="0" fillId="0" borderId="0" applyFont="1" applyNumberFormat="0" applyFill="0" applyBorder="0" applyAlignment="1">
      <alignment vertical="center" textRotation="0" wrapText="false" shrinkToFit="false"/>
    </xf>
    <xf xfId="0" fontId="19" numFmtId="0" fillId="0" borderId="0" applyFont="1" applyNumberFormat="0" applyFill="0" applyBorder="0" applyAlignment="1">
      <alignment horizontal="left" vertical="center" textRotation="0" wrapText="false" shrinkToFit="false"/>
    </xf>
    <xf xfId="0" fontId="20" numFmtId="0" fillId="0" borderId="0" applyFont="1" applyNumberFormat="0" applyFill="0" applyBorder="0" applyAlignment="0">
      <alignment textRotation="0" wrapText="false" shrinkToFit="false"/>
    </xf>
    <xf xfId="0" fontId="21" numFmtId="0" fillId="0" borderId="0" applyFont="1" applyNumberFormat="0" applyFill="0" applyBorder="0" applyAlignment="1">
      <alignment horizontal="left" vertical="center" textRotation="0" wrapText="false" shrinkToFit="false"/>
    </xf>
    <xf xfId="0" fontId="17" numFmtId="0" fillId="7" borderId="0" applyFont="1" applyNumberFormat="0" applyFill="1" applyBorder="0" applyAlignment="1">
      <alignment horizontal="left" vertical="center" textRotation="0" wrapText="false" shrinkToFit="false"/>
    </xf>
    <xf xfId="0" fontId="18" numFmtId="167" fillId="7" borderId="0" applyFont="1" applyNumberFormat="1" applyFill="1" applyBorder="0" applyAlignment="1" applyProtection="true">
      <alignment horizontal="center" vertical="center" textRotation="0" wrapText="false" shrinkToFit="false"/>
      <protection locked="false"/>
    </xf>
    <xf xfId="0" fontId="17" numFmtId="0" fillId="0" borderId="0" applyFont="1" applyNumberFormat="0" applyFill="0" applyBorder="0" applyAlignment="1">
      <alignment horizontal="left" vertical="center" textRotation="0" wrapText="false" shrinkToFit="false"/>
    </xf>
    <xf xfId="0" fontId="19" numFmtId="0" fillId="0" borderId="0" applyFont="1" applyNumberFormat="0" applyFill="0" applyBorder="0" applyAlignment="1">
      <alignment horizontal="left" vertical="center" textRotation="0" wrapText="false" shrinkToFit="false"/>
    </xf>
    <xf xfId="0" fontId="21" numFmtId="0" fillId="0" borderId="0" applyFont="1" applyNumberFormat="0" applyFill="0" applyBorder="0" applyAlignment="1">
      <alignment horizontal="left" vertical="center" textRotation="0" wrapText="true" shrinkToFit="false"/>
    </xf>
    <xf xfId="0" fontId="19" numFmtId="0" fillId="3" borderId="0" applyFont="1" applyNumberFormat="0" applyFill="1" applyBorder="0" applyAlignment="1">
      <alignment horizontal="left" vertical="center" textRotation="0" wrapText="false" shrinkToFit="false"/>
    </xf>
    <xf xfId="0" fontId="22" numFmtId="0" fillId="0" borderId="0" applyFont="1" applyNumberFormat="0" applyFill="0" applyBorder="0" applyAlignment="1">
      <alignment vertical="center" textRotation="0" wrapText="false" shrinkToFit="false"/>
    </xf>
    <xf xfId="0" fontId="23" numFmtId="0" fillId="9" borderId="0" applyFont="1" applyNumberFormat="0" applyFill="1" applyBorder="0" applyAlignment="1">
      <alignment vertical="center" textRotation="0" wrapText="false" shrinkToFit="false"/>
    </xf>
    <xf xfId="0" fontId="24" numFmtId="0" fillId="0" borderId="0" applyFont="1" applyNumberFormat="0" applyFill="0" applyBorder="0" applyAlignment="1">
      <alignment horizontal="right" vertical="center" textRotation="0" wrapText="false" shrinkToFit="false"/>
    </xf>
    <xf xfId="0" fontId="25" numFmtId="166" fillId="0" borderId="0" applyFont="1" applyNumberFormat="1" applyFill="0" applyBorder="0" applyAlignment="1">
      <alignment horizontal="left" vertical="center" textRotation="0" wrapText="false" shrinkToFit="false"/>
    </xf>
    <xf xfId="0" fontId="26" numFmtId="0" fillId="7" borderId="0" applyFont="1" applyNumberFormat="0" applyFill="1" applyBorder="0" applyAlignment="1">
      <alignment vertical="center" textRotation="0" wrapText="true" shrinkToFit="false"/>
    </xf>
    <xf xfId="0" fontId="24" numFmtId="0" fillId="0" borderId="0" applyFont="1" applyNumberFormat="0" applyFill="0" applyBorder="0" applyAlignment="1">
      <alignment vertical="center" textRotation="0" wrapText="false" shrinkToFit="false"/>
    </xf>
    <xf xfId="0" fontId="27" numFmtId="166" fillId="0" borderId="0" applyFont="1" applyNumberFormat="1" applyFill="0" applyBorder="0" applyAlignment="1">
      <alignment horizontal="right" vertical="center" textRotation="0" wrapText="false" shrinkToFit="false"/>
    </xf>
    <xf xfId="0" fontId="28" numFmtId="0" fillId="9" borderId="0" applyFont="1" applyNumberFormat="0" applyFill="1" applyBorder="0" applyAlignment="1">
      <alignment vertical="center" textRotation="0" wrapText="false" shrinkToFit="false"/>
    </xf>
    <xf xfId="0" fontId="18" numFmtId="0" fillId="7" borderId="0" applyFont="1" applyNumberFormat="0" applyFill="1" applyBorder="0" applyAlignment="1">
      <alignment horizontal="right" vertical="center" textRotation="0" wrapText="false" shrinkToFit="false"/>
    </xf>
    <xf xfId="0" fontId="29" numFmtId="0" fillId="7" borderId="0" applyFont="1" applyNumberFormat="0" applyFill="1" applyBorder="0" applyAlignment="0">
      <alignment textRotation="0" wrapText="false" shrinkToFit="false"/>
    </xf>
    <xf xfId="0" fontId="0" numFmtId="0" fillId="7" borderId="10" applyFont="0" applyNumberFormat="0" applyFill="1" applyBorder="1" applyAlignment="0">
      <alignment textRotation="0" wrapText="false" shrinkToFit="false"/>
    </xf>
    <xf xfId="0" fontId="19" numFmtId="0" fillId="0" borderId="0" applyFont="1" applyNumberFormat="0" applyFill="0" applyBorder="0" applyAlignment="1">
      <alignment vertical="center" textRotation="0" wrapText="false" shrinkToFit="false"/>
    </xf>
    <xf xfId="0" fontId="21" numFmtId="0" fillId="0" borderId="11" applyFont="1" applyNumberFormat="0" applyFill="0" applyBorder="1" applyAlignment="1">
      <alignment horizontal="left" vertical="center" textRotation="0" wrapText="false" shrinkToFit="false"/>
    </xf>
    <xf xfId="0" fontId="21" numFmtId="0" fillId="0" borderId="12" applyFont="1" applyNumberFormat="0" applyFill="0" applyBorder="1" applyAlignment="1">
      <alignment horizontal="left" vertical="center" textRotation="0" wrapText="false" shrinkToFit="false"/>
    </xf>
    <xf xfId="0" fontId="19" numFmtId="0" fillId="7" borderId="0" applyFont="1" applyNumberFormat="0" applyFill="1" applyBorder="0" applyAlignment="1">
      <alignment horizontal="left" vertical="center" textRotation="0" wrapText="false" shrinkToFit="false"/>
    </xf>
    <xf xfId="0" fontId="25" numFmtId="166" fillId="0" borderId="0" applyFont="1" applyNumberFormat="1" applyFill="0" applyBorder="0" applyAlignment="1">
      <alignment horizontal="right" vertical="center" textRotation="0" wrapText="false" shrinkToFit="false"/>
    </xf>
    <xf xfId="0" fontId="19" numFmtId="0" fillId="7" borderId="0" applyFont="1" applyNumberFormat="0" applyFill="1" applyBorder="0" applyAlignment="1">
      <alignment vertical="center" textRotation="0" wrapText="false" shrinkToFit="false"/>
    </xf>
    <xf xfId="0" fontId="19" numFmtId="0" fillId="7" borderId="0" applyFont="1" applyNumberFormat="0" applyFill="1" applyBorder="0" applyAlignment="1">
      <alignment horizontal="right" vertical="center" textRotation="0" wrapText="false" shrinkToFit="false"/>
    </xf>
    <xf xfId="0" fontId="19" numFmtId="167" fillId="7" borderId="0" applyFont="1" applyNumberFormat="1" applyFill="1" applyBorder="0" applyAlignment="1" applyProtection="true">
      <alignment horizontal="center" vertical="center" textRotation="0" wrapText="false" shrinkToFit="false"/>
      <protection locked="false"/>
    </xf>
    <xf xfId="0" fontId="23" numFmtId="0" fillId="9" borderId="0" applyFont="1" applyNumberFormat="0" applyFill="1" applyBorder="0" applyAlignment="1">
      <alignment vertical="center" textRotation="0" wrapText="false" shrinkToFit="false"/>
    </xf>
    <xf xfId="0" fontId="30" numFmtId="0" fillId="7" borderId="0" applyFont="1" applyNumberFormat="0" applyFill="1" applyBorder="0" applyAlignment="1">
      <alignment vertical="center" textRotation="0" wrapText="false" shrinkToFit="false"/>
    </xf>
    <xf xfId="0" fontId="31" numFmtId="0" fillId="7" borderId="0" applyFont="1" applyNumberFormat="0" applyFill="1" applyBorder="0" applyAlignment="1">
      <alignment horizontal="right" vertical="center" textRotation="0" wrapText="false" shrinkToFit="false"/>
    </xf>
    <xf xfId="0" fontId="31" numFmtId="167" fillId="7" borderId="0" applyFont="1" applyNumberFormat="1" applyFill="1" applyBorder="0" applyAlignment="1" applyProtection="true">
      <alignment horizontal="center" vertical="center" textRotation="0" wrapText="false" shrinkToFit="false"/>
      <protection locked="false"/>
    </xf>
    <xf xfId="0" fontId="19" numFmtId="2" fillId="0" borderId="11" applyFont="1" applyNumberFormat="1" applyFill="0" applyBorder="1" applyAlignment="1">
      <alignment vertical="center" textRotation="0" wrapText="true" shrinkToFit="false"/>
    </xf>
    <xf xfId="0" fontId="32" numFmtId="0" fillId="0" borderId="0" applyFont="1" applyNumberFormat="0" applyFill="0" applyBorder="0" applyAlignment="1">
      <alignment horizontal="left" textRotation="0" wrapText="false" shrinkToFit="false"/>
    </xf>
    <xf xfId="0" fontId="31" numFmtId="0" fillId="7" borderId="0" applyFont="1" applyNumberFormat="0" applyFill="1" applyBorder="0" applyAlignment="1">
      <alignment vertical="center" textRotation="0" wrapText="false" shrinkToFit="false"/>
    </xf>
    <xf xfId="0" fontId="19" numFmtId="0" fillId="9" borderId="0" applyFont="1" applyNumberFormat="0" applyFill="1" applyBorder="0" applyAlignment="0">
      <alignment textRotation="0" wrapText="false" shrinkToFit="false"/>
    </xf>
    <xf xfId="0" fontId="19" numFmtId="0" fillId="10" borderId="11" applyFont="1" applyNumberFormat="0" applyFill="1" applyBorder="1" applyAlignment="1">
      <alignment vertical="center" textRotation="0" wrapText="true" shrinkToFit="false"/>
    </xf>
    <xf xfId="0" fontId="33" numFmtId="0" fillId="0" borderId="13" applyFont="1" applyNumberFormat="0" applyFill="0" applyBorder="1" applyAlignment="1">
      <alignment horizontal="center" vertical="center" textRotation="0" wrapText="true" shrinkToFit="false"/>
    </xf>
    <xf xfId="0" fontId="32" numFmtId="0" fillId="0" borderId="0" applyFont="1" applyNumberFormat="0" applyFill="0" applyBorder="0" applyAlignment="1">
      <alignment vertical="center" textRotation="0" wrapText="false" shrinkToFit="false"/>
    </xf>
    <xf xfId="0" fontId="19" numFmtId="0" fillId="7" borderId="0" applyFont="1" applyNumberFormat="0" applyFill="1" applyBorder="0" applyAlignment="1">
      <alignment vertical="center" textRotation="0" wrapText="false" shrinkToFit="false"/>
    </xf>
    <xf xfId="0" fontId="17" numFmtId="0" fillId="3" borderId="0" applyFont="1" applyNumberFormat="0" applyFill="1" applyBorder="0" applyAlignment="1">
      <alignment horizontal="left" vertical="center" textRotation="0" wrapText="false" shrinkToFit="false"/>
    </xf>
    <xf xfId="0" fontId="23" numFmtId="0" fillId="3" borderId="0" applyFont="1" applyNumberFormat="0" applyFill="1" applyBorder="0" applyAlignment="1">
      <alignment horizontal="center" vertical="center" textRotation="0" wrapText="false" shrinkToFit="false"/>
    </xf>
    <xf xfId="0" fontId="22" numFmtId="9" fillId="3" borderId="0" applyFont="1" applyNumberFormat="1" applyFill="1" applyBorder="0" applyAlignment="1" applyProtection="true">
      <alignment horizontal="right" vertical="center" textRotation="0" wrapText="false" shrinkToFit="false"/>
      <protection locked="false"/>
    </xf>
    <xf xfId="0" fontId="19" numFmtId="0" fillId="0" borderId="0" applyFont="1" applyNumberFormat="0" applyFill="0" applyBorder="0" applyAlignment="1">
      <alignment horizontal="left" textRotation="0" wrapText="false" shrinkToFit="false"/>
    </xf>
    <xf xfId="0" fontId="19" numFmtId="0" fillId="3" borderId="0" applyFont="1" applyNumberFormat="0" applyFill="1" applyBorder="0" applyAlignment="1">
      <alignment horizontal="left" textRotation="0" wrapText="false" shrinkToFit="false"/>
    </xf>
    <xf xfId="0" fontId="19" numFmtId="0" fillId="0" borderId="0" applyFont="1" applyNumberFormat="0" applyFill="0" applyBorder="0" applyAlignment="1">
      <alignment horizontal="center" vertical="center" textRotation="0" wrapText="false" shrinkToFit="false"/>
    </xf>
    <xf xfId="0" fontId="27" numFmtId="0" fillId="0" borderId="0" applyFont="1" applyNumberFormat="0" applyFill="0" applyBorder="0" applyAlignment="1">
      <alignment horizontal="center" vertical="center" textRotation="0" wrapText="false" shrinkToFit="false"/>
    </xf>
    <xf xfId="0" fontId="19" numFmtId="168" fillId="11" borderId="14" applyFont="1" applyNumberFormat="1" applyFill="1" applyBorder="1" applyAlignment="1" applyProtection="true">
      <alignment horizontal="center" vertical="center" textRotation="0" wrapText="false" shrinkToFit="false"/>
      <protection locked="false"/>
    </xf>
    <xf xfId="0" fontId="19" numFmtId="168" fillId="11" borderId="15" applyFont="1" applyNumberFormat="1" applyFill="1" applyBorder="1" applyAlignment="1" applyProtection="true">
      <alignment horizontal="center" vertical="center" textRotation="0" wrapText="false" shrinkToFit="false"/>
      <protection locked="false"/>
    </xf>
    <xf xfId="0" fontId="19" numFmtId="168" fillId="12" borderId="15" applyFont="1" applyNumberFormat="1" applyFill="1" applyBorder="1" applyAlignment="1">
      <alignment horizontal="center" vertical="center" textRotation="0" wrapText="false" shrinkToFit="false"/>
    </xf>
    <xf xfId="0" fontId="19" numFmtId="168" fillId="12" borderId="16" applyFont="1" applyNumberFormat="1" applyFill="1" applyBorder="1" applyAlignment="1">
      <alignment horizontal="center" vertical="center" textRotation="0" wrapText="false" shrinkToFit="false"/>
    </xf>
    <xf xfId="0" fontId="19" numFmtId="168" fillId="11" borderId="12" applyFont="1" applyNumberFormat="1" applyFill="1" applyBorder="1" applyAlignment="1" applyProtection="true">
      <alignment horizontal="center" vertical="center" textRotation="0" wrapText="false" shrinkToFit="false"/>
      <protection locked="false"/>
    </xf>
    <xf xfId="0" fontId="19" numFmtId="168" fillId="11" borderId="17" applyFont="1" applyNumberFormat="1" applyFill="1" applyBorder="1" applyAlignment="1" applyProtection="true">
      <alignment horizontal="center" vertical="center" textRotation="0" wrapText="false" shrinkToFit="false"/>
      <protection locked="false"/>
    </xf>
    <xf xfId="0" fontId="19" numFmtId="168" fillId="12" borderId="17" applyFont="1" applyNumberFormat="1" applyFill="1" applyBorder="1" applyAlignment="1">
      <alignment horizontal="center" vertical="center" textRotation="0" wrapText="false" shrinkToFit="false"/>
    </xf>
    <xf xfId="0" fontId="19" numFmtId="168" fillId="12" borderId="18" applyFont="1" applyNumberFormat="1" applyFill="1" applyBorder="1" applyAlignment="1">
      <alignment horizontal="center" vertical="center" textRotation="0" wrapText="false" shrinkToFit="false"/>
    </xf>
    <xf xfId="0" fontId="19" numFmtId="168" fillId="11" borderId="18" applyFont="1" applyNumberFormat="1" applyFill="1" applyBorder="1" applyAlignment="1" applyProtection="true">
      <alignment horizontal="center" vertical="center" textRotation="0" wrapText="false" shrinkToFit="false"/>
      <protection locked="false"/>
    </xf>
    <xf xfId="0" fontId="19" numFmtId="168" fillId="11" borderId="19" applyFont="1" applyNumberFormat="1" applyFill="1" applyBorder="1" applyAlignment="1" applyProtection="true">
      <alignment horizontal="center" vertical="center" textRotation="0" wrapText="false" shrinkToFit="false"/>
      <protection locked="false"/>
    </xf>
    <xf xfId="0" fontId="19" numFmtId="168" fillId="11" borderId="20" applyFont="1" applyNumberFormat="1" applyFill="1" applyBorder="1" applyAlignment="1" applyProtection="true">
      <alignment horizontal="center" vertical="center" textRotation="0" wrapText="false" shrinkToFit="false"/>
      <protection locked="false"/>
    </xf>
    <xf xfId="0" fontId="19" numFmtId="168" fillId="11" borderId="21" applyFont="1" applyNumberFormat="1" applyFill="1" applyBorder="1" applyAlignment="1" applyProtection="true">
      <alignment horizontal="center" vertical="center" textRotation="0" wrapText="false" shrinkToFit="false"/>
      <protection locked="false"/>
    </xf>
    <xf xfId="0" fontId="27" numFmtId="0" fillId="3" borderId="0" applyFont="1" applyNumberFormat="0" applyFill="1" applyBorder="0" applyAlignment="1">
      <alignment horizontal="center" vertical="center" textRotation="90" wrapText="true" shrinkToFit="false"/>
    </xf>
    <xf xfId="0" fontId="19" numFmtId="168" fillId="3" borderId="0" applyFont="1" applyNumberFormat="1" applyFill="1" applyBorder="0" applyAlignment="1">
      <alignment horizontal="center" vertical="center" textRotation="0" wrapText="false" shrinkToFit="false"/>
    </xf>
    <xf xfId="0" fontId="19" numFmtId="0" fillId="0" borderId="0" applyFont="1" applyNumberFormat="0" applyFill="0" applyBorder="0" applyAlignment="1">
      <alignment horizontal="left" vertical="top" textRotation="0" wrapText="false" shrinkToFit="false"/>
    </xf>
    <xf xfId="0" fontId="19" numFmtId="0" fillId="3" borderId="0" applyFont="1" applyNumberFormat="0" applyFill="1" applyBorder="0" applyAlignment="1">
      <alignment horizontal="left" vertical="top" textRotation="0" wrapText="false" shrinkToFit="false"/>
    </xf>
    <xf xfId="0" fontId="34" numFmtId="0" fillId="3" borderId="0" applyFont="1" applyNumberFormat="0" applyFill="1" applyBorder="0" applyAlignment="1">
      <alignment vertical="center" textRotation="0" wrapText="true" shrinkToFit="false"/>
    </xf>
    <xf xfId="0" fontId="19" numFmtId="0" fillId="0" borderId="0" applyFont="1" applyNumberFormat="0" applyFill="0" applyBorder="0" applyAlignment="1">
      <alignment horizontal="center" vertical="center" textRotation="0" wrapText="true" shrinkToFit="false"/>
    </xf>
    <xf xfId="0" fontId="34" numFmtId="1" fillId="0" borderId="0" applyFont="1" applyNumberFormat="1" applyFill="0" applyBorder="0" applyAlignment="1">
      <alignment horizontal="center" vertical="center" textRotation="0" wrapText="false" shrinkToFit="true"/>
    </xf>
    <xf xfId="0" fontId="21" numFmtId="1" fillId="3" borderId="0" applyFont="1" applyNumberFormat="1" applyFill="1" applyBorder="0" applyAlignment="1">
      <alignment horizontal="right" vertical="top" textRotation="0" wrapText="false" shrinkToFit="true"/>
    </xf>
    <xf xfId="0" fontId="21" numFmtId="1" fillId="3" borderId="0" applyFont="1" applyNumberFormat="1" applyFill="1" applyBorder="0" applyAlignment="1">
      <alignment vertical="top" textRotation="0" wrapText="false" shrinkToFit="true"/>
    </xf>
    <xf xfId="0" fontId="21" numFmtId="168" fillId="11" borderId="14" applyFont="1" applyNumberFormat="1" applyFill="1" applyBorder="1" applyAlignment="1" applyProtection="true">
      <alignment horizontal="center" vertical="center" textRotation="0" wrapText="false" shrinkToFit="true"/>
      <protection locked="false"/>
    </xf>
    <xf xfId="0" fontId="21" numFmtId="168" fillId="11" borderId="15" applyFont="1" applyNumberFormat="1" applyFill="1" applyBorder="1" applyAlignment="1" applyProtection="true">
      <alignment horizontal="center" vertical="center" textRotation="0" wrapText="false" shrinkToFit="true"/>
      <protection locked="false"/>
    </xf>
    <xf xfId="0" fontId="21" numFmtId="169" fillId="3" borderId="0" applyFont="1" applyNumberFormat="1" applyFill="1" applyBorder="0" applyAlignment="1">
      <alignment horizontal="right" vertical="top" textRotation="0" wrapText="false" shrinkToFit="true"/>
    </xf>
    <xf xfId="0" fontId="21" numFmtId="169" fillId="3" borderId="0" applyFont="1" applyNumberFormat="1" applyFill="1" applyBorder="0" applyAlignment="1">
      <alignment vertical="top" textRotation="0" wrapText="false" shrinkToFit="true"/>
    </xf>
    <xf xfId="0" fontId="21" numFmtId="168" fillId="11" borderId="12" applyFont="1" applyNumberFormat="1" applyFill="1" applyBorder="1" applyAlignment="1" applyProtection="true">
      <alignment horizontal="center" vertical="center" textRotation="0" wrapText="false" shrinkToFit="true"/>
      <protection locked="false"/>
    </xf>
    <xf xfId="0" fontId="21" numFmtId="168" fillId="11" borderId="17" applyFont="1" applyNumberFormat="1" applyFill="1" applyBorder="1" applyAlignment="1" applyProtection="true">
      <alignment horizontal="center" vertical="center" textRotation="0" wrapText="false" shrinkToFit="true"/>
      <protection locked="false"/>
    </xf>
    <xf xfId="0" fontId="21" numFmtId="170" fillId="3" borderId="0" applyFont="1" applyNumberFormat="1" applyFill="1" applyBorder="0" applyAlignment="1">
      <alignment vertical="top" textRotation="0" wrapText="false" shrinkToFit="true"/>
    </xf>
    <xf xfId="0" fontId="21" numFmtId="170" fillId="3" borderId="0" applyFont="1" applyNumberFormat="1" applyFill="1" applyBorder="0" applyAlignment="1">
      <alignment horizontal="right" vertical="top" textRotation="0" wrapText="false" shrinkToFit="true"/>
    </xf>
    <xf xfId="0" fontId="21" numFmtId="168" fillId="11" borderId="18" applyFont="1" applyNumberFormat="1" applyFill="1" applyBorder="1" applyAlignment="1" applyProtection="true">
      <alignment horizontal="center" vertical="center" textRotation="0" wrapText="false" shrinkToFit="true"/>
      <protection locked="false"/>
    </xf>
    <xf xfId="0" fontId="21" numFmtId="168" fillId="11" borderId="19" applyFont="1" applyNumberFormat="1" applyFill="1" applyBorder="1" applyAlignment="1" applyProtection="true">
      <alignment horizontal="center" vertical="center" textRotation="0" wrapText="false" shrinkToFit="true"/>
      <protection locked="false"/>
    </xf>
    <xf xfId="0" fontId="21" numFmtId="168" fillId="11" borderId="20" applyFont="1" applyNumberFormat="1" applyFill="1" applyBorder="1" applyAlignment="1" applyProtection="true">
      <alignment horizontal="center" vertical="center" textRotation="0" wrapText="false" shrinkToFit="true"/>
      <protection locked="false"/>
    </xf>
    <xf xfId="0" fontId="21" numFmtId="168" fillId="11" borderId="21" applyFont="1" applyNumberFormat="1" applyFill="1" applyBorder="1" applyAlignment="1" applyProtection="true">
      <alignment horizontal="center" vertical="center" textRotation="0" wrapText="false" shrinkToFit="true"/>
      <protection locked="false"/>
    </xf>
    <xf xfId="0" fontId="21" numFmtId="168" fillId="13" borderId="22" applyFont="1" applyNumberFormat="1" applyFill="1" applyBorder="1" applyAlignment="1" applyProtection="true">
      <alignment horizontal="center" vertical="center" textRotation="0" wrapText="false" shrinkToFit="true"/>
      <protection locked="false"/>
    </xf>
    <xf xfId="0" fontId="21" numFmtId="168" fillId="13" borderId="23" applyFont="1" applyNumberFormat="1" applyFill="1" applyBorder="1" applyAlignment="1" applyProtection="true">
      <alignment horizontal="center" vertical="center" textRotation="0" wrapText="false" shrinkToFit="true"/>
      <protection locked="false"/>
    </xf>
    <xf xfId="0" fontId="21" numFmtId="168" fillId="13" borderId="24" applyFont="1" applyNumberFormat="1" applyFill="1" applyBorder="1" applyAlignment="1" applyProtection="true">
      <alignment horizontal="center" vertical="center" textRotation="0" wrapText="false" shrinkToFit="true"/>
      <protection locked="false"/>
    </xf>
    <xf xfId="0" fontId="21" numFmtId="168" fillId="13" borderId="25" applyFont="1" applyNumberFormat="1" applyFill="1" applyBorder="1" applyAlignment="1" applyProtection="true">
      <alignment horizontal="center" vertical="center" textRotation="0" wrapText="false" shrinkToFit="true"/>
      <protection locked="false"/>
    </xf>
    <xf xfId="0" fontId="21" numFmtId="168" fillId="13" borderId="26" applyFont="1" applyNumberFormat="1" applyFill="1" applyBorder="1" applyAlignment="1" applyProtection="true">
      <alignment horizontal="center" vertical="center" textRotation="0" wrapText="false" shrinkToFit="true"/>
      <protection locked="false"/>
    </xf>
    <xf xfId="0" fontId="21" numFmtId="168" fillId="13" borderId="27" applyFont="1" applyNumberFormat="1" applyFill="1" applyBorder="1" applyAlignment="1" applyProtection="true">
      <alignment horizontal="center" vertical="center" textRotation="0" wrapText="false" shrinkToFit="true"/>
      <protection locked="false"/>
    </xf>
    <xf xfId="0" fontId="21" numFmtId="168" fillId="13" borderId="28" applyFont="1" applyNumberFormat="1" applyFill="1" applyBorder="1" applyAlignment="1" applyProtection="true">
      <alignment horizontal="center" vertical="center" textRotation="0" wrapText="false" shrinkToFit="true"/>
      <protection locked="false"/>
    </xf>
    <xf xfId="0" fontId="21" numFmtId="168" fillId="13" borderId="29" applyFont="1" applyNumberFormat="1" applyFill="1" applyBorder="1" applyAlignment="1" applyProtection="true">
      <alignment horizontal="center" vertical="center" textRotation="0" wrapText="false" shrinkToFit="true"/>
      <protection locked="false"/>
    </xf>
    <xf xfId="0" fontId="21" numFmtId="168" fillId="13" borderId="30" applyFont="1" applyNumberFormat="1" applyFill="1" applyBorder="1" applyAlignment="1" applyProtection="true">
      <alignment horizontal="center" vertical="center" textRotation="0" wrapText="false" shrinkToFit="true"/>
      <protection locked="false"/>
    </xf>
    <xf xfId="0" fontId="35" numFmtId="0" fillId="0" borderId="0" applyFont="1" applyNumberFormat="0" applyFill="0" applyBorder="0" applyAlignment="1">
      <alignment vertical="center" textRotation="0" wrapText="false" shrinkToFit="false"/>
    </xf>
    <xf xfId="0" fontId="21" numFmtId="168" fillId="11" borderId="17" applyFont="1" applyNumberFormat="1" applyFill="1" applyBorder="1" applyAlignment="1">
      <alignment horizontal="center" vertical="center" textRotation="0" wrapText="false" shrinkToFit="true"/>
    </xf>
    <xf xfId="0" fontId="21" numFmtId="168" fillId="11" borderId="20" applyFont="1" applyNumberFormat="1" applyFill="1" applyBorder="1" applyAlignment="1">
      <alignment horizontal="center" vertical="center" textRotation="0" wrapText="false" shrinkToFit="true"/>
    </xf>
    <xf xfId="0" fontId="18" numFmtId="0" fillId="7" borderId="0" applyFont="1" applyNumberFormat="0" applyFill="1" applyBorder="0" applyAlignment="1">
      <alignment vertical="center" textRotation="0" wrapText="false" shrinkToFit="false"/>
    </xf>
    <xf xfId="0" fontId="18" numFmtId="167" fillId="7" borderId="0" applyFont="1" applyNumberFormat="1" applyFill="1" applyBorder="0" applyAlignment="1" applyProtection="true">
      <alignment vertical="center" textRotation="0" wrapText="false" shrinkToFit="false"/>
      <protection locked="false"/>
    </xf>
    <xf xfId="0" fontId="19" numFmtId="0" fillId="7" borderId="0" applyFont="1" applyNumberFormat="0" applyFill="1" applyBorder="0" applyAlignment="1">
      <alignment horizontal="center" vertical="center" textRotation="0" wrapText="false" shrinkToFit="false"/>
    </xf>
    <xf xfId="0" fontId="18" numFmtId="0" fillId="7" borderId="0" applyFont="1" applyNumberFormat="0" applyFill="1" applyBorder="0" applyAlignment="1">
      <alignment vertical="center" textRotation="0" wrapText="true" shrinkToFit="false"/>
    </xf>
    <xf xfId="0" fontId="18" numFmtId="167" fillId="7" borderId="0" applyFont="1" applyNumberFormat="1" applyFill="1" applyBorder="0" applyAlignment="1">
      <alignment vertical="center" textRotation="0" wrapText="false" shrinkToFit="false"/>
    </xf>
    <xf xfId="0" fontId="17" numFmtId="0" fillId="0" borderId="0" applyFont="1" applyNumberFormat="0" applyFill="0" applyBorder="0" applyAlignment="1">
      <alignment vertical="center" textRotation="0" wrapText="false" shrinkToFit="false"/>
    </xf>
    <xf xfId="0" fontId="36" numFmtId="0" fillId="8" borderId="31" applyFont="1" applyNumberFormat="0" applyFill="1" applyBorder="1" applyAlignment="1">
      <alignment horizontal="center" vertical="center" textRotation="0" wrapText="true" shrinkToFit="false"/>
    </xf>
    <xf xfId="0" fontId="37" numFmtId="0" fillId="8" borderId="0" applyFont="1" applyNumberFormat="0" applyFill="1" applyBorder="0" applyAlignment="1">
      <alignment horizontal="center" vertical="center" textRotation="0" wrapText="true" shrinkToFit="false"/>
    </xf>
    <xf xfId="0" fontId="38" numFmtId="0" fillId="8" borderId="32" applyFont="1" applyNumberFormat="0" applyFill="1" applyBorder="1" applyAlignment="1">
      <alignment horizontal="center" vertical="center" textRotation="0" wrapText="true" shrinkToFit="false"/>
    </xf>
    <xf xfId="0" fontId="38" numFmtId="0" fillId="8" borderId="0" applyFont="1" applyNumberFormat="0" applyFill="1" applyBorder="0" applyAlignment="1">
      <alignment horizontal="center" vertical="center" textRotation="0" wrapText="true" shrinkToFit="false"/>
    </xf>
    <xf xfId="0" fontId="38" numFmtId="0" fillId="8" borderId="33" applyFont="1" applyNumberFormat="0" applyFill="1" applyBorder="1" applyAlignment="1">
      <alignment horizontal="center" vertical="center" textRotation="0" wrapText="true" shrinkToFit="false"/>
    </xf>
    <xf xfId="0" fontId="39" numFmtId="1" fillId="0" borderId="32" applyFont="1" applyNumberFormat="1" applyFill="0" applyBorder="1" applyAlignment="1">
      <alignment horizontal="center" vertical="center" textRotation="0" wrapText="false" shrinkToFit="true"/>
    </xf>
    <xf xfId="0" fontId="40" numFmtId="1" fillId="10" borderId="34" applyFont="1" applyNumberFormat="1" applyFill="1" applyBorder="1" applyAlignment="1">
      <alignment horizontal="center" vertical="center" textRotation="0" wrapText="false" shrinkToFit="true"/>
    </xf>
    <xf xfId="0" fontId="39" numFmtId="171" fillId="0" borderId="32" applyFont="1" applyNumberFormat="1" applyFill="0" applyBorder="1" applyAlignment="1">
      <alignment horizontal="center" vertical="center" textRotation="0" wrapText="false" shrinkToFit="true"/>
    </xf>
    <xf xfId="0" fontId="39" numFmtId="171" fillId="10" borderId="35" applyFont="1" applyNumberFormat="1" applyFill="1" applyBorder="1" applyAlignment="1">
      <alignment horizontal="center" vertical="center" textRotation="0" wrapText="false" shrinkToFit="true"/>
    </xf>
    <xf xfId="0" fontId="39" numFmtId="171" fillId="0" borderId="36" applyFont="1" applyNumberFormat="1" applyFill="0" applyBorder="1" applyAlignment="1">
      <alignment horizontal="center" vertical="center" textRotation="0" wrapText="false" shrinkToFit="true"/>
    </xf>
    <xf xfId="0" fontId="39" numFmtId="171" fillId="10" borderId="36" applyFont="1" applyNumberFormat="1" applyFill="1" applyBorder="1" applyAlignment="1">
      <alignment horizontal="center" vertical="center" textRotation="0" wrapText="false" shrinkToFit="true"/>
    </xf>
    <xf xfId="0" fontId="39" numFmtId="171" fillId="10" borderId="37" applyFont="1" applyNumberFormat="1" applyFill="1" applyBorder="1" applyAlignment="1">
      <alignment horizontal="center" vertical="center" textRotation="0" wrapText="false" shrinkToFit="true"/>
    </xf>
    <xf xfId="0" fontId="39" numFmtId="171" fillId="0" borderId="38" applyFont="1" applyNumberFormat="1" applyFill="0" applyBorder="1" applyAlignment="1">
      <alignment horizontal="center" vertical="center" textRotation="0" wrapText="false" shrinkToFit="true"/>
    </xf>
    <xf xfId="0" fontId="39" numFmtId="1" fillId="0" borderId="39" applyFont="1" applyNumberFormat="1" applyFill="0" applyBorder="1" applyAlignment="1">
      <alignment horizontal="center" vertical="center" textRotation="0" wrapText="false" shrinkToFit="true"/>
    </xf>
    <xf xfId="0" fontId="39" numFmtId="171" fillId="10" borderId="40" applyFont="1" applyNumberFormat="1" applyFill="1" applyBorder="1" applyAlignment="1">
      <alignment horizontal="center" vertical="center" textRotation="0" wrapText="false" shrinkToFit="true"/>
    </xf>
    <xf xfId="0" fontId="39" numFmtId="171" fillId="0" borderId="34" applyFont="1" applyNumberFormat="1" applyFill="0" applyBorder="1" applyAlignment="1">
      <alignment horizontal="center" vertical="center" textRotation="0" wrapText="false" shrinkToFit="true"/>
    </xf>
    <xf xfId="0" fontId="39" numFmtId="171" fillId="10" borderId="41" applyFont="1" applyNumberFormat="1" applyFill="1" applyBorder="1" applyAlignment="1">
      <alignment horizontal="center" vertical="center" textRotation="0" wrapText="false" shrinkToFit="true"/>
    </xf>
    <xf xfId="0" fontId="39" numFmtId="171" fillId="0" borderId="42" applyFont="1" applyNumberFormat="1" applyFill="0" applyBorder="1" applyAlignment="1">
      <alignment horizontal="center" vertical="center" textRotation="0" wrapText="false" shrinkToFit="true"/>
    </xf>
    <xf xfId="0" fontId="39" numFmtId="171" fillId="0" borderId="43" applyFont="1" applyNumberFormat="1" applyFill="0" applyBorder="1" applyAlignment="1">
      <alignment horizontal="center" vertical="center" textRotation="0" wrapText="false" shrinkToFit="true"/>
    </xf>
    <xf xfId="0" fontId="39" numFmtId="171" fillId="10" borderId="34" applyFont="1" applyNumberFormat="1" applyFill="1" applyBorder="1" applyAlignment="1">
      <alignment horizontal="center" vertical="center" textRotation="0" wrapText="false" shrinkToFit="true"/>
    </xf>
    <xf xfId="0" fontId="39" numFmtId="171" fillId="0" borderId="44" applyFont="1" applyNumberFormat="1" applyFill="0" applyBorder="1" applyAlignment="1">
      <alignment horizontal="center" vertical="center" textRotation="0" wrapText="false" shrinkToFit="true"/>
    </xf>
    <xf xfId="0" fontId="39" numFmtId="171" fillId="10" borderId="45" applyFont="1" applyNumberFormat="1" applyFill="1" applyBorder="1" applyAlignment="1">
      <alignment horizontal="center" vertical="center" textRotation="0" wrapText="false" shrinkToFit="true"/>
    </xf>
    <xf xfId="0" fontId="39" numFmtId="171" fillId="0" borderId="46" applyFont="1" applyNumberFormat="1" applyFill="0" applyBorder="1" applyAlignment="1">
      <alignment horizontal="center" vertical="center" textRotation="0" wrapText="false" shrinkToFit="true"/>
    </xf>
    <xf xfId="0" fontId="39" numFmtId="171" fillId="0" borderId="39" applyFont="1" applyNumberFormat="1" applyFill="0" applyBorder="1" applyAlignment="1">
      <alignment horizontal="center" vertical="center" textRotation="0" wrapText="false" shrinkToFit="true"/>
    </xf>
    <xf xfId="0" fontId="39" numFmtId="171" fillId="10" borderId="47" applyFont="1" applyNumberFormat="1" applyFill="1" applyBorder="1" applyAlignment="1">
      <alignment horizontal="center" vertical="center" textRotation="0" wrapText="false" shrinkToFit="true"/>
    </xf>
    <xf xfId="0" fontId="39" numFmtId="171" fillId="0" borderId="47" applyFont="1" applyNumberFormat="1" applyFill="0" applyBorder="1" applyAlignment="1">
      <alignment horizontal="center" vertical="center" textRotation="0" wrapText="false" shrinkToFit="true"/>
    </xf>
    <xf xfId="0" fontId="39" numFmtId="171" fillId="0" borderId="48" applyFont="1" applyNumberFormat="1" applyFill="0" applyBorder="1" applyAlignment="1">
      <alignment horizontal="center" vertical="center" textRotation="0" wrapText="false" shrinkToFit="true"/>
    </xf>
    <xf xfId="0" fontId="39" numFmtId="171" fillId="10" borderId="49" applyFont="1" applyNumberFormat="1" applyFill="1" applyBorder="1" applyAlignment="1">
      <alignment horizontal="center" vertical="center" textRotation="0" wrapText="false" shrinkToFit="true"/>
    </xf>
    <xf xfId="0" fontId="39" numFmtId="171" fillId="0" borderId="50" applyFont="1" applyNumberFormat="1" applyFill="0" applyBorder="1" applyAlignment="1">
      <alignment horizontal="center" vertical="center" textRotation="0" wrapText="false" shrinkToFit="true"/>
    </xf>
    <xf xfId="0" fontId="39" numFmtId="171" fillId="10" borderId="51" applyFont="1" applyNumberFormat="1" applyFill="1" applyBorder="1" applyAlignment="1">
      <alignment horizontal="center" vertical="center" textRotation="0" wrapText="false" shrinkToFit="true"/>
    </xf>
    <xf xfId="0" fontId="39" numFmtId="171" fillId="0" borderId="40" applyFont="1" applyNumberFormat="1" applyFill="0" applyBorder="1" applyAlignment="1">
      <alignment horizontal="center" vertical="center" textRotation="0" wrapText="false" shrinkToFit="true"/>
    </xf>
    <xf xfId="0" fontId="39" numFmtId="171" fillId="0" borderId="51" applyFont="1" applyNumberFormat="1" applyFill="0" applyBorder="1" applyAlignment="1">
      <alignment horizontal="center" vertical="center" textRotation="0" wrapText="false" shrinkToFit="true"/>
    </xf>
    <xf xfId="0" fontId="39" numFmtId="171" fillId="10" borderId="43" applyFont="1" applyNumberFormat="1" applyFill="1" applyBorder="1" applyAlignment="1">
      <alignment horizontal="center" vertical="center" textRotation="0" wrapText="false" shrinkToFit="true"/>
    </xf>
    <xf xfId="0" fontId="39" numFmtId="171" fillId="0" borderId="52" applyFont="1" applyNumberFormat="1" applyFill="0" applyBorder="1" applyAlignment="1">
      <alignment horizontal="center" vertical="center" textRotation="0" wrapText="false" shrinkToFit="true"/>
    </xf>
    <xf xfId="0" fontId="39" numFmtId="171" fillId="10" borderId="53" applyFont="1" applyNumberFormat="1" applyFill="1" applyBorder="1" applyAlignment="1">
      <alignment horizontal="center" vertical="center" textRotation="0" wrapText="false" shrinkToFit="true"/>
    </xf>
    <xf xfId="0" fontId="39" numFmtId="171" fillId="10" borderId="54" applyFont="1" applyNumberFormat="1" applyFill="1" applyBorder="1" applyAlignment="1">
      <alignment horizontal="center" vertical="center" textRotation="0" wrapText="false" shrinkToFit="true"/>
    </xf>
    <xf xfId="0" fontId="39" numFmtId="171" fillId="14" borderId="52" applyFont="1" applyNumberFormat="1" applyFill="1" applyBorder="1" applyAlignment="1">
      <alignment horizontal="center" vertical="center" textRotation="0" wrapText="false" shrinkToFit="true"/>
    </xf>
    <xf xfId="0" fontId="39" numFmtId="171" fillId="14" borderId="43" applyFont="1" applyNumberFormat="1" applyFill="1" applyBorder="1" applyAlignment="1">
      <alignment horizontal="center" vertical="center" textRotation="0" wrapText="false" shrinkToFit="true"/>
    </xf>
    <xf xfId="0" fontId="39" numFmtId="171" fillId="14" borderId="39" applyFont="1" applyNumberFormat="1" applyFill="1" applyBorder="1" applyAlignment="1">
      <alignment horizontal="center" vertical="center" textRotation="0" wrapText="false" shrinkToFit="true"/>
    </xf>
    <xf xfId="0" fontId="39" numFmtId="171" fillId="14" borderId="34" applyFont="1" applyNumberFormat="1" applyFill="1" applyBorder="1" applyAlignment="1">
      <alignment horizontal="center" vertical="center" textRotation="0" wrapText="false" shrinkToFit="true"/>
    </xf>
    <xf xfId="0" fontId="39" numFmtId="1" fillId="0" borderId="55" applyFont="1" applyNumberFormat="1" applyFill="0" applyBorder="1" applyAlignment="1">
      <alignment horizontal="center" vertical="center" textRotation="0" wrapText="false" shrinkToFit="true"/>
    </xf>
    <xf xfId="0" fontId="40" numFmtId="1" fillId="10" borderId="56" applyFont="1" applyNumberFormat="1" applyFill="1" applyBorder="1" applyAlignment="1">
      <alignment horizontal="center" vertical="center" textRotation="0" wrapText="false" shrinkToFit="true"/>
    </xf>
    <xf xfId="0" fontId="39" numFmtId="1" fillId="0" borderId="0" applyFont="1" applyNumberFormat="1" applyFill="0" applyBorder="0" applyAlignment="1">
      <alignment horizontal="center" vertical="center" textRotation="0" wrapText="false" shrinkToFit="true"/>
    </xf>
    <xf xfId="0" fontId="37" numFmtId="0" fillId="7" borderId="0" applyFont="1" applyNumberFormat="0" applyFill="1" applyBorder="0" applyAlignment="1">
      <alignment vertical="center" textRotation="0" wrapText="false" shrinkToFit="false"/>
    </xf>
    <xf xfId="0" fontId="41" numFmtId="0" fillId="7" borderId="0" applyFont="1" applyNumberFormat="0" applyFill="1" applyBorder="0" applyAlignment="1">
      <alignment vertical="center" textRotation="0" wrapText="true" shrinkToFit="false"/>
    </xf>
    <xf xfId="0" fontId="42" numFmtId="0" fillId="0" borderId="57" applyFont="1" applyNumberFormat="0" applyFill="0" applyBorder="1" applyAlignment="1">
      <alignment horizontal="left" vertical="center" textRotation="0" wrapText="false" shrinkToFit="false" indent="1"/>
    </xf>
    <xf xfId="0" fontId="42" numFmtId="0" fillId="0" borderId="58" applyFont="1" applyNumberFormat="0" applyFill="0" applyBorder="1" applyAlignment="1">
      <alignment vertical="center" textRotation="0" wrapText="false" shrinkToFit="false"/>
    </xf>
    <xf xfId="0" fontId="42" numFmtId="0" fillId="0" borderId="58" applyFont="1" applyNumberFormat="0" applyFill="0" applyBorder="1" applyAlignment="1">
      <alignment horizontal="left" vertical="center" textRotation="0" wrapText="false" shrinkToFit="false"/>
    </xf>
    <xf xfId="0" fontId="19" numFmtId="0" fillId="0" borderId="58" applyFont="1" applyNumberFormat="0" applyFill="0" applyBorder="1" applyAlignment="1">
      <alignment vertical="center" textRotation="0" wrapText="false" shrinkToFit="false"/>
    </xf>
    <xf xfId="0" fontId="42" numFmtId="168" fillId="0" borderId="58" applyFont="1" applyNumberFormat="1" applyFill="0" applyBorder="1" applyAlignment="1">
      <alignment horizontal="right" vertical="center" textRotation="0" wrapText="false" shrinkToFit="false"/>
    </xf>
    <xf xfId="0" fontId="42" numFmtId="0" fillId="0" borderId="59" applyFont="1" applyNumberFormat="0" applyFill="0" applyBorder="1" applyAlignment="1">
      <alignment vertical="center" textRotation="0" wrapText="true" shrinkToFit="false"/>
    </xf>
    <xf xfId="0" fontId="42" numFmtId="0" fillId="0" borderId="58" applyFont="1" applyNumberFormat="0" applyFill="0" applyBorder="1" applyAlignment="1">
      <alignment vertical="center" textRotation="0" wrapText="true" shrinkToFit="false"/>
    </xf>
    <xf xfId="0" fontId="42" numFmtId="0" fillId="0" borderId="58" applyFont="1" applyNumberFormat="0" applyFill="0" applyBorder="1" applyAlignment="1">
      <alignment horizontal="left" vertical="center" textRotation="0" wrapText="true" shrinkToFit="false"/>
    </xf>
    <xf xfId="0" fontId="39" numFmtId="172" fillId="0" borderId="58" applyFont="1" applyNumberFormat="1" applyFill="0" applyBorder="1" applyAlignment="1">
      <alignment vertical="center" textRotation="0" wrapText="false" shrinkToFit="true"/>
    </xf>
    <xf xfId="0" fontId="39" numFmtId="172" fillId="0" borderId="58" applyFont="1" applyNumberFormat="1" applyFill="0" applyBorder="1" applyAlignment="1">
      <alignment horizontal="right" vertical="center" textRotation="0" wrapText="false" shrinkToFit="true"/>
    </xf>
    <xf xfId="0" fontId="39" numFmtId="172" fillId="0" borderId="59" applyFont="1" applyNumberFormat="1" applyFill="0" applyBorder="1" applyAlignment="1">
      <alignment vertical="center" textRotation="0" wrapText="false" shrinkToFit="true"/>
    </xf>
    <xf xfId="0" fontId="19" numFmtId="173" fillId="0" borderId="0" applyFont="1" applyNumberFormat="1" applyFill="0" applyBorder="0" applyAlignment="1">
      <alignment horizontal="center" vertical="center" textRotation="0" wrapText="false" shrinkToFit="false"/>
    </xf>
    <xf xfId="0" fontId="42" numFmtId="0" fillId="0" borderId="60" applyFont="1" applyNumberFormat="0" applyFill="0" applyBorder="1" applyAlignment="1">
      <alignment horizontal="left" vertical="center" textRotation="0" wrapText="false" shrinkToFit="false" indent="1"/>
    </xf>
    <xf xfId="0" fontId="42" numFmtId="0" fillId="0" borderId="0" applyFont="1" applyNumberFormat="0" applyFill="0" applyBorder="0" applyAlignment="1">
      <alignment vertical="center" textRotation="0" wrapText="false" shrinkToFit="false"/>
    </xf>
    <xf xfId="0" fontId="42" numFmtId="0" fillId="0" borderId="0" applyFont="1" applyNumberFormat="0" applyFill="0" applyBorder="0" applyAlignment="1">
      <alignment horizontal="left" vertical="center" textRotation="0" wrapText="false" shrinkToFit="false"/>
    </xf>
    <xf xfId="0" fontId="42" numFmtId="168" fillId="0" borderId="0" applyFont="1" applyNumberFormat="1" applyFill="0" applyBorder="0" applyAlignment="1">
      <alignment horizontal="right" vertical="center" textRotation="0" wrapText="false" shrinkToFit="false"/>
    </xf>
    <xf xfId="0" fontId="42" numFmtId="0" fillId="0" borderId="61" applyFont="1" applyNumberFormat="0" applyFill="0" applyBorder="1" applyAlignment="1">
      <alignment vertical="center" textRotation="0" wrapText="true" shrinkToFit="false"/>
    </xf>
    <xf xfId="0" fontId="42" numFmtId="0" fillId="0" borderId="0" applyFont="1" applyNumberFormat="0" applyFill="0" applyBorder="0" applyAlignment="1">
      <alignment vertical="center" textRotation="0" wrapText="true" shrinkToFit="false"/>
    </xf>
    <xf xfId="0" fontId="42" numFmtId="0" fillId="0" borderId="0" applyFont="1" applyNumberFormat="0" applyFill="0" applyBorder="0" applyAlignment="1">
      <alignment horizontal="left" vertical="center" textRotation="0" wrapText="true" shrinkToFit="false"/>
    </xf>
    <xf xfId="0" fontId="39" numFmtId="172" fillId="0" borderId="0" applyFont="1" applyNumberFormat="1" applyFill="0" applyBorder="0" applyAlignment="1">
      <alignment vertical="center" textRotation="0" wrapText="false" shrinkToFit="true"/>
    </xf>
    <xf xfId="0" fontId="39" numFmtId="172" fillId="0" borderId="0" applyFont="1" applyNumberFormat="1" applyFill="0" applyBorder="0" applyAlignment="1">
      <alignment horizontal="right" vertical="center" textRotation="0" wrapText="false" shrinkToFit="true"/>
    </xf>
    <xf xfId="0" fontId="39" numFmtId="172" fillId="0" borderId="61" applyFont="1" applyNumberFormat="1" applyFill="0" applyBorder="1" applyAlignment="1">
      <alignment vertical="center" textRotation="0" wrapText="false" shrinkToFit="true"/>
    </xf>
    <xf xfId="0" fontId="42" numFmtId="0" fillId="0" borderId="62" applyFont="1" applyNumberFormat="0" applyFill="0" applyBorder="1" applyAlignment="1">
      <alignment horizontal="left" vertical="center" textRotation="0" wrapText="false" shrinkToFit="false" indent="1"/>
    </xf>
    <xf xfId="0" fontId="42" numFmtId="0" fillId="0" borderId="63" applyFont="1" applyNumberFormat="0" applyFill="0" applyBorder="1" applyAlignment="1">
      <alignment vertical="center" textRotation="0" wrapText="true" shrinkToFit="false"/>
    </xf>
    <xf xfId="0" fontId="42" numFmtId="0" fillId="0" borderId="63" applyFont="1" applyNumberFormat="0" applyFill="0" applyBorder="1" applyAlignment="1">
      <alignment horizontal="left" vertical="center" textRotation="0" wrapText="true" shrinkToFit="false"/>
    </xf>
    <xf xfId="0" fontId="19" numFmtId="0" fillId="0" borderId="63" applyFont="1" applyNumberFormat="0" applyFill="0" applyBorder="1" applyAlignment="1">
      <alignment vertical="center" textRotation="0" wrapText="false" shrinkToFit="false"/>
    </xf>
    <xf xfId="0" fontId="39" numFmtId="172" fillId="0" borderId="63" applyFont="1" applyNumberFormat="1" applyFill="0" applyBorder="1" applyAlignment="1">
      <alignment vertical="center" textRotation="0" wrapText="false" shrinkToFit="true"/>
    </xf>
    <xf xfId="0" fontId="39" numFmtId="172" fillId="0" borderId="63" applyFont="1" applyNumberFormat="1" applyFill="0" applyBorder="1" applyAlignment="1">
      <alignment horizontal="right" vertical="center" textRotation="0" wrapText="false" shrinkToFit="true"/>
    </xf>
    <xf xfId="0" fontId="39" numFmtId="172" fillId="0" borderId="64" applyFont="1" applyNumberFormat="1" applyFill="0" applyBorder="1" applyAlignment="1">
      <alignment vertical="center" textRotation="0" wrapText="false" shrinkToFit="true"/>
    </xf>
    <xf xfId="0" fontId="37" numFmtId="0" fillId="7" borderId="60" applyFont="1" applyNumberFormat="0" applyFill="1" applyBorder="1" applyAlignment="1">
      <alignment vertical="center" textRotation="0" wrapText="false" shrinkToFit="false"/>
    </xf>
    <xf xfId="0" fontId="37" numFmtId="0" fillId="7" borderId="61" applyFont="1" applyNumberFormat="0" applyFill="1" applyBorder="1" applyAlignment="1">
      <alignment vertical="center" textRotation="0" wrapText="false" shrinkToFit="false"/>
    </xf>
    <xf xfId="0" fontId="42" numFmtId="174" fillId="0" borderId="0" applyFont="1" applyNumberFormat="1" applyFill="0" applyBorder="0" applyAlignment="1">
      <alignment horizontal="right" vertical="center" textRotation="0" wrapText="false" shrinkToFit="false"/>
    </xf>
    <xf xfId="0" fontId="43" numFmtId="0" fillId="0" borderId="0" applyFont="1" applyNumberFormat="0" applyFill="0" applyBorder="0" applyAlignment="1">
      <alignment vertical="center" textRotation="0" wrapText="true" shrinkToFit="false"/>
    </xf>
    <xf xfId="0" fontId="24" numFmtId="0" fillId="0" borderId="0" applyFont="1" applyNumberFormat="0" applyFill="0" applyBorder="0" applyAlignment="1">
      <alignment vertical="center" textRotation="0" wrapText="true" shrinkToFit="false"/>
    </xf>
    <xf xfId="0" fontId="39" numFmtId="9" fillId="0" borderId="0" applyFont="1" applyNumberFormat="1" applyFill="0" applyBorder="0" applyAlignment="1">
      <alignment horizontal="right" vertical="center" textRotation="0" wrapText="false" shrinkToFit="true"/>
    </xf>
    <xf xfId="0" fontId="39" numFmtId="9" fillId="0" borderId="61" applyFont="1" applyNumberFormat="1" applyFill="0" applyBorder="1" applyAlignment="1">
      <alignment vertical="center" textRotation="0" wrapText="true" shrinkToFit="true"/>
    </xf>
    <xf xfId="0" fontId="24" numFmtId="0" fillId="0" borderId="63" applyFont="1" applyNumberFormat="0" applyFill="0" applyBorder="1" applyAlignment="1">
      <alignment vertical="center" textRotation="0" wrapText="false" shrinkToFit="false"/>
    </xf>
    <xf xfId="0" fontId="42" numFmtId="0" fillId="0" borderId="0" applyFont="1" applyNumberFormat="0" applyFill="0" applyBorder="0" applyAlignment="1">
      <alignment horizontal="left" vertical="center" textRotation="0" wrapText="false" shrinkToFit="false" indent="1"/>
    </xf>
    <xf xfId="0" fontId="39" numFmtId="165" fillId="0" borderId="0" applyFont="1" applyNumberFormat="1" applyFill="0" applyBorder="0" applyAlignment="1">
      <alignment horizontal="right" vertical="center" textRotation="0" wrapText="false" shrinkToFit="true"/>
    </xf>
    <xf xfId="0" fontId="24" numFmtId="0" fillId="0" borderId="62" applyFont="1" applyNumberFormat="0" applyFill="0" applyBorder="1" applyAlignment="1">
      <alignment horizontal="left" vertical="center" textRotation="0" wrapText="false" shrinkToFit="false" indent="1"/>
    </xf>
    <xf xfId="0" fontId="24" numFmtId="0" fillId="0" borderId="63" applyFont="1" applyNumberFormat="0" applyFill="0" applyBorder="1" applyAlignment="1">
      <alignment vertical="center" textRotation="0" wrapText="false" shrinkToFit="false"/>
    </xf>
    <xf xfId="0" fontId="24" numFmtId="0" fillId="0" borderId="64" applyFont="1" applyNumberFormat="0" applyFill="0" applyBorder="1" applyAlignment="1">
      <alignment vertical="center" textRotation="0" wrapText="false" shrinkToFit="false"/>
    </xf>
    <xf xfId="0" fontId="42" numFmtId="0" fillId="0" borderId="58" applyFont="1" applyNumberFormat="0" applyFill="0" applyBorder="1" applyAlignment="1">
      <alignment horizontal="left" vertical="center" textRotation="0" wrapText="false" shrinkToFit="false" indent="1"/>
    </xf>
    <xf xfId="0" fontId="42" numFmtId="164" fillId="0" borderId="58" applyFont="1" applyNumberFormat="1" applyFill="0" applyBorder="1" applyAlignment="1">
      <alignment vertical="center" textRotation="0" wrapText="false" shrinkToFit="false"/>
    </xf>
    <xf xfId="0" fontId="42" numFmtId="164" fillId="0" borderId="58" applyFont="1" applyNumberFormat="1" applyFill="0" applyBorder="1" applyAlignment="1">
      <alignment horizontal="right" vertical="center" textRotation="0" wrapText="false" shrinkToFit="false"/>
    </xf>
    <xf xfId="0" fontId="42" numFmtId="164" fillId="0" borderId="59" applyFont="1" applyNumberFormat="1" applyFill="0" applyBorder="1" applyAlignment="1">
      <alignment horizontal="right" vertical="center" textRotation="0" wrapText="false" shrinkToFit="false"/>
    </xf>
    <xf xfId="0" fontId="42" numFmtId="0" fillId="0" borderId="0" applyFont="1" applyNumberFormat="0" applyFill="0" applyBorder="0" applyAlignment="1">
      <alignment vertical="center" textRotation="0" wrapText="false" shrinkToFit="false"/>
    </xf>
    <xf xfId="0" fontId="42" numFmtId="164" fillId="0" borderId="61" applyFont="1" applyNumberFormat="1" applyFill="0" applyBorder="1" applyAlignment="1">
      <alignment horizontal="right" vertical="center" textRotation="0" wrapText="false" shrinkToFit="false"/>
    </xf>
    <xf xfId="0" fontId="42" numFmtId="164" fillId="0" borderId="58" applyFont="1" applyNumberFormat="1" applyFill="0" applyBorder="1" applyAlignment="1">
      <alignment vertical="center" textRotation="0" wrapText="true" shrinkToFit="false"/>
    </xf>
    <xf xfId="0" fontId="42" numFmtId="164" fillId="0" borderId="59" applyFont="1" applyNumberFormat="1" applyFill="0" applyBorder="1" applyAlignment="1">
      <alignment horizontal="right" vertical="center" textRotation="0" wrapText="false" shrinkToFit="false"/>
    </xf>
    <xf xfId="0" fontId="42" numFmtId="164" fillId="0" borderId="0" applyFont="1" applyNumberFormat="1" applyFill="0" applyBorder="0" applyAlignment="1">
      <alignment vertical="center" textRotation="0" wrapText="false" shrinkToFit="false"/>
    </xf>
    <xf xfId="0" fontId="42" numFmtId="164" fillId="0" borderId="0" applyFont="1" applyNumberFormat="1" applyFill="0" applyBorder="0" applyAlignment="1">
      <alignment horizontal="right" vertical="center" textRotation="0" wrapText="false" shrinkToFit="false"/>
    </xf>
    <xf xfId="0" fontId="42" numFmtId="164" fillId="0" borderId="0" applyFont="1" applyNumberFormat="1" applyFill="0" applyBorder="0" applyAlignment="1">
      <alignment vertical="center" textRotation="0" wrapText="true" shrinkToFit="false"/>
    </xf>
    <xf xfId="0" fontId="42" numFmtId="164" fillId="0" borderId="61" applyFont="1" applyNumberFormat="1" applyFill="0" applyBorder="1" applyAlignment="1">
      <alignment horizontal="right" vertical="center" textRotation="0" wrapText="false" shrinkToFit="false"/>
    </xf>
    <xf xfId="0" fontId="42" numFmtId="174" fillId="0" borderId="0" applyFont="1" applyNumberFormat="1" applyFill="0" applyBorder="0" applyAlignment="1">
      <alignment vertical="center" textRotation="0" wrapText="true" shrinkToFit="false"/>
    </xf>
    <xf xfId="0" fontId="42" numFmtId="165" fillId="0" borderId="58" applyFont="1" applyNumberFormat="1" applyFill="0" applyBorder="1" applyAlignment="1">
      <alignment vertical="center" textRotation="0" wrapText="true" shrinkToFit="false"/>
    </xf>
    <xf xfId="0" fontId="39" numFmtId="164" fillId="0" borderId="59" applyFont="1" applyNumberFormat="1" applyFill="0" applyBorder="1" applyAlignment="1">
      <alignment horizontal="right" vertical="center" textRotation="0" wrapText="false" shrinkToFit="true"/>
    </xf>
    <xf xfId="0" fontId="42" numFmtId="164" fillId="0" borderId="61" applyFont="1" applyNumberFormat="1" applyFill="0" applyBorder="1" applyAlignment="1">
      <alignment horizontal="left" vertical="center" textRotation="0" wrapText="false" shrinkToFit="false" indent="1"/>
    </xf>
    <xf xfId="0" fontId="42" numFmtId="165" fillId="0" borderId="0" applyFont="1" applyNumberFormat="1" applyFill="0" applyBorder="0" applyAlignment="1">
      <alignment vertical="center" textRotation="0" wrapText="true" shrinkToFit="false"/>
    </xf>
    <xf xfId="0" fontId="39" numFmtId="164" fillId="0" borderId="61" applyFont="1" applyNumberFormat="1" applyFill="0" applyBorder="1" applyAlignment="1">
      <alignment horizontal="right" vertical="center" textRotation="0" wrapText="false" shrinkToFit="true"/>
    </xf>
    <xf xfId="0" fontId="42" numFmtId="164" fillId="0" borderId="64" applyFont="1" applyNumberFormat="1" applyFill="0" applyBorder="1" applyAlignment="1">
      <alignment vertical="center" textRotation="0" wrapText="true" shrinkToFit="false"/>
    </xf>
    <xf xfId="0" fontId="42" numFmtId="164" fillId="0" borderId="64" applyFont="1" applyNumberFormat="1" applyFill="0" applyBorder="1" applyAlignment="1">
      <alignment vertical="center" textRotation="0" wrapText="true" shrinkToFit="false"/>
    </xf>
    <xf xfId="0" fontId="42" numFmtId="164" fillId="0" borderId="64" applyFont="1" applyNumberFormat="1" applyFill="0" applyBorder="1" applyAlignment="1">
      <alignment horizontal="right" vertical="center" textRotation="0" wrapText="false" shrinkToFit="false"/>
    </xf>
    <xf xfId="0" fontId="42" numFmtId="165" fillId="0" borderId="63" applyFont="1" applyNumberFormat="1" applyFill="0" applyBorder="1" applyAlignment="1">
      <alignment vertical="center" textRotation="0" wrapText="true" shrinkToFit="false"/>
    </xf>
    <xf xfId="0" fontId="19" numFmtId="173" fillId="0" borderId="64" applyFont="1" applyNumberFormat="1" applyFill="0" applyBorder="1" applyAlignment="1">
      <alignment horizontal="center" vertical="center" textRotation="0" wrapText="false" shrinkToFit="false"/>
    </xf>
    <xf xfId="0" fontId="17" numFmtId="0" fillId="0" borderId="58" applyFont="1" applyNumberFormat="0" applyFill="0" applyBorder="1" applyAlignment="1">
      <alignment horizontal="left" vertical="center" textRotation="0" wrapText="false" shrinkToFit="false"/>
    </xf>
    <xf xfId="0" fontId="42" numFmtId="164" fillId="0" borderId="0" applyFont="1" applyNumberFormat="1" applyFill="0" applyBorder="0" applyAlignment="1">
      <alignment vertical="center" textRotation="0" wrapText="true" shrinkToFit="false"/>
    </xf>
    <xf xfId="0" fontId="42" numFmtId="0" fillId="0" borderId="5" applyFont="1" applyNumberFormat="0" applyFill="0" applyBorder="1" applyAlignment="1">
      <alignment horizontal="left" vertical="center" textRotation="0" wrapText="false" shrinkToFit="false" indent="1"/>
    </xf>
    <xf xfId="0" fontId="17" numFmtId="0" fillId="0" borderId="0" applyFont="1" applyNumberFormat="0" applyFill="0" applyBorder="0" applyAlignment="1">
      <alignment vertical="center" textRotation="0" wrapText="false" shrinkToFit="false"/>
    </xf>
    <xf xfId="0" fontId="17" numFmtId="0" fillId="0" borderId="0" applyFont="1" applyNumberFormat="0" applyFill="0" applyBorder="0" applyAlignment="1">
      <alignment horizontal="left" vertical="center" textRotation="0" wrapText="false" shrinkToFit="false"/>
    </xf>
    <xf xfId="0" fontId="37" numFmtId="0" fillId="7" borderId="0" applyFont="1" applyNumberFormat="0" applyFill="1" applyBorder="0" applyAlignment="1">
      <alignment horizontal="center" vertical="center" textRotation="0" wrapText="false" shrinkToFit="false"/>
    </xf>
    <xf xfId="0" fontId="44" numFmtId="0" fillId="7" borderId="57" applyFont="1" applyNumberFormat="0" applyFill="1" applyBorder="1" applyAlignment="1">
      <alignment horizontal="center" vertical="center" textRotation="0" wrapText="true" shrinkToFit="false"/>
    </xf>
    <xf xfId="0" fontId="44" numFmtId="0" fillId="7" borderId="58" applyFont="1" applyNumberFormat="0" applyFill="1" applyBorder="1" applyAlignment="1">
      <alignment horizontal="center" vertical="center" textRotation="0" wrapText="true" shrinkToFit="false"/>
    </xf>
    <xf xfId="0" fontId="44" numFmtId="0" fillId="7" borderId="59" applyFont="1" applyNumberFormat="0" applyFill="1" applyBorder="1" applyAlignment="1">
      <alignment horizontal="center" vertical="center" textRotation="0" wrapText="true" shrinkToFit="false"/>
    </xf>
    <xf xfId="0" fontId="44" numFmtId="0" fillId="7" borderId="65" applyFont="1" applyNumberFormat="0" applyFill="1" applyBorder="1" applyAlignment="1">
      <alignment horizontal="center" vertical="center" textRotation="0" wrapText="true" shrinkToFit="false"/>
    </xf>
    <xf xfId="0" fontId="44" numFmtId="0" fillId="7" borderId="66" applyFont="1" applyNumberFormat="0" applyFill="1" applyBorder="1" applyAlignment="1">
      <alignment horizontal="center" vertical="center" textRotation="0" wrapText="true" shrinkToFit="false"/>
    </xf>
    <xf xfId="0" fontId="44" numFmtId="0" fillId="7" borderId="67" applyFont="1" applyNumberFormat="0" applyFill="1" applyBorder="1" applyAlignment="1">
      <alignment horizontal="center" vertical="center" textRotation="0" wrapText="true" shrinkToFit="false"/>
    </xf>
    <xf xfId="0" fontId="19" numFmtId="0" fillId="0" borderId="0" applyFont="1" applyNumberFormat="0" applyFill="0" applyBorder="0" applyAlignment="1">
      <alignment horizontal="center" textRotation="0" wrapText="false" shrinkToFit="false"/>
    </xf>
    <xf xfId="0" fontId="42" numFmtId="0" fillId="0" borderId="0" applyFont="1" applyNumberFormat="0" applyFill="0" applyBorder="0" applyAlignment="1">
      <alignment vertical="center" textRotation="0" wrapText="false" shrinkToFit="false"/>
    </xf>
    <xf xfId="0" fontId="20" numFmtId="0" fillId="0" borderId="0" applyFont="1" applyNumberFormat="0" applyFill="0" applyBorder="0" applyAlignment="1">
      <alignment vertical="center" textRotation="0" wrapText="true" shrinkToFit="false"/>
    </xf>
    <xf xfId="0" fontId="28" numFmtId="9" fillId="0" borderId="68" applyFont="1" applyNumberFormat="1" applyFill="0" applyBorder="1" applyAlignment="1">
      <alignment vertical="center" textRotation="0" wrapText="false" shrinkToFit="false"/>
    </xf>
    <xf xfId="0" fontId="19" numFmtId="0" fillId="0" borderId="69" applyFont="1" applyNumberFormat="0" applyFill="0" applyBorder="1" applyAlignment="1">
      <alignment horizontal="center" vertical="center" textRotation="0" wrapText="false" shrinkToFit="false"/>
    </xf>
    <xf xfId="0" fontId="19" numFmtId="0" fillId="0" borderId="69" applyFont="1" applyNumberFormat="0" applyFill="0" applyBorder="1" applyAlignment="1">
      <alignment horizontal="center" vertical="center" textRotation="0" wrapText="false" shrinkToFit="false"/>
    </xf>
    <xf xfId="0" fontId="19" numFmtId="175" fillId="0" borderId="36" applyFont="1" applyNumberFormat="1" applyFill="0" applyBorder="1" applyAlignment="1">
      <alignment vertical="center" textRotation="0" wrapText="false" shrinkToFit="false"/>
    </xf>
    <xf xfId="0" fontId="19" numFmtId="0" fillId="0" borderId="70" applyFont="1" applyNumberFormat="0" applyFill="0" applyBorder="1" applyAlignment="1">
      <alignment horizontal="center" vertical="center" textRotation="0" wrapText="false" shrinkToFit="false"/>
    </xf>
    <xf xfId="0" fontId="19" numFmtId="0" fillId="0" borderId="70" applyFont="1" applyNumberFormat="0" applyFill="0" applyBorder="1" applyAlignment="1">
      <alignment horizontal="center" vertical="center" textRotation="0" wrapText="false" shrinkToFit="false"/>
    </xf>
    <xf xfId="0" fontId="19" numFmtId="0" fillId="0" borderId="71" applyFont="1" applyNumberFormat="0" applyFill="0" applyBorder="1" applyAlignment="1">
      <alignment horizontal="center" vertical="center" textRotation="0" wrapText="false" shrinkToFit="false"/>
    </xf>
    <xf xfId="0" fontId="19" numFmtId="0" fillId="0" borderId="71" applyFont="1" applyNumberFormat="0" applyFill="0" applyBorder="1" applyAlignment="1">
      <alignment horizontal="center" vertical="center" textRotation="0" wrapText="false" shrinkToFit="false"/>
    </xf>
    <xf xfId="0" fontId="19" numFmtId="0" fillId="0" borderId="72" applyFont="1" applyNumberFormat="0" applyFill="0" applyBorder="1" applyAlignment="1">
      <alignment horizontal="center" vertical="center" textRotation="0" wrapText="false" shrinkToFit="false"/>
    </xf>
    <xf xfId="0" fontId="19" numFmtId="0" fillId="0" borderId="72" applyFont="1" applyNumberFormat="0" applyFill="0" applyBorder="1" applyAlignment="1">
      <alignment horizontal="center" vertical="center" textRotation="0" wrapText="false" shrinkToFit="false"/>
    </xf>
    <xf xfId="0" fontId="37" numFmtId="0" fillId="7" borderId="73" applyFont="1" applyNumberFormat="0" applyFill="1" applyBorder="1" applyAlignment="1">
      <alignment horizontal="center" vertical="center" textRotation="0" wrapText="true" shrinkToFit="false"/>
    </xf>
    <xf xfId="0" fontId="19" numFmtId="175" fillId="0" borderId="43" applyFont="1" applyNumberFormat="1" applyFill="0" applyBorder="1" applyAlignment="1">
      <alignment vertical="center" textRotation="0" wrapText="false" shrinkToFit="false"/>
    </xf>
    <xf xfId="0" fontId="19" numFmtId="175" fillId="0" borderId="48" applyFont="1" applyNumberFormat="1" applyFill="0" applyBorder="1" applyAlignment="1">
      <alignment vertical="center" textRotation="0" wrapText="false" shrinkToFit="false"/>
    </xf>
    <xf xfId="0" fontId="19" numFmtId="175" fillId="0" borderId="49" applyFont="1" applyNumberFormat="1" applyFill="0" applyBorder="1" applyAlignment="1">
      <alignment vertical="center" textRotation="0" wrapText="false" shrinkToFit="false"/>
    </xf>
    <xf xfId="0" fontId="17" numFmtId="0" fillId="0" borderId="0" applyFont="1" applyNumberFormat="0" applyFill="0" applyBorder="0" applyAlignment="1">
      <alignment vertical="center" textRotation="0" wrapText="true" shrinkToFit="false"/>
    </xf>
    <xf xfId="0" fontId="17" numFmtId="0" fillId="0" borderId="0" applyFont="1" applyNumberFormat="0" applyFill="0" applyBorder="0" applyAlignment="1">
      <alignment vertical="center" textRotation="0" wrapText="false" shrinkToFit="false"/>
    </xf>
    <xf xfId="0" fontId="45" numFmtId="0" fillId="0" borderId="0" applyFont="1" applyNumberFormat="0" applyFill="0" applyBorder="0" applyAlignment="1">
      <alignment vertical="center" textRotation="0" wrapText="true" shrinkToFit="false"/>
    </xf>
    <xf xfId="0" fontId="46" numFmtId="0" fillId="7" borderId="0" applyFont="1" applyNumberFormat="0" applyFill="1" applyBorder="0" applyAlignment="1">
      <alignment vertical="center" textRotation="0" wrapText="true" shrinkToFit="false"/>
    </xf>
    <xf xfId="0" fontId="19" numFmtId="0" fillId="0" borderId="0" applyFont="1" applyNumberFormat="0" applyFill="0" applyBorder="0" applyAlignment="0">
      <alignment textRotation="0" wrapText="false" shrinkToFit="false"/>
    </xf>
    <xf xfId="0" fontId="17" numFmtId="0" fillId="0" borderId="0" applyFont="1" applyNumberFormat="0" applyFill="0" applyBorder="0" applyAlignment="1">
      <alignment vertical="center" textRotation="0" wrapText="false" shrinkToFit="false"/>
    </xf>
    <xf xfId="0" fontId="17" numFmtId="0" fillId="0" borderId="0" applyFont="1" applyNumberFormat="0" applyFill="0" applyBorder="0" applyAlignment="1">
      <alignment horizontal="center" vertical="center" textRotation="0" wrapText="false" shrinkToFit="false"/>
    </xf>
    <xf xfId="0" fontId="17" numFmtId="0" fillId="3" borderId="0" applyFont="1" applyNumberFormat="0" applyFill="1" applyBorder="0" applyAlignment="1">
      <alignment vertical="center" textRotation="0" wrapText="false" shrinkToFit="false"/>
    </xf>
    <xf xfId="0" fontId="19" numFmtId="0" fillId="0" borderId="0" applyFont="1" applyNumberFormat="0" applyFill="0" applyBorder="0" applyAlignment="1">
      <alignment horizontal="left" vertical="center" textRotation="0" wrapText="false" shrinkToFit="false"/>
    </xf>
    <xf xfId="0" fontId="19" numFmtId="0" fillId="0" borderId="0" applyFont="1" applyNumberFormat="0" applyFill="0" applyBorder="0" applyAlignment="1">
      <alignment horizontal="center" vertical="center" textRotation="0" wrapText="false" shrinkToFit="false"/>
    </xf>
    <xf xfId="0" fontId="17" numFmtId="0" fillId="0" borderId="0" applyFont="1" applyNumberFormat="0" applyFill="0" applyBorder="0" applyAlignment="1">
      <alignment horizontal="left" vertical="center" textRotation="0" wrapText="false" shrinkToFit="false"/>
    </xf>
    <xf xfId="0" fontId="17" numFmtId="0" fillId="7" borderId="0" applyFont="1" applyNumberFormat="0" applyFill="1" applyBorder="0" applyAlignment="1">
      <alignment horizontal="center" vertical="center" textRotation="0" wrapText="false" shrinkToFit="false"/>
    </xf>
    <xf xfId="0" fontId="43" numFmtId="0" fillId="0" borderId="0" applyFont="1" applyNumberFormat="0" applyFill="0" applyBorder="0" applyAlignment="0">
      <alignment textRotation="0" wrapText="false" shrinkToFit="false"/>
    </xf>
    <xf xfId="0" fontId="24" numFmtId="0" fillId="0" borderId="0" applyFont="1" applyNumberFormat="0" applyFill="0" applyBorder="0" applyAlignment="1">
      <alignment horizontal="left" textRotation="0" wrapText="false" shrinkToFit="false"/>
    </xf>
    <xf xfId="0" fontId="43" numFmtId="0" fillId="15" borderId="0" applyFont="1" applyNumberFormat="0" applyFill="1" applyBorder="0" applyAlignment="0">
      <alignment textRotation="0" wrapText="false" shrinkToFit="false"/>
    </xf>
    <xf xfId="0" fontId="17" numFmtId="165" fillId="11" borderId="0" applyFont="1" applyNumberFormat="1" applyFill="1" applyBorder="0" applyAlignment="1">
      <alignment horizontal="center" vertical="center" textRotation="0" wrapText="false" shrinkToFit="false"/>
    </xf>
    <xf xfId="0" fontId="17" numFmtId="165" fillId="0" borderId="0" applyFont="1" applyNumberFormat="1" applyFill="0" applyBorder="0" applyAlignment="1">
      <alignment horizontal="center" vertical="center" textRotation="0" wrapText="false" shrinkToFit="false"/>
    </xf>
    <xf xfId="0" fontId="19" numFmtId="0" fillId="0" borderId="0" applyFont="1" applyNumberFormat="0" applyFill="0" applyBorder="0" applyAlignment="0">
      <alignment textRotation="0" wrapText="false" shrinkToFit="false"/>
    </xf>
    <xf xfId="0" fontId="19" numFmtId="0" fillId="7" borderId="0" applyFont="1" applyNumberFormat="0" applyFill="1" applyBorder="0" applyAlignment="0">
      <alignment textRotation="0" wrapText="false" shrinkToFit="false"/>
    </xf>
    <xf xfId="0" fontId="19" numFmtId="0" fillId="7" borderId="8" applyFont="1" applyNumberFormat="0" applyFill="1" applyBorder="1" applyAlignment="0">
      <alignment textRotation="0" wrapText="false" shrinkToFit="false"/>
    </xf>
    <xf xfId="0" fontId="47" numFmtId="9" fillId="7" borderId="8" applyFont="1" applyNumberFormat="1" applyFill="1" applyBorder="1" applyAlignment="1" applyProtection="true">
      <alignment vertical="center" textRotation="0" wrapText="false" shrinkToFit="false"/>
      <protection locked="false"/>
    </xf>
    <xf xfId="0" fontId="48" numFmtId="0" fillId="7" borderId="8" applyFont="1" applyNumberFormat="0" applyFill="1" applyBorder="1" applyAlignment="1" applyProtection="true">
      <alignment vertical="center" textRotation="0" wrapText="true" shrinkToFit="false"/>
      <protection locked="false"/>
    </xf>
    <xf xfId="0" fontId="48" numFmtId="0" fillId="7" borderId="8" applyFont="1" applyNumberFormat="0" applyFill="1" applyBorder="1" applyAlignment="1" applyProtection="true">
      <alignment horizontal="center" vertical="center" textRotation="0" wrapText="true" shrinkToFit="false"/>
      <protection locked="false"/>
    </xf>
    <xf xfId="0" fontId="19" numFmtId="0" fillId="7" borderId="0" applyFont="1" applyNumberFormat="0" applyFill="1" applyBorder="0" applyAlignment="0">
      <alignment textRotation="0" wrapText="false" shrinkToFit="false"/>
    </xf>
    <xf xfId="0" fontId="49" numFmtId="0" fillId="0" borderId="0" applyFont="1" applyNumberFormat="0" applyFill="0" applyBorder="0" applyAlignment="1">
      <alignment vertical="center" textRotation="0" wrapText="false" shrinkToFit="false"/>
    </xf>
    <xf xfId="0" fontId="37" numFmtId="0" fillId="7" borderId="74" applyFont="1" applyNumberFormat="0" applyFill="1" applyBorder="1" applyAlignment="0">
      <alignment textRotation="0" wrapText="false" shrinkToFit="false"/>
    </xf>
    <xf xfId="0" fontId="37" numFmtId="0" fillId="7" borderId="0" applyFont="1" applyNumberFormat="0" applyFill="1" applyBorder="0" applyAlignment="0">
      <alignment textRotation="0" wrapText="false" shrinkToFit="false"/>
    </xf>
    <xf xfId="0" fontId="37" numFmtId="0" fillId="7" borderId="75" applyFont="1" applyNumberFormat="0" applyFill="1" applyBorder="1" applyAlignment="0">
      <alignment textRotation="0" wrapText="false" shrinkToFit="false"/>
    </xf>
    <xf xfId="0" fontId="50" numFmtId="0" fillId="7" borderId="8" applyFont="1" applyNumberFormat="0" applyFill="1" applyBorder="1" applyAlignment="1">
      <alignment horizontal="center" vertical="center" textRotation="0" wrapText="false" shrinkToFit="false"/>
    </xf>
    <xf xfId="0" fontId="50" numFmtId="0" fillId="7" borderId="76" applyFont="1" applyNumberFormat="0" applyFill="1" applyBorder="1" applyAlignment="1">
      <alignment horizontal="center" vertical="center" textRotation="0" wrapText="false" shrinkToFit="false"/>
    </xf>
    <xf xfId="0" fontId="19" numFmtId="0" fillId="7" borderId="8" applyFont="1" applyNumberFormat="0" applyFill="1" applyBorder="1" applyAlignment="1">
      <alignment horizontal="center" textRotation="0" wrapText="false" shrinkToFit="false"/>
    </xf>
    <xf xfId="0" fontId="31" numFmtId="0" fillId="7" borderId="77" applyFont="1" applyNumberFormat="0" applyFill="1" applyBorder="1" applyAlignment="1">
      <alignment horizontal="center" textRotation="0" wrapText="false" shrinkToFit="false"/>
    </xf>
    <xf xfId="0" fontId="50" numFmtId="0" fillId="7" borderId="14" applyFont="1" applyNumberFormat="0" applyFill="1" applyBorder="1" applyAlignment="1">
      <alignment horizontal="center" vertical="center" textRotation="0" wrapText="false" shrinkToFit="false"/>
    </xf>
    <xf xfId="0" fontId="51" numFmtId="0" fillId="7" borderId="74" applyFont="1" applyNumberFormat="0" applyFill="1" applyBorder="1" applyAlignment="1">
      <alignment horizontal="center" vertical="center" textRotation="0" wrapText="false" shrinkToFit="false"/>
    </xf>
    <xf xfId="0" fontId="51" numFmtId="0" fillId="7" borderId="0" applyFont="1" applyNumberFormat="0" applyFill="1" applyBorder="0" applyAlignment="1">
      <alignment horizontal="center" vertical="center" textRotation="0" wrapText="false" shrinkToFit="false"/>
    </xf>
    <xf xfId="0" fontId="51" numFmtId="0" fillId="7" borderId="75" applyFont="1" applyNumberFormat="0" applyFill="1" applyBorder="1" applyAlignment="1">
      <alignment horizontal="center" vertical="center" textRotation="0" wrapText="false" shrinkToFit="false"/>
    </xf>
    <xf xfId="0" fontId="28" numFmtId="0" fillId="7" borderId="77" applyFont="1" applyNumberFormat="0" applyFill="1" applyBorder="1" applyAlignment="1">
      <alignment vertical="center" textRotation="0" wrapText="false" shrinkToFit="false"/>
    </xf>
    <xf xfId="0" fontId="50" numFmtId="0" fillId="7" borderId="77" applyFont="1" applyNumberFormat="0" applyFill="1" applyBorder="1" applyAlignment="1">
      <alignment vertical="center" textRotation="0" wrapText="false" shrinkToFit="false"/>
    </xf>
    <xf xfId="0" fontId="28" numFmtId="0" fillId="7" borderId="16" applyFont="1" applyNumberFormat="0" applyFill="1" applyBorder="1" applyAlignment="1">
      <alignment vertical="center" textRotation="0" wrapText="false" shrinkToFit="false"/>
    </xf>
    <xf xfId="0" fontId="50" numFmtId="0" fillId="7" borderId="16" applyFont="1" applyNumberFormat="0" applyFill="1" applyBorder="1" applyAlignment="1">
      <alignment vertical="center" textRotation="0" wrapText="false" shrinkToFit="false"/>
    </xf>
    <xf xfId="0" fontId="19" numFmtId="0" fillId="7" borderId="3" applyFont="1" applyNumberFormat="0" applyFill="1" applyBorder="1" applyAlignment="0">
      <alignment textRotation="0" wrapText="false" shrinkToFit="false"/>
    </xf>
    <xf xfId="0" fontId="19" numFmtId="0" fillId="7" borderId="3" applyFont="1" applyNumberFormat="0" applyFill="1" applyBorder="1" applyAlignment="0">
      <alignment textRotation="0" wrapText="false" shrinkToFit="false"/>
    </xf>
    <xf xfId="0" fontId="52" numFmtId="0" fillId="7" borderId="0" applyFont="1" applyNumberFormat="0" applyFill="1" applyBorder="0" applyAlignment="1">
      <alignment vertical="center" textRotation="0" wrapText="false" shrinkToFit="false"/>
    </xf>
    <xf xfId="0" fontId="53" numFmtId="0" fillId="7" borderId="0" applyFont="1" applyNumberFormat="0" applyFill="1" applyBorder="0" applyAlignment="1">
      <alignment horizontal="center" vertical="center" textRotation="0" wrapText="false" shrinkToFit="false"/>
    </xf>
    <xf xfId="0" fontId="47" numFmtId="9" fillId="7" borderId="0" applyFont="1" applyNumberFormat="1" applyFill="1" applyBorder="0" applyAlignment="1" applyProtection="true">
      <alignment vertical="center" textRotation="0" wrapText="false" shrinkToFit="false"/>
      <protection locked="false"/>
    </xf>
    <xf xfId="0" fontId="48" numFmtId="0" fillId="7" borderId="0" applyFont="1" applyNumberFormat="0" applyFill="1" applyBorder="0" applyAlignment="1" applyProtection="true">
      <alignment vertical="center" textRotation="0" wrapText="true" shrinkToFit="false"/>
      <protection locked="false"/>
    </xf>
    <xf xfId="0" fontId="17" numFmtId="0" fillId="0" borderId="0" applyFont="1" applyNumberFormat="0" applyFill="0" applyBorder="0" applyAlignment="1">
      <alignment horizontal="center" vertical="center" textRotation="0" wrapText="false" shrinkToFit="false"/>
    </xf>
    <xf xfId="0" fontId="51" numFmtId="0" fillId="0" borderId="0" applyFont="1" applyNumberFormat="0" applyFill="0" applyBorder="0" applyAlignment="1">
      <alignment vertical="center" textRotation="0" wrapText="true" shrinkToFit="false"/>
    </xf>
    <xf xfId="0" fontId="19" numFmtId="0" fillId="0" borderId="2" applyFont="1" applyNumberFormat="0" applyFill="0" applyBorder="1" applyAlignment="0">
      <alignment textRotation="0" wrapText="false" shrinkToFit="false"/>
    </xf>
    <xf xfId="0" fontId="19" numFmtId="0" fillId="0" borderId="3" applyFont="1" applyNumberFormat="0" applyFill="0" applyBorder="1" applyAlignment="0">
      <alignment textRotation="0" wrapText="false" shrinkToFit="false"/>
    </xf>
    <xf xfId="0" fontId="19" numFmtId="0" fillId="0" borderId="4" applyFont="1" applyNumberFormat="0" applyFill="0" applyBorder="1" applyAlignment="0">
      <alignment textRotation="0" wrapText="false" shrinkToFit="false"/>
    </xf>
    <xf xfId="0" fontId="17" numFmtId="165" fillId="0" borderId="2" applyFont="1" applyNumberFormat="1" applyFill="0" applyBorder="1" applyAlignment="1">
      <alignment horizontal="center" vertical="center" textRotation="0" wrapText="false" shrinkToFit="false"/>
    </xf>
    <xf xfId="0" fontId="17" numFmtId="165" fillId="0" borderId="3" applyFont="1" applyNumberFormat="1" applyFill="0" applyBorder="1" applyAlignment="1">
      <alignment horizontal="center" vertical="center" textRotation="0" wrapText="false" shrinkToFit="false"/>
    </xf>
    <xf xfId="0" fontId="17" numFmtId="165" fillId="4" borderId="3" applyFont="1" applyNumberFormat="1" applyFill="1" applyBorder="1" applyAlignment="1">
      <alignment horizontal="center" vertical="center" textRotation="0" wrapText="false" shrinkToFit="false"/>
    </xf>
    <xf xfId="0" fontId="17" numFmtId="165" fillId="4" borderId="4" applyFont="1" applyNumberFormat="1" applyFill="1" applyBorder="1" applyAlignment="1">
      <alignment horizontal="center" vertical="center" textRotation="0" wrapText="false" shrinkToFit="false"/>
    </xf>
    <xf xfId="0" fontId="43" numFmtId="0" fillId="15" borderId="0" applyFont="1" applyNumberFormat="0" applyFill="1" applyBorder="0" applyAlignment="1">
      <alignment horizontal="left" textRotation="0" wrapText="false" shrinkToFit="false"/>
    </xf>
    <xf xfId="0" fontId="19" numFmtId="0" fillId="0" borderId="5" applyFont="1" applyNumberFormat="0" applyFill="0" applyBorder="1" applyAlignment="0">
      <alignment textRotation="0" wrapText="false" shrinkToFit="false"/>
    </xf>
    <xf xfId="0" fontId="19" numFmtId="0" fillId="0" borderId="6" applyFont="1" applyNumberFormat="0" applyFill="0" applyBorder="1" applyAlignment="0">
      <alignment textRotation="0" wrapText="false" shrinkToFit="false"/>
    </xf>
    <xf xfId="0" fontId="17" numFmtId="165" fillId="0" borderId="5" applyFont="1" applyNumberFormat="1" applyFill="0" applyBorder="1" applyAlignment="1">
      <alignment horizontal="center" vertical="center" textRotation="0" wrapText="false" shrinkToFit="false"/>
    </xf>
    <xf xfId="0" fontId="17" numFmtId="165" fillId="4" borderId="0" applyFont="1" applyNumberFormat="1" applyFill="1" applyBorder="0" applyAlignment="1">
      <alignment horizontal="center" vertical="center" textRotation="0" wrapText="false" shrinkToFit="false"/>
    </xf>
    <xf xfId="0" fontId="17" numFmtId="165" fillId="4" borderId="6" applyFont="1" applyNumberFormat="1" applyFill="1" applyBorder="1" applyAlignment="1">
      <alignment horizontal="center" vertical="center" textRotation="0" wrapText="false" shrinkToFit="false"/>
    </xf>
    <xf xfId="0" fontId="17" numFmtId="165" fillId="11" borderId="5" applyFont="1" applyNumberFormat="1" applyFill="1" applyBorder="1" applyAlignment="1">
      <alignment horizontal="center" vertical="center" textRotation="0" wrapText="false" shrinkToFit="false"/>
    </xf>
    <xf xfId="0" fontId="17" numFmtId="165" fillId="11" borderId="7" applyFont="1" applyNumberFormat="1" applyFill="1" applyBorder="1" applyAlignment="1">
      <alignment horizontal="center" vertical="center" textRotation="0" wrapText="false" shrinkToFit="false"/>
    </xf>
    <xf xfId="0" fontId="17" numFmtId="165" fillId="11" borderId="8" applyFont="1" applyNumberFormat="1" applyFill="1" applyBorder="1" applyAlignment="1">
      <alignment horizontal="center" vertical="center" textRotation="0" wrapText="false" shrinkToFit="false"/>
    </xf>
    <xf xfId="0" fontId="17" numFmtId="165" fillId="0" borderId="8" applyFont="1" applyNumberFormat="1" applyFill="0" applyBorder="1" applyAlignment="1">
      <alignment horizontal="center" vertical="center" textRotation="0" wrapText="false" shrinkToFit="false"/>
    </xf>
    <xf xfId="0" fontId="17" numFmtId="165" fillId="4" borderId="8" applyFont="1" applyNumberFormat="1" applyFill="1" applyBorder="1" applyAlignment="1">
      <alignment horizontal="center" vertical="center" textRotation="0" wrapText="false" shrinkToFit="false"/>
    </xf>
    <xf xfId="0" fontId="17" numFmtId="165" fillId="4" borderId="9" applyFont="1" applyNumberFormat="1" applyFill="1" applyBorder="1" applyAlignment="1">
      <alignment horizontal="center" vertical="center" textRotation="0" wrapText="false" shrinkToFit="false"/>
    </xf>
    <xf xfId="0" fontId="19" numFmtId="0" fillId="0" borderId="7" applyFont="1" applyNumberFormat="0" applyFill="0" applyBorder="1" applyAlignment="0">
      <alignment textRotation="0" wrapText="false" shrinkToFit="false"/>
    </xf>
    <xf xfId="0" fontId="19" numFmtId="0" fillId="0" borderId="8" applyFont="1" applyNumberFormat="0" applyFill="0" applyBorder="1" applyAlignment="0">
      <alignment textRotation="0" wrapText="false" shrinkToFit="false"/>
    </xf>
    <xf xfId="0" fontId="19" numFmtId="0" fillId="0" borderId="9" applyFont="1" applyNumberFormat="0" applyFill="0" applyBorder="1" applyAlignment="0">
      <alignment textRotation="0" wrapText="false" shrinkToFit="false"/>
    </xf>
    <xf xfId="0" fontId="28" numFmtId="0" fillId="15" borderId="0" applyFont="1" applyNumberFormat="0" applyFill="1" applyBorder="0" applyAlignment="1">
      <alignment horizontal="center" vertical="center" textRotation="0" wrapText="false" shrinkToFit="false"/>
    </xf>
    <xf xfId="0" fontId="17" numFmtId="165" fillId="0" borderId="4" applyFont="1" applyNumberFormat="1" applyFill="0" applyBorder="1" applyAlignment="1">
      <alignment horizontal="center" vertical="center" textRotation="0" wrapText="false" shrinkToFit="false"/>
    </xf>
    <xf xfId="0" fontId="17" numFmtId="165" fillId="0" borderId="6" applyFont="1" applyNumberFormat="1" applyFill="0" applyBorder="1" applyAlignment="1">
      <alignment horizontal="center" vertical="center" textRotation="0" wrapText="false" shrinkToFit="false"/>
    </xf>
    <xf xfId="0" fontId="17" numFmtId="165" fillId="0" borderId="9" applyFont="1" applyNumberFormat="1" applyFill="0" applyBorder="1" applyAlignment="1">
      <alignment horizontal="center" vertical="center" textRotation="0" wrapText="false" shrinkToFit="false"/>
    </xf>
    <xf xfId="0" fontId="54" numFmtId="0" fillId="7" borderId="8" applyFont="1" applyNumberFormat="0" applyFill="1" applyBorder="1" applyAlignment="1">
      <alignment horizontal="center" vertical="center" textRotation="0" wrapText="false" shrinkToFit="false"/>
    </xf>
    <xf xfId="0" fontId="37" numFmtId="0" fillId="7" borderId="5" applyFont="1" applyNumberFormat="0" applyFill="1" applyBorder="1" applyAlignment="0">
      <alignment textRotation="0" wrapText="false" shrinkToFit="false"/>
    </xf>
    <xf xfId="0" fontId="31" numFmtId="0" fillId="7" borderId="8" applyFont="1" applyNumberFormat="0" applyFill="1" applyBorder="1" applyAlignment="1">
      <alignment horizontal="center" textRotation="0" wrapText="false" shrinkToFit="false"/>
    </xf>
    <xf xfId="0" fontId="50" numFmtId="0" fillId="7" borderId="9" applyFont="1" applyNumberFormat="0" applyFill="1" applyBorder="1" applyAlignment="1">
      <alignment horizontal="center" vertical="center" textRotation="0" wrapText="false" shrinkToFit="false"/>
    </xf>
    <xf xfId="0" fontId="37" numFmtId="0" fillId="7" borderId="6" applyFont="1" applyNumberFormat="0" applyFill="1" applyBorder="1" applyAlignment="0">
      <alignment textRotation="0" wrapText="false" shrinkToFit="false"/>
    </xf>
    <xf xfId="0" fontId="37" numFmtId="0" fillId="7" borderId="6" applyFont="1" applyNumberFormat="0" applyFill="1" applyBorder="1" applyAlignment="1">
      <alignment horizontal="left" textRotation="0" wrapText="false" shrinkToFit="false"/>
    </xf>
    <xf xfId="0" fontId="37" numFmtId="0" fillId="7" borderId="78" applyFont="1" applyNumberFormat="0" applyFill="1" applyBorder="1" applyAlignment="1">
      <alignment horizontal="left" textRotation="0" wrapText="false" shrinkToFit="false"/>
    </xf>
    <xf xfId="0" fontId="44" numFmtId="0" fillId="7" borderId="8" applyFont="1" applyNumberFormat="0" applyFill="1" applyBorder="1" applyAlignment="1">
      <alignment horizontal="center" textRotation="0" wrapText="false" shrinkToFit="false"/>
    </xf>
    <xf xfId="0" fontId="49" numFmtId="0" fillId="9" borderId="0" applyFont="1" applyNumberFormat="0" applyFill="1" applyBorder="0" applyAlignment="1">
      <alignment vertical="center" textRotation="0" wrapText="false" shrinkToFit="false"/>
    </xf>
    <xf xfId="0" fontId="55" numFmtId="0" fillId="9" borderId="0" applyFont="1" applyNumberFormat="0" applyFill="1" applyBorder="0" applyAlignment="1">
      <alignment vertical="center" textRotation="0" wrapText="false" shrinkToFit="false"/>
    </xf>
    <xf xfId="0" fontId="54" numFmtId="0" fillId="7" borderId="0" applyFont="1" applyNumberFormat="0" applyFill="1" applyBorder="0" applyAlignment="1">
      <alignment horizontal="center" vertical="center" textRotation="0" wrapText="false" shrinkToFit="false"/>
    </xf>
    <xf xfId="0" fontId="54" numFmtId="0" fillId="7" borderId="3" applyFont="1" applyNumberFormat="0" applyFill="1" applyBorder="1" applyAlignment="1">
      <alignment horizontal="center" vertical="center" textRotation="0" wrapText="false" shrinkToFit="false"/>
    </xf>
    <xf xfId="0" fontId="56" numFmtId="0" fillId="7" borderId="3" applyFont="1" applyNumberFormat="0" applyFill="1" applyBorder="1" applyAlignment="1">
      <alignment vertical="center" textRotation="0" wrapText="false" shrinkToFit="false"/>
    </xf>
    <xf xfId="0" fontId="18" numFmtId="0" fillId="7" borderId="3" applyFont="1" applyNumberFormat="0" applyFill="1" applyBorder="1" applyAlignment="1">
      <alignment horizontal="center" vertical="center" textRotation="0" wrapText="false" shrinkToFit="false"/>
    </xf>
    <xf xfId="0" fontId="56" numFmtId="0" fillId="16" borderId="0" applyFont="1" applyNumberFormat="0" applyFill="1" applyBorder="0" applyAlignment="1">
      <alignment vertical="center" textRotation="0" wrapText="false" shrinkToFit="false"/>
    </xf>
    <xf xfId="0" fontId="24" numFmtId="0" fillId="16" borderId="0" applyFont="1" applyNumberFormat="0" applyFill="1" applyBorder="0" applyAlignment="1" applyProtection="true">
      <alignment horizontal="center" vertical="center" textRotation="0" wrapText="true" shrinkToFit="false"/>
      <protection locked="false"/>
    </xf>
    <xf xfId="0" fontId="56" numFmtId="0" fillId="16" borderId="0" applyFont="1" applyNumberFormat="0" applyFill="1" applyBorder="0" applyAlignment="1">
      <alignment horizontal="center" vertical="center" textRotation="0" wrapText="false" shrinkToFit="false"/>
    </xf>
    <xf xfId="0" fontId="31" numFmtId="0" fillId="7" borderId="8" applyFont="1" applyNumberFormat="0" applyFill="1" applyBorder="1" applyAlignment="0">
      <alignment textRotation="0" wrapText="false" shrinkToFit="false"/>
    </xf>
    <xf xfId="0" fontId="54" numFmtId="0" fillId="0" borderId="0" applyFont="1" applyNumberFormat="0" applyFill="0" applyBorder="0" applyAlignment="1">
      <alignment horizontal="center" vertical="center" textRotation="0" wrapText="false" shrinkToFit="false"/>
    </xf>
    <xf xfId="0" fontId="57" numFmtId="0" fillId="7" borderId="0" applyFont="1" applyNumberFormat="0" applyFill="1" applyBorder="0" applyAlignment="1">
      <alignment vertical="center" textRotation="0" wrapText="false" shrinkToFit="false"/>
    </xf>
    <xf xfId="0" fontId="54" numFmtId="0" fillId="0" borderId="0" applyFont="1" applyNumberFormat="0" applyFill="0" applyBorder="0" applyAlignment="1">
      <alignment vertical="center" textRotation="0" wrapText="false" shrinkToFit="false"/>
    </xf>
    <xf xfId="0" fontId="48" numFmtId="0" fillId="7" borderId="5" applyFont="1" applyNumberFormat="0" applyFill="1" applyBorder="1" applyAlignment="1">
      <alignment horizontal="center" vertical="center" textRotation="0" wrapText="false" shrinkToFit="false"/>
    </xf>
    <xf xfId="0" fontId="31" numFmtId="0" fillId="7" borderId="6" applyFont="1" applyNumberFormat="0" applyFill="1" applyBorder="1" applyAlignment="0">
      <alignment textRotation="0" wrapText="false" shrinkToFit="false"/>
    </xf>
    <xf xfId="0" fontId="37" numFmtId="0" fillId="7" borderId="5" applyFont="1" applyNumberFormat="0" applyFill="1" applyBorder="1" applyAlignment="1">
      <alignment horizontal="right" textRotation="0" wrapText="false" shrinkToFit="false"/>
    </xf>
    <xf xfId="0" fontId="36" numFmtId="0" fillId="7" borderId="7" applyFont="1" applyNumberFormat="0" applyFill="1" applyBorder="1" applyAlignment="1">
      <alignment horizontal="center" textRotation="0" wrapText="false" shrinkToFit="false"/>
    </xf>
    <xf xfId="0" fontId="18" numFmtId="165" fillId="7" borderId="8" applyFont="1" applyNumberFormat="1" applyFill="1" applyBorder="1" applyAlignment="1">
      <alignment horizontal="center" vertical="center" textRotation="0" wrapText="false" shrinkToFit="false"/>
    </xf>
    <xf xfId="0" fontId="31" numFmtId="0" fillId="7" borderId="9" applyFont="1" applyNumberFormat="0" applyFill="1" applyBorder="1" applyAlignment="0">
      <alignment textRotation="0" wrapText="false" shrinkToFit="false"/>
    </xf>
    <xf xfId="0" fontId="24" numFmtId="165" fillId="0" borderId="0" applyFont="1" applyNumberFormat="1" applyFill="0" applyBorder="0" applyAlignment="1">
      <alignment horizontal="center" vertical="center" textRotation="0" wrapText="false" shrinkToFit="false"/>
    </xf>
    <xf xfId="0" fontId="46" numFmtId="0" fillId="7" borderId="4" applyFont="1" applyNumberFormat="0" applyFill="1" applyBorder="1" applyAlignment="1">
      <alignment horizontal="center" vertical="center" textRotation="0" wrapText="false" shrinkToFit="false"/>
    </xf>
    <xf xfId="0" fontId="36" numFmtId="0" fillId="7" borderId="6" applyFont="1" applyNumberFormat="0" applyFill="1" applyBorder="1" applyAlignment="1">
      <alignment horizontal="center" vertical="center" textRotation="0" wrapText="false" shrinkToFit="false"/>
    </xf>
    <xf xfId="0" fontId="37" numFmtId="0" fillId="7" borderId="5" applyFont="1" applyNumberFormat="0" applyFill="1" applyBorder="1" applyAlignment="1">
      <alignment horizontal="right" vertical="center" textRotation="0" wrapText="false" shrinkToFit="false"/>
    </xf>
    <xf xfId="0" fontId="17" numFmtId="165" fillId="0" borderId="2" applyFont="1" applyNumberFormat="1" applyFill="0" applyBorder="1" applyAlignment="1">
      <alignment horizontal="center" vertical="center" textRotation="0" wrapText="false" shrinkToFit="false"/>
    </xf>
    <xf xfId="0" fontId="17" numFmtId="165" fillId="0" borderId="3" applyFont="1" applyNumberFormat="1" applyFill="0" applyBorder="1" applyAlignment="1">
      <alignment horizontal="center" vertical="center" textRotation="0" wrapText="false" shrinkToFit="false"/>
    </xf>
    <xf xfId="0" fontId="17" numFmtId="165" fillId="0" borderId="4" applyFont="1" applyNumberFormat="1" applyFill="0" applyBorder="1" applyAlignment="1">
      <alignment horizontal="center" vertical="center" textRotation="0" wrapText="false" shrinkToFit="false"/>
    </xf>
    <xf xfId="0" fontId="37" numFmtId="0" fillId="7" borderId="6" applyFont="1" applyNumberFormat="0" applyFill="1" applyBorder="1" applyAlignment="1">
      <alignment horizontal="left" vertical="center" textRotation="0" wrapText="false" shrinkToFit="false"/>
    </xf>
    <xf xfId="0" fontId="17" numFmtId="165" fillId="0" borderId="5" applyFont="1" applyNumberFormat="1" applyFill="0" applyBorder="1" applyAlignment="1">
      <alignment horizontal="center" vertical="center" textRotation="0" wrapText="false" shrinkToFit="false"/>
    </xf>
    <xf xfId="0" fontId="17" numFmtId="165" fillId="0" borderId="0" applyFont="1" applyNumberFormat="1" applyFill="0" applyBorder="0" applyAlignment="1">
      <alignment horizontal="center" vertical="center" textRotation="0" wrapText="false" shrinkToFit="false"/>
    </xf>
    <xf xfId="0" fontId="17" numFmtId="165" fillId="0" borderId="6" applyFont="1" applyNumberFormat="1" applyFill="0" applyBorder="1" applyAlignment="1">
      <alignment horizontal="center" vertical="center" textRotation="0" wrapText="false" shrinkToFit="false"/>
    </xf>
    <xf xfId="0" fontId="17" numFmtId="165" fillId="0" borderId="7" applyFont="1" applyNumberFormat="1" applyFill="0" applyBorder="1" applyAlignment="1">
      <alignment horizontal="center" vertical="center" textRotation="0" wrapText="false" shrinkToFit="false"/>
    </xf>
    <xf xfId="0" fontId="17" numFmtId="165" fillId="0" borderId="8" applyFont="1" applyNumberFormat="1" applyFill="0" applyBorder="1" applyAlignment="1">
      <alignment horizontal="center" vertical="center" textRotation="0" wrapText="false" shrinkToFit="false"/>
    </xf>
    <xf xfId="0" fontId="17" numFmtId="165" fillId="0" borderId="9" applyFont="1" applyNumberFormat="1" applyFill="0" applyBorder="1" applyAlignment="1">
      <alignment horizontal="center" vertical="center" textRotation="0" wrapText="false" shrinkToFit="false"/>
    </xf>
    <xf xfId="0" fontId="36" numFmtId="0" fillId="7" borderId="7" applyFont="1" applyNumberFormat="0" applyFill="1" applyBorder="1" applyAlignment="1">
      <alignment horizontal="center" vertical="center" textRotation="0" wrapText="false" shrinkToFit="false"/>
    </xf>
    <xf xfId="0" fontId="18" numFmtId="165" fillId="7" borderId="9" applyFont="1" applyNumberFormat="1" applyFill="1" applyBorder="1" applyAlignment="1">
      <alignment horizontal="center" vertical="center" textRotation="0" wrapText="false" shrinkToFit="false"/>
    </xf>
    <xf xfId="0" fontId="17" numFmtId="0" fillId="0" borderId="0" applyFont="1" applyNumberFormat="0" applyFill="0" applyBorder="0" applyAlignment="1">
      <alignment horizontal="left" vertical="center" textRotation="0" wrapText="false" shrinkToFit="false"/>
    </xf>
    <xf xfId="0" fontId="54" numFmtId="0" fillId="9" borderId="0" applyFont="1" applyNumberFormat="0" applyFill="1" applyBorder="0" applyAlignment="1">
      <alignment horizontal="center" vertical="center" textRotation="0" wrapText="false" shrinkToFit="false"/>
    </xf>
    <xf xfId="0" fontId="7" numFmtId="0" fillId="7" borderId="0" applyFont="1" applyNumberFormat="0" applyFill="1" applyBorder="0" applyAlignment="1">
      <alignment vertical="center" textRotation="0" wrapText="false" shrinkToFit="false"/>
    </xf>
    <xf xfId="0" fontId="21" numFmtId="0" fillId="0" borderId="11" applyFont="1" applyNumberFormat="0" applyFill="0" applyBorder="1" applyAlignment="1">
      <alignment horizontal="left" vertical="center" textRotation="0" wrapText="true" shrinkToFit="false"/>
    </xf>
    <xf xfId="0" fontId="21" numFmtId="0" fillId="0" borderId="11" applyFont="1" applyNumberFormat="0" applyFill="0" applyBorder="1" applyAlignment="1">
      <alignment vertical="center" textRotation="0" wrapText="true" shrinkToFit="false"/>
    </xf>
    <xf xfId="0" fontId="19" numFmtId="2" fillId="0" borderId="77" applyFont="1" applyNumberFormat="1" applyFill="0" applyBorder="1" applyAlignment="1">
      <alignment vertical="center" textRotation="0" wrapText="true" shrinkToFit="false"/>
    </xf>
    <xf xfId="0" fontId="22" numFmtId="0" fillId="3" borderId="0" applyFont="1" applyNumberFormat="0" applyFill="1" applyBorder="0" applyAlignment="1">
      <alignment vertical="center" textRotation="0" wrapText="false" shrinkToFit="false"/>
    </xf>
    <xf xfId="0" fontId="55" numFmtId="0" fillId="3" borderId="0" applyFont="1" applyNumberFormat="0" applyFill="1" applyBorder="0" applyAlignment="1" applyProtection="true">
      <alignment vertical="center" textRotation="0" wrapText="true" shrinkToFit="false"/>
      <protection locked="false"/>
    </xf>
    <xf xfId="0" fontId="44" numFmtId="0" fillId="3" borderId="0" applyFont="1" applyNumberFormat="0" applyFill="1" applyBorder="0" applyAlignment="1">
      <alignment horizontal="center" vertical="center" textRotation="90" wrapText="true" shrinkToFit="false"/>
    </xf>
    <xf xfId="0" fontId="34" numFmtId="1" fillId="3" borderId="0" applyFont="1" applyNumberFormat="1" applyFill="1" applyBorder="0" applyAlignment="1">
      <alignment horizontal="center" vertical="center" textRotation="0" wrapText="false" shrinkToFit="true"/>
    </xf>
    <xf xfId="0" fontId="21" numFmtId="168" fillId="3" borderId="0" applyFont="1" applyNumberFormat="1" applyFill="1" applyBorder="0" applyAlignment="1" applyProtection="true">
      <alignment horizontal="center" vertical="center" textRotation="0" wrapText="false" shrinkToFit="true"/>
      <protection locked="false"/>
    </xf>
    <xf xfId="0" fontId="26" numFmtId="0" fillId="0" borderId="0" applyFont="1" applyNumberFormat="0" applyFill="0" applyBorder="0" applyAlignment="1">
      <alignment vertical="center" textRotation="0" wrapText="false" shrinkToFit="false"/>
    </xf>
    <xf xfId="0" fontId="34" numFmtId="1" fillId="0" borderId="79" applyFont="1" applyNumberFormat="1" applyFill="0" applyBorder="1" applyAlignment="1">
      <alignment horizontal="center" vertical="center" textRotation="0" wrapText="false" shrinkToFit="true"/>
    </xf>
    <xf xfId="0" fontId="34" numFmtId="1" fillId="0" borderId="15" applyFont="1" applyNumberFormat="1" applyFill="0" applyBorder="1" applyAlignment="1">
      <alignment horizontal="center" vertical="center" textRotation="0" wrapText="false" shrinkToFit="true"/>
    </xf>
    <xf xfId="0" fontId="27" numFmtId="0" fillId="0" borderId="79" applyFont="1" applyNumberFormat="0" applyFill="0" applyBorder="1" applyAlignment="1">
      <alignment horizontal="center" vertical="center" textRotation="0" wrapText="false" shrinkToFit="false"/>
    </xf>
    <xf xfId="0" fontId="27" numFmtId="0" fillId="0" borderId="15" applyFont="1" applyNumberFormat="0" applyFill="0" applyBorder="1" applyAlignment="1">
      <alignment horizontal="center" vertical="center" textRotation="0" wrapText="false" shrinkToFit="false"/>
    </xf>
    <xf xfId="0" fontId="55" numFmtId="0" fillId="17" borderId="0" applyFont="1" applyNumberFormat="0" applyFill="1" applyBorder="0" applyAlignment="1">
      <alignment vertical="center" textRotation="0" wrapText="false" shrinkToFit="false"/>
    </xf>
    <xf xfId="0" fontId="55" numFmtId="0" fillId="0" borderId="0" applyFont="1" applyNumberFormat="0" applyFill="0" applyBorder="0" applyAlignment="1" applyProtection="true">
      <alignment vertical="center" textRotation="0" wrapText="true" shrinkToFit="false"/>
      <protection locked="false"/>
    </xf>
    <xf xfId="0" fontId="19" numFmtId="0" fillId="0" borderId="80" applyFont="1" applyNumberFormat="0" applyFill="0" applyBorder="1" applyAlignment="1">
      <alignment horizontal="center" vertical="center" textRotation="0" wrapText="false" shrinkToFit="false"/>
    </xf>
    <xf xfId="0" fontId="41" numFmtId="0" fillId="7" borderId="34" applyFont="1" applyNumberFormat="0" applyFill="1" applyBorder="1" applyAlignment="1">
      <alignment horizontal="center" vertical="center" textRotation="0" wrapText="true" shrinkToFit="false"/>
    </xf>
    <xf xfId="0" fontId="41" numFmtId="0" fillId="7" borderId="43" applyFont="1" applyNumberFormat="0" applyFill="1" applyBorder="1" applyAlignment="1">
      <alignment horizontal="center" vertical="center" textRotation="0" wrapText="true" shrinkToFit="false"/>
    </xf>
    <xf xfId="0" fontId="19" numFmtId="175" fillId="0" borderId="0" applyFont="1" applyNumberFormat="1" applyFill="0" applyBorder="0" applyAlignment="1">
      <alignment vertical="center" textRotation="0" wrapText="false" shrinkToFit="false"/>
    </xf>
    <xf xfId="0" fontId="37" numFmtId="0" fillId="7" borderId="81" applyFont="1" applyNumberFormat="0" applyFill="1" applyBorder="1" applyAlignment="1">
      <alignment horizontal="center" vertical="center" textRotation="0" wrapText="true" shrinkToFit="false"/>
    </xf>
    <xf xfId="0" fontId="19" numFmtId="0" fillId="0" borderId="82" applyFont="1" applyNumberFormat="0" applyFill="0" applyBorder="1" applyAlignment="1">
      <alignment horizontal="center" vertical="center" textRotation="0" wrapText="false" shrinkToFit="false"/>
    </xf>
    <xf xfId="0" fontId="19" numFmtId="0" fillId="0" borderId="83" applyFont="1" applyNumberFormat="0" applyFill="0" applyBorder="1" applyAlignment="1">
      <alignment horizontal="center" vertical="center" textRotation="0" wrapText="false" shrinkToFit="false"/>
    </xf>
    <xf xfId="0" fontId="58" numFmtId="0" fillId="7" borderId="0" applyFont="1" applyNumberFormat="0" applyFill="1" applyBorder="0" applyAlignment="1">
      <alignment vertical="center" textRotation="0" wrapText="false" shrinkToFit="false"/>
    </xf>
    <xf xfId="0" fontId="59" numFmtId="0" fillId="7" borderId="0" applyFont="1" applyNumberFormat="0" applyFill="1" applyBorder="0" applyAlignment="1">
      <alignment horizontal="right" textRotation="0" wrapText="false" shrinkToFit="false"/>
    </xf>
    <xf xfId="0" fontId="28" numFmtId="0" fillId="0" borderId="0" applyFont="1" applyNumberFormat="0" applyFill="0" applyBorder="0" applyAlignment="1" applyProtection="true">
      <alignment vertical="center" textRotation="0" wrapText="true" shrinkToFit="false"/>
      <protection locked="false"/>
    </xf>
    <xf xfId="0" fontId="0" numFmtId="0" fillId="0" borderId="0" applyFont="0" applyNumberFormat="0" applyFill="0" applyBorder="0" applyAlignment="1">
      <alignment horizontal="center" textRotation="0" wrapText="false" shrinkToFit="false"/>
    </xf>
    <xf xfId="0" fontId="19" numFmtId="0" fillId="3" borderId="0" applyFont="1" applyNumberFormat="0" applyFill="1" applyBorder="0" applyAlignment="1">
      <alignment horizontal="center" vertical="center" textRotation="0" wrapText="false" shrinkToFit="false"/>
    </xf>
    <xf xfId="0" fontId="22" numFmtId="9" fillId="0" borderId="0" applyFont="1" applyNumberFormat="1" applyFill="0" applyBorder="0" applyAlignment="1" applyProtection="true">
      <alignment horizontal="center" vertical="center" textRotation="0" wrapText="false" shrinkToFit="false"/>
      <protection locked="false"/>
    </xf>
    <xf xfId="0" fontId="28" numFmtId="0" fillId="0" borderId="0" applyFont="1" applyNumberFormat="0" applyFill="0" applyBorder="0" applyAlignment="1">
      <alignment vertical="center" textRotation="0" wrapText="false" shrinkToFit="false"/>
    </xf>
    <xf xfId="0" fontId="19" numFmtId="165" fillId="0" borderId="12" applyFont="1" applyNumberFormat="1" applyFill="0" applyBorder="1" applyAlignment="1">
      <alignment horizontal="center" vertical="center" textRotation="0" wrapText="false" shrinkToFit="false"/>
    </xf>
    <xf xfId="0" fontId="27" numFmtId="0" fillId="3" borderId="0" applyFont="1" applyNumberFormat="0" applyFill="1" applyBorder="0" applyAlignment="1">
      <alignment vertical="center" textRotation="0" wrapText="false" shrinkToFit="false"/>
    </xf>
    <xf xfId="0" fontId="19" numFmtId="176" fillId="3" borderId="0" applyFont="1" applyNumberFormat="1" applyFill="1" applyBorder="0" applyAlignment="1">
      <alignment horizontal="center" vertical="center" textRotation="0" wrapText="false" shrinkToFit="false"/>
    </xf>
    <xf xfId="0" fontId="19" numFmtId="0" fillId="0" borderId="11" applyFont="1" applyNumberFormat="0" applyFill="0" applyBorder="1" applyAlignment="1">
      <alignment horizontal="center" vertical="center" textRotation="0" wrapText="false" shrinkToFit="false"/>
    </xf>
    <xf xfId="0" fontId="19" numFmtId="174" fillId="0" borderId="11" applyFont="1" applyNumberFormat="1" applyFill="0" applyBorder="1" applyAlignment="1">
      <alignment horizontal="center" vertical="center" textRotation="0" wrapText="false" shrinkToFit="false"/>
    </xf>
    <xf xfId="0" fontId="19" numFmtId="165" fillId="0" borderId="11" applyFont="1" applyNumberFormat="1" applyFill="0" applyBorder="1" applyAlignment="1">
      <alignment horizontal="center" vertical="center" textRotation="0" wrapText="false" shrinkToFit="false"/>
    </xf>
    <xf xfId="0" fontId="22" numFmtId="9" fillId="16" borderId="0" applyFont="1" applyNumberFormat="1" applyFill="1" applyBorder="0" applyAlignment="1" applyProtection="true">
      <alignment vertical="center" textRotation="0" wrapText="false" shrinkToFit="false"/>
      <protection locked="false"/>
    </xf>
    <xf xfId="0" fontId="24" numFmtId="0" fillId="16" borderId="0" applyFont="1" applyNumberFormat="0" applyFill="1" applyBorder="0" applyAlignment="1" applyProtection="true">
      <alignment vertical="center" textRotation="0" wrapText="true" shrinkToFit="false"/>
      <protection locked="false"/>
    </xf>
    <xf xfId="0" fontId="18" numFmtId="0" fillId="7" borderId="0" applyFont="1" applyNumberFormat="0" applyFill="1" applyBorder="0" applyAlignment="1">
      <alignment vertical="center" textRotation="0" wrapText="false" shrinkToFit="false"/>
    </xf>
    <xf xfId="0" fontId="46" numFmtId="0" fillId="0" borderId="0" applyFont="1" applyNumberFormat="0" applyFill="0" applyBorder="0" applyAlignment="1">
      <alignment vertical="center" textRotation="0" wrapText="false" shrinkToFit="false"/>
    </xf>
    <xf xfId="0" fontId="36" numFmtId="0" fillId="0" borderId="0" applyFont="1" applyNumberFormat="0" applyFill="0" applyBorder="0" applyAlignment="1">
      <alignment vertical="center" textRotation="0" wrapText="false" shrinkToFit="false"/>
    </xf>
    <xf xfId="0" fontId="48" numFmtId="0" fillId="0" borderId="0" applyFont="1" applyNumberFormat="0" applyFill="0" applyBorder="0" applyAlignment="1">
      <alignment horizontal="center" vertical="center" textRotation="0" wrapText="false" shrinkToFit="false"/>
    </xf>
    <xf xfId="0" fontId="19" numFmtId="1" fillId="0" borderId="0" applyFont="1" applyNumberFormat="1" applyFill="0" applyBorder="0" applyAlignment="0">
      <alignment textRotation="0" wrapText="false" shrinkToFit="false"/>
    </xf>
    <xf xfId="0" fontId="51" numFmtId="0" fillId="0" borderId="0" applyFont="1" applyNumberFormat="0" applyFill="0" applyBorder="0" applyAlignment="1">
      <alignment horizontal="center" textRotation="0" wrapText="false" shrinkToFit="false"/>
    </xf>
    <xf xfId="0" fontId="37" numFmtId="0" fillId="0" borderId="0" applyFont="1" applyNumberFormat="0" applyFill="0" applyBorder="0" applyAlignment="0">
      <alignment textRotation="0" wrapText="false" shrinkToFit="false"/>
    </xf>
    <xf xfId="0" fontId="53" numFmtId="0" fillId="0" borderId="0" applyFont="1" applyNumberFormat="0" applyFill="0" applyBorder="0" applyAlignment="1">
      <alignment vertical="center" textRotation="0" wrapText="false" shrinkToFit="false"/>
    </xf>
    <xf xfId="0" fontId="18" numFmtId="0" fillId="0" borderId="0" applyFont="1" applyNumberFormat="0" applyFill="0" applyBorder="0" applyAlignment="1">
      <alignment vertical="center" textRotation="0" wrapText="false" shrinkToFit="false"/>
    </xf>
    <xf xfId="0" fontId="50" numFmtId="0" fillId="0" borderId="0" applyFont="1" applyNumberFormat="0" applyFill="0" applyBorder="0" applyAlignment="1" applyProtection="true">
      <alignment vertical="center" textRotation="0" wrapText="true" shrinkToFit="false"/>
      <protection locked="false"/>
    </xf>
    <xf xfId="0" fontId="60" numFmtId="0" fillId="0" borderId="0" applyFont="1" applyNumberFormat="0" applyFill="0" applyBorder="0" applyAlignment="1">
      <alignment vertical="center" textRotation="0" wrapText="false" shrinkToFit="false"/>
    </xf>
    <xf xfId="0" fontId="49" numFmtId="0" fillId="0" borderId="0" applyFont="1" applyNumberFormat="0" applyFill="0" applyBorder="0" applyAlignment="1">
      <alignment vertical="center" textRotation="0" wrapText="false" shrinkToFit="false"/>
    </xf>
    <xf xfId="0" fontId="22" numFmtId="9" fillId="0" borderId="0" applyFont="1" applyNumberFormat="1" applyFill="0" applyBorder="0" applyAlignment="1" applyProtection="true">
      <alignment vertical="center" textRotation="0" wrapText="true" shrinkToFit="false"/>
      <protection locked="false"/>
    </xf>
    <xf xfId="0" fontId="60" numFmtId="0" fillId="7" borderId="0" applyFont="1" applyNumberFormat="0" applyFill="1" applyBorder="0" applyAlignment="1">
      <alignment vertical="center" textRotation="0" wrapText="false" shrinkToFit="false"/>
    </xf>
    <xf xfId="0" fontId="49" numFmtId="0" fillId="7" borderId="0" applyFont="1" applyNumberFormat="0" applyFill="1" applyBorder="0" applyAlignment="1">
      <alignment vertical="center" textRotation="0" wrapText="false" shrinkToFit="false"/>
    </xf>
    <xf xfId="0" fontId="22" numFmtId="9" fillId="7" borderId="0" applyFont="1" applyNumberFormat="1" applyFill="1" applyBorder="0" applyAlignment="1" applyProtection="true">
      <alignment vertical="center" textRotation="0" wrapText="true" shrinkToFit="false"/>
      <protection locked="false"/>
    </xf>
    <xf xfId="0" fontId="24" numFmtId="0" fillId="7" borderId="0" applyFont="1" applyNumberFormat="0" applyFill="1" applyBorder="0" applyAlignment="1">
      <alignment horizontal="left" vertical="center" textRotation="0" wrapText="true" shrinkToFit="false"/>
    </xf>
    <xf xfId="0" fontId="25" numFmtId="166" fillId="0" borderId="0" applyFont="1" applyNumberFormat="1" applyFill="0" applyBorder="0" applyAlignment="1">
      <alignment vertical="center" textRotation="0" wrapText="false" shrinkToFit="false"/>
    </xf>
    <xf xfId="0" fontId="46" numFmtId="0" fillId="7" borderId="4" applyFont="1" applyNumberFormat="0" applyFill="1" applyBorder="1" applyAlignment="1">
      <alignment horizontal="center" textRotation="0" wrapText="false" shrinkToFit="false"/>
    </xf>
    <xf xfId="0" fontId="37" numFmtId="0" fillId="7" borderId="7" applyFont="1" applyNumberFormat="0" applyFill="1" applyBorder="1" applyAlignment="0">
      <alignment textRotation="0" wrapText="false" shrinkToFit="false"/>
    </xf>
    <xf xfId="0" fontId="17" numFmtId="165" fillId="7" borderId="8" applyFont="1" applyNumberFormat="1" applyFill="1" applyBorder="1" applyAlignment="1">
      <alignment horizontal="center" vertical="center" textRotation="0" wrapText="false" shrinkToFit="false"/>
    </xf>
    <xf xfId="0" fontId="37" numFmtId="0" fillId="7" borderId="9" applyFont="1" applyNumberFormat="0" applyFill="1" applyBorder="1" applyAlignment="0">
      <alignment textRotation="0" wrapText="false" shrinkToFit="false"/>
    </xf>
    <xf xfId="0" fontId="37" numFmtId="0" fillId="7" borderId="5" applyFont="1" applyNumberFormat="0" applyFill="1" applyBorder="1" applyAlignment="1">
      <alignment horizontal="center" vertical="center" textRotation="0" wrapText="false" shrinkToFit="false"/>
    </xf>
    <xf xfId="0" fontId="37" numFmtId="0" fillId="7" borderId="7" applyFont="1" applyNumberFormat="0" applyFill="1" applyBorder="1" applyAlignment="1">
      <alignment horizontal="center" vertical="center" textRotation="0" wrapText="false" shrinkToFit="false"/>
    </xf>
    <xf xfId="0" fontId="37" numFmtId="0" fillId="7" borderId="9" applyFont="1" applyNumberFormat="0" applyFill="1" applyBorder="1" applyAlignment="1">
      <alignment horizontal="center" vertical="center" textRotation="0" wrapText="false" shrinkToFit="false"/>
    </xf>
    <xf xfId="0" fontId="37" numFmtId="0" fillId="7" borderId="6" applyFont="1" applyNumberFormat="0" applyFill="1" applyBorder="1" applyAlignment="1">
      <alignment horizontal="center" vertical="center" textRotation="0" wrapText="false" shrinkToFit="false"/>
    </xf>
    <xf xfId="0" fontId="28" numFmtId="0" fillId="0" borderId="0" applyFont="1" applyNumberFormat="0" applyFill="0" applyBorder="0" applyAlignment="0">
      <alignment textRotation="0" wrapText="false" shrinkToFit="false"/>
    </xf>
    <xf xfId="0" fontId="54" numFmtId="0" fillId="7" borderId="4" applyFont="1" applyNumberFormat="0" applyFill="1" applyBorder="1" applyAlignment="1">
      <alignment horizontal="center" textRotation="0" wrapText="false" shrinkToFit="false"/>
    </xf>
    <xf xfId="0" fontId="24" numFmtId="0" fillId="0" borderId="0" applyFont="1" applyNumberFormat="0" applyFill="0" applyBorder="0" applyAlignment="1">
      <alignment textRotation="0" wrapText="true" shrinkToFit="false"/>
    </xf>
    <xf xfId="0" fontId="24" numFmtId="0" fillId="7" borderId="5" applyFont="1" applyNumberFormat="0" applyFill="1" applyBorder="1" applyAlignment="1">
      <alignment horizontal="center" vertical="center" textRotation="0" wrapText="false" shrinkToFit="false"/>
    </xf>
    <xf xfId="0" fontId="17" numFmtId="165" fillId="7" borderId="9" applyFont="1" applyNumberFormat="1" applyFill="1" applyBorder="1" applyAlignment="1">
      <alignment horizontal="center" vertical="center" textRotation="0" wrapText="false" shrinkToFit="false"/>
    </xf>
    <xf xfId="0" fontId="61" numFmtId="0" fillId="0" borderId="0" applyFont="1" applyNumberFormat="0" applyFill="0" applyBorder="0" applyAlignment="1">
      <alignment horizontal="center" vertical="center" textRotation="0" wrapText="false" shrinkToFit="false"/>
    </xf>
    <xf xfId="0" fontId="62" numFmtId="0" fillId="0" borderId="0" applyFont="1" applyNumberFormat="0" applyFill="0" applyBorder="0" applyAlignment="1" applyProtection="true">
      <alignment horizontal="center" vertical="center" textRotation="0" wrapText="true" shrinkToFit="false"/>
      <protection locked="false"/>
    </xf>
    <xf xfId="0" fontId="63" numFmtId="0" fillId="0" borderId="0" applyFont="1" applyNumberFormat="0" applyFill="0" applyBorder="0" applyAlignment="1">
      <alignment vertical="center" textRotation="0" wrapText="false" shrinkToFit="false"/>
    </xf>
    <xf xfId="0" fontId="0" numFmtId="0" fillId="9" borderId="0" applyFont="0" applyNumberFormat="0" applyFill="1" applyBorder="0" applyAlignment="0">
      <alignment textRotation="0" wrapText="false" shrinkToFit="false"/>
    </xf>
    <xf xfId="0" fontId="7" numFmtId="0" fillId="7" borderId="0" applyFont="1" applyNumberFormat="0" applyFill="1" applyBorder="0" applyAlignment="1">
      <alignment vertical="center" textRotation="0" wrapText="false" shrinkToFit="false"/>
    </xf>
    <xf xfId="0" fontId="7" numFmtId="0" fillId="0" borderId="0" applyFont="1" applyNumberFormat="0" applyFill="0" applyBorder="0" applyAlignment="1">
      <alignment vertical="center" textRotation="0" wrapText="false" shrinkToFit="false"/>
    </xf>
    <xf xfId="0" fontId="11" numFmtId="0" fillId="7" borderId="5" applyFont="1" applyNumberFormat="0" applyFill="1" applyBorder="1" applyAlignment="1">
      <alignment horizontal="center" vertical="center" textRotation="0" wrapText="false" shrinkToFit="false"/>
    </xf>
    <xf xfId="0" fontId="6" numFmtId="0" fillId="7" borderId="7" applyFont="1" applyNumberFormat="0" applyFill="1" applyBorder="1" applyAlignment="0">
      <alignment textRotation="0" wrapText="false" shrinkToFit="false"/>
    </xf>
    <xf xfId="0" fontId="5" numFmtId="165" fillId="7" borderId="8" applyFont="1" applyNumberFormat="1" applyFill="1" applyBorder="1" applyAlignment="1">
      <alignment horizontal="center" vertical="center" textRotation="0" wrapText="false" shrinkToFit="false"/>
    </xf>
    <xf xfId="0" fontId="5" numFmtId="165" fillId="7" borderId="9" applyFont="1" applyNumberFormat="1" applyFill="1" applyBorder="1" applyAlignment="1">
      <alignment horizontal="center" vertical="center" textRotation="0" wrapText="false" shrinkToFit="false"/>
    </xf>
    <xf xfId="0" fontId="6" numFmtId="0" fillId="7" borderId="5" applyFont="1" applyNumberFormat="0" applyFill="1" applyBorder="1" applyAlignment="1">
      <alignment horizontal="center" textRotation="0" wrapText="false" shrinkToFit="false"/>
    </xf>
    <xf xfId="0" fontId="6" numFmtId="0" fillId="7" borderId="7" applyFont="1" applyNumberFormat="0" applyFill="1" applyBorder="1" applyAlignment="1">
      <alignment horizontal="center" textRotation="0" wrapText="false" shrinkToFit="false"/>
    </xf>
    <xf xfId="0" fontId="6" numFmtId="0" fillId="7" borderId="6" applyFont="1" applyNumberFormat="0" applyFill="1" applyBorder="1" applyAlignment="1">
      <alignment horizontal="center" textRotation="0" wrapText="false" shrinkToFit="false"/>
    </xf>
    <xf xfId="0" fontId="6" numFmtId="0" fillId="7" borderId="0" applyFont="1" applyNumberFormat="0" applyFill="1" applyBorder="0" applyAlignment="1">
      <alignment horizontal="center" textRotation="0" wrapText="false" shrinkToFit="false"/>
    </xf>
    <xf xfId="0" fontId="0" numFmtId="0" fillId="7" borderId="0" applyFont="0" applyNumberFormat="0" applyFill="1" applyBorder="0" applyAlignment="0">
      <alignment textRotation="0" wrapText="false" shrinkToFit="false"/>
    </xf>
    <xf xfId="0" fontId="0" numFmtId="0" fillId="7" borderId="0" applyFont="0" applyNumberFormat="0" applyFill="1" applyBorder="0" applyAlignment="0">
      <alignment textRotation="0" wrapText="false" shrinkToFit="false"/>
    </xf>
    <xf xfId="0" fontId="64" numFmtId="0" fillId="0" borderId="0" applyFont="1" applyNumberFormat="0" applyFill="0" applyBorder="0" applyAlignment="0">
      <alignment textRotation="0" wrapText="false" shrinkToFit="false"/>
    </xf>
    <xf xfId="0" fontId="65" numFmtId="9" fillId="0" borderId="0" applyFont="1" applyNumberFormat="1" applyFill="0" applyBorder="0" applyAlignment="1">
      <alignment horizontal="center" vertical="center" textRotation="0" wrapText="false" shrinkToFit="false"/>
    </xf>
    <xf xfId="0" fontId="4" numFmtId="0" fillId="0" borderId="0" applyFont="1" applyNumberFormat="0" applyFill="0" applyBorder="0" applyAlignment="1">
      <alignment horizontal="center" vertical="center" textRotation="0" wrapText="true" shrinkToFit="false"/>
    </xf>
    <xf xfId="0" fontId="66" numFmtId="0" fillId="0" borderId="0" applyFont="1" applyNumberFormat="0" applyFill="0" applyBorder="0" applyAlignment="0">
      <alignment textRotation="0" wrapText="false" shrinkToFit="false"/>
    </xf>
    <xf xfId="0" fontId="14" numFmtId="0" fillId="0" borderId="0" applyFont="1" applyNumberFormat="0" applyFill="0" applyBorder="0" applyAlignment="1">
      <alignment vertical="center" textRotation="0" wrapText="false" shrinkToFit="false"/>
    </xf>
    <xf xfId="0" fontId="0" numFmtId="14" fillId="7" borderId="0" applyFont="0" applyNumberFormat="1" applyFill="1" applyBorder="0" applyAlignment="0">
      <alignment textRotation="0" wrapText="false" shrinkToFit="false"/>
    </xf>
    <xf xfId="0" fontId="19" numFmtId="0" fillId="9" borderId="0" applyFont="1" applyNumberFormat="0" applyFill="1" applyBorder="0" applyAlignment="0">
      <alignment textRotation="0" wrapText="false" shrinkToFit="false"/>
    </xf>
    <xf xfId="0" fontId="50" numFmtId="0" fillId="0" borderId="0" applyFont="1" applyNumberFormat="0" applyFill="0" applyBorder="0" applyAlignment="1">
      <alignment horizontal="center" textRotation="0" wrapText="false" shrinkToFit="false"/>
    </xf>
    <xf xfId="0" fontId="28" numFmtId="0" fillId="0" borderId="0" applyFont="1" applyNumberFormat="0" applyFill="0" applyBorder="0" applyAlignment="1">
      <alignment horizontal="center" textRotation="0" wrapText="false" shrinkToFit="false"/>
    </xf>
    <xf xfId="0" fontId="19" numFmtId="164" fillId="0" borderId="0" applyFont="1" applyNumberFormat="1" applyFill="0" applyBorder="0" applyAlignment="1">
      <alignment horizontal="center" textRotation="0" wrapText="false" shrinkToFit="false"/>
    </xf>
    <xf xfId="0" fontId="19" numFmtId="164" fillId="5" borderId="0" applyFont="1" applyNumberFormat="1" applyFill="1" applyBorder="0" applyAlignment="1">
      <alignment horizontal="center" textRotation="0" wrapText="false" shrinkToFit="false"/>
    </xf>
    <xf xfId="0" fontId="31" numFmtId="0" fillId="7" borderId="0" applyFont="1" applyNumberFormat="0" applyFill="1" applyBorder="0" applyAlignment="1">
      <alignment horizontal="center" textRotation="0" wrapText="false" shrinkToFit="false"/>
    </xf>
    <xf xfId="0" fontId="37" numFmtId="0" fillId="7" borderId="0" applyFont="1" applyNumberFormat="0" applyFill="1" applyBorder="0" applyAlignment="1">
      <alignment horizontal="center" textRotation="0" wrapText="false" shrinkToFit="false"/>
    </xf>
    <xf xfId="0" fontId="37" numFmtId="0" fillId="7" borderId="0" applyFont="1" applyNumberFormat="0" applyFill="1" applyBorder="0" applyAlignment="1">
      <alignment horizontal="center" textRotation="0" wrapText="false" shrinkToFit="false"/>
    </xf>
    <xf xfId="0" fontId="31" numFmtId="0" fillId="7" borderId="0" applyFont="1" applyNumberFormat="0" applyFill="1" applyBorder="0" applyAlignment="1">
      <alignment horizontal="center" vertical="center" textRotation="0" wrapText="false" shrinkToFit="false"/>
    </xf>
    <xf xfId="0" fontId="37" numFmtId="0" fillId="7" borderId="0" applyFont="1" applyNumberFormat="0" applyFill="1" applyBorder="0" applyAlignment="1">
      <alignment horizontal="center" vertical="center" textRotation="0" wrapText="false" shrinkToFit="false"/>
    </xf>
    <xf xfId="0" fontId="37" numFmtId="0" fillId="7" borderId="0" applyFont="1" applyNumberFormat="0" applyFill="1" applyBorder="0" applyAlignment="1">
      <alignment horizontal="center" vertical="center" textRotation="0" wrapText="false" shrinkToFit="false"/>
    </xf>
    <xf xfId="0" fontId="67" numFmtId="0" fillId="3" borderId="0" applyFont="1" applyNumberFormat="0" applyFill="1" applyBorder="0" applyAlignment="1">
      <alignment horizontal="center" vertical="center" textRotation="0" wrapText="false" shrinkToFit="false"/>
    </xf>
    <xf xfId="0" fontId="52" numFmtId="0" fillId="3" borderId="0" applyFont="1" applyNumberFormat="0" applyFill="1" applyBorder="0" applyAlignment="1">
      <alignment vertical="center" textRotation="0" wrapText="false" shrinkToFit="false"/>
    </xf>
    <xf xfId="0" fontId="42" numFmtId="0" fillId="3" borderId="0" applyFont="1" applyNumberFormat="0" applyFill="1" applyBorder="0" applyAlignment="1">
      <alignment horizontal="center" vertical="center" textRotation="0" wrapText="false" shrinkToFit="false"/>
    </xf>
    <xf xfId="0" fontId="42" numFmtId="9" fillId="3" borderId="0" applyFont="1" applyNumberFormat="1" applyFill="1" applyBorder="0" applyAlignment="1" applyProtection="true">
      <alignment horizontal="right" textRotation="0" wrapText="false" shrinkToFit="false"/>
      <protection locked="false"/>
    </xf>
    <xf xfId="0" fontId="19" numFmtId="0" fillId="0" borderId="0" applyFont="1" applyNumberFormat="0" applyFill="0" applyBorder="0" applyAlignment="1">
      <alignment horizontal="left" vertical="center" textRotation="0" wrapText="false" shrinkToFit="false"/>
    </xf>
    <xf xfId="0" fontId="24" numFmtId="0" fillId="0" borderId="0" applyFont="1" applyNumberFormat="0" applyFill="0" applyBorder="0" applyAlignment="1">
      <alignment horizontal="left" vertical="center" textRotation="0" wrapText="false" shrinkToFit="false"/>
    </xf>
    <xf xfId="0" fontId="19" numFmtId="0" fillId="7" borderId="0" applyFont="1" applyNumberFormat="0" applyFill="1" applyBorder="0" applyAlignment="1">
      <alignment horizontal="left" vertical="center" textRotation="0" wrapText="false" shrinkToFit="false"/>
    </xf>
    <xf xfId="0" fontId="49" numFmtId="0" fillId="7" borderId="0" applyFont="1" applyNumberFormat="0" applyFill="1" applyBorder="0" applyAlignment="1">
      <alignment horizontal="center" vertical="center" textRotation="0" wrapText="false" shrinkToFit="false"/>
    </xf>
    <xf xfId="0" fontId="19" numFmtId="0" fillId="7" borderId="0" applyFont="1" applyNumberFormat="0" applyFill="1" applyBorder="0" applyAlignment="1">
      <alignment vertical="center" textRotation="0" wrapText="true" shrinkToFit="false"/>
    </xf>
    <xf xfId="0" fontId="42" numFmtId="0" fillId="7" borderId="0" applyFont="1" applyNumberFormat="0" applyFill="1" applyBorder="0" applyAlignment="1">
      <alignment horizontal="right" vertical="center" textRotation="0" wrapText="true" shrinkToFit="false"/>
    </xf>
    <xf xfId="0" fontId="42" numFmtId="167" fillId="7" borderId="0" applyFont="1" applyNumberFormat="1" applyFill="1" applyBorder="0" applyAlignment="1" applyProtection="true">
      <alignment horizontal="center" vertical="center" textRotation="0" wrapText="true" shrinkToFit="false"/>
      <protection locked="false"/>
    </xf>
    <xf xfId="0" fontId="19" numFmtId="0" fillId="9" borderId="0" applyFont="1" applyNumberFormat="0" applyFill="1" applyBorder="0" applyAlignment="1">
      <alignment horizontal="center" vertical="center" textRotation="0" wrapText="false" shrinkToFit="false"/>
    </xf>
    <xf xfId="0" fontId="42" numFmtId="0" fillId="0" borderId="0" applyFont="1" applyNumberFormat="0" applyFill="0" applyBorder="0" applyAlignment="1">
      <alignment horizontal="left" vertical="center" textRotation="0" wrapText="true" shrinkToFit="false"/>
    </xf>
    <xf xfId="0" fontId="37" numFmtId="0" fillId="7" borderId="15" applyFont="1" applyNumberFormat="0" applyFill="1" applyBorder="1" applyAlignment="1">
      <alignment horizontal="center" vertical="center" textRotation="0" wrapText="true" shrinkToFit="false"/>
    </xf>
    <xf xfId="0" fontId="37" numFmtId="0" fillId="7" borderId="16" applyFont="1" applyNumberFormat="0" applyFill="1" applyBorder="1" applyAlignment="1">
      <alignment horizontal="center" vertical="center" textRotation="0" wrapText="true" shrinkToFit="false"/>
    </xf>
    <xf xfId="0" fontId="19" numFmtId="0" fillId="7" borderId="0" applyFont="1" applyNumberFormat="0" applyFill="1" applyBorder="0" applyAlignment="0">
      <alignment textRotation="0" wrapText="false" shrinkToFit="false"/>
    </xf>
    <xf xfId="0" fontId="50" numFmtId="0" fillId="0" borderId="0" applyFont="1" applyNumberFormat="0" applyFill="0" applyBorder="0" applyAlignment="1">
      <alignment horizontal="center" vertical="center" textRotation="0" wrapText="false" shrinkToFit="false"/>
    </xf>
    <xf xfId="0" fontId="68" numFmtId="168" fillId="10" borderId="16" applyFont="1" applyNumberFormat="1" applyFill="1" applyBorder="1" applyAlignment="1" applyProtection="true">
      <alignment horizontal="right" vertical="center" textRotation="0" wrapText="true" shrinkToFit="false"/>
      <protection locked="false"/>
    </xf>
    <xf xfId="0" fontId="68" numFmtId="0" fillId="10" borderId="14" applyFont="1" applyNumberFormat="0" applyFill="1" applyBorder="1" applyAlignment="1">
      <alignment horizontal="left" vertical="center" textRotation="0" wrapText="true" shrinkToFit="false"/>
    </xf>
    <xf xfId="0" fontId="68" numFmtId="0" fillId="10" borderId="17" applyFont="1" applyNumberFormat="0" applyFill="1" applyBorder="1" applyAlignment="1">
      <alignment horizontal="center" vertical="center" textRotation="0" wrapText="true" shrinkToFit="false"/>
    </xf>
    <xf xfId="0" fontId="68" numFmtId="0" fillId="10" borderId="18" applyFont="1" applyNumberFormat="0" applyFill="1" applyBorder="1" applyAlignment="1">
      <alignment horizontal="center" vertical="center" textRotation="0" wrapText="true" shrinkToFit="false"/>
    </xf>
    <xf xfId="0" fontId="19" numFmtId="0" fillId="0" borderId="0" applyFont="1" applyNumberFormat="0" applyFill="0" applyBorder="0" applyAlignment="1">
      <alignment horizontal="left" vertical="center" textRotation="0" wrapText="true" shrinkToFit="false"/>
    </xf>
    <xf xfId="0" fontId="19" numFmtId="0" fillId="0" borderId="0" applyFont="1" applyNumberFormat="0" applyFill="0" applyBorder="0" applyAlignment="1">
      <alignment textRotation="0" wrapText="true" shrinkToFit="false"/>
    </xf>
    <xf xfId="0" fontId="17" numFmtId="1" fillId="3" borderId="0" applyFont="1" applyNumberFormat="1" applyFill="1" applyBorder="0" applyAlignment="1">
      <alignment horizontal="center" vertical="center" textRotation="0" wrapText="false" shrinkToFit="false"/>
    </xf>
    <xf xfId="0" fontId="17" numFmtId="0" fillId="0" borderId="0" applyFont="1" applyNumberFormat="0" applyFill="0" applyBorder="0" applyAlignment="0">
      <alignment textRotation="0" wrapText="false" shrinkToFit="false"/>
    </xf>
    <xf xfId="0" fontId="17" numFmtId="1" fillId="0" borderId="0" applyFont="1" applyNumberFormat="1" applyFill="0" applyBorder="0" applyAlignment="1">
      <alignment horizontal="center" vertical="center" textRotation="0" wrapText="false" shrinkToFit="false"/>
    </xf>
    <xf xfId="0" fontId="42" numFmtId="1" fillId="0" borderId="0" applyFont="1" applyNumberFormat="1" applyFill="0" applyBorder="0" applyAlignment="1">
      <alignment horizontal="center" vertical="center" textRotation="0" wrapText="false" shrinkToFit="false"/>
    </xf>
    <xf xfId="0" fontId="17" numFmtId="0" fillId="3" borderId="0" applyFont="1" applyNumberFormat="0" applyFill="1" applyBorder="0" applyAlignment="0">
      <alignment textRotation="0" wrapText="false" shrinkToFit="false"/>
    </xf>
    <xf xfId="0" fontId="69" numFmtId="0" fillId="7" borderId="0" applyFont="1" applyNumberFormat="0" applyFill="1" applyBorder="0" applyAlignment="1">
      <alignment vertical="center" textRotation="0" wrapText="false" shrinkToFit="false"/>
    </xf>
    <xf xfId="0" fontId="70" numFmtId="0" fillId="7" borderId="0" applyFont="1" applyNumberFormat="0" applyFill="1" applyBorder="0" applyAlignment="1">
      <alignment vertical="center" textRotation="0" wrapText="false" shrinkToFit="false"/>
    </xf>
    <xf xfId="0" fontId="19" numFmtId="0" fillId="7" borderId="0" applyFont="1" applyNumberFormat="0" applyFill="1" applyBorder="0" applyAlignment="1">
      <alignment textRotation="0" wrapText="true" shrinkToFit="false"/>
    </xf>
    <xf xfId="0" fontId="17" numFmtId="14" fillId="7" borderId="0" applyFont="1" applyNumberFormat="1" applyFill="1" applyBorder="0" applyAlignment="1">
      <alignment horizontal="left" vertical="center" textRotation="0" wrapText="true" shrinkToFit="false"/>
    </xf>
    <xf xfId="0" fontId="55" numFmtId="0" fillId="7" borderId="0" applyFont="1" applyNumberFormat="0" applyFill="1" applyBorder="0" applyAlignment="1">
      <alignment horizontal="right" textRotation="0" wrapText="true" shrinkToFit="false"/>
    </xf>
    <xf xfId="0" fontId="71" numFmtId="0" fillId="0" borderId="0" applyFont="1" applyNumberFormat="0" applyFill="0" applyBorder="0" applyAlignment="1">
      <alignment vertical="center" textRotation="0" wrapText="true" shrinkToFit="false"/>
    </xf>
    <xf xfId="0" fontId="17" numFmtId="1" fillId="0" borderId="0" applyFont="1" applyNumberFormat="1" applyFill="0" applyBorder="0" applyAlignment="1">
      <alignment horizontal="center" textRotation="0" wrapText="true" shrinkToFit="false"/>
    </xf>
    <xf xfId="0" fontId="55" numFmtId="1" fillId="0" borderId="0" applyFont="1" applyNumberFormat="1" applyFill="0" applyBorder="0" applyAlignment="1">
      <alignment textRotation="0" wrapText="true" shrinkToFit="false"/>
    </xf>
    <xf xfId="0" fontId="72" numFmtId="1" fillId="0" borderId="0" applyFont="1" applyNumberFormat="1" applyFill="0" applyBorder="0" applyAlignment="1">
      <alignment horizontal="center" vertical="center" textRotation="0" wrapText="true" shrinkToFit="false"/>
    </xf>
    <xf xfId="0" fontId="73" numFmtId="1" fillId="0" borderId="0" applyFont="1" applyNumberFormat="1" applyFill="0" applyBorder="0" applyAlignment="1">
      <alignment vertical="center" textRotation="0" wrapText="true" shrinkToFit="false"/>
    </xf>
    <xf xfId="0" fontId="74" numFmtId="9" fillId="0" borderId="0" applyFont="1" applyNumberFormat="1" applyFill="0" applyBorder="0" applyAlignment="1">
      <alignment vertical="center" textRotation="0" wrapText="true" shrinkToFit="false"/>
    </xf>
    <xf xfId="0" fontId="55" numFmtId="0" fillId="0" borderId="0" applyFont="1" applyNumberFormat="0" applyFill="0" applyBorder="0" applyAlignment="1">
      <alignment vertical="center" textRotation="0" wrapText="false" shrinkToFit="false"/>
    </xf>
    <xf xfId="0" fontId="17" numFmtId="0" fillId="0" borderId="0" applyFont="1" applyNumberFormat="0" applyFill="0" applyBorder="0" applyAlignment="1">
      <alignment vertical="center" textRotation="90" wrapText="false" shrinkToFit="false"/>
    </xf>
    <xf xfId="0" fontId="17" numFmtId="1" fillId="0" borderId="0" applyFont="1" applyNumberFormat="1" applyFill="0" applyBorder="0" applyAlignment="1">
      <alignment vertical="center" textRotation="0" wrapText="false" shrinkToFit="false"/>
    </xf>
    <xf xfId="0" fontId="42" numFmtId="0" fillId="0" borderId="0" applyFont="1" applyNumberFormat="0" applyFill="0" applyBorder="0" applyAlignment="1">
      <alignment horizontal="center" vertical="center" textRotation="90" wrapText="false" shrinkToFit="false"/>
    </xf>
    <xf xfId="0" fontId="42" numFmtId="0" fillId="0" borderId="0" applyFont="1" applyNumberFormat="0" applyFill="0" applyBorder="0" applyAlignment="1">
      <alignment horizontal="center" vertical="center" textRotation="0" wrapText="false" shrinkToFit="false"/>
    </xf>
    <xf xfId="0" fontId="42" numFmtId="0" fillId="0" borderId="0" applyFont="1" applyNumberFormat="0" applyFill="0" applyBorder="0" applyAlignment="1">
      <alignment horizontal="center" textRotation="0" wrapText="false" shrinkToFit="false"/>
    </xf>
    <xf xfId="0" fontId="28" numFmtId="1" fillId="0" borderId="0" applyFont="1" applyNumberFormat="1" applyFill="0" applyBorder="0" applyAlignment="1">
      <alignment horizontal="left" vertical="center" textRotation="0" wrapText="false" shrinkToFit="false"/>
    </xf>
    <xf xfId="0" fontId="55" numFmtId="0" fillId="0" borderId="0" applyFont="1" applyNumberFormat="0" applyFill="0" applyBorder="0" applyAlignment="1">
      <alignment horizontal="center" textRotation="0" wrapText="false" shrinkToFit="false"/>
    </xf>
    <xf xfId="0" fontId="17" numFmtId="0" fillId="0" borderId="0" applyFont="1" applyNumberFormat="0" applyFill="0" applyBorder="0" applyAlignment="1">
      <alignment horizontal="center" vertical="center" textRotation="90" wrapText="false" shrinkToFit="false"/>
    </xf>
    <xf xfId="0" fontId="17" numFmtId="0" fillId="3" borderId="0" applyFont="1" applyNumberFormat="0" applyFill="1" applyBorder="0" applyAlignment="1">
      <alignment horizontal="center" vertical="center" textRotation="0" wrapText="false" shrinkToFit="false"/>
    </xf>
    <xf xfId="0" fontId="22" numFmtId="0" fillId="0" borderId="17" applyFont="1" applyNumberFormat="0" applyFill="0" applyBorder="1" applyAlignment="1">
      <alignment horizontal="center" vertical="center" textRotation="0" wrapText="false" shrinkToFit="false"/>
    </xf>
    <xf xfId="0" fontId="22" numFmtId="0" fillId="0" borderId="17" applyFont="1" applyNumberFormat="0" applyFill="0" applyBorder="1" applyAlignment="1" applyProtection="true">
      <alignment horizontal="center" vertical="center" textRotation="0" wrapText="true" shrinkToFit="false"/>
      <protection hidden="true"/>
    </xf>
    <xf xfId="0" fontId="22" numFmtId="0" fillId="0" borderId="0" applyFont="1" applyNumberFormat="0" applyFill="0" applyBorder="0" applyAlignment="1" applyProtection="true">
      <alignment horizontal="center" vertical="center" textRotation="0" wrapText="true" shrinkToFit="false"/>
      <protection hidden="true"/>
    </xf>
    <xf xfId="0" fontId="19" numFmtId="0" fillId="0" borderId="17" applyFont="1" applyNumberFormat="0" applyFill="0" applyBorder="1" applyAlignment="1">
      <alignment horizontal="center" vertical="center" textRotation="0" wrapText="true" shrinkToFit="false"/>
    </xf>
    <xf xfId="0" fontId="42" numFmtId="0" fillId="0" borderId="17" applyFont="1" applyNumberFormat="0" applyFill="0" applyBorder="1" applyAlignment="1">
      <alignment horizontal="center" vertical="center" textRotation="0" wrapText="false" shrinkToFit="false"/>
    </xf>
    <xf xfId="0" fontId="42" numFmtId="0" fillId="0" borderId="17" applyFont="1" applyNumberFormat="0" applyFill="0" applyBorder="1" applyAlignment="1" applyProtection="true">
      <alignment horizontal="center" vertical="center" textRotation="0" wrapText="true" shrinkToFit="false"/>
      <protection hidden="true"/>
    </xf>
    <xf xfId="0" fontId="22" numFmtId="1" fillId="0" borderId="17" applyFont="1" applyNumberFormat="1" applyFill="0" applyBorder="1" applyAlignment="1">
      <alignment horizontal="center" vertical="center" textRotation="0" wrapText="false" shrinkToFit="false"/>
    </xf>
    <xf xfId="0" fontId="17" numFmtId="0" fillId="0" borderId="17" applyFont="1" applyNumberFormat="0" applyFill="0" applyBorder="1" applyAlignment="1">
      <alignment horizontal="center" vertical="center" textRotation="0" wrapText="false" shrinkToFit="false"/>
    </xf>
    <xf xfId="0" fontId="42" numFmtId="0" fillId="0" borderId="17" applyFont="1" applyNumberFormat="0" applyFill="0" applyBorder="1" applyAlignment="1">
      <alignment horizontal="center" vertical="center" textRotation="0" wrapText="true" shrinkToFit="false"/>
    </xf>
    <xf xfId="0" fontId="19" numFmtId="0" fillId="0" borderId="0" applyFont="1" applyNumberFormat="0" applyFill="0" applyBorder="0" applyAlignment="1" applyProtection="true">
      <alignment horizontal="center" vertical="center" textRotation="0" wrapText="true" shrinkToFit="false"/>
      <protection hidden="true"/>
    </xf>
    <xf xfId="0" fontId="22" numFmtId="0" fillId="0" borderId="0" applyFont="1" applyNumberFormat="0" applyFill="0" applyBorder="0" applyAlignment="1">
      <alignment horizontal="center" vertical="center" textRotation="0" wrapText="false" shrinkToFit="false"/>
    </xf>
    <xf xfId="0" fontId="23" numFmtId="0" fillId="0" borderId="0" applyFont="1" applyNumberFormat="0" applyFill="0" applyBorder="0" applyAlignment="1" applyProtection="true">
      <alignment horizontal="center" vertical="center" textRotation="0" wrapText="true" shrinkToFit="false"/>
      <protection hidden="true"/>
    </xf>
    <xf xfId="0" fontId="42" numFmtId="0" fillId="0" borderId="0" applyFont="1" applyNumberFormat="0" applyFill="0" applyBorder="0" applyAlignment="1" applyProtection="true">
      <alignment horizontal="center" vertical="center" textRotation="0" wrapText="true" shrinkToFit="false"/>
      <protection hidden="true"/>
    </xf>
    <xf xfId="0" fontId="42" numFmtId="0" fillId="0" borderId="20" applyFont="1" applyNumberFormat="0" applyFill="0" applyBorder="1" applyAlignment="1">
      <alignment horizontal="center" vertical="center" textRotation="0" wrapText="false" shrinkToFit="false"/>
    </xf>
    <xf xfId="0" fontId="22" numFmtId="0" fillId="0" borderId="20" applyFont="1" applyNumberFormat="0" applyFill="0" applyBorder="1" applyAlignment="1">
      <alignment horizontal="center" vertical="center" textRotation="0" wrapText="false" shrinkToFit="false"/>
    </xf>
    <xf xfId="0" fontId="22" numFmtId="0" fillId="0" borderId="20" applyFont="1" applyNumberFormat="0" applyFill="0" applyBorder="1" applyAlignment="1" applyProtection="true">
      <alignment horizontal="center" vertical="center" textRotation="0" wrapText="true" shrinkToFit="false"/>
      <protection hidden="true"/>
    </xf>
    <xf xfId="0" fontId="22" numFmtId="0" fillId="0" borderId="12" applyFont="1" applyNumberFormat="0" applyFill="0" applyBorder="1" applyAlignment="1">
      <alignment horizontal="center" vertical="center" textRotation="0" wrapText="false" shrinkToFit="false"/>
    </xf>
    <xf xfId="0" fontId="22" numFmtId="0" fillId="0" borderId="19" applyFont="1" applyNumberFormat="0" applyFill="0" applyBorder="1" applyAlignment="1">
      <alignment horizontal="center" vertical="center" textRotation="0" wrapText="false" shrinkToFit="false"/>
    </xf>
    <xf xfId="0" fontId="22" numFmtId="1" fillId="0" borderId="20" applyFont="1" applyNumberFormat="1" applyFill="0" applyBorder="1" applyAlignment="1">
      <alignment horizontal="center" vertical="center" textRotation="0" wrapText="false" shrinkToFit="false"/>
    </xf>
    <xf xfId="0" fontId="17" numFmtId="0" fillId="0" borderId="17" applyFont="1" applyNumberFormat="0" applyFill="0" applyBorder="1" applyAlignment="1" applyProtection="true">
      <alignment horizontal="center" vertical="center" textRotation="0" wrapText="true" shrinkToFit="false"/>
      <protection hidden="true"/>
    </xf>
    <xf xfId="0" fontId="22" numFmtId="0" fillId="0" borderId="15" applyFont="1" applyNumberFormat="0" applyFill="0" applyBorder="1" applyAlignment="1">
      <alignment horizontal="center" vertical="center" textRotation="0" wrapText="false" shrinkToFit="false"/>
    </xf>
    <xf xfId="0" fontId="22" numFmtId="0" fillId="0" borderId="15" applyFont="1" applyNumberFormat="0" applyFill="0" applyBorder="1" applyAlignment="1" applyProtection="true">
      <alignment horizontal="center" vertical="center" textRotation="0" wrapText="true" shrinkToFit="false"/>
      <protection hidden="true"/>
    </xf>
    <xf xfId="0" fontId="19" numFmtId="0" fillId="0" borderId="17" applyFont="1" applyNumberFormat="0" applyFill="0" applyBorder="1" applyAlignment="1" applyProtection="true">
      <alignment horizontal="center" vertical="center" textRotation="0" wrapText="true" shrinkToFit="false"/>
      <protection hidden="true"/>
    </xf>
    <xf xfId="0" fontId="43" numFmtId="0" fillId="0" borderId="0" applyFont="1" applyNumberFormat="0" applyFill="0" applyBorder="0" applyAlignment="1" applyProtection="true">
      <alignment horizontal="center" vertical="center" textRotation="0" wrapText="true" shrinkToFit="false"/>
      <protection hidden="true"/>
    </xf>
    <xf xfId="0" fontId="45" numFmtId="0" fillId="0" borderId="0" applyFont="1" applyNumberFormat="0" applyFill="0" applyBorder="0" applyAlignment="1" applyProtection="true">
      <alignment horizontal="center" vertical="center" textRotation="0" wrapText="true" shrinkToFit="false"/>
      <protection hidden="true"/>
    </xf>
    <xf xfId="0" fontId="42" numFmtId="0" fillId="0" borderId="0" applyFont="1" applyNumberFormat="0" applyFill="0" applyBorder="0" applyAlignment="1" applyProtection="true">
      <alignment vertical="center" textRotation="0" wrapText="true" shrinkToFit="false"/>
      <protection hidden="true"/>
    </xf>
    <xf xfId="0" fontId="55" numFmtId="0" fillId="0" borderId="0" applyFont="1" applyNumberFormat="0" applyFill="0" applyBorder="0" applyAlignment="1">
      <alignment vertical="center" textRotation="0" wrapText="false" shrinkToFit="false"/>
    </xf>
    <xf xfId="0" fontId="55" numFmtId="0" fillId="0" borderId="0" applyFont="1" applyNumberFormat="0" applyFill="0" applyBorder="0" applyAlignment="0">
      <alignment textRotation="0" wrapText="false" shrinkToFit="false"/>
    </xf>
    <xf xfId="0" fontId="55" numFmtId="1" fillId="18" borderId="0" applyFont="1" applyNumberFormat="1" applyFill="1" applyBorder="0" applyAlignment="1">
      <alignment horizontal="center" vertical="center" textRotation="0" wrapText="false" shrinkToFit="false"/>
    </xf>
    <xf xfId="0" fontId="55" numFmtId="168" fillId="19" borderId="0" applyFont="1" applyNumberFormat="1" applyFill="1" applyBorder="0" applyAlignment="1" applyProtection="true">
      <alignment horizontal="center" vertical="center" textRotation="0" wrapText="true" shrinkToFit="false"/>
      <protection hidden="true"/>
    </xf>
    <xf xfId="0" fontId="55" numFmtId="168" fillId="3" borderId="0" applyFont="1" applyNumberFormat="1" applyFill="1" applyBorder="0" applyAlignment="1" applyProtection="true">
      <alignment horizontal="center" vertical="center" textRotation="0" wrapText="true" shrinkToFit="false"/>
      <protection hidden="true"/>
    </xf>
    <xf xfId="0" fontId="55" numFmtId="0" fillId="0" borderId="0" applyFont="1" applyNumberFormat="0" applyFill="0" applyBorder="0" applyAlignment="1">
      <alignment horizontal="center" vertical="center" textRotation="0" wrapText="false" shrinkToFit="false"/>
    </xf>
    <xf xfId="0" fontId="55" numFmtId="0" fillId="19" borderId="0" applyFont="1" applyNumberFormat="0" applyFill="1" applyBorder="0" applyAlignment="1" applyProtection="true">
      <alignment horizontal="center" vertical="center" textRotation="0" wrapText="true" shrinkToFit="false"/>
      <protection hidden="true"/>
    </xf>
    <xf xfId="0" fontId="28" numFmtId="1" fillId="0" borderId="0" applyFont="1" applyNumberFormat="1" applyFill="0" applyBorder="0" applyAlignment="1">
      <alignment vertical="center" textRotation="0" wrapText="false" shrinkToFit="false"/>
    </xf>
    <xf xfId="0" fontId="55" numFmtId="0" fillId="3" borderId="0" applyFont="1" applyNumberFormat="0" applyFill="1" applyBorder="0" applyAlignment="0">
      <alignment textRotation="0" wrapText="false" shrinkToFit="false"/>
    </xf>
    <xf xfId="0" fontId="55" numFmtId="0" fillId="3" borderId="0" applyFont="1" applyNumberFormat="0" applyFill="1" applyBorder="0" applyAlignment="1">
      <alignment vertical="center" textRotation="0" wrapText="false" shrinkToFit="false"/>
    </xf>
    <xf xfId="0" fontId="55" numFmtId="0" fillId="3" borderId="0" applyFont="1" applyNumberFormat="0" applyFill="1" applyBorder="0" applyAlignment="1" applyProtection="true">
      <alignment horizontal="center" vertical="center" textRotation="0" wrapText="true" shrinkToFit="false"/>
      <protection hidden="true"/>
    </xf>
    <xf xfId="0" fontId="28" numFmtId="1" fillId="20" borderId="0" applyFont="1" applyNumberFormat="1" applyFill="1" applyBorder="0" applyAlignment="1">
      <alignment vertical="center" textRotation="0" wrapText="false" shrinkToFit="false"/>
    </xf>
    <xf xfId="0" fontId="17" numFmtId="0" fillId="21" borderId="0" applyFont="1" applyNumberFormat="0" applyFill="1" applyBorder="0" applyAlignment="1">
      <alignment horizontal="center" vertical="center" textRotation="0" wrapText="false" shrinkToFit="false"/>
    </xf>
    <xf xfId="0" fontId="55" numFmtId="0" fillId="0" borderId="0" applyFont="1" applyNumberFormat="0" applyFill="0" applyBorder="0" applyAlignment="1">
      <alignment vertical="center" textRotation="0" wrapText="true" shrinkToFit="false"/>
    </xf>
    <xf xfId="0" fontId="55" numFmtId="0" fillId="0" borderId="0" applyFont="1" applyNumberFormat="0" applyFill="0" applyBorder="0" applyAlignment="1">
      <alignment textRotation="0" wrapText="true" shrinkToFit="false"/>
    </xf>
    <xf xfId="0" fontId="55" numFmtId="1" fillId="0" borderId="0" applyFont="1" applyNumberFormat="1" applyFill="0" applyBorder="0" applyAlignment="1">
      <alignment horizontal="center" vertical="center" textRotation="0" wrapText="false" shrinkToFit="false"/>
    </xf>
    <xf xfId="0" fontId="55" numFmtId="168" fillId="0" borderId="0" applyFont="1" applyNumberFormat="1" applyFill="0" applyBorder="0" applyAlignment="1" applyProtection="true">
      <alignment horizontal="center" vertical="center" textRotation="0" wrapText="true" shrinkToFit="false"/>
      <protection hidden="true"/>
    </xf>
    <xf xfId="0" fontId="75" numFmtId="0" fillId="0" borderId="0" applyFont="1" applyNumberFormat="0" applyFill="0" applyBorder="0" applyAlignment="1" applyProtection="true">
      <alignment horizontal="center" vertical="center" textRotation="0" wrapText="true" shrinkToFit="false"/>
      <protection hidden="true"/>
    </xf>
    <xf xfId="0" fontId="36" numFmtId="0" fillId="7" borderId="17" applyFont="1" applyNumberFormat="0" applyFill="1" applyBorder="1" applyAlignment="1" applyProtection="true">
      <alignment horizontal="center" vertical="center" textRotation="0" wrapText="true" shrinkToFit="false"/>
      <protection hidden="true"/>
    </xf>
    <xf xfId="0" fontId="22" numFmtId="168" fillId="19" borderId="84" applyFont="1" applyNumberFormat="1" applyFill="1" applyBorder="1" applyAlignment="1" applyProtection="true">
      <alignment horizontal="center" vertical="center" textRotation="0" wrapText="true" shrinkToFit="false"/>
      <protection hidden="true"/>
    </xf>
    <xf xfId="0" fontId="22" numFmtId="168" fillId="3" borderId="84" applyFont="1" applyNumberFormat="1" applyFill="1" applyBorder="1" applyAlignment="1" applyProtection="true">
      <alignment horizontal="center" vertical="center" textRotation="0" wrapText="true" shrinkToFit="false"/>
      <protection hidden="true"/>
    </xf>
    <xf xfId="0" fontId="47" numFmtId="0" fillId="7" borderId="0" applyFont="1" applyNumberFormat="0" applyFill="1" applyBorder="0" applyAlignment="0">
      <alignment textRotation="0" wrapText="false" shrinkToFit="false"/>
    </xf>
    <xf xfId="0" fontId="47" numFmtId="0" fillId="7" borderId="0" applyFont="1" applyNumberFormat="0" applyFill="1" applyBorder="0" applyAlignment="1" applyProtection="true">
      <alignment horizontal="center" vertical="center" textRotation="0" wrapText="true" shrinkToFit="false"/>
      <protection hidden="true"/>
    </xf>
    <xf xfId="0" fontId="38" numFmtId="0" fillId="7" borderId="84" applyFont="1" applyNumberFormat="0" applyFill="1" applyBorder="1" applyAlignment="1" applyProtection="true">
      <alignment horizontal="center" vertical="center" textRotation="0" wrapText="true" shrinkToFit="false"/>
      <protection hidden="true"/>
    </xf>
    <xf xfId="0" fontId="47" numFmtId="0" fillId="7" borderId="0" applyFont="1" applyNumberFormat="0" applyFill="1" applyBorder="0" applyAlignment="1">
      <alignment textRotation="0" wrapText="true" shrinkToFit="false"/>
    </xf>
    <xf xfId="0" fontId="47" numFmtId="0" fillId="7" borderId="0" applyFont="1" applyNumberFormat="0" applyFill="1" applyBorder="0" applyAlignment="1">
      <alignment vertical="center" textRotation="90" wrapText="false" shrinkToFit="false"/>
    </xf>
    <xf xfId="0" fontId="38" numFmtId="0" fillId="7" borderId="0" applyFont="1" applyNumberFormat="0" applyFill="1" applyBorder="0" applyAlignment="1" applyProtection="true">
      <alignment horizontal="center" vertical="center" textRotation="0" wrapText="true" shrinkToFit="false"/>
      <protection hidden="true"/>
    </xf>
    <xf xfId="0" fontId="38" numFmtId="0" fillId="7" borderId="0" applyFont="1" applyNumberFormat="0" applyFill="1" applyBorder="0" applyAlignment="1" applyProtection="true">
      <alignment horizontal="center" vertical="center" textRotation="0" wrapText="true" shrinkToFit="false"/>
      <protection hidden="true"/>
    </xf>
    <xf xfId="0" fontId="47" numFmtId="168" fillId="7" borderId="0" applyFont="1" applyNumberFormat="1" applyFill="1" applyBorder="0" applyAlignment="1" applyProtection="true">
      <alignment horizontal="center" vertical="center" textRotation="0" wrapText="true" shrinkToFit="false"/>
      <protection hidden="true"/>
    </xf>
    <xf xfId="0" fontId="69" numFmtId="0" fillId="7" borderId="0" applyFont="1" applyNumberFormat="0" applyFill="1" applyBorder="0" applyAlignment="0">
      <alignment textRotation="0" wrapText="false" shrinkToFit="false"/>
    </xf>
    <xf xfId="0" fontId="47" numFmtId="0" fillId="0" borderId="0" applyFont="1" applyNumberFormat="0" applyFill="0" applyBorder="0" applyAlignment="0">
      <alignment textRotation="0" wrapText="false" shrinkToFit="false"/>
    </xf>
    <xf xfId="0" fontId="47" numFmtId="0" fillId="0" borderId="0" applyFont="1" applyNumberFormat="0" applyFill="0" applyBorder="0" applyAlignment="1">
      <alignment textRotation="0" wrapText="true" shrinkToFit="false"/>
    </xf>
    <xf xfId="0" fontId="18" numFmtId="0" fillId="7" borderId="0" applyFont="1" applyNumberFormat="0" applyFill="1" applyBorder="0" applyAlignment="0">
      <alignment textRotation="0" wrapText="false" shrinkToFit="false"/>
    </xf>
    <xf xfId="0" fontId="18" numFmtId="0" fillId="7" borderId="0" applyFont="1" applyNumberFormat="0" applyFill="1" applyBorder="0" applyAlignment="1">
      <alignment vertical="center" textRotation="0" wrapText="false" shrinkToFit="false"/>
    </xf>
    <xf xfId="0" fontId="71" numFmtId="0" fillId="0" borderId="0" applyFont="1" applyNumberFormat="0" applyFill="0" applyBorder="0" applyAlignment="1">
      <alignment vertical="top" textRotation="0" wrapText="true" shrinkToFit="false"/>
    </xf>
    <xf xfId="0" fontId="76" numFmtId="0" fillId="0" borderId="0" applyFont="1" applyNumberFormat="0" applyFill="0" applyBorder="0" applyAlignment="1">
      <alignment vertical="top" textRotation="0" wrapText="true" shrinkToFit="false"/>
    </xf>
    <xf xfId="0" fontId="55" numFmtId="0" fillId="0" borderId="0" applyFont="1" applyNumberFormat="0" applyFill="0" applyBorder="0" applyAlignment="1">
      <alignment horizontal="left" vertical="center" textRotation="0" wrapText="false" shrinkToFit="false"/>
    </xf>
    <xf xfId="0" fontId="55" numFmtId="9" fillId="0" borderId="0" applyFont="1" applyNumberFormat="1" applyFill="0" applyBorder="0" applyAlignment="1">
      <alignment vertical="center" textRotation="0" wrapText="true" shrinkToFit="false"/>
    </xf>
    <xf xfId="0" fontId="17" numFmtId="0" fillId="7" borderId="0" applyFont="1" applyNumberFormat="0" applyFill="1" applyBorder="0" applyAlignment="0">
      <alignment textRotation="0" wrapText="false" shrinkToFit="false"/>
    </xf>
    <xf xfId="0" fontId="17" numFmtId="1" fillId="7" borderId="0" applyFont="1" applyNumberFormat="1" applyFill="1" applyBorder="0" applyAlignment="1">
      <alignment horizontal="center" vertical="center" textRotation="0" wrapText="false" shrinkToFit="false"/>
    </xf>
    <xf xfId="0" fontId="17" numFmtId="1" fillId="7" borderId="0" applyFont="1" applyNumberFormat="1" applyFill="1" applyBorder="0" applyAlignment="1">
      <alignment horizontal="center" vertical="center" textRotation="0" wrapText="false" shrinkToFit="false"/>
    </xf>
    <xf xfId="0" fontId="28" numFmtId="0" fillId="0" borderId="0" applyFont="1" applyNumberFormat="0" applyFill="0" applyBorder="0" applyAlignment="0">
      <alignment textRotation="0" wrapText="false" shrinkToFit="false"/>
    </xf>
    <xf xfId="0" fontId="22" numFmtId="0" fillId="0" borderId="0" applyFont="1" applyNumberFormat="0" applyFill="0" applyBorder="0" applyAlignment="0">
      <alignment textRotation="0" wrapText="false" shrinkToFit="false"/>
    </xf>
    <xf xfId="0" fontId="22" numFmtId="0" fillId="0" borderId="0" applyFont="1" applyNumberFormat="0" applyFill="0" applyBorder="0" applyAlignment="1">
      <alignment vertical="center" textRotation="0" wrapText="false" shrinkToFit="false"/>
    </xf>
    <xf xfId="0" fontId="22" numFmtId="0" fillId="19" borderId="0" applyFont="1" applyNumberFormat="0" applyFill="1" applyBorder="0" applyAlignment="1" applyProtection="true">
      <alignment horizontal="center" vertical="center" textRotation="0" wrapText="true" shrinkToFit="false"/>
      <protection hidden="true"/>
    </xf>
    <xf xfId="0" fontId="22" numFmtId="1" fillId="0" borderId="0" applyFont="1" applyNumberFormat="1" applyFill="0" applyBorder="0" applyAlignment="1">
      <alignment vertical="center" textRotation="0" wrapText="false" shrinkToFit="false"/>
    </xf>
    <xf xfId="0" fontId="22" numFmtId="0" fillId="3" borderId="0" applyFont="1" applyNumberFormat="0" applyFill="1" applyBorder="0" applyAlignment="0">
      <alignment textRotation="0" wrapText="false" shrinkToFit="false"/>
    </xf>
    <xf xfId="0" fontId="22" numFmtId="0" fillId="3" borderId="0" applyFont="1" applyNumberFormat="0" applyFill="1" applyBorder="0" applyAlignment="1">
      <alignment vertical="center" textRotation="0" wrapText="false" shrinkToFit="false"/>
    </xf>
    <xf xfId="0" fontId="22" numFmtId="0" fillId="3" borderId="0" applyFont="1" applyNumberFormat="0" applyFill="1" applyBorder="0" applyAlignment="1" applyProtection="true">
      <alignment horizontal="center" vertical="center" textRotation="0" wrapText="true" shrinkToFit="false"/>
      <protection hidden="true"/>
    </xf>
    <xf xfId="0" fontId="22" numFmtId="1" fillId="20" borderId="0" applyFont="1" applyNumberFormat="1" applyFill="1" applyBorder="0" applyAlignment="1">
      <alignment vertical="center" textRotation="0" wrapText="false" shrinkToFit="false"/>
    </xf>
    <xf xfId="0" fontId="22" numFmtId="1" fillId="18" borderId="0" applyFont="1" applyNumberFormat="1" applyFill="1" applyBorder="0" applyAlignment="1">
      <alignment horizontal="center" vertical="center" textRotation="0" wrapText="false" shrinkToFit="false"/>
    </xf>
    <xf xfId="0" fontId="28" numFmtId="0" fillId="7" borderId="0" applyFont="1" applyNumberFormat="0" applyFill="1" applyBorder="0" applyAlignment="0">
      <alignment textRotation="0" wrapText="false" shrinkToFit="false"/>
    </xf>
    <xf xfId="0" fontId="28" numFmtId="168" fillId="22" borderId="85" applyFont="1" applyNumberFormat="1" applyFill="1" applyBorder="1" applyAlignment="1">
      <alignment horizontal="center" vertical="center" textRotation="0" wrapText="false" shrinkToFit="false"/>
    </xf>
    <xf xfId="0" fontId="77" numFmtId="0" fillId="22" borderId="85" applyFont="1" applyNumberFormat="0" applyFill="1" applyBorder="1" applyAlignment="1">
      <alignment horizontal="center" vertical="center" textRotation="0" wrapText="false" shrinkToFit="false"/>
    </xf>
    <xf xfId="0" fontId="77" numFmtId="0" fillId="22" borderId="86" applyFont="1" applyNumberFormat="0" applyFill="1" applyBorder="1" applyAlignment="1">
      <alignment horizontal="center" vertical="center" textRotation="0" wrapText="false" shrinkToFit="false"/>
    </xf>
    <xf xfId="0" fontId="77" numFmtId="0" fillId="22" borderId="87" applyFont="1" applyNumberFormat="0" applyFill="1" applyBorder="1" applyAlignment="1">
      <alignment horizontal="center" vertical="center" textRotation="0" wrapText="false" shrinkToFit="false"/>
    </xf>
    <xf xfId="0" fontId="77" numFmtId="0" fillId="22" borderId="88" applyFont="1" applyNumberFormat="0" applyFill="1" applyBorder="1" applyAlignment="1">
      <alignment horizontal="center" vertical="center" textRotation="0" wrapText="false" shrinkToFit="false"/>
    </xf>
    <xf xfId="0" fontId="28" numFmtId="0" fillId="0" borderId="0" applyFont="1" applyNumberFormat="0" applyFill="0" applyBorder="0" applyAlignment="1">
      <alignment vertical="center" textRotation="0" wrapText="false" shrinkToFit="false"/>
    </xf>
    <xf xfId="0" fontId="28" numFmtId="168" fillId="0" borderId="0" applyFont="1" applyNumberFormat="1" applyFill="0" applyBorder="0" applyAlignment="1">
      <alignment horizontal="left" vertical="center" textRotation="0" wrapText="false" shrinkToFit="false"/>
    </xf>
    <xf xfId="0" fontId="28" numFmtId="0" fillId="7" borderId="0" applyFont="1" applyNumberFormat="0" applyFill="1" applyBorder="0" applyAlignment="1">
      <alignment vertical="center" textRotation="0" wrapText="false" shrinkToFit="false"/>
    </xf>
    <xf xfId="0" fontId="28" numFmtId="2" fillId="0" borderId="0" applyFont="1" applyNumberFormat="1" applyFill="0" applyBorder="0" applyAlignment="0">
      <alignment textRotation="0" wrapText="false" shrinkToFit="false"/>
    </xf>
    <xf xfId="0" fontId="28" numFmtId="0" fillId="0" borderId="0" applyFont="1" applyNumberFormat="0" applyFill="0" applyBorder="0" applyAlignment="1">
      <alignment vertical="center" textRotation="0" wrapText="false" shrinkToFit="false"/>
    </xf>
    <xf xfId="0" fontId="28" numFmtId="9" fillId="7" borderId="0" applyFont="1" applyNumberFormat="1" applyFill="1" applyBorder="0" applyAlignment="1">
      <alignment horizontal="center" textRotation="0" wrapText="false" shrinkToFit="false"/>
    </xf>
    <xf xfId="0" fontId="77" numFmtId="0" fillId="23" borderId="0" applyFont="1" applyNumberFormat="0" applyFill="1" applyBorder="0" applyAlignment="0">
      <alignment textRotation="0" wrapText="false" shrinkToFit="false"/>
    </xf>
    <xf xfId="0" fontId="28" numFmtId="2" fillId="0" borderId="0" applyFont="1" applyNumberFormat="1" applyFill="0" applyBorder="0" applyAlignment="1">
      <alignment horizontal="center" vertical="center" textRotation="0" wrapText="false" shrinkToFit="false"/>
    </xf>
    <xf xfId="0" fontId="28" numFmtId="175" fillId="0" borderId="0" applyFont="1" applyNumberFormat="1" applyFill="0" applyBorder="0" applyAlignment="1">
      <alignment horizontal="center" vertical="center" textRotation="0" wrapText="false" shrinkToFit="false"/>
    </xf>
    <xf xfId="0" fontId="28" numFmtId="175" fillId="22" borderId="85" applyFont="1" applyNumberFormat="1" applyFill="1" applyBorder="1" applyAlignment="1">
      <alignment vertical="center" textRotation="0" wrapText="false" shrinkToFit="false"/>
    </xf>
    <xf xfId="0" fontId="28" numFmtId="175" fillId="22" borderId="88" applyFont="1" applyNumberFormat="1" applyFill="1" applyBorder="1" applyAlignment="1">
      <alignment vertical="center" textRotation="0" wrapText="false" shrinkToFit="false"/>
    </xf>
    <xf xfId="0" fontId="28" numFmtId="175" fillId="22" borderId="86" applyFont="1" applyNumberFormat="1" applyFill="1" applyBorder="1" applyAlignment="1">
      <alignment vertical="center" textRotation="0" wrapText="false" shrinkToFit="false"/>
    </xf>
    <xf xfId="0" fontId="28" numFmtId="175" fillId="22" borderId="87" applyFont="1" applyNumberFormat="1" applyFill="1" applyBorder="1" applyAlignment="1">
      <alignment vertical="center" textRotation="0" wrapText="false" shrinkToFit="false"/>
    </xf>
    <xf xfId="0" fontId="28" numFmtId="175" fillId="0" borderId="0" applyFont="1" applyNumberFormat="1" applyFill="0" applyBorder="0" applyAlignment="0">
      <alignment textRotation="0" wrapText="false" shrinkToFit="false"/>
    </xf>
    <xf xfId="0" fontId="28" numFmtId="175" fillId="22" borderId="89" applyFont="1" applyNumberFormat="1" applyFill="1" applyBorder="1" applyAlignment="1">
      <alignment vertical="center" textRotation="0" wrapText="false" shrinkToFit="false"/>
    </xf>
    <xf xfId="0" fontId="28" numFmtId="175" fillId="22" borderId="0" applyFont="1" applyNumberFormat="1" applyFill="1" applyBorder="0" applyAlignment="1">
      <alignment vertical="center" textRotation="0" wrapText="false" shrinkToFit="false"/>
    </xf>
    <xf xfId="0" fontId="28" numFmtId="175" fillId="22" borderId="90" applyFont="1" applyNumberFormat="1" applyFill="1" applyBorder="1" applyAlignment="1">
      <alignment vertical="center" textRotation="0" wrapText="false" shrinkToFit="false"/>
    </xf>
    <xf xfId="0" fontId="28" numFmtId="175" fillId="22" borderId="91" applyFont="1" applyNumberFormat="1" applyFill="1" applyBorder="1" applyAlignment="1">
      <alignment vertical="center" textRotation="0" wrapText="false" shrinkToFit="false"/>
    </xf>
    <xf xfId="0" fontId="28" numFmtId="168" fillId="19" borderId="84" applyFont="1" applyNumberFormat="1" applyFill="1" applyBorder="1" applyAlignment="1">
      <alignment horizontal="center" vertical="center" textRotation="0" wrapText="false" shrinkToFit="false"/>
    </xf>
    <xf xfId="0" fontId="28" numFmtId="173" fillId="0" borderId="0" applyFont="1" applyNumberFormat="1" applyFill="0" applyBorder="0" applyAlignment="0">
      <alignment textRotation="0" wrapText="false" shrinkToFit="false"/>
    </xf>
    <xf xfId="0" fontId="28" numFmtId="175" fillId="0" borderId="0" applyFont="1" applyNumberFormat="1" applyFill="0" applyBorder="0" applyAlignment="1">
      <alignment horizontal="center" textRotation="0" wrapText="false" shrinkToFit="false"/>
    </xf>
    <xf xfId="0" fontId="28" numFmtId="168" fillId="3" borderId="84" applyFont="1" applyNumberFormat="1" applyFill="1" applyBorder="1" applyAlignment="1">
      <alignment horizontal="center" vertical="center" textRotation="0" wrapText="false" shrinkToFit="false"/>
    </xf>
    <xf xfId="0" fontId="28" numFmtId="165" fillId="0" borderId="0" applyFont="1" applyNumberFormat="1" applyFill="0" applyBorder="0" applyAlignment="1">
      <alignment horizontal="center" textRotation="0" wrapText="false" shrinkToFit="false"/>
    </xf>
    <xf xfId="0" fontId="28" numFmtId="165" fillId="0" borderId="0" applyFont="1" applyNumberFormat="1" applyFill="0" applyBorder="0" applyAlignment="0">
      <alignment textRotation="0" wrapText="false" shrinkToFit="false"/>
    </xf>
    <xf xfId="0" fontId="77" numFmtId="0" fillId="0" borderId="0" applyFont="1" applyNumberFormat="0" applyFill="0" applyBorder="0" applyAlignment="1">
      <alignment vertical="center" textRotation="0" wrapText="false" shrinkToFit="false"/>
    </xf>
    <xf xfId="0" fontId="77" numFmtId="0" fillId="0" borderId="0" applyFont="1" applyNumberFormat="0" applyFill="0" applyBorder="0" applyAlignment="1">
      <alignment horizontal="left" vertical="center" textRotation="0" wrapText="false" shrinkToFit="false"/>
    </xf>
    <xf xfId="0" fontId="28" numFmtId="2" fillId="0" borderId="0" applyFont="1" applyNumberFormat="1" applyFill="0" applyBorder="0" applyAlignment="0">
      <alignment textRotation="0" wrapText="false" shrinkToFit="false"/>
    </xf>
    <xf xfId="0" fontId="28" numFmtId="0" fillId="0" borderId="0" applyFont="1" applyNumberFormat="0" applyFill="0" applyBorder="0" applyAlignment="0">
      <alignment textRotation="0" wrapText="false" shrinkToFit="false"/>
    </xf>
    <xf xfId="0" fontId="28" numFmtId="175" fillId="0" borderId="0" applyFont="1" applyNumberFormat="1" applyFill="0" applyBorder="0" applyAlignment="0">
      <alignment textRotation="0" wrapText="false" shrinkToFit="false"/>
    </xf>
    <xf xfId="0" fontId="77" numFmtId="0" fillId="11" borderId="88" applyFont="1" applyNumberFormat="0" applyFill="1" applyBorder="1" applyAlignment="1">
      <alignment vertical="center" textRotation="0" wrapText="false" shrinkToFit="false"/>
    </xf>
    <xf xfId="0" fontId="77" numFmtId="0" fillId="11" borderId="87" applyFont="1" applyNumberFormat="0" applyFill="1" applyBorder="1" applyAlignment="1">
      <alignment vertical="center" textRotation="0" wrapText="false" shrinkToFit="false"/>
    </xf>
    <xf xfId="0" fontId="28" numFmtId="168" fillId="0" borderId="0" applyFont="1" applyNumberFormat="1" applyFill="0" applyBorder="0" applyAlignment="1">
      <alignment vertical="center" textRotation="0" wrapText="false" shrinkToFit="false"/>
    </xf>
    <xf xfId="0" fontId="77" numFmtId="0" fillId="11" borderId="92" applyFont="1" applyNumberFormat="0" applyFill="1" applyBorder="1" applyAlignment="1">
      <alignment vertical="center" textRotation="0" wrapText="false" shrinkToFit="false"/>
    </xf>
    <xf xfId="0" fontId="28" numFmtId="0" fillId="0" borderId="0" applyFont="1" applyNumberFormat="0" applyFill="0" applyBorder="0" applyAlignment="1">
      <alignment horizontal="left" textRotation="0" wrapText="false" shrinkToFit="false"/>
    </xf>
    <xf xfId="0" fontId="28" numFmtId="0" fillId="0" borderId="0" applyFont="1" applyNumberFormat="0" applyFill="0" applyBorder="0" applyAlignment="1">
      <alignment horizontal="left" vertical="center" textRotation="0" wrapText="false" shrinkToFit="false"/>
    </xf>
    <xf xfId="0" fontId="28" numFmtId="0" fillId="0" borderId="0" applyFont="1" applyNumberFormat="0" applyFill="0" applyBorder="0" applyAlignment="1">
      <alignment horizontal="left" textRotation="0" wrapText="false" shrinkToFit="false" indent="2"/>
    </xf>
    <xf xfId="0" fontId="28" numFmtId="175" fillId="0" borderId="93" applyFont="1" applyNumberFormat="1" applyFill="0" applyBorder="1" applyAlignment="1">
      <alignment horizontal="right" textRotation="0" wrapText="false" shrinkToFit="false"/>
    </xf>
    <xf xfId="0" fontId="28" numFmtId="175" fillId="0" borderId="0" applyFont="1" applyNumberFormat="1" applyFill="0" applyBorder="0" applyAlignment="1">
      <alignment horizontal="right" textRotation="0" wrapText="false" shrinkToFit="false"/>
    </xf>
    <xf xfId="0" fontId="38" numFmtId="0" fillId="7" borderId="0" applyFont="1" applyNumberFormat="0" applyFill="1" applyBorder="0" applyAlignment="1">
      <alignment horizontal="left" vertical="center" textRotation="0" wrapText="false" shrinkToFit="false"/>
    </xf>
    <xf xfId="0" fontId="38" numFmtId="0" fillId="7" borderId="0" applyFont="1" applyNumberFormat="0" applyFill="1" applyBorder="0" applyAlignment="1">
      <alignment horizontal="center" vertical="center" textRotation="0" wrapText="false" shrinkToFit="false"/>
    </xf>
    <xf xfId="0" fontId="47" numFmtId="0" fillId="7" borderId="0" applyFont="1" applyNumberFormat="0" applyFill="1" applyBorder="0" applyAlignment="1">
      <alignment horizontal="center" vertical="center" textRotation="0" wrapText="false" shrinkToFit="false"/>
    </xf>
    <xf xfId="0" fontId="47" numFmtId="9" fillId="7" borderId="0" applyFont="1" applyNumberFormat="1" applyFill="1" applyBorder="0" applyAlignment="1">
      <alignment horizontal="center" vertical="center" textRotation="0" wrapText="false" shrinkToFit="false"/>
    </xf>
    <xf xfId="0" fontId="47" numFmtId="9" fillId="7" borderId="0" applyFont="1" applyNumberFormat="1" applyFill="1" applyBorder="0" applyAlignment="1">
      <alignment horizontal="left" textRotation="0" wrapText="false" shrinkToFit="false"/>
    </xf>
    <xf xfId="0" fontId="38" numFmtId="0" fillId="7" borderId="0" applyFont="1" applyNumberFormat="0" applyFill="1" applyBorder="0" applyAlignment="1">
      <alignment horizontal="left" vertical="center" textRotation="0" wrapText="true" shrinkToFit="false"/>
    </xf>
    <xf xfId="0" fontId="28" numFmtId="0" fillId="7" borderId="0" applyFont="1" applyNumberFormat="0" applyFill="1" applyBorder="0" applyAlignment="0">
      <alignment textRotation="0" wrapText="false" shrinkToFit="false"/>
    </xf>
    <xf xfId="0" fontId="28" numFmtId="2" fillId="7" borderId="0" applyFont="1" applyNumberFormat="1" applyFill="1" applyBorder="0" applyAlignment="0">
      <alignment textRotation="0" wrapText="false" shrinkToFit="false"/>
    </xf>
    <xf xfId="0" fontId="28" numFmtId="0" fillId="7" borderId="0" applyFont="1" applyNumberFormat="0" applyFill="1" applyBorder="0" applyAlignment="0">
      <alignment textRotation="0" wrapText="false" shrinkToFit="false"/>
    </xf>
    <xf xfId="0" fontId="28" numFmtId="0" fillId="7" borderId="0" applyFont="1" applyNumberFormat="0" applyFill="1" applyBorder="0" applyAlignment="1">
      <alignment vertical="center" textRotation="0" wrapText="false" shrinkToFit="false"/>
    </xf>
    <xf xfId="0" fontId="28" numFmtId="0" fillId="0" borderId="0" applyFont="1" applyNumberFormat="0" applyFill="0" applyBorder="0" applyAlignment="1">
      <alignment vertical="center" textRotation="0" wrapText="false" shrinkToFit="false"/>
    </xf>
    <xf xfId="0" fontId="28" numFmtId="0" fillId="0" borderId="0" applyFont="1" applyNumberFormat="0" applyFill="0" applyBorder="0" applyAlignment="0">
      <alignment textRotation="0" wrapText="false" shrinkToFit="false"/>
    </xf>
    <xf xfId="0" fontId="77" numFmtId="0" fillId="0" borderId="0" applyFont="1" applyNumberFormat="0" applyFill="0" applyBorder="0" applyAlignment="0">
      <alignment textRotation="0" wrapText="false" shrinkToFit="false"/>
    </xf>
    <xf xfId="0" fontId="28" numFmtId="2" fillId="0" borderId="0" applyFont="1" applyNumberFormat="1" applyFill="0" applyBorder="0" applyAlignment="0">
      <alignment textRotation="0" wrapText="false" shrinkToFit="false"/>
    </xf>
    <xf xfId="0" fontId="50" numFmtId="0" fillId="7" borderId="0" applyFont="1" applyNumberFormat="0" applyFill="1" applyBorder="0" applyAlignment="1">
      <alignment horizontal="center" vertical="center" textRotation="0" wrapText="false" shrinkToFit="false"/>
    </xf>
    <xf xfId="0" fontId="54" numFmtId="0" fillId="7" borderId="0" applyFont="1" applyNumberFormat="0" applyFill="1" applyBorder="0" applyAlignment="1">
      <alignment horizontal="center" vertical="center" textRotation="0" wrapText="false" shrinkToFit="false"/>
    </xf>
    <xf xfId="0" fontId="28" numFmtId="2" fillId="0" borderId="0" applyFont="1" applyNumberFormat="1" applyFill="0" applyBorder="0" applyAlignment="1">
      <alignment horizontal="center" vertical="center" textRotation="0" wrapText="false" shrinkToFit="false"/>
    </xf>
    <xf xfId="0" fontId="28" numFmtId="0" fillId="0" borderId="0" applyFont="1" applyNumberFormat="0" applyFill="0" applyBorder="0" applyAlignment="1">
      <alignment horizontal="center" vertical="center" textRotation="0" wrapText="false" shrinkToFit="false"/>
    </xf>
    <xf xfId="0" fontId="28" numFmtId="168" fillId="0" borderId="0" applyFont="1" applyNumberFormat="1" applyFill="0" applyBorder="0" applyAlignment="1">
      <alignment horizontal="center" vertical="center" textRotation="0" wrapText="false" shrinkToFit="false"/>
    </xf>
    <xf xfId="0" fontId="28" numFmtId="0" fillId="0" borderId="0" applyFont="1" applyNumberFormat="0" applyFill="0" applyBorder="0" applyAlignment="1">
      <alignment horizontal="center" vertical="center" textRotation="0" wrapText="false" shrinkToFit="false"/>
    </xf>
    <xf xfId="0" fontId="28" numFmtId="0" fillId="7" borderId="0" applyFont="1" applyNumberFormat="0" applyFill="1" applyBorder="0" applyAlignment="1">
      <alignment horizontal="left" textRotation="0" wrapText="false" shrinkToFit="false" indent="2"/>
    </xf>
    <xf xfId="0" fontId="28" numFmtId="175" fillId="7" borderId="0" applyFont="1" applyNumberFormat="1" applyFill="1" applyBorder="0" applyAlignment="1">
      <alignment horizontal="right" textRotation="0" wrapText="false" shrinkToFit="false"/>
    </xf>
    <xf xfId="0" fontId="28" numFmtId="0" fillId="7" borderId="0" applyFont="1" applyNumberFormat="0" applyFill="1" applyBorder="0" applyAlignment="1">
      <alignment horizontal="left" textRotation="0" wrapText="false" shrinkToFit="false"/>
    </xf>
    <xf xfId="0" fontId="28" numFmtId="0" fillId="7" borderId="13" applyFont="1" applyNumberFormat="0" applyFill="1" applyBorder="1" applyAlignment="1">
      <alignment vertical="center" textRotation="0" wrapText="false" shrinkToFit="false"/>
    </xf>
    <xf xfId="0" fontId="28" numFmtId="168" fillId="7" borderId="13" applyFont="1" applyNumberFormat="1" applyFill="1" applyBorder="1" applyAlignment="1">
      <alignment vertical="center" textRotation="0" wrapText="false" shrinkToFit="false"/>
    </xf>
    <xf xfId="0" fontId="19" numFmtId="0" fillId="0" borderId="0" applyFont="1" applyNumberFormat="0" applyFill="0" applyBorder="0" applyAlignment="1">
      <alignment horizontal="center" textRotation="0" wrapText="false" shrinkToFit="false"/>
    </xf>
    <xf xfId="0" fontId="19" numFmtId="0" fillId="7" borderId="0" applyFont="1" applyNumberFormat="0" applyFill="1" applyBorder="0" applyAlignment="1">
      <alignment horizontal="center" textRotation="0" wrapText="false" shrinkToFit="false"/>
    </xf>
    <xf xfId="0" fontId="19" numFmtId="0" fillId="7" borderId="3" applyFont="1" applyNumberFormat="0" applyFill="1" applyBorder="1" applyAlignment="1">
      <alignment horizontal="center" textRotation="0" wrapText="false" shrinkToFit="false"/>
    </xf>
    <xf xfId="0" fontId="78" numFmtId="175" fillId="0" borderId="0" applyFont="1" applyNumberFormat="1" applyFill="0" applyBorder="0" applyAlignment="1">
      <alignment horizontal="center" vertical="center" textRotation="0" wrapText="false" shrinkToFit="false"/>
    </xf>
    <xf xfId="0" fontId="52" numFmtId="14" fillId="0" borderId="3" applyFont="1" applyNumberFormat="1" applyFill="0" applyBorder="1" applyAlignment="1">
      <alignment vertical="center" textRotation="0" wrapText="false" shrinkToFit="false"/>
    </xf>
    <xf xfId="0" fontId="35" numFmtId="0" fillId="0" borderId="0" applyFont="1" applyNumberFormat="0" applyFill="0" applyBorder="0" applyAlignment="1">
      <alignment horizontal="right" vertical="center" textRotation="0" wrapText="false" shrinkToFit="false"/>
    </xf>
    <xf xfId="0" fontId="71" numFmtId="0" fillId="0" borderId="0" applyFont="1" applyNumberFormat="0" applyFill="0" applyBorder="0" applyAlignment="1">
      <alignment horizontal="center" vertical="center" textRotation="0" wrapText="false" shrinkToFit="false"/>
    </xf>
    <xf xfId="0" fontId="79" numFmtId="175" fillId="0" borderId="7" applyFont="1" applyNumberFormat="1" applyFill="0" applyBorder="1" applyAlignment="1">
      <alignment horizontal="center" textRotation="0" wrapText="false" shrinkToFit="false"/>
    </xf>
    <xf xfId="0" fontId="79" numFmtId="0" fillId="0" borderId="8" applyFont="1" applyNumberFormat="0" applyFill="0" applyBorder="1" applyAlignment="1">
      <alignment horizontal="center" textRotation="0" wrapText="false" shrinkToFit="false"/>
    </xf>
    <xf xfId="0" fontId="79" numFmtId="0" fillId="0" borderId="9" applyFont="1" applyNumberFormat="0" applyFill="0" applyBorder="1" applyAlignment="1">
      <alignment horizontal="center" textRotation="0" wrapText="false" shrinkToFit="false"/>
    </xf>
    <xf xfId="0" fontId="79" numFmtId="0" fillId="0" borderId="0" applyFont="1" applyNumberFormat="0" applyFill="0" applyBorder="0" applyAlignment="1">
      <alignment horizontal="center" textRotation="0" wrapText="false" shrinkToFit="false"/>
    </xf>
    <xf xfId="0" fontId="42" numFmtId="177" fillId="0" borderId="15" applyFont="1" applyNumberFormat="1" applyFill="0" applyBorder="1" applyAlignment="1">
      <alignment horizontal="center" vertical="center" textRotation="0" wrapText="false" shrinkToFit="false"/>
    </xf>
    <xf xfId="0" fontId="79" numFmtId="175" fillId="0" borderId="5" applyFont="1" applyNumberFormat="1" applyFill="0" applyBorder="1" applyAlignment="1">
      <alignment horizontal="center" vertical="center" textRotation="0" wrapText="false" shrinkToFit="false"/>
    </xf>
    <xf xfId="0" fontId="79" numFmtId="175" fillId="0" borderId="6" applyFont="1" applyNumberFormat="1" applyFill="0" applyBorder="1" applyAlignment="1">
      <alignment horizontal="center" vertical="center" textRotation="0" wrapText="false" shrinkToFit="false"/>
    </xf>
    <xf xfId="0" fontId="79" numFmtId="175" fillId="0" borderId="0" applyFont="1" applyNumberFormat="1" applyFill="0" applyBorder="0" applyAlignment="1">
      <alignment horizontal="left" vertical="center" textRotation="0" wrapText="false" shrinkToFit="false"/>
    </xf>
    <xf xfId="0" fontId="79" numFmtId="175" fillId="0" borderId="0" applyFont="1" applyNumberFormat="1" applyFill="0" applyBorder="0" applyAlignment="1">
      <alignment horizontal="right" vertical="center" textRotation="0" wrapText="false" shrinkToFit="false"/>
    </xf>
    <xf xfId="0" fontId="55" numFmtId="175" fillId="0" borderId="0" applyFont="1" applyNumberFormat="1" applyFill="0" applyBorder="0" applyAlignment="1">
      <alignment horizontal="left" vertical="center" textRotation="0" wrapText="false" shrinkToFit="false"/>
    </xf>
    <xf xfId="0" fontId="55" numFmtId="175" fillId="0" borderId="0" applyFont="1" applyNumberFormat="1" applyFill="0" applyBorder="0" applyAlignment="1">
      <alignment horizontal="right" vertical="center" textRotation="0" wrapText="false" shrinkToFit="false"/>
    </xf>
    <xf xfId="0" fontId="77" numFmtId="0" fillId="0" borderId="0" applyFont="1" applyNumberFormat="0" applyFill="0" applyBorder="0" applyAlignment="0">
      <alignment textRotation="0" wrapText="false" shrinkToFit="false"/>
    </xf>
    <xf xfId="0" fontId="42" numFmtId="0" fillId="0" borderId="0" applyFont="1" applyNumberFormat="0" applyFill="0" applyBorder="0" applyAlignment="0">
      <alignment textRotation="0" wrapText="false" shrinkToFit="false"/>
    </xf>
    <xf xfId="0" fontId="43" numFmtId="0" fillId="0" borderId="0" applyFont="1" applyNumberFormat="0" applyFill="0" applyBorder="0" applyAlignment="1">
      <alignment horizontal="center" textRotation="0" wrapText="false" shrinkToFit="false"/>
    </xf>
    <xf xfId="0" fontId="42" numFmtId="0" fillId="24" borderId="0" applyFont="1" applyNumberFormat="0" applyFill="1" applyBorder="0" applyAlignment="0">
      <alignment textRotation="0" wrapText="false" shrinkToFit="false"/>
    </xf>
    <xf xfId="0" fontId="42" numFmtId="0" fillId="0" borderId="0" applyFont="1" applyNumberFormat="0" applyFill="0" applyBorder="0" applyAlignment="0">
      <alignment textRotation="0" wrapText="false" shrinkToFit="false"/>
    </xf>
    <xf xfId="0" fontId="43" numFmtId="175" fillId="0" borderId="0" applyFont="1" applyNumberFormat="1" applyFill="0" applyBorder="0" applyAlignment="0">
      <alignment textRotation="0" wrapText="false" shrinkToFit="false"/>
    </xf>
    <xf xfId="0" fontId="43" numFmtId="0" fillId="0" borderId="0" applyFont="1" applyNumberFormat="0" applyFill="0" applyBorder="0" applyAlignment="1">
      <alignment horizontal="left" textRotation="0" wrapText="false" shrinkToFit="false"/>
    </xf>
    <xf xfId="0" fontId="43" numFmtId="175" fillId="0" borderId="0" applyFont="1" applyNumberFormat="1" applyFill="0" applyBorder="0" applyAlignment="1">
      <alignment horizontal="center" textRotation="0" wrapText="false" shrinkToFit="false"/>
    </xf>
    <xf xfId="0" fontId="43" numFmtId="0" fillId="0" borderId="0" applyFont="1" applyNumberFormat="0" applyFill="0" applyBorder="0" applyAlignment="0">
      <alignment textRotation="0" wrapText="false" shrinkToFit="false"/>
    </xf>
    <xf xfId="0" fontId="43" numFmtId="0" fillId="24" borderId="2" applyFont="1" applyNumberFormat="0" applyFill="1" applyBorder="1" applyAlignment="1">
      <alignment horizontal="center" textRotation="0" wrapText="false" shrinkToFit="false"/>
    </xf>
    <xf xfId="0" fontId="43" numFmtId="0" fillId="24" borderId="3" applyFont="1" applyNumberFormat="0" applyFill="1" applyBorder="1" applyAlignment="1">
      <alignment horizontal="center" vertical="center" textRotation="0" wrapText="false" shrinkToFit="false"/>
    </xf>
    <xf xfId="0" fontId="43" numFmtId="0" fillId="24" borderId="4" applyFont="1" applyNumberFormat="0" applyFill="1" applyBorder="1" applyAlignment="1">
      <alignment horizontal="center" vertical="center" textRotation="0" wrapText="false" shrinkToFit="false"/>
    </xf>
    <xf xfId="0" fontId="43" numFmtId="0" fillId="0" borderId="0" applyFont="1" applyNumberFormat="0" applyFill="0" applyBorder="0" applyAlignment="1">
      <alignment horizontal="center" vertical="center" textRotation="0" wrapText="false" shrinkToFit="false"/>
    </xf>
    <xf xfId="0" fontId="43" numFmtId="0" fillId="24" borderId="5" applyFont="1" applyNumberFormat="0" applyFill="1" applyBorder="1" applyAlignment="1">
      <alignment horizontal="center" textRotation="0" wrapText="false" shrinkToFit="false"/>
    </xf>
    <xf xfId="0" fontId="42" numFmtId="168" fillId="0" borderId="3" applyFont="1" applyNumberFormat="1" applyFill="0" applyBorder="1" applyAlignment="1">
      <alignment horizontal="center" vertical="center" textRotation="0" wrapText="false" shrinkToFit="false"/>
    </xf>
    <xf xfId="0" fontId="42" numFmtId="168" fillId="0" borderId="4" applyFont="1" applyNumberFormat="1" applyFill="0" applyBorder="1" applyAlignment="1">
      <alignment horizontal="center" vertical="center" textRotation="0" wrapText="false" shrinkToFit="false"/>
    </xf>
    <xf xfId="0" fontId="42" numFmtId="168" fillId="0" borderId="0" applyFont="1" applyNumberFormat="1" applyFill="0" applyBorder="0" applyAlignment="1">
      <alignment vertical="center" textRotation="0" wrapText="false" shrinkToFit="false"/>
    </xf>
    <xf xfId="0" fontId="42" numFmtId="168" fillId="0" borderId="2" applyFont="1" applyNumberFormat="1" applyFill="0" applyBorder="1" applyAlignment="1">
      <alignment horizontal="center" vertical="center" textRotation="0" wrapText="false" shrinkToFit="false"/>
    </xf>
    <xf xfId="0" fontId="42" numFmtId="168" fillId="0" borderId="5" applyFont="1" applyNumberFormat="1" applyFill="0" applyBorder="1" applyAlignment="1">
      <alignment horizontal="center" vertical="center" textRotation="0" wrapText="false" shrinkToFit="false"/>
    </xf>
    <xf xfId="0" fontId="42" numFmtId="168" fillId="0" borderId="0" applyFont="1" applyNumberFormat="1" applyFill="0" applyBorder="0" applyAlignment="1">
      <alignment horizontal="center" vertical="center" textRotation="0" wrapText="false" shrinkToFit="false"/>
    </xf>
    <xf xfId="0" fontId="42" numFmtId="168" fillId="0" borderId="6" applyFont="1" applyNumberFormat="1" applyFill="0" applyBorder="1" applyAlignment="1">
      <alignment horizontal="center" vertical="center" textRotation="0" wrapText="false" shrinkToFit="false"/>
    </xf>
    <xf xfId="0" fontId="42" numFmtId="168" fillId="25" borderId="0" applyFont="1" applyNumberFormat="1" applyFill="1" applyBorder="0" applyAlignment="1">
      <alignment horizontal="center" vertical="center" textRotation="0" wrapText="false" shrinkToFit="false"/>
    </xf>
    <xf xfId="0" fontId="42" numFmtId="168" fillId="25" borderId="6" applyFont="1" applyNumberFormat="1" applyFill="1" applyBorder="1" applyAlignment="1">
      <alignment horizontal="center" vertical="center" textRotation="0" wrapText="false" shrinkToFit="false"/>
    </xf>
    <xf xfId="0" fontId="43" numFmtId="0" fillId="24" borderId="7" applyFont="1" applyNumberFormat="0" applyFill="1" applyBorder="1" applyAlignment="1">
      <alignment horizontal="center" textRotation="0" wrapText="false" shrinkToFit="false"/>
    </xf>
    <xf xfId="0" fontId="42" numFmtId="168" fillId="0" borderId="7" applyFont="1" applyNumberFormat="1" applyFill="0" applyBorder="1" applyAlignment="1">
      <alignment horizontal="center" vertical="center" textRotation="0" wrapText="false" shrinkToFit="false"/>
    </xf>
    <xf xfId="0" fontId="42" numFmtId="168" fillId="0" borderId="8" applyFont="1" applyNumberFormat="1" applyFill="0" applyBorder="1" applyAlignment="1">
      <alignment horizontal="center" vertical="center" textRotation="0" wrapText="false" shrinkToFit="false"/>
    </xf>
    <xf xfId="0" fontId="42" numFmtId="168" fillId="25" borderId="8" applyFont="1" applyNumberFormat="1" applyFill="1" applyBorder="1" applyAlignment="1">
      <alignment horizontal="center" vertical="center" textRotation="0" wrapText="false" shrinkToFit="false"/>
    </xf>
    <xf xfId="0" fontId="42" numFmtId="168" fillId="25" borderId="9" applyFont="1" applyNumberFormat="1" applyFill="1" applyBorder="1" applyAlignment="1">
      <alignment horizontal="center" vertical="center" textRotation="0" wrapText="false" shrinkToFit="false"/>
    </xf>
    <xf xfId="0" fontId="43" numFmtId="164" fillId="0" borderId="0" applyFont="1" applyNumberFormat="1" applyFill="0" applyBorder="0" applyAlignment="1">
      <alignment horizontal="center" vertical="center" textRotation="0" wrapText="true" shrinkToFit="false"/>
    </xf>
    <xf xfId="0" fontId="43" numFmtId="0" fillId="24" borderId="94" applyFont="1" applyNumberFormat="0" applyFill="1" applyBorder="1" applyAlignment="1">
      <alignment horizontal="center" textRotation="0" wrapText="false" shrinkToFit="false"/>
    </xf>
    <xf xfId="0" fontId="42" numFmtId="168" fillId="25" borderId="3" applyFont="1" applyNumberFormat="1" applyFill="1" applyBorder="1" applyAlignment="1">
      <alignment horizontal="center" vertical="center" textRotation="0" wrapText="false" shrinkToFit="false"/>
    </xf>
    <xf xfId="0" fontId="42" numFmtId="168" fillId="25" borderId="4" applyFont="1" applyNumberFormat="1" applyFill="1" applyBorder="1" applyAlignment="1">
      <alignment horizontal="center" vertical="center" textRotation="0" wrapText="false" shrinkToFit="false"/>
    </xf>
    <xf xfId="0" fontId="43" numFmtId="0" fillId="24" borderId="78" applyFont="1" applyNumberFormat="0" applyFill="1" applyBorder="1" applyAlignment="1">
      <alignment horizontal="center" textRotation="0" wrapText="false" shrinkToFit="false"/>
    </xf>
    <xf xfId="0" fontId="43" numFmtId="0" fillId="24" borderId="95" applyFont="1" applyNumberFormat="0" applyFill="1" applyBorder="1" applyAlignment="1">
      <alignment horizontal="center" textRotation="0" wrapText="false" shrinkToFit="false"/>
    </xf>
    <xf xfId="0" fontId="42" numFmtId="175" fillId="0" borderId="0" applyFont="1" applyNumberFormat="1" applyFill="0" applyBorder="0" applyAlignment="0">
      <alignment textRotation="0" wrapText="false" shrinkToFit="false"/>
    </xf>
    <xf xfId="0" fontId="42" numFmtId="168" fillId="0" borderId="9" applyFont="1" applyNumberFormat="1" applyFill="0" applyBorder="1" applyAlignment="1">
      <alignment horizontal="center" vertical="center" textRotation="0" wrapText="false" shrinkToFit="false"/>
    </xf>
    <xf xfId="0" fontId="43" numFmtId="0" fillId="24" borderId="78" applyFont="1" applyNumberFormat="0" applyFill="1" applyBorder="1" applyAlignment="1">
      <alignment horizontal="center" vertical="center" textRotation="0" wrapText="false" shrinkToFit="false"/>
    </xf>
    <xf xfId="0" fontId="43" numFmtId="0" fillId="24" borderId="96" applyFont="1" applyNumberFormat="0" applyFill="1" applyBorder="1" applyAlignment="1">
      <alignment horizontal="center" vertical="center" textRotation="0" wrapText="false" shrinkToFit="false"/>
    </xf>
    <xf xfId="0" fontId="42" numFmtId="168" fillId="0" borderId="97" applyFont="1" applyNumberFormat="1" applyFill="0" applyBorder="1" applyAlignment="1">
      <alignment horizontal="center" vertical="center" textRotation="0" wrapText="false" shrinkToFit="false"/>
    </xf>
    <xf xfId="0" fontId="42" numFmtId="168" fillId="0" borderId="98" applyFont="1" applyNumberFormat="1" applyFill="0" applyBorder="1" applyAlignment="1">
      <alignment horizontal="center" vertical="center" textRotation="0" wrapText="false" shrinkToFit="false"/>
    </xf>
    <xf xfId="0" fontId="43" numFmtId="0" fillId="24" borderId="5" applyFont="1" applyNumberFormat="0" applyFill="1" applyBorder="1" applyAlignment="1">
      <alignment horizontal="center" vertical="center" textRotation="0" wrapText="false" shrinkToFit="false"/>
    </xf>
    <xf xfId="0" fontId="43" numFmtId="0" fillId="24" borderId="7" applyFont="1" applyNumberFormat="0" applyFill="1" applyBorder="1" applyAlignment="1">
      <alignment horizontal="center" vertical="center" textRotation="0" wrapText="false" shrinkToFit="false"/>
    </xf>
    <xf xfId="0" fontId="43" numFmtId="0" fillId="0" borderId="99" applyFont="1" applyNumberFormat="0" applyFill="0" applyBorder="1" applyAlignment="1">
      <alignment horizontal="center" vertical="center" textRotation="0" wrapText="false" shrinkToFit="false"/>
    </xf>
    <xf xfId="0" fontId="43" numFmtId="0" fillId="0" borderId="2" applyFont="1" applyNumberFormat="0" applyFill="0" applyBorder="1" applyAlignment="1">
      <alignment horizontal="center" vertical="center" textRotation="0" wrapText="false" shrinkToFit="false"/>
    </xf>
    <xf xfId="0" fontId="42" numFmtId="177" fillId="0" borderId="17" applyFont="1" applyNumberFormat="1" applyFill="0" applyBorder="1" applyAlignment="1">
      <alignment horizontal="center" vertical="center" textRotation="0" wrapText="false" shrinkToFit="false"/>
    </xf>
    <xf xfId="0" fontId="42" numFmtId="177" fillId="0" borderId="100" applyFont="1" applyNumberFormat="1" applyFill="0" applyBorder="1" applyAlignment="1">
      <alignment horizontal="center" vertical="center" textRotation="0" wrapText="false" shrinkToFit="false"/>
    </xf>
    <xf xfId="0" fontId="42" numFmtId="177" fillId="0" borderId="16" applyFont="1" applyNumberFormat="1" applyFill="0" applyBorder="1" applyAlignment="1">
      <alignment horizontal="center" vertical="center" textRotation="0" wrapText="false" shrinkToFit="false"/>
    </xf>
    <xf xfId="0" fontId="42" numFmtId="0" fillId="0" borderId="0" applyFont="1" applyNumberFormat="0" applyFill="0" applyBorder="0" applyAlignment="1">
      <alignment horizontal="left" vertical="center" textRotation="0" wrapText="false" shrinkToFit="false"/>
    </xf>
    <xf xfId="0" fontId="42" numFmtId="177" fillId="0" borderId="101" applyFont="1" applyNumberFormat="1" applyFill="0" applyBorder="1" applyAlignment="1">
      <alignment horizontal="center" vertical="center" textRotation="0" wrapText="false" shrinkToFit="false"/>
    </xf>
    <xf xfId="0" fontId="42" numFmtId="177" fillId="0" borderId="79" applyFont="1" applyNumberFormat="1" applyFill="0" applyBorder="1" applyAlignment="1">
      <alignment horizontal="center" vertical="center" textRotation="0" wrapText="false" shrinkToFit="false"/>
    </xf>
    <xf xfId="0" fontId="43" numFmtId="0" fillId="0" borderId="0" applyFont="1" applyNumberFormat="0" applyFill="0" applyBorder="0" applyAlignment="1">
      <alignment vertical="center" textRotation="0" wrapText="false" shrinkToFit="false"/>
    </xf>
    <xf xfId="0" fontId="42" numFmtId="165" fillId="0" borderId="17" applyFont="1" applyNumberFormat="1" applyFill="0" applyBorder="1" applyAlignment="1">
      <alignment horizontal="center" vertical="center" textRotation="0" wrapText="false" shrinkToFit="false"/>
    </xf>
    <xf xfId="0" fontId="42" numFmtId="168" fillId="0" borderId="15" applyFont="1" applyNumberFormat="1" applyFill="0" applyBorder="1" applyAlignment="1">
      <alignment horizontal="center" vertical="center" textRotation="0" wrapText="false" shrinkToFit="false"/>
    </xf>
    <xf xfId="0" fontId="43" numFmtId="0" fillId="0" borderId="96" applyFont="1" applyNumberFormat="0" applyFill="0" applyBorder="1" applyAlignment="1">
      <alignment horizontal="center" vertical="center" textRotation="0" wrapText="false" shrinkToFit="false"/>
    </xf>
    <xf xfId="0" fontId="42" numFmtId="165" fillId="0" borderId="15" applyFont="1" applyNumberFormat="1" applyFill="0" applyBorder="1" applyAlignment="1">
      <alignment horizontal="center" vertical="center" textRotation="0" wrapText="false" shrinkToFit="false"/>
    </xf>
    <xf xfId="0" fontId="42" numFmtId="168" fillId="0" borderId="79" applyFont="1" applyNumberFormat="1" applyFill="0" applyBorder="1" applyAlignment="1">
      <alignment horizontal="center" vertical="center" textRotation="0" wrapText="false" shrinkToFit="false"/>
    </xf>
    <xf xfId="0" fontId="42" numFmtId="168" fillId="0" borderId="14" applyFont="1" applyNumberFormat="1" applyFill="0" applyBorder="1" applyAlignment="1">
      <alignment horizontal="center" vertical="center" textRotation="0" wrapText="false" shrinkToFit="false"/>
    </xf>
    <xf xfId="0" fontId="42" numFmtId="168" fillId="0" borderId="75" applyFont="1" applyNumberFormat="1" applyFill="0" applyBorder="1" applyAlignment="1">
      <alignment horizontal="center" vertical="center" textRotation="0" wrapText="false" shrinkToFit="false"/>
    </xf>
    <xf xfId="0" fontId="42" numFmtId="175" fillId="0" borderId="0" applyFont="1" applyNumberFormat="1" applyFill="0" applyBorder="0" applyAlignment="0">
      <alignment textRotation="0" wrapText="false" shrinkToFit="false"/>
    </xf>
    <xf xfId="0" fontId="42" numFmtId="177" fillId="0" borderId="0" applyFont="1" applyNumberFormat="1" applyFill="0" applyBorder="0" applyAlignment="1">
      <alignment horizontal="center" vertical="center" textRotation="0" wrapText="false" shrinkToFit="false"/>
    </xf>
    <xf xfId="0" fontId="41" numFmtId="175" fillId="24" borderId="0" applyFont="1" applyNumberFormat="1" applyFill="1" applyBorder="0" applyAlignment="1">
      <alignment horizontal="left" vertical="center" textRotation="0" wrapText="false" shrinkToFit="false"/>
    </xf>
    <xf xfId="0" fontId="42" numFmtId="0" fillId="0" borderId="0" applyFont="1" applyNumberFormat="0" applyFill="0" applyBorder="0" applyAlignment="1">
      <alignment vertical="center" textRotation="0" wrapText="false" shrinkToFit="false"/>
    </xf>
    <xf xfId="0" fontId="41" numFmtId="175" fillId="7" borderId="97" applyFont="1" applyNumberFormat="1" applyFill="1" applyBorder="1" applyAlignment="1">
      <alignment vertical="center" textRotation="0" wrapText="false" shrinkToFit="false"/>
    </xf>
    <xf xfId="0" fontId="41" numFmtId="0" fillId="7" borderId="99" applyFont="1" applyNumberFormat="0" applyFill="1" applyBorder="1" applyAlignment="0">
      <alignment textRotation="0" wrapText="false" shrinkToFit="false"/>
    </xf>
    <xf xfId="0" fontId="41" numFmtId="0" fillId="7" borderId="98" applyFont="1" applyNumberFormat="0" applyFill="1" applyBorder="1" applyAlignment="1" applyProtection="true">
      <alignment horizontal="center" vertical="center" textRotation="0" wrapText="true" shrinkToFit="false"/>
      <protection locked="false"/>
    </xf>
    <xf xfId="0" fontId="41" numFmtId="0" fillId="7" borderId="0" applyFont="1" applyNumberFormat="0" applyFill="1" applyBorder="0" applyAlignment="0">
      <alignment textRotation="0" wrapText="false" shrinkToFit="false"/>
    </xf>
    <xf xfId="0" fontId="19" numFmtId="0" fillId="17" borderId="0" applyFont="1" applyNumberFormat="0" applyFill="1" applyBorder="0" applyAlignment="0">
      <alignment textRotation="0" wrapText="false" shrinkToFit="false"/>
    </xf>
    <xf xfId="0" fontId="43" numFmtId="0" fillId="17" borderId="2" applyFont="1" applyNumberFormat="0" applyFill="1" applyBorder="1" applyAlignment="1">
      <alignment horizontal="center" textRotation="0" wrapText="false" shrinkToFit="false"/>
    </xf>
    <xf xfId="0" fontId="43" numFmtId="0" fillId="17" borderId="3" applyFont="1" applyNumberFormat="0" applyFill="1" applyBorder="1" applyAlignment="1">
      <alignment horizontal="center" vertical="center" textRotation="0" wrapText="false" shrinkToFit="false"/>
    </xf>
    <xf xfId="0" fontId="43" numFmtId="0" fillId="17" borderId="4" applyFont="1" applyNumberFormat="0" applyFill="1" applyBorder="1" applyAlignment="1">
      <alignment horizontal="center" vertical="center" textRotation="0" wrapText="false" shrinkToFit="false"/>
    </xf>
    <xf xfId="0" fontId="43" numFmtId="0" fillId="17" borderId="5" applyFont="1" applyNumberFormat="0" applyFill="1" applyBorder="1" applyAlignment="1">
      <alignment horizontal="center" textRotation="0" wrapText="false" shrinkToFit="false"/>
    </xf>
    <xf xfId="0" fontId="43" numFmtId="0" fillId="17" borderId="7" applyFont="1" applyNumberFormat="0" applyFill="1" applyBorder="1" applyAlignment="1">
      <alignment horizontal="center" textRotation="0" wrapText="false" shrinkToFit="false"/>
    </xf>
    <xf xfId="0" fontId="43" numFmtId="0" fillId="17" borderId="94" applyFont="1" applyNumberFormat="0" applyFill="1" applyBorder="1" applyAlignment="1">
      <alignment horizontal="center" textRotation="0" wrapText="false" shrinkToFit="false"/>
    </xf>
    <xf xfId="0" fontId="43" numFmtId="0" fillId="17" borderId="78" applyFont="1" applyNumberFormat="0" applyFill="1" applyBorder="1" applyAlignment="1">
      <alignment horizontal="center" textRotation="0" wrapText="false" shrinkToFit="false"/>
    </xf>
    <xf xfId="0" fontId="43" numFmtId="0" fillId="17" borderId="95" applyFont="1" applyNumberFormat="0" applyFill="1" applyBorder="1" applyAlignment="1">
      <alignment horizontal="center" textRotation="0" wrapText="false" shrinkToFit="false"/>
    </xf>
    <xf xfId="0" fontId="42" numFmtId="0" fillId="17" borderId="0" applyFont="1" applyNumberFormat="0" applyFill="1" applyBorder="0" applyAlignment="0">
      <alignment textRotation="0" wrapText="false" shrinkToFit="false"/>
    </xf>
    <xf xfId="0" fontId="42" numFmtId="0" fillId="17" borderId="0" applyFont="1" applyNumberFormat="0" applyFill="1" applyBorder="0" applyAlignment="0">
      <alignment textRotation="0" wrapText="false" shrinkToFit="false"/>
    </xf>
    <xf xfId="0" fontId="79" numFmtId="175" fillId="0" borderId="0" applyFont="1" applyNumberFormat="1" applyFill="0" applyBorder="0" applyAlignment="1">
      <alignment vertical="center" textRotation="0" wrapText="false" shrinkToFit="false"/>
    </xf>
    <xf xfId="0" fontId="79" numFmtId="175" fillId="0" borderId="5" applyFont="1" applyNumberFormat="1" applyFill="0" applyBorder="1" applyAlignment="1">
      <alignment horizontal="center" textRotation="0" wrapText="false" shrinkToFit="false"/>
    </xf>
    <xf xfId="0" fontId="79" numFmtId="0" fillId="0" borderId="6" applyFont="1" applyNumberFormat="0" applyFill="0" applyBorder="1" applyAlignment="1">
      <alignment horizontal="center" textRotation="0" wrapText="false" shrinkToFit="false"/>
    </xf>
    <xf xfId="0" fontId="79" numFmtId="175" fillId="0" borderId="5" applyFont="1" applyNumberFormat="1" applyFill="0" applyBorder="1" applyAlignment="1">
      <alignment horizontal="center" vertical="center" textRotation="0" wrapText="false" shrinkToFit="false"/>
    </xf>
    <xf xfId="0" fontId="79" numFmtId="0" fillId="0" borderId="6" applyFont="1" applyNumberFormat="0" applyFill="0" applyBorder="1" applyAlignment="1">
      <alignment horizontal="center" vertical="center" textRotation="0" wrapText="false" shrinkToFit="false"/>
    </xf>
    <xf xfId="0" fontId="79" numFmtId="175" fillId="0" borderId="5" applyFont="1" applyNumberFormat="1" applyFill="0" applyBorder="1" applyAlignment="1">
      <alignment horizontal="center" textRotation="0" wrapText="false" shrinkToFit="false"/>
    </xf>
    <xf xfId="0" fontId="43" numFmtId="0" fillId="0" borderId="102" applyFont="1" applyNumberFormat="0" applyFill="0" applyBorder="1" applyAlignment="1">
      <alignment horizontal="center" textRotation="0" wrapText="false" shrinkToFit="false"/>
    </xf>
    <xf xfId="0" fontId="43" numFmtId="0" fillId="0" borderId="103" applyFont="1" applyNumberFormat="0" applyFill="0" applyBorder="1" applyAlignment="1">
      <alignment horizontal="center" textRotation="0" wrapText="false" shrinkToFit="false"/>
    </xf>
    <xf xfId="0" fontId="43" numFmtId="0" fillId="0" borderId="103" applyFont="1" applyNumberFormat="0" applyFill="0" applyBorder="1" applyAlignment="1">
      <alignment horizontal="center" vertical="center" textRotation="0" wrapText="false" shrinkToFit="false"/>
    </xf>
    <xf xfId="0" fontId="42" numFmtId="168" fillId="0" borderId="103" applyFont="1" applyNumberFormat="1" applyFill="0" applyBorder="1" applyAlignment="1">
      <alignment vertical="center" textRotation="0" wrapText="false" shrinkToFit="false"/>
    </xf>
    <xf xfId="0" fontId="43" numFmtId="164" fillId="0" borderId="103" applyFont="1" applyNumberFormat="1" applyFill="0" applyBorder="1" applyAlignment="1">
      <alignment horizontal="center" vertical="center" textRotation="0" wrapText="true" shrinkToFit="false"/>
    </xf>
    <xf xfId="0" fontId="42" numFmtId="175" fillId="0" borderId="103" applyFont="1" applyNumberFormat="1" applyFill="0" applyBorder="1" applyAlignment="0">
      <alignment textRotation="0" wrapText="false" shrinkToFit="false"/>
    </xf>
    <xf xfId="0" fontId="43" numFmtId="175" fillId="0" borderId="104" applyFont="1" applyNumberFormat="1" applyFill="0" applyBorder="1" applyAlignment="1">
      <alignment horizontal="center" vertical="center" textRotation="90" wrapText="true" shrinkToFit="false"/>
    </xf>
    <xf xfId="0" fontId="43" numFmtId="175" fillId="0" borderId="105" applyFont="1" applyNumberFormat="1" applyFill="0" applyBorder="1" applyAlignment="0">
      <alignment textRotation="0" wrapText="false" shrinkToFit="false"/>
    </xf>
    <xf xfId="0" fontId="43" numFmtId="0" fillId="0" borderId="106" applyFont="1" applyNumberFormat="0" applyFill="0" applyBorder="1" applyAlignment="1">
      <alignment horizontal="center" textRotation="0" wrapText="false" shrinkToFit="false"/>
    </xf>
    <xf xfId="0" fontId="41" numFmtId="175" fillId="7" borderId="107" applyFont="1" applyNumberFormat="1" applyFill="1" applyBorder="1" applyAlignment="0">
      <alignment textRotation="0" wrapText="false" shrinkToFit="false"/>
    </xf>
    <xf xfId="0" fontId="41" numFmtId="175" fillId="7" borderId="104" applyFont="1" applyNumberFormat="1" applyFill="1" applyBorder="1" applyAlignment="0">
      <alignment textRotation="0" wrapText="false" shrinkToFit="false"/>
    </xf>
    <xf xfId="0" fontId="37" numFmtId="175" fillId="7" borderId="104" applyFont="1" applyNumberFormat="1" applyFill="1" applyBorder="1" applyAlignment="1">
      <alignment horizontal="right" vertical="center" textRotation="90" wrapText="true" shrinkToFit="false"/>
    </xf>
    <xf xfId="0" fontId="35" numFmtId="0" fillId="17" borderId="0" applyFont="1" applyNumberFormat="0" applyFill="1" applyBorder="0" applyAlignment="1">
      <alignment horizontal="center" textRotation="0" wrapText="false" shrinkToFit="false"/>
    </xf>
    <xf xfId="0" fontId="42" numFmtId="0" fillId="7" borderId="0" applyFont="1" applyNumberFormat="0" applyFill="1" applyBorder="0" applyAlignment="0">
      <alignment textRotation="0" wrapText="false" shrinkToFit="false"/>
    </xf>
    <xf xfId="0" fontId="41" numFmtId="175" fillId="7" borderId="0" applyFont="1" applyNumberFormat="1" applyFill="1" applyBorder="0" applyAlignment="1">
      <alignment vertical="center" textRotation="0" wrapText="false" shrinkToFit="false"/>
    </xf>
    <xf xfId="0" fontId="42" numFmtId="0" fillId="7" borderId="0" applyFont="1" applyNumberFormat="0" applyFill="1" applyBorder="0" applyAlignment="1" applyProtection="true">
      <alignment horizontal="center" vertical="center" textRotation="0" wrapText="true" shrinkToFit="false"/>
      <protection locked="false"/>
    </xf>
    <xf xfId="0" fontId="41" numFmtId="0" fillId="7" borderId="0" applyFont="1" applyNumberFormat="0" applyFill="1" applyBorder="0" applyAlignment="1" applyProtection="true">
      <alignment horizontal="center" vertical="center" textRotation="0" wrapText="true" shrinkToFit="false"/>
      <protection locked="false"/>
    </xf>
    <xf xfId="0" fontId="41" numFmtId="0" fillId="7" borderId="3" applyFont="1" applyNumberFormat="0" applyFill="1" applyBorder="1" applyAlignment="0">
      <alignment textRotation="0" wrapText="false" shrinkToFit="false"/>
    </xf>
    <xf xfId="0" fontId="41" numFmtId="0" fillId="7" borderId="0" applyFont="1" applyNumberFormat="0" applyFill="1" applyBorder="0" applyAlignment="0">
      <alignment textRotation="0" wrapText="false" shrinkToFit="false"/>
    </xf>
    <xf xfId="0" fontId="41" numFmtId="0" fillId="7" borderId="3" applyFont="1" applyNumberFormat="0" applyFill="1" applyBorder="1" applyAlignment="0">
      <alignment textRotation="0" wrapText="false" shrinkToFit="false"/>
    </xf>
    <xf xfId="0" fontId="43" numFmtId="175" fillId="0" borderId="105" applyFont="1" applyNumberFormat="1" applyFill="0" applyBorder="1" applyAlignment="1">
      <alignment horizontal="center" vertical="center" textRotation="90" wrapText="true" shrinkToFit="false"/>
    </xf>
    <xf xfId="0" fontId="42" numFmtId="168" fillId="0" borderId="106" applyFont="1" applyNumberFormat="1" applyFill="0" applyBorder="1" applyAlignment="1">
      <alignment vertical="center" textRotation="0" wrapText="false" shrinkToFit="false"/>
    </xf>
    <xf xfId="0" fontId="37" numFmtId="175" fillId="7" borderId="104" applyFont="1" applyNumberFormat="1" applyFill="1" applyBorder="1" applyAlignment="1">
      <alignment vertical="center" textRotation="90" wrapText="true" shrinkToFit="false"/>
    </xf>
    <xf xfId="0" fontId="43" numFmtId="0" fillId="0" borderId="103" applyFont="1" applyNumberFormat="0" applyFill="0" applyBorder="1" applyAlignment="0">
      <alignment textRotation="0" wrapText="false" shrinkToFit="false"/>
    </xf>
    <xf xfId="0" fontId="42" numFmtId="0" fillId="0" borderId="107" applyFont="1" applyNumberFormat="0" applyFill="0" applyBorder="1" applyAlignment="0">
      <alignment textRotation="0" wrapText="false" shrinkToFit="false"/>
    </xf>
    <xf xfId="0" fontId="43" numFmtId="0" fillId="0" borderId="108" applyFont="1" applyNumberFormat="0" applyFill="0" applyBorder="1" applyAlignment="1">
      <alignment horizontal="center" textRotation="0" wrapText="false" shrinkToFit="false"/>
    </xf>
    <xf xfId="0" fontId="42" numFmtId="0" fillId="0" borderId="102" applyFont="1" applyNumberFormat="0" applyFill="0" applyBorder="1" applyAlignment="0">
      <alignment textRotation="0" wrapText="false" shrinkToFit="false"/>
    </xf>
    <xf xfId="0" fontId="43" numFmtId="0" fillId="0" borderId="104" applyFont="1" applyNumberFormat="0" applyFill="0" applyBorder="1" applyAlignment="1">
      <alignment vertical="center" textRotation="0" wrapText="false" shrinkToFit="false"/>
    </xf>
    <xf xfId="0" fontId="43" numFmtId="0" fillId="0" borderId="103" applyFont="1" applyNumberFormat="0" applyFill="0" applyBorder="1" applyAlignment="1">
      <alignment vertical="center" textRotation="0" wrapText="false" shrinkToFit="false"/>
    </xf>
    <xf xfId="0" fontId="42" numFmtId="0" fillId="0" borderId="104" applyFont="1" applyNumberFormat="0" applyFill="0" applyBorder="1" applyAlignment="0">
      <alignment textRotation="0" wrapText="false" shrinkToFit="false"/>
    </xf>
    <xf xfId="0" fontId="42" numFmtId="0" fillId="0" borderId="103" applyFont="1" applyNumberFormat="0" applyFill="0" applyBorder="1" applyAlignment="0">
      <alignment textRotation="0" wrapText="false" shrinkToFit="false"/>
    </xf>
    <xf xfId="0" fontId="42" numFmtId="0" fillId="0" borderId="103" applyFont="1" applyNumberFormat="0" applyFill="0" applyBorder="1" applyAlignment="1">
      <alignment horizontal="left" vertical="center" textRotation="0" wrapText="false" shrinkToFit="false"/>
    </xf>
    <xf xfId="0" fontId="42" numFmtId="0" fillId="0" borderId="105" applyFont="1" applyNumberFormat="0" applyFill="0" applyBorder="1" applyAlignment="0">
      <alignment textRotation="0" wrapText="false" shrinkToFit="false"/>
    </xf>
    <xf xfId="0" fontId="42" numFmtId="0" fillId="0" borderId="109" applyFont="1" applyNumberFormat="0" applyFill="0" applyBorder="1" applyAlignment="1">
      <alignment horizontal="left" vertical="center" textRotation="0" wrapText="false" shrinkToFit="false"/>
    </xf>
    <xf xfId="0" fontId="42" numFmtId="0" fillId="0" borderId="109" applyFont="1" applyNumberFormat="0" applyFill="0" applyBorder="1" applyAlignment="1">
      <alignment horizontal="center" vertical="center" textRotation="0" wrapText="false" shrinkToFit="false"/>
    </xf>
    <xf xfId="0" fontId="42" numFmtId="0" fillId="0" borderId="106" applyFont="1" applyNumberFormat="0" applyFill="0" applyBorder="1" applyAlignment="0">
      <alignment textRotation="0" wrapText="false" shrinkToFit="false"/>
    </xf>
    <xf xfId="0" fontId="42" numFmtId="0" fillId="0" borderId="108" applyFont="1" applyNumberFormat="0" applyFill="0" applyBorder="1" applyAlignment="0">
      <alignment textRotation="0" wrapText="false" shrinkToFit="false"/>
    </xf>
    <xf xfId="0" fontId="43" numFmtId="0" fillId="0" borderId="107" applyFont="1" applyNumberFormat="0" applyFill="0" applyBorder="1" applyAlignment="1">
      <alignment horizontal="center" textRotation="0" wrapText="false" shrinkToFit="false"/>
    </xf>
    <xf xfId="0" fontId="43" numFmtId="0" fillId="0" borderId="104" applyFont="1" applyNumberFormat="0" applyFill="0" applyBorder="1" applyAlignment="1">
      <alignment horizontal="center" textRotation="0" wrapText="false" shrinkToFit="false"/>
    </xf>
    <xf xfId="0" fontId="42" numFmtId="0" fillId="0" borderId="0" applyFont="1" applyNumberFormat="0" applyFill="0" applyBorder="0" applyAlignment="1">
      <alignment horizontal="center" vertical="center" textRotation="0" wrapText="false" shrinkToFit="false"/>
    </xf>
    <xf xfId="0" fontId="42" numFmtId="0" fillId="0" borderId="109" applyFont="1" applyNumberFormat="0" applyFill="0" applyBorder="1" applyAlignment="0">
      <alignment textRotation="0" wrapText="false" shrinkToFit="false"/>
    </xf>
    <xf xfId="0" fontId="43" numFmtId="0" fillId="0" borderId="109" applyFont="1" applyNumberFormat="0" applyFill="0" applyBorder="1" applyAlignment="1">
      <alignment horizontal="center" textRotation="0" wrapText="false" shrinkToFit="false"/>
    </xf>
    <xf xfId="0" fontId="43" numFmtId="0" fillId="17" borderId="5" applyFont="1" applyNumberFormat="0" applyFill="1" applyBorder="1" applyAlignment="1">
      <alignment horizontal="center" vertical="center" textRotation="0" wrapText="false" shrinkToFit="false"/>
    </xf>
    <xf xfId="0" fontId="43" numFmtId="0" fillId="17" borderId="7" applyFont="1" applyNumberFormat="0" applyFill="1" applyBorder="1" applyAlignment="1">
      <alignment horizontal="center" vertical="center" textRotation="0" wrapText="false" shrinkToFit="false"/>
    </xf>
    <xf xfId="0" fontId="54" numFmtId="0" fillId="7" borderId="99" applyFont="1" applyNumberFormat="0" applyFill="1" applyBorder="1" applyAlignment="1">
      <alignment horizontal="center" vertical="center" textRotation="0" wrapText="false" shrinkToFit="false"/>
    </xf>
    <xf xfId="0" fontId="54" numFmtId="0" fillId="7" borderId="97" applyFont="1" applyNumberFormat="0" applyFill="1" applyBorder="1" applyAlignment="1">
      <alignment horizontal="center" vertical="center" textRotation="0" wrapText="false" shrinkToFit="false"/>
    </xf>
    <xf xfId="0" fontId="50" numFmtId="0" fillId="7" borderId="7" applyFont="1" applyNumberFormat="0" applyFill="1" applyBorder="1" applyAlignment="1">
      <alignment horizontal="center" vertical="center" textRotation="0" wrapText="false" shrinkToFit="false"/>
    </xf>
    <xf xfId="0" fontId="69" numFmtId="0" fillId="7" borderId="0" applyFont="1" applyNumberFormat="0" applyFill="1" applyBorder="0" applyAlignment="1" applyProtection="true">
      <alignment horizontal="center" vertical="center" textRotation="0" wrapText="true" shrinkToFit="false"/>
      <protection hidden="true"/>
    </xf>
    <xf xfId="0" fontId="46" numFmtId="0" fillId="7" borderId="0" applyFont="1" applyNumberFormat="0" applyFill="1" applyBorder="0" applyAlignment="1">
      <alignment horizontal="center" vertical="center" textRotation="0" wrapText="false" shrinkToFit="false"/>
    </xf>
    <xf xfId="0" fontId="80" numFmtId="0" fillId="0" borderId="68" applyFont="1" applyNumberFormat="0" applyFill="0" applyBorder="1" applyAlignment="1">
      <alignment vertical="center" textRotation="0" wrapText="true" shrinkToFit="false"/>
    </xf>
    <xf xfId="0" fontId="17" numFmtId="0" fillId="0" borderId="17" applyFont="1" applyNumberFormat="0" applyFill="0" applyBorder="1" applyAlignment="1" applyProtection="true">
      <alignment horizontal="center" vertical="center" textRotation="0" wrapText="true" shrinkToFit="false"/>
      <protection hidden="true"/>
    </xf>
    <xf xfId="0" fontId="17" numFmtId="0" fillId="0" borderId="0" applyFont="1" applyNumberFormat="0" applyFill="0" applyBorder="0" applyAlignment="1" applyProtection="true">
      <alignment horizontal="center" vertical="center" textRotation="0" wrapText="true" shrinkToFit="false"/>
      <protection hidden="true"/>
    </xf>
    <xf xfId="0" fontId="42" numFmtId="0" fillId="0" borderId="17" applyFont="1" applyNumberFormat="0" applyFill="0" applyBorder="1" applyAlignment="1" applyProtection="true">
      <alignment horizontal="center" vertical="center" textRotation="0" wrapText="true" shrinkToFit="false"/>
      <protection hidden="true"/>
    </xf>
    <xf xfId="0" fontId="22" numFmtId="0" fillId="0" borderId="17" applyFont="1" applyNumberFormat="0" applyFill="0" applyBorder="1" applyAlignment="1">
      <alignment horizontal="center" vertical="center" textRotation="0" wrapText="true" shrinkToFit="false"/>
    </xf>
    <xf xfId="0" fontId="24" numFmtId="0" fillId="0" borderId="0" applyFont="1" applyNumberFormat="0" applyFill="0" applyBorder="0" applyAlignment="1">
      <alignment horizontal="center" vertical="center" textRotation="0" wrapText="false" shrinkToFit="false"/>
    </xf>
    <xf xfId="0" fontId="24" numFmtId="174" fillId="0" borderId="0" applyFont="1" applyNumberFormat="1" applyFill="0" applyBorder="0" applyAlignment="1">
      <alignment horizontal="center" vertical="center" textRotation="0" wrapText="false" shrinkToFit="false"/>
    </xf>
    <xf xfId="0" fontId="24" numFmtId="165" fillId="0" borderId="0" applyFont="1" applyNumberFormat="1" applyFill="0" applyBorder="0" applyAlignment="1">
      <alignment horizontal="center" vertical="center" textRotation="0" wrapText="false" shrinkToFit="false"/>
    </xf>
    <xf xfId="0" fontId="42" numFmtId="0" fillId="0" borderId="12" applyFont="1" applyNumberFormat="0" applyFill="0" applyBorder="1" applyAlignment="1" applyProtection="true">
      <alignment horizontal="center" vertical="center" textRotation="0" wrapText="true" shrinkToFit="false"/>
      <protection hidden="true"/>
    </xf>
    <xf xfId="0" fontId="5" numFmtId="0" fillId="6" borderId="0" applyFont="1" applyNumberFormat="0" applyFill="1" applyBorder="0" applyAlignment="1">
      <alignment vertical="center" textRotation="0" wrapText="false" shrinkToFit="false"/>
    </xf>
    <xf xfId="0" fontId="42" numFmtId="9" fillId="0" borderId="12" applyFont="1" applyNumberFormat="1" applyFill="0" applyBorder="1" applyAlignment="1" applyProtection="true">
      <alignment horizontal="center" vertical="center" textRotation="0" wrapText="true" shrinkToFit="false"/>
      <protection hidden="true"/>
    </xf>
    <xf xfId="0" fontId="17" numFmtId="0" fillId="0" borderId="12" applyFont="1" applyNumberFormat="0" applyFill="0" applyBorder="1" applyAlignment="1" applyProtection="true">
      <alignment horizontal="center" vertical="center" textRotation="0" wrapText="true" shrinkToFit="false"/>
      <protection hidden="true"/>
    </xf>
    <xf xfId="0" fontId="42" numFmtId="0" fillId="0" borderId="5" applyFont="1" applyNumberFormat="0" applyFill="0" applyBorder="1" applyAlignment="1">
      <alignment horizontal="center" vertical="center" textRotation="0" wrapText="false" shrinkToFit="false"/>
    </xf>
    <xf xfId="0" fontId="81" numFmtId="0" fillId="3" borderId="0" applyFont="1" applyNumberFormat="0" applyFill="1" applyBorder="0" applyAlignment="1" applyProtection="true">
      <alignment horizontal="left" vertical="center" textRotation="0" wrapText="true" shrinkToFit="false"/>
      <protection locked="false"/>
    </xf>
    <xf xfId="0" fontId="82" numFmtId="166" fillId="3" borderId="0" applyFont="1" applyNumberFormat="1" applyFill="1" applyBorder="0" applyAlignment="1" applyProtection="true">
      <alignment horizontal="center" vertical="center" textRotation="0" wrapText="false" shrinkToFit="false"/>
      <protection locked="false"/>
    </xf>
    <xf xfId="0" fontId="83" numFmtId="0" fillId="7" borderId="0" applyFont="1" applyNumberFormat="0" applyFill="1" applyBorder="0" applyAlignment="1">
      <alignment horizontal="left" vertical="center" textRotation="0" wrapText="true" shrinkToFit="false"/>
    </xf>
    <xf xfId="0" fontId="84" numFmtId="0" fillId="7" borderId="0" applyFont="1" applyNumberFormat="0" applyFill="1" applyBorder="0" applyAlignment="1">
      <alignment horizontal="left" vertical="center" textRotation="0" wrapText="false" shrinkToFit="false"/>
    </xf>
    <xf xfId="0" fontId="85" numFmtId="0" fillId="7" borderId="0" applyFont="1" applyNumberFormat="0" applyFill="1" applyBorder="0" applyAlignment="1" applyProtection="true">
      <alignment horizontal="center" textRotation="0" wrapText="true" shrinkToFit="false"/>
      <protection locked="false"/>
    </xf>
    <xf xfId="0" fontId="58" numFmtId="166" fillId="7" borderId="0" applyFont="1" applyNumberFormat="1" applyFill="1" applyBorder="0" applyAlignment="1" applyProtection="true">
      <alignment horizontal="center" vertical="center" textRotation="0" wrapText="false" shrinkToFit="false"/>
      <protection locked="false"/>
    </xf>
    <xf xfId="0" fontId="86" numFmtId="166" fillId="7" borderId="0" applyFont="1" applyNumberFormat="1" applyFill="1" applyBorder="0" applyAlignment="1" applyProtection="true">
      <alignment horizontal="center" vertical="center" textRotation="0" wrapText="false" shrinkToFit="false"/>
      <protection locked="false"/>
    </xf>
    <xf xfId="0" fontId="21" numFmtId="0" fillId="0" borderId="18" applyFont="1" applyNumberFormat="0" applyFill="0" applyBorder="1" applyAlignment="1">
      <alignment horizontal="left" vertical="center" textRotation="0" wrapText="false" shrinkToFit="false" indent="1"/>
    </xf>
    <xf xfId="0" fontId="21" numFmtId="0" fillId="0" borderId="11" applyFont="1" applyNumberFormat="0" applyFill="0" applyBorder="1" applyAlignment="1">
      <alignment horizontal="left" vertical="center" textRotation="0" wrapText="false" shrinkToFit="false" indent="1"/>
    </xf>
    <xf xfId="0" fontId="21" numFmtId="0" fillId="0" borderId="12" applyFont="1" applyNumberFormat="0" applyFill="0" applyBorder="1" applyAlignment="1">
      <alignment horizontal="left" vertical="center" textRotation="0" wrapText="false" shrinkToFit="false" indent="1"/>
    </xf>
    <xf xfId="0" fontId="21" numFmtId="0" fillId="0" borderId="17" applyFont="1" applyNumberFormat="0" applyFill="0" applyBorder="1" applyAlignment="1">
      <alignment horizontal="center" vertical="center" textRotation="0" wrapText="false" shrinkToFit="false"/>
    </xf>
    <xf xfId="0" fontId="87" numFmtId="0" fillId="0" borderId="0" applyFont="1" applyNumberFormat="0" applyFill="0" applyBorder="0" applyAlignment="1">
      <alignment horizontal="left" vertical="center" textRotation="0" wrapText="true" shrinkToFit="false"/>
    </xf>
    <xf xfId="0" fontId="88" numFmtId="0" fillId="0" borderId="0" applyFont="1" applyNumberFormat="0" applyFill="0" applyBorder="0" applyAlignment="1">
      <alignment horizontal="left" vertical="center" textRotation="0" wrapText="true" shrinkToFit="false"/>
    </xf>
    <xf xfId="0" fontId="21" numFmtId="0" fillId="0" borderId="17" applyFont="1" applyNumberFormat="0" applyFill="0" applyBorder="1" applyAlignment="1">
      <alignment horizontal="left" vertical="center" textRotation="0" wrapText="false" shrinkToFit="false" indent="1"/>
    </xf>
    <xf xfId="0" fontId="21" numFmtId="0" fillId="3" borderId="17" applyFont="1" applyNumberFormat="0" applyFill="1" applyBorder="1" applyAlignment="1">
      <alignment horizontal="left" vertical="center" textRotation="0" wrapText="true" shrinkToFit="false" indent="1"/>
    </xf>
    <xf xfId="0" fontId="41" numFmtId="0" fillId="7" borderId="13" applyFont="1" applyNumberFormat="0" applyFill="1" applyBorder="1" applyAlignment="1">
      <alignment horizontal="center" vertical="center" textRotation="0" wrapText="false" shrinkToFit="false"/>
    </xf>
    <xf xfId="0" fontId="42" numFmtId="0" fillId="3" borderId="18" applyFont="1" applyNumberFormat="0" applyFill="1" applyBorder="1" applyAlignment="1">
      <alignment horizontal="center" vertical="center" textRotation="0" wrapText="false" shrinkToFit="false"/>
    </xf>
    <xf xfId="0" fontId="42" numFmtId="0" fillId="3" borderId="11" applyFont="1" applyNumberFormat="0" applyFill="1" applyBorder="1" applyAlignment="1">
      <alignment horizontal="center" vertical="center" textRotation="0" wrapText="false" shrinkToFit="false"/>
    </xf>
    <xf xfId="0" fontId="42" numFmtId="0" fillId="3" borderId="12" applyFont="1" applyNumberFormat="0" applyFill="1" applyBorder="1" applyAlignment="1">
      <alignment horizontal="center" vertical="center" textRotation="0" wrapText="false" shrinkToFit="false"/>
    </xf>
    <xf xfId="0" fontId="87" numFmtId="0" fillId="3" borderId="11" applyFont="1" applyNumberFormat="0" applyFill="1" applyBorder="1" applyAlignment="1">
      <alignment horizontal="center" vertical="center" textRotation="0" wrapText="true" shrinkToFit="false"/>
    </xf>
    <xf xfId="0" fontId="27" numFmtId="0" fillId="0" borderId="11" applyFont="1" applyNumberFormat="0" applyFill="0" applyBorder="1" applyAlignment="1">
      <alignment horizontal="left" vertical="center" textRotation="0" wrapText="true" shrinkToFit="false" indent="2"/>
    </xf>
    <xf xfId="0" fontId="19" numFmtId="0" fillId="0" borderId="11" applyFont="1" applyNumberFormat="0" applyFill="0" applyBorder="1" applyAlignment="1">
      <alignment horizontal="left" vertical="center" textRotation="0" wrapText="true" shrinkToFit="false" indent="2"/>
    </xf>
    <xf xfId="0" fontId="19" numFmtId="0" fillId="0" borderId="18" applyFont="1" applyNumberFormat="0" applyFill="0" applyBorder="1" applyAlignment="1">
      <alignment horizontal="left" vertical="center" textRotation="0" wrapText="true" shrinkToFit="false" indent="4"/>
    </xf>
    <xf xfId="0" fontId="19" numFmtId="0" fillId="0" borderId="11" applyFont="1" applyNumberFormat="0" applyFill="0" applyBorder="1" applyAlignment="1">
      <alignment horizontal="left" vertical="center" textRotation="0" wrapText="true" shrinkToFit="false" indent="4"/>
    </xf>
    <xf xfId="0" fontId="19" numFmtId="0" fillId="0" borderId="12" applyFont="1" applyNumberFormat="0" applyFill="0" applyBorder="1" applyAlignment="1">
      <alignment horizontal="left" vertical="center" textRotation="0" wrapText="true" shrinkToFit="false" indent="4"/>
    </xf>
    <xf xfId="0" fontId="21" numFmtId="178" fillId="0" borderId="18" applyFont="1" applyNumberFormat="1" applyFill="0" applyBorder="1" applyAlignment="1">
      <alignment horizontal="center" vertical="center" textRotation="0" wrapText="true" shrinkToFit="false"/>
    </xf>
    <xf xfId="0" fontId="21" numFmtId="0" fillId="0" borderId="11" applyFont="1" applyNumberFormat="0" applyFill="0" applyBorder="1" applyAlignment="1">
      <alignment horizontal="center" vertical="center" textRotation="0" wrapText="true" shrinkToFit="false"/>
    </xf>
    <xf xfId="0" fontId="21" numFmtId="0" fillId="0" borderId="13" applyFont="1" applyNumberFormat="0" applyFill="0" applyBorder="1" applyAlignment="1">
      <alignment horizontal="center" textRotation="0" wrapText="true" shrinkToFit="false"/>
    </xf>
    <xf xfId="0" fontId="41" numFmtId="0" fillId="7" borderId="0" applyFont="1" applyNumberFormat="0" applyFill="1" applyBorder="0" applyAlignment="1">
      <alignment horizontal="center" vertical="center" textRotation="0" wrapText="true" shrinkToFit="false"/>
    </xf>
    <xf xfId="0" fontId="19" numFmtId="0" fillId="0" borderId="11" applyFont="1" applyNumberFormat="0" applyFill="0" applyBorder="1" applyAlignment="1">
      <alignment horizontal="center" vertical="center" textRotation="0" wrapText="true" shrinkToFit="false"/>
    </xf>
    <xf xfId="0" fontId="18" numFmtId="0" fillId="7" borderId="0" applyFont="1" applyNumberFormat="0" applyFill="1" applyBorder="0" applyAlignment="1">
      <alignment horizontal="right" vertical="center" textRotation="0" wrapText="false" shrinkToFit="false"/>
    </xf>
    <xf xfId="0" fontId="55" numFmtId="0" fillId="9" borderId="0" applyFont="1" applyNumberFormat="0" applyFill="1" applyBorder="0" applyAlignment="1">
      <alignment horizontal="left" vertical="center" textRotation="0" wrapText="false" shrinkToFit="false"/>
    </xf>
    <xf xfId="0" fontId="28" numFmtId="0" fillId="9" borderId="0" applyFont="1" applyNumberFormat="0" applyFill="1" applyBorder="0" applyAlignment="1">
      <alignment horizontal="left" vertical="center" textRotation="0" wrapText="false" shrinkToFit="false"/>
    </xf>
    <xf xfId="0" fontId="55" numFmtId="0" fillId="0" borderId="77" applyFont="1" applyNumberFormat="0" applyFill="0" applyBorder="1" applyAlignment="1" applyProtection="true">
      <alignment horizontal="right" vertical="center" textRotation="0" wrapText="true" shrinkToFit="false"/>
      <protection locked="false"/>
    </xf>
    <xf xfId="0" fontId="41" numFmtId="0" fillId="7" borderId="0" applyFont="1" applyNumberFormat="0" applyFill="1" applyBorder="0" applyAlignment="1">
      <alignment horizontal="center" vertical="center" textRotation="0" wrapText="false" shrinkToFit="false"/>
    </xf>
    <xf xfId="0" fontId="32" numFmtId="0" fillId="0" borderId="0" applyFont="1" applyNumberFormat="0" applyFill="0" applyBorder="0" applyAlignment="1">
      <alignment horizontal="left" vertical="center" textRotation="0" wrapText="true" shrinkToFit="false"/>
    </xf>
    <xf xfId="0" fontId="26" numFmtId="0" fillId="0" borderId="0" applyFont="1" applyNumberFormat="0" applyFill="0" applyBorder="0" applyAlignment="1">
      <alignment horizontal="left" vertical="center" textRotation="0" wrapText="true" shrinkToFit="false"/>
    </xf>
    <xf xfId="0" fontId="21" numFmtId="168" fillId="0" borderId="17" applyFont="1" applyNumberFormat="1" applyFill="0" applyBorder="1" applyAlignment="1">
      <alignment horizontal="center" vertical="center" textRotation="0" wrapText="false" shrinkToFit="false"/>
    </xf>
    <xf xfId="0" fontId="19" numFmtId="0" fillId="0" borderId="17" applyFont="1" applyNumberFormat="0" applyFill="0" applyBorder="1" applyAlignment="1">
      <alignment horizontal="center" vertical="center" textRotation="0" wrapText="true" shrinkToFit="false"/>
    </xf>
    <xf xfId="0" fontId="18" numFmtId="0" fillId="8" borderId="0" applyFont="1" applyNumberFormat="0" applyFill="1" applyBorder="0" applyAlignment="1">
      <alignment horizontal="right" vertical="center" textRotation="0" wrapText="false" shrinkToFit="false"/>
    </xf>
    <xf xfId="0" fontId="41" numFmtId="0" fillId="8" borderId="0" applyFont="1" applyNumberFormat="0" applyFill="1" applyBorder="0" applyAlignment="1">
      <alignment horizontal="center" vertical="center" textRotation="0" wrapText="false" shrinkToFit="false"/>
    </xf>
    <xf xfId="0" fontId="27" numFmtId="0" fillId="0" borderId="11" applyFont="1" applyNumberFormat="0" applyFill="0" applyBorder="1" applyAlignment="1">
      <alignment horizontal="left" vertical="center" textRotation="0" wrapText="true" shrinkToFit="false" indent="1"/>
    </xf>
    <xf xfId="0" fontId="19" numFmtId="0" fillId="0" borderId="11" applyFont="1" applyNumberFormat="0" applyFill="0" applyBorder="1" applyAlignment="1">
      <alignment horizontal="left" vertical="center" textRotation="0" wrapText="true" shrinkToFit="false" indent="1"/>
    </xf>
    <xf xfId="0" fontId="55" numFmtId="0" fillId="0" borderId="77" applyFont="1" applyNumberFormat="0" applyFill="0" applyBorder="1" applyAlignment="1" applyProtection="true">
      <alignment horizontal="center" vertical="center" textRotation="0" wrapText="true" shrinkToFit="false"/>
      <protection locked="false"/>
    </xf>
    <xf xfId="0" fontId="21" numFmtId="0" fillId="0" borderId="11" applyFont="1" applyNumberFormat="0" applyFill="0" applyBorder="1" applyAlignment="1">
      <alignment horizontal="left" vertical="center" textRotation="0" wrapText="true" shrinkToFit="false" indent="2"/>
    </xf>
    <xf xfId="0" fontId="21" numFmtId="0" fillId="0" borderId="12" applyFont="1" applyNumberFormat="0" applyFill="0" applyBorder="1" applyAlignment="1">
      <alignment horizontal="left" vertical="center" textRotation="0" wrapText="true" shrinkToFit="false" indent="2"/>
    </xf>
    <xf xfId="0" fontId="19" numFmtId="0" fillId="0" borderId="18" applyFont="1" applyNumberFormat="0" applyFill="0" applyBorder="1" applyAlignment="1">
      <alignment horizontal="center" vertical="center" textRotation="0" wrapText="true" shrinkToFit="false"/>
    </xf>
    <xf xfId="0" fontId="19" numFmtId="0" fillId="0" borderId="12" applyFont="1" applyNumberFormat="0" applyFill="0" applyBorder="1" applyAlignment="1">
      <alignment horizontal="center" vertical="center" textRotation="0" wrapText="true" shrinkToFit="false"/>
    </xf>
    <xf xfId="0" fontId="24" numFmtId="0" fillId="0" borderId="11" applyFont="1" applyNumberFormat="0" applyFill="0" applyBorder="1" applyAlignment="1">
      <alignment horizontal="center" vertical="center" textRotation="0" wrapText="false" shrinkToFit="false"/>
    </xf>
    <xf xfId="0" fontId="41" numFmtId="0" fillId="8" borderId="0" applyFont="1" applyNumberFormat="0" applyFill="1" applyBorder="0" applyAlignment="1">
      <alignment horizontal="center" vertical="center" textRotation="0" wrapText="true" shrinkToFit="false"/>
    </xf>
    <xf xfId="0" fontId="19" numFmtId="0" fillId="0" borderId="18" applyFont="1" applyNumberFormat="0" applyFill="0" applyBorder="1" applyAlignment="1">
      <alignment horizontal="left" vertical="center" textRotation="0" wrapText="true" shrinkToFit="false" indent="2"/>
    </xf>
    <xf xfId="0" fontId="19" numFmtId="0" fillId="0" borderId="12" applyFont="1" applyNumberFormat="0" applyFill="0" applyBorder="1" applyAlignment="1">
      <alignment horizontal="left" vertical="center" textRotation="0" wrapText="true" shrinkToFit="false" indent="2"/>
    </xf>
    <xf xfId="0" fontId="19" numFmtId="0" fillId="26" borderId="17" applyFont="1" applyNumberFormat="0" applyFill="1" applyBorder="1" applyAlignment="1">
      <alignment horizontal="left" vertical="center" textRotation="0" wrapText="false" shrinkToFit="false" indent="1"/>
    </xf>
    <xf xfId="0" fontId="33" numFmtId="0" fillId="26" borderId="17" applyFont="1" applyNumberFormat="0" applyFill="1" applyBorder="1" applyAlignment="1">
      <alignment horizontal="left" vertical="center" textRotation="0" wrapText="false" shrinkToFit="false" indent="1"/>
    </xf>
    <xf xfId="0" fontId="21" numFmtId="0" fillId="26" borderId="17" applyFont="1" applyNumberFormat="0" applyFill="1" applyBorder="1" applyAlignment="1">
      <alignment horizontal="left" vertical="center" textRotation="0" wrapText="false" shrinkToFit="false" indent="1"/>
    </xf>
    <xf xfId="0" fontId="21" numFmtId="0" fillId="26" borderId="17" applyFont="1" applyNumberFormat="0" applyFill="1" applyBorder="1" applyAlignment="1">
      <alignment horizontal="left" vertical="center" textRotation="0" wrapText="true" shrinkToFit="false" indent="1"/>
    </xf>
    <xf xfId="0" fontId="21" numFmtId="0" fillId="0" borderId="18" applyFont="1" applyNumberFormat="0" applyFill="0" applyBorder="1" applyAlignment="1">
      <alignment horizontal="center" vertical="center" textRotation="0" wrapText="false" shrinkToFit="false"/>
    </xf>
    <xf xfId="0" fontId="21" numFmtId="0" fillId="0" borderId="12" applyFont="1" applyNumberFormat="0" applyFill="0" applyBorder="1" applyAlignment="1">
      <alignment horizontal="center" vertical="center" textRotation="0" wrapText="false" shrinkToFit="false"/>
    </xf>
    <xf xfId="0" fontId="55" numFmtId="0" fillId="0" borderId="0" applyFont="1" applyNumberFormat="0" applyFill="0" applyBorder="0" applyAlignment="1" applyProtection="true">
      <alignment horizontal="center" vertical="center" textRotation="0" wrapText="true" shrinkToFit="false"/>
      <protection locked="false"/>
    </xf>
    <xf xfId="0" fontId="21" numFmtId="0" fillId="3" borderId="17" applyFont="1" applyNumberFormat="0" applyFill="1" applyBorder="1" applyAlignment="1">
      <alignment horizontal="left" vertical="center" textRotation="0" wrapText="false" shrinkToFit="false" indent="1"/>
    </xf>
    <xf xfId="0" fontId="32" numFmtId="0" fillId="0" borderId="0" applyFont="1" applyNumberFormat="0" applyFill="0" applyBorder="0" applyAlignment="1">
      <alignment horizontal="left" vertical="center" textRotation="0" wrapText="true" shrinkToFit="false"/>
    </xf>
    <xf xfId="0" fontId="21" numFmtId="0" fillId="0" borderId="11" applyFont="1" applyNumberFormat="0" applyFill="0" applyBorder="1" applyAlignment="1">
      <alignment horizontal="left" vertical="center" textRotation="0" wrapText="false" shrinkToFit="false" indent="1"/>
    </xf>
    <xf xfId="0" fontId="21" numFmtId="0" fillId="0" borderId="12" applyFont="1" applyNumberFormat="0" applyFill="0" applyBorder="1" applyAlignment="1">
      <alignment horizontal="left" vertical="center" textRotation="0" wrapText="false" shrinkToFit="false" indent="1"/>
    </xf>
    <xf xfId="0" fontId="55" numFmtId="0" fillId="9" borderId="0" applyFont="1" applyNumberFormat="0" applyFill="1" applyBorder="0" applyAlignment="1">
      <alignment horizontal="left" vertical="center" textRotation="0" wrapText="false" shrinkToFit="false"/>
    </xf>
    <xf xfId="0" fontId="28" numFmtId="0" fillId="9" borderId="0" applyFont="1" applyNumberFormat="0" applyFill="1" applyBorder="0" applyAlignment="1">
      <alignment horizontal="left" vertical="center" textRotation="0" wrapText="false" shrinkToFit="false"/>
    </xf>
    <xf xfId="0" fontId="21" numFmtId="0" fillId="0" borderId="13" applyFont="1" applyNumberFormat="0" applyFill="0" applyBorder="1" applyAlignment="1">
      <alignment horizontal="center" textRotation="0" wrapText="true" shrinkToFit="false"/>
    </xf>
    <xf xfId="0" fontId="41" numFmtId="0" fillId="7" borderId="0" applyFont="1" applyNumberFormat="0" applyFill="1" applyBorder="0" applyAlignment="1">
      <alignment horizontal="center" vertical="center" textRotation="0" wrapText="true" shrinkToFit="false"/>
    </xf>
    <xf xfId="0" fontId="21" numFmtId="0" fillId="0" borderId="18" applyFont="1" applyNumberFormat="0" applyFill="0" applyBorder="1" applyAlignment="1">
      <alignment horizontal="left" vertical="center" textRotation="0" wrapText="false" shrinkToFit="false"/>
    </xf>
    <xf xfId="0" fontId="21" numFmtId="0" fillId="0" borderId="11" applyFont="1" applyNumberFormat="0" applyFill="0" applyBorder="1" applyAlignment="1">
      <alignment horizontal="left" vertical="center" textRotation="0" wrapText="false" shrinkToFit="false"/>
    </xf>
    <xf xfId="0" fontId="21" numFmtId="0" fillId="0" borderId="77" applyFont="1" applyNumberFormat="0" applyFill="0" applyBorder="1" applyAlignment="1">
      <alignment horizontal="left" vertical="center" textRotation="0" wrapText="false" shrinkToFit="false" indent="1"/>
    </xf>
    <xf xfId="0" fontId="21" numFmtId="0" fillId="0" borderId="14" applyFont="1" applyNumberFormat="0" applyFill="0" applyBorder="1" applyAlignment="1">
      <alignment horizontal="left" vertical="center" textRotation="0" wrapText="false" shrinkToFit="false" indent="1"/>
    </xf>
    <xf xfId="0" fontId="42" numFmtId="0" fillId="7" borderId="0" applyFont="1" applyNumberFormat="0" applyFill="1" applyBorder="0" applyAlignment="1">
      <alignment horizontal="center" vertical="center" textRotation="0" wrapText="false" shrinkToFit="false"/>
    </xf>
    <xf xfId="0" fontId="34" numFmtId="178" fillId="0" borderId="18" applyFont="1" applyNumberFormat="1" applyFill="0" applyBorder="1" applyAlignment="1">
      <alignment horizontal="center" vertical="center" textRotation="0" wrapText="true" shrinkToFit="false"/>
    </xf>
    <xf xfId="0" fontId="34" numFmtId="0" fillId="0" borderId="11" applyFont="1" applyNumberFormat="0" applyFill="0" applyBorder="1" applyAlignment="1">
      <alignment horizontal="center" vertical="center" textRotation="0" wrapText="true" shrinkToFit="false"/>
    </xf>
    <xf xfId="0" fontId="32" numFmtId="0" fillId="0" borderId="0" applyFont="1" applyNumberFormat="0" applyFill="0" applyBorder="0" applyAlignment="1">
      <alignment horizontal="left" vertical="center" textRotation="0" wrapText="false" shrinkToFit="false"/>
    </xf>
    <xf xfId="0" fontId="41" numFmtId="0" fillId="7" borderId="13" applyFont="1" applyNumberFormat="0" applyFill="1" applyBorder="1" applyAlignment="1">
      <alignment horizontal="center" vertical="center" textRotation="0" wrapText="false" shrinkToFit="false"/>
    </xf>
    <xf xfId="0" fontId="21" numFmtId="0" fillId="0" borderId="17" applyFont="1" applyNumberFormat="0" applyFill="0" applyBorder="1" applyAlignment="1">
      <alignment horizontal="left" vertical="center" textRotation="0" wrapText="true" shrinkToFit="false"/>
    </xf>
    <xf xfId="0" fontId="21" numFmtId="0" fillId="0" borderId="17" applyFont="1" applyNumberFormat="0" applyFill="0" applyBorder="1" applyAlignment="1">
      <alignment horizontal="left" vertical="center" textRotation="0" wrapText="true" shrinkToFit="false" indent="1"/>
    </xf>
    <xf xfId="0" fontId="19" numFmtId="0" fillId="0" borderId="17" applyFont="1" applyNumberFormat="0" applyFill="0" applyBorder="1" applyAlignment="1">
      <alignment horizontal="left" vertical="center" textRotation="0" wrapText="false" shrinkToFit="false" indent="1"/>
    </xf>
    <xf xfId="0" fontId="41" numFmtId="0" fillId="7" borderId="11" applyFont="1" applyNumberFormat="0" applyFill="1" applyBorder="1" applyAlignment="1">
      <alignment horizontal="center" vertical="center" textRotation="0" wrapText="false" shrinkToFit="false"/>
    </xf>
    <xf xfId="0" fontId="41" numFmtId="0" fillId="7" borderId="11" applyFont="1" applyNumberFormat="0" applyFill="1" applyBorder="1" applyAlignment="1">
      <alignment horizontal="center" vertical="center" textRotation="0" wrapText="false" shrinkToFit="false"/>
    </xf>
    <xf xfId="0" fontId="21" numFmtId="0" fillId="0" borderId="11" applyFont="1" applyNumberFormat="0" applyFill="0" applyBorder="1" applyAlignment="1">
      <alignment horizontal="left" vertical="center" textRotation="0" wrapText="true" shrinkToFit="false" indent="1"/>
    </xf>
    <xf xfId="0" fontId="21" numFmtId="0" fillId="0" borderId="12" applyFont="1" applyNumberFormat="0" applyFill="0" applyBorder="1" applyAlignment="1">
      <alignment horizontal="left" vertical="center" textRotation="0" wrapText="true" shrinkToFit="false" indent="1"/>
    </xf>
    <xf xfId="0" fontId="21" numFmtId="0" fillId="0" borderId="18" applyFont="1" applyNumberFormat="0" applyFill="0" applyBorder="1" applyAlignment="1">
      <alignment horizontal="left" vertical="center" textRotation="0" wrapText="true" shrinkToFit="false"/>
    </xf>
    <xf xfId="0" fontId="21" numFmtId="0" fillId="0" borderId="11" applyFont="1" applyNumberFormat="0" applyFill="0" applyBorder="1" applyAlignment="1">
      <alignment horizontal="left" vertical="center" textRotation="0" wrapText="true" shrinkToFit="false"/>
    </xf>
    <xf xfId="0" fontId="21" numFmtId="0" fillId="0" borderId="11" applyFont="1" applyNumberFormat="0" applyFill="0" applyBorder="1" applyAlignment="1">
      <alignment horizontal="left" vertical="center" textRotation="0" wrapText="true" shrinkToFit="false"/>
    </xf>
    <xf xfId="0" fontId="19" numFmtId="165" fillId="0" borderId="11" applyFont="1" applyNumberFormat="1" applyFill="0" applyBorder="1" applyAlignment="1">
      <alignment horizontal="center" vertical="center" textRotation="0" wrapText="true" shrinkToFit="false"/>
    </xf>
    <xf xfId="0" fontId="19" numFmtId="165" fillId="0" borderId="11" applyFont="1" applyNumberFormat="1" applyFill="0" applyBorder="1" applyAlignment="1" applyProtection="true">
      <alignment horizontal="center" vertical="center" textRotation="0" wrapText="true" shrinkToFit="false"/>
      <protection locked="false"/>
    </xf>
    <xf xfId="0" fontId="21" numFmtId="0" fillId="3" borderId="11" applyFont="1" applyNumberFormat="0" applyFill="1" applyBorder="1" applyAlignment="1">
      <alignment horizontal="left" vertical="center" textRotation="0" wrapText="true" shrinkToFit="false"/>
    </xf>
    <xf xfId="0" fontId="21" numFmtId="0" fillId="0" borderId="13" applyFont="1" applyNumberFormat="0" applyFill="0" applyBorder="1" applyAlignment="1">
      <alignment horizontal="center" vertical="center" textRotation="0" wrapText="true" shrinkToFit="false"/>
    </xf>
    <xf xfId="0" fontId="34" numFmtId="0" fillId="0" borderId="77" applyFont="1" applyNumberFormat="0" applyFill="0" applyBorder="1" applyAlignment="1">
      <alignment horizontal="center" vertical="center" textRotation="0" wrapText="false" shrinkToFit="false"/>
    </xf>
    <xf xfId="0" fontId="88" numFmtId="0" fillId="7" borderId="0" applyFont="1" applyNumberFormat="0" applyFill="1" applyBorder="0" applyAlignment="1">
      <alignment horizontal="center" vertical="center" textRotation="0" wrapText="false" shrinkToFit="false"/>
    </xf>
    <xf xfId="0" fontId="26" numFmtId="0" fillId="0" borderId="0" applyFont="1" applyNumberFormat="0" applyFill="0" applyBorder="0" applyAlignment="1">
      <alignment horizontal="center" vertical="center" textRotation="0" wrapText="true" shrinkToFit="false"/>
    </xf>
    <xf xfId="0" fontId="26" numFmtId="0" fillId="0" borderId="0" applyFont="1" applyNumberFormat="0" applyFill="0" applyBorder="0" applyAlignment="1">
      <alignment horizontal="center" textRotation="0" wrapText="true" shrinkToFit="false"/>
    </xf>
    <xf xfId="0" fontId="41" numFmtId="0" fillId="7" borderId="77" applyFont="1" applyNumberFormat="0" applyFill="1" applyBorder="1" applyAlignment="1">
      <alignment horizontal="center" vertical="center" textRotation="0" wrapText="true" shrinkToFit="false"/>
    </xf>
    <xf xfId="0" fontId="41" numFmtId="0" fillId="7" borderId="77" applyFont="1" applyNumberFormat="0" applyFill="1" applyBorder="1" applyAlignment="1">
      <alignment horizontal="center" vertical="center" textRotation="0" wrapText="false" shrinkToFit="false"/>
    </xf>
    <xf xfId="0" fontId="41" numFmtId="0" fillId="7" borderId="18" applyFont="1" applyNumberFormat="0" applyFill="1" applyBorder="1" applyAlignment="1">
      <alignment horizontal="center" vertical="center" textRotation="0" wrapText="false" shrinkToFit="false"/>
    </xf>
    <xf xfId="0" fontId="41" numFmtId="0" fillId="7" borderId="11" applyFont="1" applyNumberFormat="0" applyFill="1" applyBorder="1" applyAlignment="1">
      <alignment horizontal="center" vertical="center" textRotation="0" wrapText="false" shrinkToFit="false"/>
    </xf>
    <xf xfId="0" fontId="41" numFmtId="0" fillId="7" borderId="12" applyFont="1" applyNumberFormat="0" applyFill="1" applyBorder="1" applyAlignment="1">
      <alignment horizontal="center" vertical="center" textRotation="0" wrapText="false" shrinkToFit="false"/>
    </xf>
    <xf xfId="0" fontId="34" numFmtId="0" fillId="0" borderId="77" applyFont="1" applyNumberFormat="0" applyFill="0" applyBorder="1" applyAlignment="1">
      <alignment horizontal="center" vertical="center" textRotation="0" wrapText="true" shrinkToFit="false"/>
    </xf>
    <xf xfId="0" fontId="34" numFmtId="0" fillId="0" borderId="77" applyFont="1" applyNumberFormat="0" applyFill="0" applyBorder="1" applyAlignment="1">
      <alignment horizontal="center" textRotation="0" wrapText="true" shrinkToFit="false"/>
    </xf>
    <xf xfId="0" fontId="21" numFmtId="0" fillId="0" borderId="13" applyFont="1" applyNumberFormat="0" applyFill="0" applyBorder="1" applyAlignment="1">
      <alignment horizontal="center" vertical="center" textRotation="0" wrapText="false" shrinkToFit="false"/>
    </xf>
    <xf xfId="0" fontId="21" numFmtId="0" fillId="0" borderId="11" applyFont="1" applyNumberFormat="0" applyFill="0" applyBorder="1" applyAlignment="1">
      <alignment horizontal="center" vertical="center" textRotation="0" wrapText="false" shrinkToFit="false"/>
    </xf>
    <xf xfId="0" fontId="21" numFmtId="0" fillId="0" borderId="77" applyFont="1" applyNumberFormat="0" applyFill="0" applyBorder="1" applyAlignment="1">
      <alignment horizontal="center" vertical="center" textRotation="0" wrapText="false" shrinkToFit="false"/>
    </xf>
    <xf xfId="0" fontId="21" numFmtId="0" fillId="0" borderId="13" applyFont="1" applyNumberFormat="0" applyFill="0" applyBorder="1" applyAlignment="1">
      <alignment horizontal="left" vertical="center" textRotation="0" wrapText="false" shrinkToFit="false"/>
    </xf>
    <xf xfId="0" fontId="21" numFmtId="0" fillId="0" borderId="11" applyFont="1" applyNumberFormat="0" applyFill="0" applyBorder="1" applyAlignment="1">
      <alignment horizontal="left" vertical="center" textRotation="0" wrapText="false" shrinkToFit="false"/>
    </xf>
    <xf xfId="0" fontId="21" numFmtId="0" fillId="0" borderId="77" applyFont="1" applyNumberFormat="0" applyFill="0" applyBorder="1" applyAlignment="1">
      <alignment horizontal="left" vertical="center" textRotation="0" wrapText="false" shrinkToFit="false"/>
    </xf>
    <xf xfId="0" fontId="19" numFmtId="9" fillId="0" borderId="11" applyFont="1" applyNumberFormat="1" applyFill="0" applyBorder="1" applyAlignment="1">
      <alignment horizontal="center" vertical="center" textRotation="0" wrapText="true" shrinkToFit="false"/>
    </xf>
    <xf xfId="0" fontId="21" numFmtId="0" fillId="10" borderId="13" applyFont="1" applyNumberFormat="0" applyFill="1" applyBorder="1" applyAlignment="1">
      <alignment horizontal="center" vertical="center" textRotation="0" wrapText="false" shrinkToFit="false"/>
    </xf>
    <xf xfId="0" fontId="21" numFmtId="0" fillId="10" borderId="11" applyFont="1" applyNumberFormat="0" applyFill="1" applyBorder="1" applyAlignment="1">
      <alignment horizontal="center" vertical="center" textRotation="0" wrapText="false" shrinkToFit="false"/>
    </xf>
    <xf xfId="0" fontId="21" numFmtId="0" fillId="0" borderId="18" applyFont="1" applyNumberFormat="0" applyFill="0" applyBorder="1" applyAlignment="1">
      <alignment horizontal="left" vertical="center" textRotation="0" wrapText="false" shrinkToFit="false"/>
    </xf>
    <xf xfId="0" fontId="21" numFmtId="0" fillId="0" borderId="12" applyFont="1" applyNumberFormat="0" applyFill="0" applyBorder="1" applyAlignment="1">
      <alignment horizontal="left" vertical="center" textRotation="0" wrapText="false" shrinkToFit="false"/>
    </xf>
    <xf xfId="0" fontId="21" numFmtId="0" fillId="10" borderId="21" applyFont="1" applyNumberFormat="0" applyFill="1" applyBorder="1" applyAlignment="1">
      <alignment horizontal="center" vertical="center" textRotation="0" wrapText="false" shrinkToFit="false"/>
    </xf>
    <xf xfId="0" fontId="21" numFmtId="0" fillId="10" borderId="18" applyFont="1" applyNumberFormat="0" applyFill="1" applyBorder="1" applyAlignment="1">
      <alignment horizontal="center" vertical="center" textRotation="0" wrapText="false" shrinkToFit="false"/>
    </xf>
    <xf xfId="0" fontId="21" numFmtId="0" fillId="3" borderId="11" applyFont="1" applyNumberFormat="0" applyFill="1" applyBorder="1" applyAlignment="1">
      <alignment horizontal="left" vertical="center" textRotation="0" wrapText="false" shrinkToFit="false"/>
    </xf>
    <xf xfId="0" fontId="19" numFmtId="0" fillId="10" borderId="11" applyFont="1" applyNumberFormat="0" applyFill="1" applyBorder="1" applyAlignment="1">
      <alignment horizontal="center" vertical="center" textRotation="0" wrapText="false" shrinkToFit="false"/>
    </xf>
    <xf xfId="0" fontId="19" numFmtId="0" fillId="10" borderId="11" applyFont="1" applyNumberFormat="0" applyFill="1" applyBorder="1" applyAlignment="1">
      <alignment horizontal="center" vertical="center" textRotation="0" wrapText="false" shrinkToFit="false"/>
    </xf>
    <xf xfId="0" fontId="19" numFmtId="0" fillId="10" borderId="13" applyFont="1" applyNumberFormat="0" applyFill="1" applyBorder="1" applyAlignment="1">
      <alignment horizontal="center" vertical="center" textRotation="0" wrapText="false" shrinkToFit="false"/>
    </xf>
    <xf xfId="0" fontId="21" numFmtId="0" fillId="0" borderId="13" applyFont="1" applyNumberFormat="0" applyFill="0" applyBorder="1" applyAlignment="1">
      <alignment horizontal="left" vertical="center" textRotation="0" wrapText="true" shrinkToFit="false"/>
    </xf>
    <xf xfId="0" fontId="21" numFmtId="0" fillId="0" borderId="12" applyFont="1" applyNumberFormat="0" applyFill="0" applyBorder="1" applyAlignment="1">
      <alignment horizontal="left" vertical="center" textRotation="0" wrapText="true" shrinkToFit="false"/>
    </xf>
    <xf xfId="0" fontId="17" numFmtId="165" fillId="10" borderId="18" applyFont="1" applyNumberFormat="1" applyFill="1" applyBorder="1" applyAlignment="1" applyProtection="true">
      <alignment horizontal="right" vertical="center" textRotation="0" wrapText="true" shrinkToFit="false"/>
      <protection locked="false"/>
    </xf>
    <xf xfId="0" fontId="17" numFmtId="165" fillId="10" borderId="11" applyFont="1" applyNumberFormat="1" applyFill="1" applyBorder="1" applyAlignment="1" applyProtection="true">
      <alignment horizontal="right" vertical="center" textRotation="0" wrapText="true" shrinkToFit="false"/>
      <protection locked="false"/>
    </xf>
    <xf xfId="0" fontId="21" numFmtId="0" fillId="10" borderId="18" applyFont="1" applyNumberFormat="0" applyFill="1" applyBorder="1" applyAlignment="1">
      <alignment horizontal="left" vertical="center" textRotation="0" wrapText="false" shrinkToFit="false"/>
    </xf>
    <xf xfId="0" fontId="21" numFmtId="0" fillId="10" borderId="11" applyFont="1" applyNumberFormat="0" applyFill="1" applyBorder="1" applyAlignment="1">
      <alignment horizontal="left" vertical="center" textRotation="0" wrapText="false" shrinkToFit="false"/>
    </xf>
    <xf xfId="0" fontId="37" numFmtId="0" fillId="7" borderId="11" applyFont="1" applyNumberFormat="0" applyFill="1" applyBorder="1" applyAlignment="1">
      <alignment horizontal="center" vertical="center" textRotation="0" wrapText="true" shrinkToFit="false"/>
    </xf>
    <xf xfId="0" fontId="37" numFmtId="0" fillId="7" borderId="0" applyFont="1" applyNumberFormat="0" applyFill="1" applyBorder="0" applyAlignment="1">
      <alignment horizontal="center" vertical="center" textRotation="0" wrapText="true" shrinkToFit="false"/>
    </xf>
    <xf xfId="0" fontId="21" numFmtId="0" fillId="10" borderId="21" applyFont="1" applyNumberFormat="0" applyFill="1" applyBorder="1" applyAlignment="1">
      <alignment horizontal="left" vertical="center" textRotation="0" wrapText="false" shrinkToFit="false" indent="2"/>
    </xf>
    <xf xfId="0" fontId="21" numFmtId="0" fillId="10" borderId="13" applyFont="1" applyNumberFormat="0" applyFill="1" applyBorder="1" applyAlignment="1">
      <alignment horizontal="left" vertical="center" textRotation="0" wrapText="false" shrinkToFit="false" indent="2"/>
    </xf>
    <xf xfId="0" fontId="21" numFmtId="0" fillId="27" borderId="18" applyFont="1" applyNumberFormat="0" applyFill="1" applyBorder="1" applyAlignment="1">
      <alignment horizontal="left" vertical="center" textRotation="0" wrapText="false" shrinkToFit="false" indent="2"/>
    </xf>
    <xf xfId="0" fontId="21" numFmtId="0" fillId="27" borderId="11" applyFont="1" applyNumberFormat="0" applyFill="1" applyBorder="1" applyAlignment="1">
      <alignment horizontal="left" vertical="center" textRotation="0" wrapText="false" shrinkToFit="false" indent="2"/>
    </xf>
    <xf xfId="0" fontId="55" numFmtId="0" fillId="9" borderId="0" applyFont="1" applyNumberFormat="0" applyFill="1" applyBorder="0" applyAlignment="1">
      <alignment horizontal="center" vertical="center" textRotation="0" wrapText="false" shrinkToFit="false"/>
    </xf>
    <xf xfId="0" fontId="37" numFmtId="0" fillId="7" borderId="11" applyFont="1" applyNumberFormat="0" applyFill="1" applyBorder="1" applyAlignment="1">
      <alignment horizontal="center" vertical="center" textRotation="0" wrapText="false" shrinkToFit="false"/>
    </xf>
    <xf xfId="0" fontId="68" numFmtId="0" fillId="0" borderId="13" applyFont="1" applyNumberFormat="0" applyFill="0" applyBorder="1" applyAlignment="1">
      <alignment horizontal="left" vertical="center" textRotation="0" wrapText="true" shrinkToFit="false" indent="2"/>
    </xf>
    <xf xfId="0" fontId="33" numFmtId="0" fillId="0" borderId="0" applyFont="1" applyNumberFormat="0" applyFill="0" applyBorder="0" applyAlignment="1">
      <alignment horizontal="left" vertical="center" textRotation="0" wrapText="true" shrinkToFit="false"/>
    </xf>
    <xf xfId="0" fontId="55" numFmtId="175" fillId="0" borderId="0" applyFont="1" applyNumberFormat="1" applyFill="0" applyBorder="0" applyAlignment="1">
      <alignment horizontal="left" vertical="center" textRotation="0" wrapText="false" shrinkToFit="false"/>
    </xf>
    <xf xfId="0" fontId="19" numFmtId="0" fillId="7" borderId="99" applyFont="1" applyNumberFormat="0" applyFill="1" applyBorder="1" applyAlignment="1">
      <alignment horizontal="center" textRotation="0" wrapText="false" shrinkToFit="false"/>
    </xf>
    <xf xfId="0" fontId="19" numFmtId="0" fillId="7" borderId="97" applyFont="1" applyNumberFormat="0" applyFill="1" applyBorder="1" applyAlignment="1">
      <alignment horizontal="center" textRotation="0" wrapText="false" shrinkToFit="false"/>
    </xf>
    <xf xfId="0" fontId="19" numFmtId="0" fillId="7" borderId="98" applyFont="1" applyNumberFormat="0" applyFill="1" applyBorder="1" applyAlignment="1">
      <alignment horizontal="center" textRotation="0" wrapText="false" shrinkToFit="false"/>
    </xf>
    <xf xfId="0" fontId="52" numFmtId="0" fillId="0" borderId="3" applyFont="1" applyNumberFormat="0" applyFill="0" applyBorder="1" applyAlignment="1">
      <alignment horizontal="center" vertical="center" textRotation="0" wrapText="false" shrinkToFit="false"/>
    </xf>
    <xf xfId="0" fontId="35" numFmtId="14" fillId="0" borderId="3" applyFont="1" applyNumberFormat="1" applyFill="0" applyBorder="1" applyAlignment="1">
      <alignment horizontal="center" vertical="center" textRotation="0" wrapText="false" shrinkToFit="false"/>
    </xf>
    <xf xfId="0" fontId="70" numFmtId="175" fillId="7" borderId="2" applyFont="1" applyNumberFormat="1" applyFill="1" applyBorder="1" applyAlignment="1">
      <alignment horizontal="center" vertical="center" textRotation="0" wrapText="false" shrinkToFit="false"/>
    </xf>
    <xf xfId="0" fontId="70" numFmtId="175" fillId="7" borderId="3" applyFont="1" applyNumberFormat="1" applyFill="1" applyBorder="1" applyAlignment="1">
      <alignment horizontal="center" vertical="center" textRotation="0" wrapText="false" shrinkToFit="false"/>
    </xf>
    <xf xfId="0" fontId="70" numFmtId="175" fillId="7" borderId="4" applyFont="1" applyNumberFormat="1" applyFill="1" applyBorder="1" applyAlignment="1">
      <alignment horizontal="center" vertical="center" textRotation="0" wrapText="false" shrinkToFit="false"/>
    </xf>
    <xf xfId="0" fontId="43" numFmtId="164" fillId="0" borderId="97" applyFont="1" applyNumberFormat="1" applyFill="0" applyBorder="1" applyAlignment="1">
      <alignment horizontal="center" vertical="center" textRotation="0" wrapText="true" shrinkToFit="false"/>
    </xf>
    <xf xfId="0" fontId="43" numFmtId="0" fillId="0" borderId="0" applyFont="1" applyNumberFormat="0" applyFill="0" applyBorder="0" applyAlignment="1">
      <alignment horizontal="center" vertical="center" textRotation="0" wrapText="false" shrinkToFit="false"/>
    </xf>
    <xf xfId="0" fontId="43" numFmtId="0" fillId="0" borderId="97" applyFont="1" applyNumberFormat="0" applyFill="0" applyBorder="1" applyAlignment="1">
      <alignment horizontal="center" vertical="center" textRotation="0" wrapText="false" shrinkToFit="false"/>
    </xf>
    <xf xfId="0" fontId="55" numFmtId="0" fillId="0" borderId="0" applyFont="1" applyNumberFormat="0" applyFill="0" applyBorder="0" applyAlignment="1">
      <alignment horizontal="center" textRotation="0" wrapText="false" shrinkToFit="false"/>
    </xf>
    <xf xfId="0" fontId="79" numFmtId="0" fillId="17" borderId="0" applyFont="1" applyNumberFormat="0" applyFill="1" applyBorder="0" applyAlignment="1">
      <alignment horizontal="center" vertical="center" textRotation="0" wrapText="false" shrinkToFit="false"/>
    </xf>
    <xf xfId="0" fontId="79" numFmtId="175" fillId="3" borderId="0" applyFont="1" applyNumberFormat="1" applyFill="1" applyBorder="0" applyAlignment="1">
      <alignment horizontal="left" vertical="center" textRotation="0" wrapText="false" shrinkToFit="false"/>
    </xf>
    <xf xfId="0" fontId="25" numFmtId="166" fillId="0" borderId="3" applyFont="1" applyNumberFormat="1" applyFill="0" applyBorder="1" applyAlignment="1">
      <alignment horizontal="center" vertical="center" textRotation="0" wrapText="false" shrinkToFit="false"/>
    </xf>
    <xf xfId="0" fontId="70" numFmtId="0" fillId="7" borderId="0" applyFont="1" applyNumberFormat="0" applyFill="1" applyBorder="0" applyAlignment="1">
      <alignment horizontal="center" vertical="center" textRotation="0" wrapText="false" shrinkToFit="false"/>
    </xf>
    <xf xfId="0" fontId="55" numFmtId="0" fillId="0" borderId="0" applyFont="1" applyNumberFormat="0" applyFill="0" applyBorder="0" applyAlignment="1">
      <alignment horizontal="center" textRotation="0" wrapText="false" shrinkToFit="false"/>
    </xf>
    <xf xfId="0" fontId="35" numFmtId="0" fillId="17" borderId="3" applyFont="1" applyNumberFormat="0" applyFill="1" applyBorder="1" applyAlignment="1">
      <alignment horizontal="left" vertical="center" textRotation="0" wrapText="false" shrinkToFit="false"/>
    </xf>
    <xf xfId="0" fontId="20" numFmtId="0" fillId="17" borderId="8" applyFont="1" applyNumberFormat="0" applyFill="1" applyBorder="1" applyAlignment="1">
      <alignment horizontal="left" vertical="center" textRotation="0" wrapText="false" shrinkToFit="false"/>
    </xf>
    <xf xfId="0" fontId="43" numFmtId="0" fillId="0" borderId="0" applyFont="1" applyNumberFormat="0" applyFill="0" applyBorder="0" applyAlignment="1">
      <alignment horizontal="left" textRotation="0" wrapText="false" shrinkToFit="false"/>
    </xf>
    <xf xfId="0" fontId="89" numFmtId="175" fillId="7" borderId="97" applyFont="1" applyNumberFormat="1" applyFill="1" applyBorder="1" applyAlignment="1">
      <alignment horizontal="center" vertical="center" textRotation="0" wrapText="false" shrinkToFit="false"/>
    </xf>
    <xf xfId="0" fontId="42" numFmtId="0" fillId="0" borderId="0" applyFont="1" applyNumberFormat="0" applyFill="0" applyBorder="0" applyAlignment="1">
      <alignment horizontal="center" textRotation="0" wrapText="false" shrinkToFit="false"/>
    </xf>
    <xf xfId="0" fontId="70" numFmtId="0" fillId="7" borderId="108" applyFont="1" applyNumberFormat="0" applyFill="1" applyBorder="1" applyAlignment="1">
      <alignment horizontal="center" vertical="center" textRotation="0" wrapText="false" shrinkToFit="false"/>
    </xf>
    <xf xfId="0" fontId="43" numFmtId="0" fillId="0" borderId="8" applyFont="1" applyNumberFormat="0" applyFill="0" applyBorder="1" applyAlignment="1">
      <alignment horizontal="center" vertical="center" textRotation="0" wrapText="false" shrinkToFit="false"/>
    </xf>
    <xf xfId="0" fontId="37" numFmtId="175" fillId="7" borderId="104" applyFont="1" applyNumberFormat="1" applyFill="1" applyBorder="1" applyAlignment="1">
      <alignment horizontal="center" vertical="center" textRotation="90" wrapText="true" shrinkToFit="false"/>
    </xf>
    <xf xfId="0" fontId="43" numFmtId="164" fillId="0" borderId="0" applyFont="1" applyNumberFormat="1" applyFill="0" applyBorder="0" applyAlignment="1">
      <alignment horizontal="center" vertical="center" textRotation="0" wrapText="true" shrinkToFit="false"/>
    </xf>
    <xf xfId="0" fontId="37" numFmtId="175" fillId="7" borderId="110" applyFont="1" applyNumberFormat="1" applyFill="1" applyBorder="1" applyAlignment="1">
      <alignment horizontal="center" vertical="center" textRotation="90" wrapText="true" shrinkToFit="false"/>
    </xf>
    <xf xfId="0" fontId="43" numFmtId="0" fillId="0" borderId="109" applyFont="1" applyNumberFormat="0" applyFill="0" applyBorder="1" applyAlignment="1">
      <alignment horizontal="left" textRotation="0" wrapText="false" shrinkToFit="false"/>
    </xf>
    <xf xfId="0" fontId="89" numFmtId="175" fillId="7" borderId="0" applyFont="1" applyNumberFormat="1" applyFill="1" applyBorder="0" applyAlignment="1">
      <alignment horizontal="center" vertical="center" textRotation="0" wrapText="false" shrinkToFit="false"/>
    </xf>
    <xf xfId="0" fontId="41" numFmtId="0" fillId="7" borderId="0" applyFont="1" applyNumberFormat="0" applyFill="1" applyBorder="0" applyAlignment="1">
      <alignment horizontal="center" textRotation="0" wrapText="false" shrinkToFit="false"/>
    </xf>
    <xf xfId="0" fontId="43" numFmtId="0" fillId="0" borderId="3" applyFont="1" applyNumberFormat="0" applyFill="0" applyBorder="1" applyAlignment="1">
      <alignment horizontal="center" vertical="center" textRotation="0" wrapText="false" shrinkToFit="false"/>
    </xf>
    <xf xfId="0" fontId="54" numFmtId="0" fillId="7" borderId="99" applyFont="1" applyNumberFormat="0" applyFill="1" applyBorder="1" applyAlignment="1">
      <alignment horizontal="center" vertical="center" textRotation="0" wrapText="false" shrinkToFit="false"/>
    </xf>
    <xf xfId="0" fontId="54" numFmtId="0" fillId="7" borderId="97" applyFont="1" applyNumberFormat="0" applyFill="1" applyBorder="1" applyAlignment="1">
      <alignment horizontal="center" vertical="center" textRotation="0" wrapText="false" shrinkToFit="false"/>
    </xf>
    <xf xfId="0" fontId="54" numFmtId="0" fillId="7" borderId="98" applyFont="1" applyNumberFormat="0" applyFill="1" applyBorder="1" applyAlignment="1">
      <alignment horizontal="center" vertical="center" textRotation="0" wrapText="false" shrinkToFit="false"/>
    </xf>
    <xf xfId="0" fontId="42" numFmtId="0" fillId="0" borderId="17" applyFont="1" applyNumberFormat="0" applyFill="0" applyBorder="1" applyAlignment="1">
      <alignment horizontal="left" vertical="center" textRotation="0" wrapText="false" shrinkToFit="false"/>
    </xf>
    <xf xfId="0" fontId="42" numFmtId="0" fillId="0" borderId="17" applyFont="1" applyNumberFormat="0" applyFill="0" applyBorder="1" applyAlignment="1">
      <alignment horizontal="center" vertical="center" textRotation="0" wrapText="false" shrinkToFit="false"/>
    </xf>
    <xf xfId="0" fontId="42" numFmtId="0" fillId="0" borderId="111" applyFont="1" applyNumberFormat="0" applyFill="0" applyBorder="1" applyAlignment="1">
      <alignment horizontal="left" vertical="center" textRotation="0" wrapText="false" shrinkToFit="false"/>
    </xf>
    <xf xfId="0" fontId="42" numFmtId="0" fillId="0" borderId="112" applyFont="1" applyNumberFormat="0" applyFill="0" applyBorder="1" applyAlignment="1">
      <alignment horizontal="left" vertical="center" textRotation="0" wrapText="false" shrinkToFit="false"/>
    </xf>
    <xf xfId="0" fontId="42" numFmtId="0" fillId="0" borderId="112" applyFont="1" applyNumberFormat="0" applyFill="0" applyBorder="1" applyAlignment="1">
      <alignment horizontal="center" vertical="center" textRotation="0" wrapText="false" shrinkToFit="false"/>
    </xf>
    <xf xfId="0" fontId="42" numFmtId="0" fillId="0" borderId="113" applyFont="1" applyNumberFormat="0" applyFill="0" applyBorder="1" applyAlignment="1">
      <alignment horizontal="center" vertical="center" textRotation="0" wrapText="false" shrinkToFit="false"/>
    </xf>
    <xf xfId="0" fontId="42" numFmtId="0" fillId="0" borderId="114" applyFont="1" applyNumberFormat="0" applyFill="0" applyBorder="1" applyAlignment="1">
      <alignment horizontal="left" vertical="center" textRotation="0" wrapText="false" shrinkToFit="false"/>
    </xf>
    <xf xfId="0" fontId="42" numFmtId="0" fillId="0" borderId="15" applyFont="1" applyNumberFormat="0" applyFill="0" applyBorder="1" applyAlignment="1">
      <alignment horizontal="left" vertical="center" textRotation="0" wrapText="false" shrinkToFit="false"/>
    </xf>
    <xf xfId="0" fontId="42" numFmtId="0" fillId="0" borderId="115" applyFont="1" applyNumberFormat="0" applyFill="0" applyBorder="1" applyAlignment="1">
      <alignment horizontal="center" vertical="center" textRotation="0" wrapText="false" shrinkToFit="false"/>
    </xf>
    <xf xfId="0" fontId="54" numFmtId="0" fillId="7" borderId="99" applyFont="1" applyNumberFormat="0" applyFill="1" applyBorder="1" applyAlignment="1">
      <alignment horizontal="center" textRotation="0" wrapText="false" shrinkToFit="false"/>
    </xf>
    <xf xfId="0" fontId="54" numFmtId="0" fillId="7" borderId="97" applyFont="1" applyNumberFormat="0" applyFill="1" applyBorder="1" applyAlignment="1">
      <alignment horizontal="center" textRotation="0" wrapText="false" shrinkToFit="false"/>
    </xf>
    <xf xfId="0" fontId="54" numFmtId="0" fillId="7" borderId="98" applyFont="1" applyNumberFormat="0" applyFill="1" applyBorder="1" applyAlignment="1">
      <alignment horizontal="center" textRotation="0" wrapText="false" shrinkToFit="false"/>
    </xf>
    <xf xfId="0" fontId="43" numFmtId="0" fillId="0" borderId="99" applyFont="1" applyNumberFormat="0" applyFill="0" applyBorder="1" applyAlignment="1">
      <alignment horizontal="center" vertical="center" textRotation="0" wrapText="false" shrinkToFit="false"/>
    </xf>
    <xf xfId="0" fontId="43" numFmtId="0" fillId="0" borderId="98" applyFont="1" applyNumberFormat="0" applyFill="0" applyBorder="1" applyAlignment="1">
      <alignment horizontal="center" vertical="center" textRotation="0" wrapText="false" shrinkToFit="false"/>
    </xf>
    <xf xfId="0" fontId="43" numFmtId="0" fillId="11" borderId="99" applyFont="1" applyNumberFormat="0" applyFill="1" applyBorder="1" applyAlignment="1">
      <alignment horizontal="center" textRotation="0" wrapText="false" shrinkToFit="false"/>
    </xf>
    <xf xfId="0" fontId="43" numFmtId="0" fillId="11" borderId="97" applyFont="1" applyNumberFormat="0" applyFill="1" applyBorder="1" applyAlignment="1">
      <alignment horizontal="center" textRotation="0" wrapText="false" shrinkToFit="false"/>
    </xf>
    <xf xfId="0" fontId="43" numFmtId="0" fillId="11" borderId="98" applyFont="1" applyNumberFormat="0" applyFill="1" applyBorder="1" applyAlignment="1">
      <alignment horizontal="center" textRotation="0" wrapText="false" shrinkToFit="false"/>
    </xf>
    <xf xfId="0" fontId="42" numFmtId="0" fillId="0" borderId="15" applyFont="1" applyNumberFormat="0" applyFill="0" applyBorder="1" applyAlignment="1">
      <alignment horizontal="center" vertical="center" textRotation="0" wrapText="false" shrinkToFit="false"/>
    </xf>
    <xf xfId="0" fontId="43" numFmtId="0" fillId="0" borderId="2" applyFont="1" applyNumberFormat="0" applyFill="0" applyBorder="1" applyAlignment="1">
      <alignment horizontal="center" vertical="center" textRotation="0" wrapText="false" shrinkToFit="false"/>
    </xf>
    <xf xfId="0" fontId="43" numFmtId="0" fillId="0" borderId="4" applyFont="1" applyNumberFormat="0" applyFill="0" applyBorder="1" applyAlignment="1">
      <alignment horizontal="center" vertical="center" textRotation="0" wrapText="false" shrinkToFit="false"/>
    </xf>
    <xf xfId="0" fontId="42" numFmtId="0" fillId="0" borderId="116" applyFont="1" applyNumberFormat="0" applyFill="0" applyBorder="1" applyAlignment="1">
      <alignment horizontal="left" vertical="center" textRotation="0" wrapText="false" shrinkToFit="false"/>
    </xf>
    <xf xfId="0" fontId="42" numFmtId="0" fillId="0" borderId="117" applyFont="1" applyNumberFormat="0" applyFill="0" applyBorder="1" applyAlignment="1">
      <alignment horizontal="left" vertical="center" textRotation="0" wrapText="false" shrinkToFit="false"/>
    </xf>
    <xf xfId="0" fontId="42" numFmtId="0" fillId="0" borderId="118" applyFont="1" applyNumberFormat="0" applyFill="0" applyBorder="1" applyAlignment="1">
      <alignment horizontal="center" vertical="center" textRotation="0" wrapText="false" shrinkToFit="false"/>
    </xf>
    <xf xfId="0" fontId="42" numFmtId="0" fillId="0" borderId="119" applyFont="1" applyNumberFormat="0" applyFill="0" applyBorder="1" applyAlignment="1">
      <alignment horizontal="center" vertical="center" textRotation="0" wrapText="false" shrinkToFit="false"/>
    </xf>
    <xf xfId="0" fontId="43" numFmtId="0" fillId="11" borderId="7" applyFont="1" applyNumberFormat="0" applyFill="1" applyBorder="1" applyAlignment="1">
      <alignment horizontal="center" textRotation="0" wrapText="false" shrinkToFit="false"/>
    </xf>
    <xf xfId="0" fontId="43" numFmtId="0" fillId="11" borderId="8" applyFont="1" applyNumberFormat="0" applyFill="1" applyBorder="1" applyAlignment="1">
      <alignment horizontal="center" textRotation="0" wrapText="false" shrinkToFit="false"/>
    </xf>
    <xf xfId="0" fontId="43" numFmtId="0" fillId="11" borderId="9" applyFont="1" applyNumberFormat="0" applyFill="1" applyBorder="1" applyAlignment="1">
      <alignment horizontal="center" textRotation="0" wrapText="false" shrinkToFit="false"/>
    </xf>
    <xf xfId="0" fontId="42" numFmtId="0" fillId="0" borderId="79" applyFont="1" applyNumberFormat="0" applyFill="0" applyBorder="1" applyAlignment="1">
      <alignment horizontal="left" vertical="center" textRotation="0" wrapText="false" shrinkToFit="false"/>
    </xf>
    <xf xfId="0" fontId="42" numFmtId="0" fillId="0" borderId="79" applyFont="1" applyNumberFormat="0" applyFill="0" applyBorder="1" applyAlignment="1">
      <alignment horizontal="center" vertical="center" textRotation="0" wrapText="false" shrinkToFit="false"/>
    </xf>
    <xf xfId="0" fontId="43" numFmtId="0" fillId="11" borderId="99" applyFont="1" applyNumberFormat="0" applyFill="1" applyBorder="1" applyAlignment="1">
      <alignment horizontal="center" vertical="center" textRotation="0" wrapText="false" shrinkToFit="false"/>
    </xf>
    <xf xfId="0" fontId="43" numFmtId="0" fillId="11" borderId="97" applyFont="1" applyNumberFormat="0" applyFill="1" applyBorder="1" applyAlignment="1">
      <alignment horizontal="center" vertical="center" textRotation="0" wrapText="false" shrinkToFit="false"/>
    </xf>
    <xf xfId="0" fontId="43" numFmtId="0" fillId="11" borderId="98" applyFont="1" applyNumberFormat="0" applyFill="1" applyBorder="1" applyAlignment="1">
      <alignment horizontal="center" vertical="center" textRotation="0" wrapText="false" shrinkToFit="false"/>
    </xf>
    <xf xfId="0" fontId="43" numFmtId="0" fillId="0" borderId="99" applyFont="1" applyNumberFormat="0" applyFill="0" applyBorder="1" applyAlignment="1">
      <alignment horizontal="center" textRotation="0" wrapText="false" shrinkToFit="false"/>
    </xf>
    <xf xfId="0" fontId="43" numFmtId="0" fillId="0" borderId="98" applyFont="1" applyNumberFormat="0" applyFill="0" applyBorder="1" applyAlignment="1">
      <alignment horizontal="center" textRotation="0" wrapText="false" shrinkToFit="false"/>
    </xf>
    <xf xfId="0" fontId="42" numFmtId="0" fillId="0" borderId="20" applyFont="1" applyNumberFormat="0" applyFill="0" applyBorder="1" applyAlignment="1">
      <alignment horizontal="center" vertical="center" textRotation="0" wrapText="false" shrinkToFit="false"/>
    </xf>
    <xf xfId="0" fontId="42" numFmtId="0" fillId="0" borderId="99" applyFont="1" applyNumberFormat="0" applyFill="0" applyBorder="1" applyAlignment="1">
      <alignment horizontal="center" vertical="center" textRotation="0" wrapText="false" shrinkToFit="false"/>
    </xf>
    <xf xfId="0" fontId="42" numFmtId="0" fillId="0" borderId="97" applyFont="1" applyNumberFormat="0" applyFill="0" applyBorder="1" applyAlignment="1">
      <alignment horizontal="center" vertical="center" textRotation="0" wrapText="false" shrinkToFit="false"/>
    </xf>
    <xf xfId="0" fontId="42" numFmtId="0" fillId="0" borderId="120" applyFont="1" applyNumberFormat="0" applyFill="0" applyBorder="1" applyAlignment="1">
      <alignment horizontal="center" vertical="center" textRotation="0" wrapText="false" shrinkToFit="false"/>
    </xf>
    <xf xfId="0" fontId="42" numFmtId="0" fillId="0" borderId="100" applyFont="1" applyNumberFormat="0" applyFill="0" applyBorder="1" applyAlignment="1">
      <alignment horizontal="center" vertical="center" textRotation="0" wrapText="false" shrinkToFit="false"/>
    </xf>
    <xf xfId="0" fontId="42" numFmtId="0" fillId="0" borderId="121" applyFont="1" applyNumberFormat="0" applyFill="0" applyBorder="1" applyAlignment="1">
      <alignment horizontal="center" vertical="center" textRotation="0" wrapText="false" shrinkToFit="false"/>
    </xf>
    <xf xfId="0" fontId="42" numFmtId="0" fillId="0" borderId="122" applyFont="1" applyNumberFormat="0" applyFill="0" applyBorder="1" applyAlignment="1">
      <alignment horizontal="center" vertical="center" textRotation="0" wrapText="false" shrinkToFit="false"/>
    </xf>
    <xf xfId="0" fontId="42" numFmtId="0" fillId="0" borderId="100" applyFont="1" applyNumberFormat="0" applyFill="0" applyBorder="1" applyAlignment="1">
      <alignment horizontal="left" vertical="center" textRotation="0" wrapText="false" shrinkToFit="false"/>
    </xf>
    <xf xfId="0" fontId="42" numFmtId="0" fillId="0" borderId="121" applyFont="1" applyNumberFormat="0" applyFill="0" applyBorder="1" applyAlignment="1">
      <alignment horizontal="left" vertical="center" textRotation="0" wrapText="false" shrinkToFit="false"/>
    </xf>
    <xf xfId="0" fontId="42" numFmtId="0" fillId="0" borderId="122" applyFont="1" applyNumberFormat="0" applyFill="0" applyBorder="1" applyAlignment="1">
      <alignment horizontal="left" vertical="center" textRotation="0" wrapText="false" shrinkToFit="false"/>
    </xf>
    <xf xfId="0" fontId="42" numFmtId="0" fillId="0" borderId="20" applyFont="1" applyNumberFormat="0" applyFill="0" applyBorder="1" applyAlignment="1">
      <alignment horizontal="left" vertical="center" textRotation="0" wrapText="false" shrinkToFit="false"/>
    </xf>
    <xf xfId="0" fontId="79" numFmtId="0" fillId="0" borderId="0" applyFont="1" applyNumberFormat="0" applyFill="0" applyBorder="0" applyAlignment="1">
      <alignment horizontal="center" textRotation="0" wrapText="false" shrinkToFit="false"/>
    </xf>
    <xf xfId="0" fontId="55" numFmtId="0" fillId="0" borderId="0" applyFont="1" applyNumberFormat="0" applyFill="0" applyBorder="0" applyAlignment="1">
      <alignment horizontal="center" vertical="center" textRotation="0" wrapText="false" shrinkToFit="false"/>
    </xf>
    <xf xfId="0" fontId="19" numFmtId="0" fillId="3" borderId="0" applyFont="1" applyNumberFormat="0" applyFill="1" applyBorder="0" applyAlignment="1">
      <alignment horizontal="center" vertical="center" textRotation="0" wrapText="false" shrinkToFit="false"/>
    </xf>
    <xf xfId="0" fontId="19" numFmtId="165" fillId="10" borderId="11" applyFont="1" applyNumberFormat="1" applyFill="1" applyBorder="1" applyAlignment="1">
      <alignment horizontal="center" vertical="center" textRotation="0" wrapText="false" shrinkToFit="false"/>
    </xf>
    <xf xfId="0" fontId="18" numFmtId="167" fillId="7" borderId="0" applyFont="1" applyNumberFormat="1" applyFill="1" applyBorder="0" applyAlignment="1" applyProtection="true">
      <alignment horizontal="center" vertical="center" textRotation="0" wrapText="false" shrinkToFit="false"/>
      <protection locked="false"/>
    </xf>
    <xf xfId="0" fontId="19" numFmtId="0" fillId="3" borderId="0" applyFont="1" applyNumberFormat="0" applyFill="1" applyBorder="0" applyAlignment="1" applyProtection="true">
      <alignment horizontal="left" vertical="center" textRotation="0" wrapText="true" shrinkToFit="false"/>
      <protection locked="false"/>
    </xf>
    <xf xfId="0" fontId="21" numFmtId="170" fillId="3" borderId="77" applyFont="1" applyNumberFormat="1" applyFill="1" applyBorder="1" applyAlignment="1">
      <alignment horizontal="left" vertical="top" textRotation="0" wrapText="false" shrinkToFit="true"/>
    </xf>
    <xf xfId="0" fontId="55" numFmtId="0" fillId="17" borderId="0" applyFont="1" applyNumberFormat="0" applyFill="1" applyBorder="0" applyAlignment="1">
      <alignment horizontal="left" vertical="center" textRotation="0" wrapText="false" shrinkToFit="false"/>
    </xf>
    <xf xfId="0" fontId="19" numFmtId="165" fillId="10" borderId="13" applyFont="1" applyNumberFormat="1" applyFill="1" applyBorder="1" applyAlignment="1">
      <alignment horizontal="center" vertical="center" textRotation="0" wrapText="false" shrinkToFit="false"/>
    </xf>
    <xf xfId="0" fontId="43" numFmtId="0" fillId="0" borderId="0" applyFont="1" applyNumberFormat="0" applyFill="0" applyBorder="0" applyAlignment="1">
      <alignment horizontal="center" vertical="center" textRotation="0" wrapText="false" shrinkToFit="false"/>
    </xf>
    <xf xfId="0" fontId="44" numFmtId="0" fillId="7" borderId="0" applyFont="1" applyNumberFormat="0" applyFill="1" applyBorder="0" applyAlignment="1">
      <alignment horizontal="center" vertical="center" textRotation="90" wrapText="true" shrinkToFit="false"/>
    </xf>
    <xf xfId="0" fontId="44" numFmtId="0" fillId="7" borderId="0" applyFont="1" applyNumberFormat="0" applyFill="1" applyBorder="0" applyAlignment="1">
      <alignment horizontal="center" vertical="center" textRotation="0" wrapText="true" shrinkToFit="false"/>
    </xf>
    <xf xfId="0" fontId="43" numFmtId="0" fillId="3" borderId="0" applyFont="1" applyNumberFormat="0" applyFill="1" applyBorder="0" applyAlignment="1">
      <alignment horizontal="center" vertical="center" textRotation="0" wrapText="false" shrinkToFit="false"/>
    </xf>
    <xf xfId="0" fontId="69" numFmtId="0" fillId="7" borderId="0" applyFont="1" applyNumberFormat="0" applyFill="1" applyBorder="0" applyAlignment="1">
      <alignment horizontal="center" vertical="center" textRotation="0" wrapText="false" shrinkToFit="false"/>
    </xf>
    <xf xfId="0" fontId="28" numFmtId="0" fillId="17" borderId="0" applyFont="1" applyNumberFormat="0" applyFill="1" applyBorder="0" applyAlignment="1">
      <alignment horizontal="left" vertical="center" textRotation="0" wrapText="false" shrinkToFit="false"/>
    </xf>
    <xf xfId="0" fontId="27" numFmtId="0" fillId="3" borderId="20" applyFont="1" applyNumberFormat="0" applyFill="1" applyBorder="1" applyAlignment="1">
      <alignment horizontal="center" vertical="center" textRotation="0" wrapText="true" shrinkToFit="false"/>
    </xf>
    <xf xfId="0" fontId="27" numFmtId="0" fillId="3" borderId="15" applyFont="1" applyNumberFormat="0" applyFill="1" applyBorder="1" applyAlignment="1">
      <alignment horizontal="center" vertical="center" textRotation="0" wrapText="true" shrinkToFit="false"/>
    </xf>
    <xf xfId="0" fontId="19" numFmtId="0" fillId="28" borderId="11" applyFont="1" applyNumberFormat="0" applyFill="1" applyBorder="1" applyAlignment="1">
      <alignment horizontal="center" vertical="center" textRotation="0" wrapText="false" shrinkToFit="false"/>
    </xf>
    <xf xfId="0" fontId="19" numFmtId="0" fillId="28" borderId="77" applyFont="1" applyNumberFormat="0" applyFill="1" applyBorder="1" applyAlignment="1">
      <alignment horizontal="center" vertical="center" textRotation="0" wrapText="false" shrinkToFit="false"/>
    </xf>
    <xf xfId="0" fontId="19" numFmtId="0" fillId="3" borderId="77" applyFont="1" applyNumberFormat="0" applyFill="1" applyBorder="1" applyAlignment="1">
      <alignment horizontal="left" vertical="center" textRotation="0" wrapText="false" shrinkToFit="false"/>
    </xf>
    <xf xfId="0" fontId="18" numFmtId="170" fillId="7" borderId="0" applyFont="1" applyNumberFormat="1" applyFill="1" applyBorder="0" applyAlignment="1">
      <alignment horizontal="center" vertical="top" textRotation="0" wrapText="false" shrinkToFit="true"/>
    </xf>
    <xf xfId="0" fontId="90" numFmtId="0" fillId="7" borderId="0" applyFont="1" applyNumberFormat="0" applyFill="1" applyBorder="0" applyAlignment="1">
      <alignment horizontal="center" vertical="center" textRotation="0" wrapText="false" shrinkToFit="false"/>
    </xf>
    <xf xfId="0" fontId="18" numFmtId="0" fillId="7" borderId="0" applyFont="1" applyNumberFormat="0" applyFill="1" applyBorder="0" applyAlignment="1">
      <alignment horizontal="center" vertical="center" textRotation="0" wrapText="true" shrinkToFit="false"/>
    </xf>
    <xf xfId="0" fontId="19" numFmtId="0" fillId="10" borderId="77" applyFont="1" applyNumberFormat="0" applyFill="1" applyBorder="1" applyAlignment="1">
      <alignment horizontal="center" vertical="center" textRotation="0" wrapText="false" shrinkToFit="false"/>
    </xf>
    <xf xfId="0" fontId="19" numFmtId="0" fillId="10" borderId="14" applyFont="1" applyNumberFormat="0" applyFill="1" applyBorder="1" applyAlignment="1">
      <alignment horizontal="center" vertical="center" textRotation="0" wrapText="false" shrinkToFit="false"/>
    </xf>
    <xf xfId="0" fontId="19" numFmtId="9" fillId="10" borderId="11" applyFont="1" applyNumberFormat="1" applyFill="1" applyBorder="1" applyAlignment="1">
      <alignment horizontal="center" vertical="center" textRotation="0" wrapText="false" shrinkToFit="false"/>
    </xf>
    <xf xfId="0" fontId="91" numFmtId="171" fillId="14" borderId="55" applyFont="1" applyNumberFormat="1" applyFill="1" applyBorder="1" applyAlignment="1">
      <alignment horizontal="center" vertical="center" textRotation="0" wrapText="true" shrinkToFit="true"/>
    </xf>
    <xf xfId="0" fontId="91" numFmtId="171" fillId="14" borderId="56" applyFont="1" applyNumberFormat="1" applyFill="1" applyBorder="1" applyAlignment="1">
      <alignment horizontal="center" vertical="center" textRotation="0" wrapText="true" shrinkToFit="true"/>
    </xf>
    <xf xfId="0" fontId="91" numFmtId="171" fillId="14" borderId="123" applyFont="1" applyNumberFormat="1" applyFill="1" applyBorder="1" applyAlignment="1">
      <alignment horizontal="center" vertical="center" textRotation="0" wrapText="true" shrinkToFit="true"/>
    </xf>
    <xf xfId="0" fontId="19" numFmtId="0" fillId="0" borderId="68" applyFont="1" applyNumberFormat="0" applyFill="0" applyBorder="1" applyAlignment="1">
      <alignment horizontal="left" vertical="center" textRotation="0" wrapText="false" shrinkToFit="false" indent="1"/>
    </xf>
    <xf xfId="0" fontId="43" numFmtId="0" fillId="0" borderId="31" applyFont="1" applyNumberFormat="0" applyFill="0" applyBorder="1" applyAlignment="1">
      <alignment horizontal="center" vertical="center" textRotation="0" wrapText="true" shrinkToFit="false"/>
    </xf>
    <xf xfId="0" fontId="43" numFmtId="0" fillId="0" borderId="0" applyFont="1" applyNumberFormat="0" applyFill="0" applyBorder="0" applyAlignment="1">
      <alignment horizontal="center" vertical="center" textRotation="0" wrapText="true" shrinkToFit="false"/>
    </xf>
    <xf xfId="0" fontId="43" numFmtId="0" fillId="0" borderId="33" applyFont="1" applyNumberFormat="0" applyFill="0" applyBorder="1" applyAlignment="1">
      <alignment horizontal="center" vertical="center" textRotation="0" wrapText="true" shrinkToFit="false"/>
    </xf>
    <xf xfId="0" fontId="28" numFmtId="9" fillId="0" borderId="68" applyFont="1" applyNumberFormat="1" applyFill="0" applyBorder="1" applyAlignment="1">
      <alignment horizontal="right" vertical="center" textRotation="0" wrapText="false" shrinkToFit="false"/>
    </xf>
    <xf xfId="0" fontId="44" numFmtId="0" fillId="8" borderId="124" applyFont="1" applyNumberFormat="0" applyFill="1" applyBorder="1" applyAlignment="1">
      <alignment horizontal="center" vertical="center" textRotation="0" wrapText="false" shrinkToFit="false"/>
    </xf>
    <xf xfId="0" fontId="44" numFmtId="0" fillId="8" borderId="125" applyFont="1" applyNumberFormat="0" applyFill="1" applyBorder="1" applyAlignment="1">
      <alignment horizontal="center" vertical="center" textRotation="0" wrapText="false" shrinkToFit="false"/>
    </xf>
    <xf xfId="0" fontId="44" numFmtId="0" fillId="8" borderId="126" applyFont="1" applyNumberFormat="0" applyFill="1" applyBorder="1" applyAlignment="1">
      <alignment horizontal="center" vertical="center" textRotation="0" wrapText="false" shrinkToFit="false"/>
    </xf>
    <xf xfId="0" fontId="44" numFmtId="0" fillId="8" borderId="31" applyFont="1" applyNumberFormat="0" applyFill="1" applyBorder="1" applyAlignment="1">
      <alignment horizontal="center" vertical="center" textRotation="0" wrapText="false" shrinkToFit="false"/>
    </xf>
    <xf xfId="0" fontId="44" numFmtId="0" fillId="8" borderId="0" applyFont="1" applyNumberFormat="0" applyFill="1" applyBorder="0" applyAlignment="1">
      <alignment horizontal="center" vertical="center" textRotation="0" wrapText="false" shrinkToFit="false"/>
    </xf>
    <xf xfId="0" fontId="44" numFmtId="0" fillId="8" borderId="33" applyFont="1" applyNumberFormat="0" applyFill="1" applyBorder="1" applyAlignment="1">
      <alignment horizontal="center" vertical="center" textRotation="0" wrapText="false" shrinkToFit="false"/>
    </xf>
    <xf xfId="0" fontId="69" numFmtId="0" fillId="7" borderId="0" applyFont="1" applyNumberFormat="0" applyFill="1" applyBorder="0" applyAlignment="1">
      <alignment horizontal="left" vertical="center" textRotation="0" wrapText="false" shrinkToFit="false"/>
    </xf>
    <xf xfId="0" fontId="50" numFmtId="0" fillId="7" borderId="0" applyFont="1" applyNumberFormat="0" applyFill="1" applyBorder="0" applyAlignment="1">
      <alignment horizontal="left" vertical="center" textRotation="0" wrapText="false" shrinkToFit="false"/>
    </xf>
    <xf xfId="0" fontId="25" numFmtId="166" fillId="0" borderId="0" applyFont="1" applyNumberFormat="1" applyFill="0" applyBorder="0" applyAlignment="1">
      <alignment horizontal="center" vertical="center" textRotation="0" wrapText="false" shrinkToFit="false"/>
    </xf>
    <xf xfId="0" fontId="80" numFmtId="0" fillId="0" borderId="0" applyFont="1" applyNumberFormat="0" applyFill="0" applyBorder="0" applyAlignment="1">
      <alignment horizontal="center" vertical="center" textRotation="0" wrapText="true" shrinkToFit="false"/>
    </xf>
    <xf xfId="0" fontId="37" numFmtId="0" fillId="7" borderId="65" applyFont="1" applyNumberFormat="0" applyFill="1" applyBorder="1" applyAlignment="1">
      <alignment horizontal="center" vertical="center" textRotation="0" wrapText="false" shrinkToFit="false"/>
    </xf>
    <xf xfId="0" fontId="37" numFmtId="0" fillId="7" borderId="66" applyFont="1" applyNumberFormat="0" applyFill="1" applyBorder="1" applyAlignment="1">
      <alignment horizontal="center" vertical="center" textRotation="0" wrapText="false" shrinkToFit="false"/>
    </xf>
    <xf xfId="0" fontId="37" numFmtId="0" fillId="7" borderId="67" applyFont="1" applyNumberFormat="0" applyFill="1" applyBorder="1" applyAlignment="1">
      <alignment horizontal="center" vertical="center" textRotation="0" wrapText="false" shrinkToFit="false"/>
    </xf>
    <xf xfId="0" fontId="37" numFmtId="0" fillId="7" borderId="62" applyFont="1" applyNumberFormat="0" applyFill="1" applyBorder="1" applyAlignment="1">
      <alignment horizontal="center" vertical="center" textRotation="0" wrapText="false" shrinkToFit="false"/>
    </xf>
    <xf xfId="0" fontId="37" numFmtId="0" fillId="7" borderId="63" applyFont="1" applyNumberFormat="0" applyFill="1" applyBorder="1" applyAlignment="1">
      <alignment horizontal="center" vertical="center" textRotation="0" wrapText="false" shrinkToFit="false"/>
    </xf>
    <xf xfId="0" fontId="37" numFmtId="0" fillId="7" borderId="64" applyFont="1" applyNumberFormat="0" applyFill="1" applyBorder="1" applyAlignment="1">
      <alignment horizontal="center" vertical="center" textRotation="0" wrapText="false" shrinkToFit="false"/>
    </xf>
    <xf xfId="0" fontId="37" numFmtId="0" fillId="7" borderId="62" applyFont="1" applyNumberFormat="0" applyFill="1" applyBorder="1" applyAlignment="1">
      <alignment horizontal="center" vertical="center" textRotation="0" wrapText="false" shrinkToFit="false"/>
    </xf>
    <xf xfId="0" fontId="37" numFmtId="0" fillId="7" borderId="63" applyFont="1" applyNumberFormat="0" applyFill="1" applyBorder="1" applyAlignment="1">
      <alignment horizontal="center" vertical="center" textRotation="0" wrapText="false" shrinkToFit="false"/>
    </xf>
    <xf xfId="0" fontId="37" numFmtId="0" fillId="7" borderId="64" applyFont="1" applyNumberFormat="0" applyFill="1" applyBorder="1" applyAlignment="1">
      <alignment horizontal="center" vertical="center" textRotation="0" wrapText="false" shrinkToFit="false"/>
    </xf>
    <xf xfId="0" fontId="42" numFmtId="0" fillId="0" borderId="57" applyFont="1" applyNumberFormat="0" applyFill="0" applyBorder="1" applyAlignment="1">
      <alignment horizontal="center" vertical="center" textRotation="0" wrapText="true" shrinkToFit="false"/>
    </xf>
    <xf xfId="0" fontId="42" numFmtId="0" fillId="0" borderId="60" applyFont="1" applyNumberFormat="0" applyFill="0" applyBorder="1" applyAlignment="1">
      <alignment horizontal="center" vertical="center" textRotation="0" wrapText="true" shrinkToFit="false"/>
    </xf>
    <xf xfId="0" fontId="42" numFmtId="0" fillId="0" borderId="60" applyFont="1" applyNumberFormat="0" applyFill="0" applyBorder="1" applyAlignment="1">
      <alignment horizontal="left" vertical="center" textRotation="0" wrapText="true" shrinkToFit="false" indent="1"/>
    </xf>
    <xf xfId="0" fontId="92" numFmtId="0" fillId="0" borderId="60" applyFont="1" applyNumberFormat="0" applyFill="0" applyBorder="1" applyAlignment="1">
      <alignment horizontal="left" vertical="center" textRotation="0" wrapText="true" shrinkToFit="false" indent="1"/>
    </xf>
    <xf xfId="0" fontId="19" numFmtId="0" fillId="0" borderId="0" applyFont="1" applyNumberFormat="0" applyFill="0" applyBorder="0" applyAlignment="1">
      <alignment horizontal="center" textRotation="0" wrapText="false" shrinkToFit="false"/>
    </xf>
    <xf xfId="0" fontId="50" numFmtId="0" fillId="7" borderId="0" applyFont="1" applyNumberFormat="0" applyFill="1" applyBorder="0" applyAlignment="1">
      <alignment horizontal="left" vertical="center" textRotation="0" wrapText="true" shrinkToFit="false"/>
    </xf>
    <xf xfId="0" fontId="19" numFmtId="0" fillId="7" borderId="0" applyFont="1" applyNumberFormat="0" applyFill="1" applyBorder="0" applyAlignment="1">
      <alignment horizontal="center" vertical="center" textRotation="0" wrapText="false" shrinkToFit="false"/>
    </xf>
    <xf xfId="0" fontId="19" numFmtId="0" fillId="0" borderId="47" applyFont="1" applyNumberFormat="0" applyFill="0" applyBorder="1" applyAlignment="1">
      <alignment horizontal="center" vertical="center" textRotation="0" wrapText="true" shrinkToFit="false"/>
    </xf>
    <xf xfId="0" fontId="19" numFmtId="0" fillId="0" borderId="47" applyFont="1" applyNumberFormat="0" applyFill="0" applyBorder="1" applyAlignment="1">
      <alignment horizontal="center" vertical="center" textRotation="0" wrapText="false" shrinkToFit="false"/>
    </xf>
    <xf xfId="0" fontId="19" numFmtId="0" fillId="0" borderId="68" applyFont="1" applyNumberFormat="0" applyFill="0" applyBorder="1" applyAlignment="1">
      <alignment horizontal="center" vertical="center" textRotation="0" wrapText="false" shrinkToFit="false"/>
    </xf>
    <xf xfId="0" fontId="19" numFmtId="0" fillId="3" borderId="127" applyFont="1" applyNumberFormat="0" applyFill="1" applyBorder="1" applyAlignment="1">
      <alignment horizontal="center" vertical="center" textRotation="0" wrapText="true" shrinkToFit="false"/>
    </xf>
    <xf xfId="0" fontId="28" numFmtId="0" fillId="3" borderId="127" applyFont="1" applyNumberFormat="0" applyFill="1" applyBorder="1" applyAlignment="1">
      <alignment horizontal="center" vertical="center" textRotation="0" wrapText="true" shrinkToFit="false"/>
    </xf>
    <xf xfId="0" fontId="19" numFmtId="0" fillId="0" borderId="39" applyFont="1" applyNumberFormat="0" applyFill="0" applyBorder="1" applyAlignment="1">
      <alignment horizontal="center" vertical="center" textRotation="0" wrapText="true" shrinkToFit="false"/>
    </xf>
    <xf xfId="0" fontId="19" numFmtId="0" fillId="0" borderId="52" applyFont="1" applyNumberFormat="0" applyFill="0" applyBorder="1" applyAlignment="1">
      <alignment horizontal="center" vertical="center" textRotation="0" wrapText="true" shrinkToFit="false"/>
    </xf>
    <xf xfId="0" fontId="19" numFmtId="0" fillId="0" borderId="40" applyFont="1" applyNumberFormat="0" applyFill="0" applyBorder="1" applyAlignment="1">
      <alignment horizontal="center" vertical="center" textRotation="0" wrapText="false" shrinkToFit="false"/>
    </xf>
    <xf xfId="0" fontId="19" numFmtId="0" fillId="0" borderId="52" applyFont="1" applyNumberFormat="0" applyFill="0" applyBorder="1" applyAlignment="1">
      <alignment horizontal="center" vertical="center" textRotation="0" wrapText="false" shrinkToFit="false"/>
    </xf>
    <xf xfId="0" fontId="69" numFmtId="0" fillId="7" borderId="0" applyFont="1" applyNumberFormat="0" applyFill="1" applyBorder="0" applyAlignment="1">
      <alignment horizontal="left" vertical="center" textRotation="0" wrapText="true" shrinkToFit="false"/>
    </xf>
    <xf xfId="0" fontId="41" numFmtId="0" fillId="7" borderId="34" applyFont="1" applyNumberFormat="0" applyFill="1" applyBorder="1" applyAlignment="1">
      <alignment horizontal="center" vertical="center" textRotation="0" wrapText="true" shrinkToFit="false"/>
    </xf>
    <xf xfId="0" fontId="41" numFmtId="0" fillId="7" borderId="40" applyFont="1" applyNumberFormat="0" applyFill="1" applyBorder="1" applyAlignment="1">
      <alignment horizontal="center" vertical="center" textRotation="0" wrapText="true" shrinkToFit="false"/>
    </xf>
    <xf xfId="0" fontId="41" numFmtId="0" fillId="7" borderId="68" applyFont="1" applyNumberFormat="0" applyFill="1" applyBorder="1" applyAlignment="1">
      <alignment horizontal="center" vertical="center" textRotation="0" wrapText="true" shrinkToFit="false"/>
    </xf>
    <xf xfId="0" fontId="19" numFmtId="0" fillId="0" borderId="34" applyFont="1" applyNumberFormat="0" applyFill="0" applyBorder="1" applyAlignment="1">
      <alignment horizontal="center" vertical="center" textRotation="0" wrapText="true" shrinkToFit="false"/>
    </xf>
    <xf xfId="0" fontId="37" numFmtId="0" fillId="7" borderId="40" applyFont="1" applyNumberFormat="0" applyFill="1" applyBorder="1" applyAlignment="1">
      <alignment horizontal="center" vertical="center" textRotation="0" wrapText="false" shrinkToFit="false"/>
    </xf>
    <xf xfId="0" fontId="37" numFmtId="0" fillId="7" borderId="34" applyFont="1" applyNumberFormat="0" applyFill="1" applyBorder="1" applyAlignment="1">
      <alignment horizontal="center" vertical="center" textRotation="0" wrapText="false" shrinkToFit="false"/>
    </xf>
    <xf xfId="0" fontId="37" numFmtId="0" fillId="7" borderId="43" applyFont="1" applyNumberFormat="0" applyFill="1" applyBorder="1" applyAlignment="1">
      <alignment horizontal="center" vertical="center" textRotation="0" wrapText="false" shrinkToFit="false"/>
    </xf>
    <xf xfId="0" fontId="24" numFmtId="0" fillId="0" borderId="0" applyFont="1" applyNumberFormat="0" applyFill="0" applyBorder="0" applyAlignment="1" applyProtection="true">
      <alignment horizontal="center" vertical="center" textRotation="0" wrapText="true" shrinkToFit="false"/>
      <protection locked="false"/>
    </xf>
    <xf xfId="0" fontId="17" numFmtId="0" fillId="0" borderId="128" applyFont="1" applyNumberFormat="0" applyFill="0" applyBorder="1" applyAlignment="1">
      <alignment horizontal="center" vertical="center" textRotation="0" wrapText="false" shrinkToFit="false"/>
    </xf>
    <xf xfId="0" fontId="17" numFmtId="0" fillId="0" borderId="11" applyFont="1" applyNumberFormat="0" applyFill="0" applyBorder="1" applyAlignment="1">
      <alignment horizontal="center" vertical="center" textRotation="0" wrapText="false" shrinkToFit="false"/>
    </xf>
    <xf xfId="0" fontId="17" numFmtId="0" fillId="0" borderId="77" applyFont="1" applyNumberFormat="0" applyFill="0" applyBorder="1" applyAlignment="1">
      <alignment horizontal="center" vertical="center" textRotation="0" wrapText="false" shrinkToFit="false"/>
    </xf>
    <xf xfId="0" fontId="17" numFmtId="0" fillId="0" borderId="129" applyFont="1" applyNumberFormat="0" applyFill="0" applyBorder="1" applyAlignment="1">
      <alignment horizontal="center" vertical="center" textRotation="0" wrapText="false" shrinkToFit="false"/>
    </xf>
    <xf xfId="0" fontId="23" numFmtId="0" fillId="11" borderId="130" applyFont="1" applyNumberFormat="0" applyFill="1" applyBorder="1" applyAlignment="1">
      <alignment horizontal="center" vertical="center" textRotation="0" wrapText="false" shrinkToFit="false"/>
    </xf>
    <xf xfId="0" fontId="23" numFmtId="0" fillId="11" borderId="17" applyFont="1" applyNumberFormat="0" applyFill="1" applyBorder="1" applyAlignment="1">
      <alignment horizontal="center" vertical="center" textRotation="0" wrapText="false" shrinkToFit="false"/>
    </xf>
    <xf xfId="0" fontId="23" numFmtId="0" fillId="11" borderId="115" applyFont="1" applyNumberFormat="0" applyFill="1" applyBorder="1" applyAlignment="1">
      <alignment horizontal="center" vertical="center" textRotation="0" wrapText="false" shrinkToFit="false"/>
    </xf>
    <xf xfId="0" fontId="38" numFmtId="0" fillId="7" borderId="8" applyFont="1" applyNumberFormat="0" applyFill="1" applyBorder="1" applyAlignment="1">
      <alignment horizontal="center" vertical="center" textRotation="0" wrapText="false" shrinkToFit="false"/>
    </xf>
    <xf xfId="0" fontId="38" numFmtId="0" fillId="7" borderId="9" applyFont="1" applyNumberFormat="0" applyFill="1" applyBorder="1" applyAlignment="1">
      <alignment horizontal="center" vertical="center" textRotation="0" wrapText="false" shrinkToFit="false"/>
    </xf>
    <xf xfId="0" fontId="17" numFmtId="0" fillId="0" borderId="131" applyFont="1" applyNumberFormat="0" applyFill="0" applyBorder="1" applyAlignment="1">
      <alignment horizontal="center" vertical="center" textRotation="0" wrapText="false" shrinkToFit="false"/>
    </xf>
    <xf xfId="0" fontId="17" numFmtId="0" fillId="0" borderId="121" applyFont="1" applyNumberFormat="0" applyFill="0" applyBorder="1" applyAlignment="1">
      <alignment horizontal="center" vertical="center" textRotation="0" wrapText="false" shrinkToFit="false"/>
    </xf>
    <xf xfId="0" fontId="54" numFmtId="0" fillId="7" borderId="130" applyFont="1" applyNumberFormat="0" applyFill="1" applyBorder="1" applyAlignment="1">
      <alignment horizontal="center" vertical="center" textRotation="0" wrapText="false" shrinkToFit="false"/>
    </xf>
    <xf xfId="0" fontId="54" numFmtId="0" fillId="7" borderId="17" applyFont="1" applyNumberFormat="0" applyFill="1" applyBorder="1" applyAlignment="1">
      <alignment horizontal="center" vertical="center" textRotation="0" wrapText="false" shrinkToFit="false"/>
    </xf>
    <xf xfId="0" fontId="54" numFmtId="0" fillId="7" borderId="115" applyFont="1" applyNumberFormat="0" applyFill="1" applyBorder="1" applyAlignment="1">
      <alignment horizontal="center" vertical="center" textRotation="0" wrapText="false" shrinkToFit="false"/>
    </xf>
    <xf xfId="0" fontId="38" numFmtId="0" fillId="7" borderId="2" applyFont="1" applyNumberFormat="0" applyFill="1" applyBorder="1" applyAlignment="1">
      <alignment horizontal="center" vertical="center" textRotation="0" wrapText="false" shrinkToFit="false"/>
    </xf>
    <xf xfId="0" fontId="38" numFmtId="0" fillId="7" borderId="3" applyFont="1" applyNumberFormat="0" applyFill="1" applyBorder="1" applyAlignment="1">
      <alignment horizontal="center" vertical="center" textRotation="0" wrapText="false" shrinkToFit="false"/>
    </xf>
    <xf xfId="0" fontId="38" numFmtId="0" fillId="7" borderId="4" applyFont="1" applyNumberFormat="0" applyFill="1" applyBorder="1" applyAlignment="1">
      <alignment horizontal="center" vertical="center" textRotation="0" wrapText="false" shrinkToFit="false"/>
    </xf>
    <xf xfId="0" fontId="38" numFmtId="0" fillId="7" borderId="111" applyFont="1" applyNumberFormat="0" applyFill="1" applyBorder="1" applyAlignment="1">
      <alignment horizontal="center" vertical="center" textRotation="0" wrapText="false" shrinkToFit="false"/>
    </xf>
    <xf xfId="0" fontId="38" numFmtId="0" fillId="7" borderId="112" applyFont="1" applyNumberFormat="0" applyFill="1" applyBorder="1" applyAlignment="1">
      <alignment horizontal="center" vertical="center" textRotation="0" wrapText="false" shrinkToFit="false"/>
    </xf>
    <xf xfId="0" fontId="38" numFmtId="0" fillId="7" borderId="113" applyFont="1" applyNumberFormat="0" applyFill="1" applyBorder="1" applyAlignment="1">
      <alignment horizontal="center" vertical="center" textRotation="0" wrapText="false" shrinkToFit="false"/>
    </xf>
    <xf xfId="0" fontId="38" numFmtId="0" fillId="7" borderId="130" applyFont="1" applyNumberFormat="0" applyFill="1" applyBorder="1" applyAlignment="1">
      <alignment horizontal="center" vertical="center" textRotation="0" wrapText="false" shrinkToFit="false"/>
    </xf>
    <xf xfId="0" fontId="38" numFmtId="0" fillId="7" borderId="17" applyFont="1" applyNumberFormat="0" applyFill="1" applyBorder="1" applyAlignment="1">
      <alignment horizontal="center" vertical="center" textRotation="0" wrapText="false" shrinkToFit="false"/>
    </xf>
    <xf xfId="0" fontId="38" numFmtId="0" fillId="7" borderId="115" applyFont="1" applyNumberFormat="0" applyFill="1" applyBorder="1" applyAlignment="1">
      <alignment horizontal="center" vertical="center" textRotation="0" wrapText="false" shrinkToFit="false"/>
    </xf>
    <xf xfId="0" fontId="38" numFmtId="0" fillId="7" borderId="7" applyFont="1" applyNumberFormat="0" applyFill="1" applyBorder="1" applyAlignment="1">
      <alignment horizontal="center" vertical="center" textRotation="0" wrapText="false" shrinkToFit="false"/>
    </xf>
    <xf xfId="0" fontId="43" numFmtId="0" fillId="11" borderId="130" applyFont="1" applyNumberFormat="0" applyFill="1" applyBorder="1" applyAlignment="1">
      <alignment horizontal="center" vertical="center" textRotation="0" wrapText="false" shrinkToFit="false"/>
    </xf>
    <xf xfId="0" fontId="43" numFmtId="0" fillId="11" borderId="17" applyFont="1" applyNumberFormat="0" applyFill="1" applyBorder="1" applyAlignment="1">
      <alignment horizontal="center" vertical="center" textRotation="0" wrapText="false" shrinkToFit="false"/>
    </xf>
    <xf xfId="0" fontId="43" numFmtId="0" fillId="11" borderId="115" applyFont="1" applyNumberFormat="0" applyFill="1" applyBorder="1" applyAlignment="1">
      <alignment horizontal="center" vertical="center" textRotation="0" wrapText="false" shrinkToFit="false"/>
    </xf>
    <xf xfId="0" fontId="17" numFmtId="165" fillId="0" borderId="130" applyFont="1" applyNumberFormat="1" applyFill="0" applyBorder="1" applyAlignment="1">
      <alignment horizontal="center" vertical="center" textRotation="0" wrapText="false" shrinkToFit="false"/>
    </xf>
    <xf xfId="0" fontId="17" numFmtId="165" fillId="0" borderId="17" applyFont="1" applyNumberFormat="1" applyFill="0" applyBorder="1" applyAlignment="1">
      <alignment horizontal="center" vertical="center" textRotation="0" wrapText="false" shrinkToFit="false"/>
    </xf>
    <xf xfId="0" fontId="19" numFmtId="0" fillId="0" borderId="17" applyFont="1" applyNumberFormat="0" applyFill="0" applyBorder="1" applyAlignment="1">
      <alignment horizontal="center" vertical="center" textRotation="0" wrapText="false" shrinkToFit="false"/>
    </xf>
    <xf xfId="0" fontId="17" numFmtId="0" fillId="0" borderId="17" applyFont="1" applyNumberFormat="0" applyFill="0" applyBorder="1" applyAlignment="1">
      <alignment horizontal="center" vertical="center" textRotation="0" wrapText="false" shrinkToFit="false"/>
    </xf>
    <xf xfId="0" fontId="17" numFmtId="174" fillId="0" borderId="17" applyFont="1" applyNumberFormat="1" applyFill="0" applyBorder="1" applyAlignment="1">
      <alignment horizontal="center" vertical="center" textRotation="0" wrapText="false" shrinkToFit="false"/>
    </xf>
    <xf xfId="0" fontId="17" numFmtId="165" fillId="0" borderId="115" applyFont="1" applyNumberFormat="1" applyFill="0" applyBorder="1" applyAlignment="1">
      <alignment horizontal="center" vertical="center" textRotation="0" wrapText="false" shrinkToFit="false"/>
    </xf>
    <xf xfId="0" fontId="17" numFmtId="0" fillId="0" borderId="17" applyFont="1" applyNumberFormat="0" applyFill="0" applyBorder="1" applyAlignment="1">
      <alignment horizontal="left" vertical="center" textRotation="0" wrapText="false" shrinkToFit="false"/>
    </xf>
    <xf xfId="0" fontId="17" numFmtId="165" fillId="0" borderId="17" applyFont="1" applyNumberFormat="1" applyFill="0" applyBorder="1" applyAlignment="1">
      <alignment horizontal="center" vertical="center" textRotation="0" wrapText="false" shrinkToFit="false"/>
    </xf>
    <xf xfId="0" fontId="17" numFmtId="0" fillId="0" borderId="17" applyFont="1" applyNumberFormat="0" applyFill="0" applyBorder="1" applyAlignment="1">
      <alignment horizontal="center" vertical="center" textRotation="0" wrapText="false" shrinkToFit="false"/>
    </xf>
    <xf xfId="0" fontId="17" numFmtId="0" fillId="0" borderId="115" applyFont="1" applyNumberFormat="0" applyFill="0" applyBorder="1" applyAlignment="1">
      <alignment horizontal="center" vertical="center" textRotation="0" wrapText="false" shrinkToFit="false"/>
    </xf>
    <xf xfId="0" fontId="19" numFmtId="165" fillId="0" borderId="130" applyFont="1" applyNumberFormat="1" applyFill="0" applyBorder="1" applyAlignment="1">
      <alignment horizontal="center" vertical="center" textRotation="0" wrapText="false" shrinkToFit="false"/>
    </xf>
    <xf xfId="0" fontId="19" numFmtId="165" fillId="0" borderId="17" applyFont="1" applyNumberFormat="1" applyFill="0" applyBorder="1" applyAlignment="1">
      <alignment horizontal="center" vertical="center" textRotation="0" wrapText="false" shrinkToFit="false"/>
    </xf>
    <xf xfId="0" fontId="77" numFmtId="0" fillId="3" borderId="132" applyFont="1" applyNumberFormat="0" applyFill="1" applyBorder="1" applyAlignment="1">
      <alignment horizontal="center" vertical="center" textRotation="0" wrapText="false" shrinkToFit="false"/>
    </xf>
    <xf xfId="0" fontId="77" numFmtId="0" fillId="3" borderId="118" applyFont="1" applyNumberFormat="0" applyFill="1" applyBorder="1" applyAlignment="1">
      <alignment horizontal="center" vertical="center" textRotation="0" wrapText="false" shrinkToFit="false"/>
    </xf>
    <xf xfId="0" fontId="77" numFmtId="0" fillId="3" borderId="119" applyFont="1" applyNumberFormat="0" applyFill="1" applyBorder="1" applyAlignment="1">
      <alignment horizontal="center" vertical="center" textRotation="0" wrapText="false" shrinkToFit="false"/>
    </xf>
    <xf xfId="0" fontId="17" numFmtId="0" fillId="0" borderId="130" applyFont="1" applyNumberFormat="0" applyFill="0" applyBorder="1" applyAlignment="1">
      <alignment horizontal="left" vertical="center" textRotation="0" wrapText="false" shrinkToFit="false"/>
    </xf>
    <xf xfId="0" fontId="43" numFmtId="0" fillId="11" borderId="112" applyFont="1" applyNumberFormat="0" applyFill="1" applyBorder="1" applyAlignment="1">
      <alignment horizontal="center" vertical="center" textRotation="0" wrapText="false" shrinkToFit="false"/>
    </xf>
    <xf xfId="0" fontId="43" numFmtId="0" fillId="11" borderId="113" applyFont="1" applyNumberFormat="0" applyFill="1" applyBorder="1" applyAlignment="1">
      <alignment horizontal="center" vertical="center" textRotation="0" wrapText="false" shrinkToFit="false"/>
    </xf>
    <xf xfId="0" fontId="24" numFmtId="165" fillId="0" borderId="18" applyFont="1" applyNumberFormat="1" applyFill="0" applyBorder="1" applyAlignment="1">
      <alignment horizontal="center" vertical="center" textRotation="0" wrapText="false" shrinkToFit="false"/>
    </xf>
    <xf xfId="0" fontId="24" numFmtId="165" fillId="0" borderId="12" applyFont="1" applyNumberFormat="1" applyFill="0" applyBorder="1" applyAlignment="1">
      <alignment horizontal="center" vertical="center" textRotation="0" wrapText="false" shrinkToFit="false"/>
    </xf>
    <xf xfId="0" fontId="24" numFmtId="0" fillId="0" borderId="18" applyFont="1" applyNumberFormat="0" applyFill="0" applyBorder="1" applyAlignment="1">
      <alignment horizontal="center" vertical="center" textRotation="0" wrapText="false" shrinkToFit="false"/>
    </xf>
    <xf xfId="0" fontId="24" numFmtId="0" fillId="0" borderId="12" applyFont="1" applyNumberFormat="0" applyFill="0" applyBorder="1" applyAlignment="1">
      <alignment horizontal="center" vertical="center" textRotation="0" wrapText="false" shrinkToFit="false"/>
    </xf>
    <xf xfId="0" fontId="24" numFmtId="0" fillId="0" borderId="11" applyFont="1" applyNumberFormat="0" applyFill="0" applyBorder="1" applyAlignment="1">
      <alignment horizontal="center" vertical="center" textRotation="0" wrapText="false" shrinkToFit="false"/>
    </xf>
    <xf xfId="0" fontId="24" numFmtId="174" fillId="0" borderId="18" applyFont="1" applyNumberFormat="1" applyFill="0" applyBorder="1" applyAlignment="1">
      <alignment horizontal="center" vertical="center" textRotation="0" wrapText="false" shrinkToFit="false"/>
    </xf>
    <xf xfId="0" fontId="24" numFmtId="174" fillId="0" borderId="12" applyFont="1" applyNumberFormat="1" applyFill="0" applyBorder="1" applyAlignment="1">
      <alignment horizontal="center" vertical="center" textRotation="0" wrapText="false" shrinkToFit="false"/>
    </xf>
    <xf xfId="0" fontId="25" numFmtId="0" fillId="11" borderId="17" applyFont="1" applyNumberFormat="0" applyFill="1" applyBorder="1" applyAlignment="1">
      <alignment horizontal="center" vertical="center" textRotation="0" wrapText="false" shrinkToFit="false"/>
    </xf>
    <xf xfId="0" fontId="17" numFmtId="0" fillId="0" borderId="133" applyFont="1" applyNumberFormat="0" applyFill="0" applyBorder="1" applyAlignment="1">
      <alignment horizontal="center" vertical="center" textRotation="0" wrapText="false" shrinkToFit="false"/>
    </xf>
    <xf xfId="0" fontId="17" numFmtId="0" fillId="0" borderId="134" applyFont="1" applyNumberFormat="0" applyFill="0" applyBorder="1" applyAlignment="1">
      <alignment horizontal="center" vertical="center" textRotation="0" wrapText="false" shrinkToFit="false"/>
    </xf>
    <xf xfId="0" fontId="24" numFmtId="165" fillId="0" borderId="17" applyFont="1" applyNumberFormat="1" applyFill="0" applyBorder="1" applyAlignment="1">
      <alignment horizontal="center" vertical="center" textRotation="0" wrapText="false" shrinkToFit="false"/>
    </xf>
    <xf xfId="0" fontId="38" numFmtId="0" fillId="7" borderId="114" applyFont="1" applyNumberFormat="0" applyFill="1" applyBorder="1" applyAlignment="1">
      <alignment horizontal="center" vertical="center" textRotation="0" wrapText="false" shrinkToFit="false"/>
    </xf>
    <xf xfId="0" fontId="38" numFmtId="0" fillId="7" borderId="15" applyFont="1" applyNumberFormat="0" applyFill="1" applyBorder="1" applyAlignment="1">
      <alignment horizontal="center" vertical="center" textRotation="0" wrapText="false" shrinkToFit="false"/>
    </xf>
    <xf xfId="0" fontId="38" numFmtId="0" fillId="7" borderId="135" applyFont="1" applyNumberFormat="0" applyFill="1" applyBorder="1" applyAlignment="1">
      <alignment horizontal="center" vertical="center" textRotation="0" wrapText="false" shrinkToFit="false"/>
    </xf>
    <xf xfId="0" fontId="19" numFmtId="0" fillId="3" borderId="128" applyFont="1" applyNumberFormat="0" applyFill="1" applyBorder="1" applyAlignment="1">
      <alignment horizontal="left" vertical="center" textRotation="0" wrapText="false" shrinkToFit="false"/>
    </xf>
    <xf xfId="0" fontId="19" numFmtId="0" fillId="3" borderId="11" applyFont="1" applyNumberFormat="0" applyFill="1" applyBorder="1" applyAlignment="1">
      <alignment horizontal="left" vertical="center" textRotation="0" wrapText="false" shrinkToFit="false"/>
    </xf>
    <xf xfId="0" fontId="19" numFmtId="0" fillId="3" borderId="12" applyFont="1" applyNumberFormat="0" applyFill="1" applyBorder="1" applyAlignment="1">
      <alignment horizontal="left" vertical="center" textRotation="0" wrapText="false" shrinkToFit="false"/>
    </xf>
    <xf xfId="0" fontId="17" numFmtId="174" fillId="3" borderId="18" applyFont="1" applyNumberFormat="1" applyFill="1" applyBorder="1" applyAlignment="1">
      <alignment horizontal="center" vertical="center" textRotation="0" wrapText="false" shrinkToFit="false"/>
    </xf>
    <xf xfId="0" fontId="17" numFmtId="174" fillId="3" borderId="12" applyFont="1" applyNumberFormat="1" applyFill="1" applyBorder="1" applyAlignment="1">
      <alignment horizontal="center" vertical="center" textRotation="0" wrapText="false" shrinkToFit="false"/>
    </xf>
    <xf xfId="0" fontId="17" numFmtId="0" fillId="3" borderId="18" applyFont="1" applyNumberFormat="0" applyFill="1" applyBorder="1" applyAlignment="1">
      <alignment horizontal="center" vertical="center" textRotation="0" wrapText="false" shrinkToFit="false"/>
    </xf>
    <xf xfId="0" fontId="17" numFmtId="0" fillId="3" borderId="136" applyFont="1" applyNumberFormat="0" applyFill="1" applyBorder="1" applyAlignment="1">
      <alignment horizontal="center" vertical="center" textRotation="0" wrapText="false" shrinkToFit="false"/>
    </xf>
    <xf xfId="0" fontId="43" numFmtId="0" fillId="11" borderId="111" applyFont="1" applyNumberFormat="0" applyFill="1" applyBorder="1" applyAlignment="1">
      <alignment horizontal="center" vertical="center" textRotation="0" wrapText="false" shrinkToFit="false"/>
    </xf>
    <xf xfId="0" fontId="24" numFmtId="0" fillId="0" borderId="17" applyFont="1" applyNumberFormat="0" applyFill="0" applyBorder="1" applyAlignment="1">
      <alignment horizontal="center" vertical="center" textRotation="0" wrapText="false" shrinkToFit="false"/>
    </xf>
    <xf xfId="0" fontId="24" numFmtId="174" fillId="0" borderId="17" applyFont="1" applyNumberFormat="1" applyFill="0" applyBorder="1" applyAlignment="1">
      <alignment horizontal="center" vertical="center" textRotation="0" wrapText="false" shrinkToFit="false"/>
    </xf>
    <xf xfId="0" fontId="24" numFmtId="165" fillId="0" borderId="17" applyFont="1" applyNumberFormat="1" applyFill="0" applyBorder="1" applyAlignment="1">
      <alignment horizontal="center" vertical="center" textRotation="0" wrapText="false" shrinkToFit="false"/>
    </xf>
    <xf xfId="0" fontId="24" numFmtId="0" fillId="0" borderId="17" applyFont="1" applyNumberFormat="0" applyFill="0" applyBorder="1" applyAlignment="1">
      <alignment horizontal="center" vertical="center" textRotation="0" wrapText="false" shrinkToFit="false"/>
    </xf>
    <xf xfId="0" fontId="17" numFmtId="0" fillId="0" borderId="115" applyFont="1" applyNumberFormat="0" applyFill="0" applyBorder="1" applyAlignment="1">
      <alignment horizontal="left" vertical="center" textRotation="0" wrapText="false" shrinkToFit="false"/>
    </xf>
    <xf xfId="0" fontId="38" numFmtId="0" fillId="7" borderId="111" applyFont="1" applyNumberFormat="0" applyFill="1" applyBorder="1" applyAlignment="1">
      <alignment horizontal="center" vertical="center" textRotation="0" wrapText="true" shrinkToFit="false"/>
    </xf>
    <xf xfId="0" fontId="38" numFmtId="0" fillId="7" borderId="112" applyFont="1" applyNumberFormat="0" applyFill="1" applyBorder="1" applyAlignment="1">
      <alignment horizontal="center" vertical="center" textRotation="0" wrapText="true" shrinkToFit="false"/>
    </xf>
    <xf xfId="0" fontId="38" numFmtId="0" fillId="7" borderId="113" applyFont="1" applyNumberFormat="0" applyFill="1" applyBorder="1" applyAlignment="1">
      <alignment horizontal="center" vertical="center" textRotation="0" wrapText="true" shrinkToFit="false"/>
    </xf>
    <xf xfId="0" fontId="38" numFmtId="0" fillId="7" borderId="132" applyFont="1" applyNumberFormat="0" applyFill="1" applyBorder="1" applyAlignment="1">
      <alignment horizontal="center" vertical="center" textRotation="0" wrapText="true" shrinkToFit="false"/>
    </xf>
    <xf xfId="0" fontId="38" numFmtId="0" fillId="7" borderId="118" applyFont="1" applyNumberFormat="0" applyFill="1" applyBorder="1" applyAlignment="1">
      <alignment horizontal="center" vertical="center" textRotation="0" wrapText="true" shrinkToFit="false"/>
    </xf>
    <xf xfId="0" fontId="38" numFmtId="0" fillId="7" borderId="119" applyFont="1" applyNumberFormat="0" applyFill="1" applyBorder="1" applyAlignment="1">
      <alignment horizontal="center" vertical="center" textRotation="0" wrapText="true" shrinkToFit="false"/>
    </xf>
    <xf xfId="0" fontId="19" numFmtId="0" fillId="3" borderId="133" applyFont="1" applyNumberFormat="0" applyFill="1" applyBorder="1" applyAlignment="1">
      <alignment horizontal="left" vertical="center" textRotation="0" wrapText="false" shrinkToFit="false"/>
    </xf>
    <xf xfId="0" fontId="19" numFmtId="0" fillId="3" borderId="134" applyFont="1" applyNumberFormat="0" applyFill="1" applyBorder="1" applyAlignment="1">
      <alignment horizontal="left" vertical="center" textRotation="0" wrapText="false" shrinkToFit="false"/>
    </xf>
    <xf xfId="0" fontId="19" numFmtId="0" fillId="3" borderId="137" applyFont="1" applyNumberFormat="0" applyFill="1" applyBorder="1" applyAlignment="1">
      <alignment horizontal="left" vertical="center" textRotation="0" wrapText="false" shrinkToFit="false"/>
    </xf>
    <xf xfId="0" fontId="17" numFmtId="174" fillId="3" borderId="138" applyFont="1" applyNumberFormat="1" applyFill="1" applyBorder="1" applyAlignment="1">
      <alignment horizontal="center" vertical="center" textRotation="0" wrapText="false" shrinkToFit="false"/>
    </xf>
    <xf xfId="0" fontId="17" numFmtId="174" fillId="3" borderId="137" applyFont="1" applyNumberFormat="1" applyFill="1" applyBorder="1" applyAlignment="1">
      <alignment horizontal="center" vertical="center" textRotation="0" wrapText="false" shrinkToFit="false"/>
    </xf>
    <xf xfId="0" fontId="17" numFmtId="0" fillId="3" borderId="138" applyFont="1" applyNumberFormat="0" applyFill="1" applyBorder="1" applyAlignment="1">
      <alignment horizontal="center" vertical="center" textRotation="0" wrapText="false" shrinkToFit="false"/>
    </xf>
    <xf xfId="0" fontId="17" numFmtId="0" fillId="3" borderId="139" applyFont="1" applyNumberFormat="0" applyFill="1" applyBorder="1" applyAlignment="1">
      <alignment horizontal="center" vertical="center" textRotation="0" wrapText="false" shrinkToFit="false"/>
    </xf>
    <xf xfId="0" fontId="17" numFmtId="0" fillId="0" borderId="132" applyFont="1" applyNumberFormat="0" applyFill="0" applyBorder="1" applyAlignment="1">
      <alignment horizontal="left" vertical="center" textRotation="0" wrapText="false" shrinkToFit="false"/>
    </xf>
    <xf xfId="0" fontId="17" numFmtId="0" fillId="0" borderId="118" applyFont="1" applyNumberFormat="0" applyFill="0" applyBorder="1" applyAlignment="1">
      <alignment horizontal="left" vertical="center" textRotation="0" wrapText="false" shrinkToFit="false"/>
    </xf>
    <xf xfId="0" fontId="17" numFmtId="174" fillId="0" borderId="118" applyFont="1" applyNumberFormat="1" applyFill="0" applyBorder="1" applyAlignment="1">
      <alignment horizontal="center" vertical="center" textRotation="0" wrapText="false" shrinkToFit="false"/>
    </xf>
    <xf xfId="0" fontId="17" numFmtId="165" fillId="0" borderId="118" applyFont="1" applyNumberFormat="1" applyFill="0" applyBorder="1" applyAlignment="1">
      <alignment horizontal="center" vertical="center" textRotation="0" wrapText="false" shrinkToFit="false"/>
    </xf>
    <xf xfId="0" fontId="17" numFmtId="165" fillId="0" borderId="119" applyFont="1" applyNumberFormat="1" applyFill="0" applyBorder="1" applyAlignment="1">
      <alignment horizontal="center" vertical="center" textRotation="0" wrapText="false" shrinkToFit="false"/>
    </xf>
    <xf xfId="0" fontId="54" numFmtId="0" fillId="7" borderId="99" applyFont="1" applyNumberFormat="0" applyFill="1" applyBorder="1" applyAlignment="1">
      <alignment horizontal="center" vertical="center" textRotation="0" wrapText="false" shrinkToFit="false"/>
    </xf>
    <xf xfId="0" fontId="54" numFmtId="0" fillId="7" borderId="97" applyFont="1" applyNumberFormat="0" applyFill="1" applyBorder="1" applyAlignment="1">
      <alignment horizontal="center" vertical="center" textRotation="0" wrapText="false" shrinkToFit="false"/>
    </xf>
    <xf xfId="0" fontId="54" numFmtId="0" fillId="7" borderId="7" applyFont="1" applyNumberFormat="0" applyFill="1" applyBorder="1" applyAlignment="1">
      <alignment horizontal="center" vertical="center" textRotation="0" wrapText="false" shrinkToFit="false"/>
    </xf>
    <xf xfId="0" fontId="54" numFmtId="0" fillId="7" borderId="8" applyFont="1" applyNumberFormat="0" applyFill="1" applyBorder="1" applyAlignment="1">
      <alignment horizontal="center" vertical="center" textRotation="0" wrapText="false" shrinkToFit="false"/>
    </xf>
    <xf xfId="0" fontId="54" numFmtId="0" fillId="7" borderId="98" applyFont="1" applyNumberFormat="0" applyFill="1" applyBorder="1" applyAlignment="1">
      <alignment horizontal="center" vertical="center" textRotation="0" wrapText="false" shrinkToFit="false"/>
    </xf>
    <xf xfId="0" fontId="50" numFmtId="0" fillId="7" borderId="8" applyFont="1" applyNumberFormat="0" applyFill="1" applyBorder="1" applyAlignment="1">
      <alignment horizontal="center" vertical="center" textRotation="0" wrapText="false" shrinkToFit="false"/>
    </xf>
    <xf xfId="0" fontId="50" numFmtId="0" fillId="7" borderId="9" applyFont="1" applyNumberFormat="0" applyFill="1" applyBorder="1" applyAlignment="1">
      <alignment horizontal="center" vertical="center" textRotation="0" wrapText="false" shrinkToFit="false"/>
    </xf>
    <xf xfId="0" fontId="54" numFmtId="0" fillId="7" borderId="0" applyFont="1" applyNumberFormat="0" applyFill="1" applyBorder="0" applyAlignment="1">
      <alignment horizontal="center" vertical="center" textRotation="0" wrapText="false" shrinkToFit="false"/>
    </xf>
    <xf xfId="0" fontId="70" numFmtId="0" fillId="7" borderId="5" applyFont="1" applyNumberFormat="0" applyFill="1" applyBorder="1" applyAlignment="1">
      <alignment horizontal="center" vertical="center" textRotation="0" wrapText="false" shrinkToFit="false"/>
    </xf>
    <xf xfId="0" fontId="70" numFmtId="0" fillId="7" borderId="0" applyFont="1" applyNumberFormat="0" applyFill="1" applyBorder="0" applyAlignment="1">
      <alignment horizontal="center" vertical="center" textRotation="0" wrapText="false" shrinkToFit="false"/>
    </xf>
    <xf xfId="0" fontId="54" numFmtId="0" fillId="7" borderId="2" applyFont="1" applyNumberFormat="0" applyFill="1" applyBorder="1" applyAlignment="1">
      <alignment horizontal="center" vertical="center" textRotation="0" wrapText="false" shrinkToFit="false"/>
    </xf>
    <xf xfId="0" fontId="54" numFmtId="0" fillId="7" borderId="3" applyFont="1" applyNumberFormat="0" applyFill="1" applyBorder="1" applyAlignment="1">
      <alignment horizontal="center" vertical="center" textRotation="0" wrapText="false" shrinkToFit="false"/>
    </xf>
    <xf xfId="0" fontId="54" numFmtId="0" fillId="7" borderId="4" applyFont="1" applyNumberFormat="0" applyFill="1" applyBorder="1" applyAlignment="1">
      <alignment horizontal="center" vertical="center" textRotation="0" wrapText="false" shrinkToFit="false"/>
    </xf>
    <xf xfId="0" fontId="54" numFmtId="0" fillId="7" borderId="5" applyFont="1" applyNumberFormat="0" applyFill="1" applyBorder="1" applyAlignment="1">
      <alignment horizontal="center" vertical="center" textRotation="0" wrapText="false" shrinkToFit="false"/>
    </xf>
    <xf xfId="0" fontId="23" numFmtId="166" fillId="0" borderId="0" applyFont="1" applyNumberFormat="1" applyFill="0" applyBorder="0" applyAlignment="1">
      <alignment horizontal="center" vertical="center" textRotation="0" wrapText="false" shrinkToFit="false"/>
    </xf>
    <xf xfId="0" fontId="19" numFmtId="0" fillId="0" borderId="17" applyFont="1" applyNumberFormat="0" applyFill="0" applyBorder="1" applyAlignment="1">
      <alignment horizontal="center" vertical="center" textRotation="0" wrapText="false" shrinkToFit="false"/>
    </xf>
    <xf xfId="0" fontId="28" numFmtId="0" fillId="9" borderId="0" applyFont="1" applyNumberFormat="0" applyFill="1" applyBorder="0" applyAlignment="1">
      <alignment horizontal="center" vertical="center" textRotation="0" wrapText="false" shrinkToFit="false"/>
    </xf>
    <xf xfId="0" fontId="44" numFmtId="0" fillId="7" borderId="21" applyFont="1" applyNumberFormat="0" applyFill="1" applyBorder="1" applyAlignment="1">
      <alignment horizontal="center" vertical="center" textRotation="0" wrapText="false" shrinkToFit="false"/>
    </xf>
    <xf xfId="0" fontId="44" numFmtId="0" fillId="7" borderId="13" applyFont="1" applyNumberFormat="0" applyFill="1" applyBorder="1" applyAlignment="1">
      <alignment horizontal="center" vertical="center" textRotation="0" wrapText="false" shrinkToFit="false"/>
    </xf>
    <xf xfId="0" fontId="44" numFmtId="0" fillId="7" borderId="19" applyFont="1" applyNumberFormat="0" applyFill="1" applyBorder="1" applyAlignment="1">
      <alignment horizontal="center" vertical="center" textRotation="0" wrapText="false" shrinkToFit="false"/>
    </xf>
    <xf xfId="0" fontId="28" numFmtId="0" fillId="0" borderId="0" applyFont="1" applyNumberFormat="0" applyFill="0" applyBorder="0" applyAlignment="1" applyProtection="true">
      <alignment horizontal="center" vertical="center" textRotation="0" wrapText="true" shrinkToFit="false"/>
      <protection locked="false"/>
    </xf>
    <xf xfId="0" fontId="54" numFmtId="0" fillId="7" borderId="77" applyFont="1" applyNumberFormat="0" applyFill="1" applyBorder="1" applyAlignment="1">
      <alignment horizontal="center" vertical="center" textRotation="0" wrapText="false" shrinkToFit="false"/>
    </xf>
    <xf xfId="0" fontId="17" numFmtId="0" fillId="7" borderId="0" applyFont="1" applyNumberFormat="0" applyFill="1" applyBorder="0" applyAlignment="1">
      <alignment horizontal="center" vertical="center" textRotation="0" wrapText="false" shrinkToFit="false"/>
    </xf>
    <xf xfId="0" fontId="17" numFmtId="165" fillId="0" borderId="77" applyFont="1" applyNumberFormat="1" applyFill="0" applyBorder="1" applyAlignment="1">
      <alignment horizontal="center" vertical="center" textRotation="0" wrapText="false" shrinkToFit="false"/>
    </xf>
    <xf xfId="0" fontId="17" numFmtId="165" fillId="0" borderId="14" applyFont="1" applyNumberFormat="1" applyFill="0" applyBorder="1" applyAlignment="1">
      <alignment horizontal="center" vertical="center" textRotation="0" wrapText="false" shrinkToFit="false"/>
    </xf>
    <xf xfId="0" fontId="37" numFmtId="0" fillId="7" borderId="0" applyFont="1" applyNumberFormat="0" applyFill="1" applyBorder="0" applyAlignment="1">
      <alignment horizontal="center" vertical="center" textRotation="0" wrapText="false" shrinkToFit="false"/>
    </xf>
    <xf xfId="0" fontId="37" numFmtId="0" fillId="7" borderId="75" applyFont="1" applyNumberFormat="0" applyFill="1" applyBorder="1" applyAlignment="1">
      <alignment horizontal="center" vertical="center" textRotation="0" wrapText="false" shrinkToFit="false"/>
    </xf>
    <xf xfId="0" fontId="37" numFmtId="0" fillId="7" borderId="74" applyFont="1" applyNumberFormat="0" applyFill="1" applyBorder="1" applyAlignment="1">
      <alignment horizontal="center" vertical="center" textRotation="0" wrapText="false" shrinkToFit="false"/>
    </xf>
    <xf xfId="0" fontId="17" numFmtId="165" fillId="0" borderId="16" applyFont="1" applyNumberFormat="1" applyFill="0" applyBorder="1" applyAlignment="1">
      <alignment horizontal="center" vertical="center" textRotation="0" wrapText="false" shrinkToFit="false"/>
    </xf>
    <xf xfId="0" fontId="17" numFmtId="165" fillId="11" borderId="0" applyFont="1" applyNumberFormat="1" applyFill="1" applyBorder="0" applyAlignment="1">
      <alignment horizontal="center" vertical="center" textRotation="0" wrapText="false" shrinkToFit="false"/>
    </xf>
    <xf xfId="0" fontId="17" numFmtId="165" fillId="11" borderId="75" applyFont="1" applyNumberFormat="1" applyFill="1" applyBorder="1" applyAlignment="1">
      <alignment horizontal="center" vertical="center" textRotation="0" wrapText="false" shrinkToFit="false"/>
    </xf>
    <xf xfId="0" fontId="17" numFmtId="165" fillId="11" borderId="74" applyFont="1" applyNumberFormat="1" applyFill="1" applyBorder="1" applyAlignment="1">
      <alignment horizontal="center" vertical="center" textRotation="0" wrapText="false" shrinkToFit="false"/>
    </xf>
    <xf xfId="0" fontId="17" numFmtId="165" fillId="0" borderId="0" applyFont="1" applyNumberFormat="1" applyFill="0" applyBorder="0" applyAlignment="1">
      <alignment horizontal="center" vertical="center" textRotation="0" wrapText="false" shrinkToFit="false"/>
    </xf>
    <xf xfId="0" fontId="17" numFmtId="165" fillId="0" borderId="75" applyFont="1" applyNumberFormat="1" applyFill="0" applyBorder="1" applyAlignment="1">
      <alignment horizontal="center" vertical="center" textRotation="0" wrapText="false" shrinkToFit="false"/>
    </xf>
    <xf xfId="0" fontId="17" numFmtId="165" fillId="0" borderId="74" applyFont="1" applyNumberFormat="1" applyFill="0" applyBorder="1" applyAlignment="1">
      <alignment horizontal="center" vertical="center" textRotation="0" wrapText="false" shrinkToFit="false"/>
    </xf>
    <xf xfId="0" fontId="17" numFmtId="165" fillId="0" borderId="13" applyFont="1" applyNumberFormat="1" applyFill="0" applyBorder="1" applyAlignment="1">
      <alignment horizontal="center" vertical="center" textRotation="0" wrapText="false" shrinkToFit="false"/>
    </xf>
    <xf xfId="0" fontId="17" numFmtId="165" fillId="0" borderId="19" applyFont="1" applyNumberFormat="1" applyFill="0" applyBorder="1" applyAlignment="1">
      <alignment horizontal="center" vertical="center" textRotation="0" wrapText="false" shrinkToFit="false"/>
    </xf>
    <xf xfId="0" fontId="17" numFmtId="165" fillId="0" borderId="21" applyFont="1" applyNumberFormat="1" applyFill="0" applyBorder="1" applyAlignment="1">
      <alignment horizontal="center" vertical="center" textRotation="0" wrapText="false" shrinkToFit="false"/>
    </xf>
    <xf xfId="0" fontId="37" numFmtId="0" fillId="7" borderId="0" applyFont="1" applyNumberFormat="0" applyFill="1" applyBorder="0" applyAlignment="1">
      <alignment horizontal="center" textRotation="0" wrapText="false" shrinkToFit="false"/>
    </xf>
    <xf xfId="0" fontId="70" numFmtId="0" fillId="7" borderId="21" applyFont="1" applyNumberFormat="0" applyFill="1" applyBorder="1" applyAlignment="1">
      <alignment horizontal="center" vertical="center" textRotation="0" wrapText="false" shrinkToFit="false"/>
    </xf>
    <xf xfId="0" fontId="70" numFmtId="0" fillId="7" borderId="13" applyFont="1" applyNumberFormat="0" applyFill="1" applyBorder="1" applyAlignment="1">
      <alignment horizontal="center" vertical="center" textRotation="0" wrapText="false" shrinkToFit="false"/>
    </xf>
    <xf xfId="0" fontId="70" numFmtId="0" fillId="7" borderId="19" applyFont="1" applyNumberFormat="0" applyFill="1" applyBorder="1" applyAlignment="1">
      <alignment horizontal="center" vertical="center" textRotation="0" wrapText="false" shrinkToFit="false"/>
    </xf>
    <xf xfId="0" fontId="70" numFmtId="0" fillId="7" borderId="18" applyFont="1" applyNumberFormat="0" applyFill="1" applyBorder="1" applyAlignment="1">
      <alignment horizontal="center" vertical="center" textRotation="0" wrapText="false" shrinkToFit="false"/>
    </xf>
    <xf xfId="0" fontId="70" numFmtId="0" fillId="7" borderId="11" applyFont="1" applyNumberFormat="0" applyFill="1" applyBorder="1" applyAlignment="1">
      <alignment horizontal="center" vertical="center" textRotation="0" wrapText="false" shrinkToFit="false"/>
    </xf>
    <xf xfId="0" fontId="70" numFmtId="0" fillId="7" borderId="12" applyFont="1" applyNumberFormat="0" applyFill="1" applyBorder="1" applyAlignment="1">
      <alignment horizontal="center" vertical="center" textRotation="0" wrapText="false" shrinkToFit="false"/>
    </xf>
    <xf xfId="0" fontId="37" numFmtId="0" fillId="7" borderId="16" applyFont="1" applyNumberFormat="0" applyFill="1" applyBorder="1" applyAlignment="1">
      <alignment horizontal="center" vertical="center" textRotation="0" wrapText="false" shrinkToFit="false"/>
    </xf>
    <xf xfId="0" fontId="37" numFmtId="0" fillId="7" borderId="77" applyFont="1" applyNumberFormat="0" applyFill="1" applyBorder="1" applyAlignment="1">
      <alignment horizontal="center" vertical="center" textRotation="0" wrapText="false" shrinkToFit="false"/>
    </xf>
    <xf xfId="0" fontId="37" numFmtId="0" fillId="7" borderId="14" applyFont="1" applyNumberFormat="0" applyFill="1" applyBorder="1" applyAlignment="1">
      <alignment horizontal="center" vertical="center" textRotation="0" wrapText="false" shrinkToFit="false"/>
    </xf>
    <xf xfId="0" fontId="17" numFmtId="165" fillId="0" borderId="11" applyFont="1" applyNumberFormat="1" applyFill="0" applyBorder="1" applyAlignment="1">
      <alignment horizontal="center" vertical="center" textRotation="0" wrapText="false" shrinkToFit="false"/>
    </xf>
    <xf xfId="0" fontId="17" numFmtId="165" fillId="0" borderId="12" applyFont="1" applyNumberFormat="1" applyFill="0" applyBorder="1" applyAlignment="1">
      <alignment horizontal="center" vertical="center" textRotation="0" wrapText="false" shrinkToFit="false"/>
    </xf>
    <xf xfId="0" fontId="36" numFmtId="0" fillId="7" borderId="74" applyFont="1" applyNumberFormat="0" applyFill="1" applyBorder="1" applyAlignment="1">
      <alignment horizontal="center" vertical="top" textRotation="0" wrapText="false" shrinkToFit="false"/>
    </xf>
    <xf xfId="0" fontId="36" numFmtId="0" fillId="7" borderId="0" applyFont="1" applyNumberFormat="0" applyFill="1" applyBorder="0" applyAlignment="1">
      <alignment horizontal="center" vertical="top" textRotation="0" wrapText="false" shrinkToFit="false"/>
    </xf>
    <xf xfId="0" fontId="36" numFmtId="0" fillId="7" borderId="75" applyFont="1" applyNumberFormat="0" applyFill="1" applyBorder="1" applyAlignment="1">
      <alignment horizontal="center" vertical="top" textRotation="0" wrapText="false" shrinkToFit="false"/>
    </xf>
    <xf xfId="0" fontId="70" numFmtId="0" fillId="7" borderId="74" applyFont="1" applyNumberFormat="0" applyFill="1" applyBorder="1" applyAlignment="1">
      <alignment horizontal="center" textRotation="0" wrapText="false" shrinkToFit="false"/>
    </xf>
    <xf xfId="0" fontId="70" numFmtId="0" fillId="7" borderId="0" applyFont="1" applyNumberFormat="0" applyFill="1" applyBorder="0" applyAlignment="1">
      <alignment horizontal="center" textRotation="0" wrapText="false" shrinkToFit="false"/>
    </xf>
    <xf xfId="0" fontId="70" numFmtId="0" fillId="7" borderId="75" applyFont="1" applyNumberFormat="0" applyFill="1" applyBorder="1" applyAlignment="1">
      <alignment horizontal="center" textRotation="0" wrapText="false" shrinkToFit="false"/>
    </xf>
    <xf xfId="0" fontId="36" numFmtId="0" fillId="7" borderId="74" applyFont="1" applyNumberFormat="0" applyFill="1" applyBorder="1" applyAlignment="1">
      <alignment horizontal="center" vertical="center" textRotation="0" wrapText="false" shrinkToFit="false"/>
    </xf>
    <xf xfId="0" fontId="36" numFmtId="0" fillId="7" borderId="0" applyFont="1" applyNumberFormat="0" applyFill="1" applyBorder="0" applyAlignment="1">
      <alignment horizontal="center" vertical="center" textRotation="0" wrapText="false" shrinkToFit="false"/>
    </xf>
    <xf xfId="0" fontId="17" numFmtId="165" fillId="0" borderId="18" applyFont="1" applyNumberFormat="1" applyFill="0" applyBorder="1" applyAlignment="1">
      <alignment horizontal="center" vertical="center" textRotation="0" wrapText="false" shrinkToFit="false"/>
    </xf>
    <xf xfId="0" fontId="50" numFmtId="0" fillId="7" borderId="16" applyFont="1" applyNumberFormat="0" applyFill="1" applyBorder="1" applyAlignment="1">
      <alignment horizontal="center" vertical="center" textRotation="0" wrapText="false" shrinkToFit="false"/>
    </xf>
    <xf xfId="0" fontId="50" numFmtId="0" fillId="7" borderId="77" applyFont="1" applyNumberFormat="0" applyFill="1" applyBorder="1" applyAlignment="1">
      <alignment horizontal="center" vertical="center" textRotation="0" wrapText="false" shrinkToFit="false"/>
    </xf>
    <xf xfId="0" fontId="50" numFmtId="0" fillId="7" borderId="101" applyFont="1" applyNumberFormat="0" applyFill="1" applyBorder="1" applyAlignment="1">
      <alignment horizontal="center" vertical="center" textRotation="0" wrapText="false" shrinkToFit="false"/>
    </xf>
    <xf xfId="0" fontId="19" numFmtId="0" fillId="3" borderId="0" applyFont="1" applyNumberFormat="0" applyFill="1" applyBorder="0" applyAlignment="1">
      <alignment horizontal="center" vertical="center" textRotation="0" wrapText="false" shrinkToFit="false"/>
    </xf>
    <xf xfId="0" fontId="19" numFmtId="176" fillId="3" borderId="0" applyFont="1" applyNumberFormat="1" applyFill="1" applyBorder="0" applyAlignment="1">
      <alignment horizontal="center" vertical="center" textRotation="0" wrapText="false" shrinkToFit="false"/>
    </xf>
    <xf xfId="0" fontId="19" numFmtId="174" fillId="0" borderId="17" applyFont="1" applyNumberFormat="1" applyFill="0" applyBorder="1" applyAlignment="1">
      <alignment horizontal="center" vertical="center" textRotation="0" wrapText="false" shrinkToFit="false"/>
    </xf>
    <xf xfId="0" fontId="27" numFmtId="0" fillId="11" borderId="17" applyFont="1" applyNumberFormat="0" applyFill="1" applyBorder="1" applyAlignment="1">
      <alignment horizontal="center" vertical="center" textRotation="0" wrapText="false" shrinkToFit="false"/>
    </xf>
    <xf xfId="0" fontId="19" numFmtId="165" fillId="0" borderId="17" applyFont="1" applyNumberFormat="1" applyFill="0" applyBorder="1" applyAlignment="1">
      <alignment horizontal="center" vertical="center" textRotation="0" wrapText="false" shrinkToFit="false"/>
    </xf>
    <xf xfId="0" fontId="19" numFmtId="165" fillId="0" borderId="18" applyFont="1" applyNumberFormat="1" applyFill="0" applyBorder="1" applyAlignment="1">
      <alignment horizontal="center" vertical="center" textRotation="0" wrapText="false" shrinkToFit="false"/>
    </xf>
    <xf xfId="0" fontId="19" numFmtId="165" fillId="0" borderId="12" applyFont="1" applyNumberFormat="1" applyFill="0" applyBorder="1" applyAlignment="1">
      <alignment horizontal="center" vertical="center" textRotation="0" wrapText="false" shrinkToFit="false"/>
    </xf>
    <xf xfId="0" fontId="27" numFmtId="0" fillId="3" borderId="0" applyFont="1" applyNumberFormat="0" applyFill="1" applyBorder="0" applyAlignment="1">
      <alignment horizontal="center" vertical="center" textRotation="0" wrapText="false" shrinkToFit="false"/>
    </xf>
    <xf xfId="0" fontId="27" numFmtId="0" fillId="3" borderId="0" applyFont="1" applyNumberFormat="0" applyFill="1" applyBorder="0" applyAlignment="1">
      <alignment horizontal="center" vertical="center" textRotation="0" wrapText="false" shrinkToFit="false"/>
    </xf>
    <xf xfId="0" fontId="19" numFmtId="0" fillId="0" borderId="17" applyFont="1" applyNumberFormat="0" applyFill="0" applyBorder="1" applyAlignment="1">
      <alignment horizontal="center" vertical="center" textRotation="0" wrapText="false" shrinkToFit="false"/>
    </xf>
    <xf xfId="0" fontId="19" numFmtId="176" fillId="0" borderId="17" applyFont="1" applyNumberFormat="1" applyFill="0" applyBorder="1" applyAlignment="1">
      <alignment horizontal="center" vertical="center" textRotation="0" wrapText="true" shrinkToFit="false"/>
    </xf>
    <xf xfId="0" fontId="19" numFmtId="174" fillId="0" borderId="18" applyFont="1" applyNumberFormat="1" applyFill="0" applyBorder="1" applyAlignment="1">
      <alignment horizontal="center" vertical="center" textRotation="0" wrapText="false" shrinkToFit="false"/>
    </xf>
    <xf xfId="0" fontId="19" numFmtId="174" fillId="0" borderId="12" applyFont="1" applyNumberFormat="1" applyFill="0" applyBorder="1" applyAlignment="1">
      <alignment horizontal="center" vertical="center" textRotation="0" wrapText="false" shrinkToFit="false"/>
    </xf>
    <xf xfId="0" fontId="19" numFmtId="173" fillId="0" borderId="17" applyFont="1" applyNumberFormat="1" applyFill="0" applyBorder="1" applyAlignment="1">
      <alignment horizontal="center" vertical="center" textRotation="0" wrapText="false" shrinkToFit="false"/>
    </xf>
    <xf xfId="0" fontId="19" numFmtId="168" fillId="0" borderId="17" applyFont="1" applyNumberFormat="1" applyFill="0" applyBorder="1" applyAlignment="1">
      <alignment horizontal="center" vertical="center" textRotation="0" wrapText="false" shrinkToFit="false"/>
    </xf>
    <xf xfId="0" fontId="19" numFmtId="0" fillId="0" borderId="18" applyFont="1" applyNumberFormat="0" applyFill="0" applyBorder="1" applyAlignment="1">
      <alignment horizontal="center" vertical="center" textRotation="0" wrapText="false" shrinkToFit="false"/>
    </xf>
    <xf xfId="0" fontId="19" numFmtId="0" fillId="0" borderId="12" applyFont="1" applyNumberFormat="0" applyFill="0" applyBorder="1" applyAlignment="1">
      <alignment horizontal="center" vertical="center" textRotation="0" wrapText="false" shrinkToFit="false"/>
    </xf>
    <xf xfId="0" fontId="19" numFmtId="0" fillId="0" borderId="11" applyFont="1" applyNumberFormat="0" applyFill="0" applyBorder="1" applyAlignment="1">
      <alignment horizontal="center" vertical="center" textRotation="0" wrapText="false" shrinkToFit="false"/>
    </xf>
    <xf xfId="0" fontId="44" numFmtId="0" fillId="7" borderId="17" applyFont="1" applyNumberFormat="0" applyFill="1" applyBorder="1" applyAlignment="1">
      <alignment horizontal="center" vertical="center" textRotation="0" wrapText="false" shrinkToFit="false"/>
    </xf>
    <xf xfId="0" fontId="19" numFmtId="165" fillId="0" borderId="18" applyFont="1" applyNumberFormat="1" applyFill="0" applyBorder="1" applyAlignment="1">
      <alignment horizontal="center" vertical="center" textRotation="0" wrapText="false" shrinkToFit="false"/>
    </xf>
    <xf xfId="0" fontId="19" numFmtId="165" fillId="0" borderId="12" applyFont="1" applyNumberFormat="1" applyFill="0" applyBorder="1" applyAlignment="1">
      <alignment horizontal="center" vertical="center" textRotation="0" wrapText="false" shrinkToFit="false"/>
    </xf>
    <xf xfId="0" fontId="27" numFmtId="0" fillId="11" borderId="18" applyFont="1" applyNumberFormat="0" applyFill="1" applyBorder="1" applyAlignment="1">
      <alignment horizontal="center" vertical="center" textRotation="0" wrapText="false" shrinkToFit="false"/>
    </xf>
    <xf xfId="0" fontId="27" numFmtId="0" fillId="11" borderId="11" applyFont="1" applyNumberFormat="0" applyFill="1" applyBorder="1" applyAlignment="1">
      <alignment horizontal="center" vertical="center" textRotation="0" wrapText="false" shrinkToFit="false"/>
    </xf>
    <xf xfId="0" fontId="27" numFmtId="0" fillId="11" borderId="12" applyFont="1" applyNumberFormat="0" applyFill="1" applyBorder="1" applyAlignment="1">
      <alignment horizontal="center" vertical="center" textRotation="0" wrapText="false" shrinkToFit="false"/>
    </xf>
    <xf xfId="0" fontId="44" numFmtId="0" fillId="7" borderId="16" applyFont="1" applyNumberFormat="0" applyFill="1" applyBorder="1" applyAlignment="1">
      <alignment horizontal="center" vertical="center" textRotation="0" wrapText="false" shrinkToFit="false"/>
    </xf>
    <xf xfId="0" fontId="44" numFmtId="0" fillId="7" borderId="77" applyFont="1" applyNumberFormat="0" applyFill="1" applyBorder="1" applyAlignment="1">
      <alignment horizontal="center" vertical="center" textRotation="0" wrapText="false" shrinkToFit="false"/>
    </xf>
    <xf xfId="0" fontId="44" numFmtId="0" fillId="7" borderId="14" applyFont="1" applyNumberFormat="0" applyFill="1" applyBorder="1" applyAlignment="1">
      <alignment horizontal="center" vertical="center" textRotation="0" wrapText="false" shrinkToFit="false"/>
    </xf>
    <xf xfId="0" fontId="19" numFmtId="165" fillId="0" borderId="18" applyFont="1" applyNumberFormat="1" applyFill="0" applyBorder="1" applyAlignment="1">
      <alignment horizontal="center" vertical="center" textRotation="0" wrapText="false" shrinkToFit="false"/>
    </xf>
    <xf xfId="0" fontId="19" numFmtId="165" fillId="0" borderId="12" applyFont="1" applyNumberFormat="1" applyFill="0" applyBorder="1" applyAlignment="1">
      <alignment horizontal="center" vertical="center" textRotation="0" wrapText="false" shrinkToFit="false"/>
    </xf>
    <xf xfId="0" fontId="19" numFmtId="0" fillId="0" borderId="18" applyFont="1" applyNumberFormat="0" applyFill="0" applyBorder="1" applyAlignment="1">
      <alignment horizontal="center" vertical="center" textRotation="0" wrapText="false" shrinkToFit="false"/>
    </xf>
    <xf xfId="0" fontId="19" numFmtId="0" fillId="0" borderId="12" applyFont="1" applyNumberFormat="0" applyFill="0" applyBorder="1" applyAlignment="1">
      <alignment horizontal="center" vertical="center" textRotation="0" wrapText="false" shrinkToFit="false"/>
    </xf>
    <xf xfId="0" fontId="19" numFmtId="0" fillId="0" borderId="17" applyFont="1" applyNumberFormat="0" applyFill="0" applyBorder="1" applyAlignment="1">
      <alignment horizontal="center" vertical="center" textRotation="0" wrapText="false" shrinkToFit="false"/>
    </xf>
    <xf xfId="0" fontId="19" numFmtId="0" fillId="3" borderId="17" applyFont="1" applyNumberFormat="0" applyFill="1" applyBorder="1" applyAlignment="1">
      <alignment horizontal="center" vertical="center" textRotation="0" wrapText="false" shrinkToFit="false"/>
    </xf>
    <xf xfId="0" fontId="44" numFmtId="0" fillId="7" borderId="18" applyFont="1" applyNumberFormat="0" applyFill="1" applyBorder="1" applyAlignment="1">
      <alignment horizontal="center" vertical="center" textRotation="0" wrapText="false" shrinkToFit="false"/>
    </xf>
    <xf xfId="0" fontId="44" numFmtId="0" fillId="7" borderId="11" applyFont="1" applyNumberFormat="0" applyFill="1" applyBorder="1" applyAlignment="1">
      <alignment horizontal="center" vertical="center" textRotation="0" wrapText="false" shrinkToFit="false"/>
    </xf>
    <xf xfId="0" fontId="44" numFmtId="0" fillId="7" borderId="12" applyFont="1" applyNumberFormat="0" applyFill="1" applyBorder="1" applyAlignment="1">
      <alignment horizontal="center" vertical="center" textRotation="0" wrapText="false" shrinkToFit="false"/>
    </xf>
    <xf xfId="0" fontId="17" numFmtId="0" fillId="0" borderId="130" applyFont="1" applyNumberFormat="0" applyFill="0" applyBorder="1" applyAlignment="1">
      <alignment horizontal="left" vertical="center" textRotation="0" wrapText="false" shrinkToFit="false"/>
    </xf>
    <xf xfId="0" fontId="17" numFmtId="0" fillId="0" borderId="17" applyFont="1" applyNumberFormat="0" applyFill="0" applyBorder="1" applyAlignment="1">
      <alignment horizontal="left" vertical="center" textRotation="0" wrapText="false" shrinkToFit="false"/>
    </xf>
    <xf xfId="0" fontId="17" numFmtId="178" fillId="0" borderId="17" applyFont="1" applyNumberFormat="1" applyFill="0" applyBorder="1" applyAlignment="1">
      <alignment horizontal="center" vertical="center" textRotation="0" wrapText="false" shrinkToFit="false"/>
    </xf>
    <xf xfId="0" fontId="17" numFmtId="0" fillId="0" borderId="17" applyFont="1" applyNumberFormat="0" applyFill="0" applyBorder="1" applyAlignment="1">
      <alignment horizontal="center" vertical="center" textRotation="0" wrapText="false" shrinkToFit="false"/>
    </xf>
    <xf xfId="0" fontId="17" numFmtId="0" fillId="0" borderId="115" applyFont="1" applyNumberFormat="0" applyFill="0" applyBorder="1" applyAlignment="1">
      <alignment horizontal="center" vertical="center" textRotation="0" wrapText="false" shrinkToFit="false"/>
    </xf>
    <xf xfId="0" fontId="17" numFmtId="0" fillId="0" borderId="132" applyFont="1" applyNumberFormat="0" applyFill="0" applyBorder="1" applyAlignment="1">
      <alignment horizontal="left" vertical="center" textRotation="0" wrapText="false" shrinkToFit="false"/>
    </xf>
    <xf xfId="0" fontId="17" numFmtId="0" fillId="0" borderId="118" applyFont="1" applyNumberFormat="0" applyFill="0" applyBorder="1" applyAlignment="1">
      <alignment horizontal="left" vertical="center" textRotation="0" wrapText="false" shrinkToFit="false"/>
    </xf>
    <xf xfId="0" fontId="17" numFmtId="178" fillId="0" borderId="118" applyFont="1" applyNumberFormat="1" applyFill="0" applyBorder="1" applyAlignment="1">
      <alignment horizontal="center" vertical="center" textRotation="0" wrapText="false" shrinkToFit="false"/>
    </xf>
    <xf xfId="0" fontId="17" numFmtId="0" fillId="0" borderId="118" applyFont="1" applyNumberFormat="0" applyFill="0" applyBorder="1" applyAlignment="1">
      <alignment horizontal="center" vertical="center" textRotation="0" wrapText="false" shrinkToFit="false"/>
    </xf>
    <xf xfId="0" fontId="17" numFmtId="0" fillId="0" borderId="119" applyFont="1" applyNumberFormat="0" applyFill="0" applyBorder="1" applyAlignment="1">
      <alignment horizontal="center" vertical="center" textRotation="0" wrapText="false" shrinkToFit="false"/>
    </xf>
    <xf xfId="0" fontId="70" numFmtId="0" fillId="7" borderId="99" applyFont="1" applyNumberFormat="0" applyFill="1" applyBorder="1" applyAlignment="1">
      <alignment horizontal="center" vertical="center" textRotation="0" wrapText="false" shrinkToFit="false"/>
    </xf>
    <xf xfId="0" fontId="70" numFmtId="0" fillId="7" borderId="97" applyFont="1" applyNumberFormat="0" applyFill="1" applyBorder="1" applyAlignment="1">
      <alignment horizontal="center" vertical="center" textRotation="0" wrapText="false" shrinkToFit="false"/>
    </xf>
    <xf xfId="0" fontId="70" numFmtId="0" fillId="7" borderId="98" applyFont="1" applyNumberFormat="0" applyFill="1" applyBorder="1" applyAlignment="1">
      <alignment horizontal="center" vertical="center" textRotation="0" wrapText="false" shrinkToFit="false"/>
    </xf>
    <xf xfId="0" fontId="25" numFmtId="0" fillId="11" borderId="140" applyFont="1" applyNumberFormat="0" applyFill="1" applyBorder="1" applyAlignment="1">
      <alignment horizontal="center" vertical="center" textRotation="0" wrapText="false" shrinkToFit="false"/>
    </xf>
    <xf xfId="0" fontId="25" numFmtId="0" fillId="11" borderId="141" applyFont="1" applyNumberFormat="0" applyFill="1" applyBorder="1" applyAlignment="1">
      <alignment horizontal="center" vertical="center" textRotation="0" wrapText="false" shrinkToFit="false"/>
    </xf>
    <xf xfId="0" fontId="25" numFmtId="0" fillId="11" borderId="142" applyFont="1" applyNumberFormat="0" applyFill="1" applyBorder="1" applyAlignment="1">
      <alignment horizontal="center" vertical="center" textRotation="0" wrapText="false" shrinkToFit="false"/>
    </xf>
    <xf xfId="0" fontId="17" numFmtId="0" fillId="0" borderId="111" applyFont="1" applyNumberFormat="0" applyFill="0" applyBorder="1" applyAlignment="1">
      <alignment horizontal="left" vertical="center" textRotation="0" wrapText="false" shrinkToFit="false"/>
    </xf>
    <xf xfId="0" fontId="17" numFmtId="0" fillId="0" borderId="112" applyFont="1" applyNumberFormat="0" applyFill="0" applyBorder="1" applyAlignment="1">
      <alignment horizontal="left" vertical="center" textRotation="0" wrapText="false" shrinkToFit="false"/>
    </xf>
    <xf xfId="0" fontId="17" numFmtId="165" fillId="0" borderId="112" applyFont="1" applyNumberFormat="1" applyFill="0" applyBorder="1" applyAlignment="1">
      <alignment horizontal="center" vertical="center" textRotation="0" wrapText="false" shrinkToFit="false"/>
    </xf>
    <xf xfId="0" fontId="17" numFmtId="0" fillId="0" borderId="112" applyFont="1" applyNumberFormat="0" applyFill="0" applyBorder="1" applyAlignment="1">
      <alignment horizontal="center" vertical="center" textRotation="0" wrapText="false" shrinkToFit="false"/>
    </xf>
    <xf xfId="0" fontId="17" numFmtId="0" fillId="0" borderId="113" applyFont="1" applyNumberFormat="0" applyFill="0" applyBorder="1" applyAlignment="1">
      <alignment horizontal="center" vertical="center" textRotation="0" wrapText="false" shrinkToFit="false"/>
    </xf>
    <xf xfId="0" fontId="55" numFmtId="0" fillId="9" borderId="0" applyFont="1" applyNumberFormat="0" applyFill="1" applyBorder="0" applyAlignment="1">
      <alignment horizontal="left" vertical="center" textRotation="0" wrapText="false" shrinkToFit="false"/>
    </xf>
    <xf xfId="0" fontId="28" numFmtId="0" fillId="9" borderId="0" applyFont="1" applyNumberFormat="0" applyFill="1" applyBorder="0" applyAlignment="1">
      <alignment horizontal="left" vertical="center" textRotation="0" wrapText="false" shrinkToFit="false"/>
    </xf>
    <xf xfId="0" fontId="69" numFmtId="0" fillId="7" borderId="2" applyFont="1" applyNumberFormat="0" applyFill="1" applyBorder="1" applyAlignment="1">
      <alignment horizontal="center" vertical="center" textRotation="0" wrapText="false" shrinkToFit="false"/>
    </xf>
    <xf xfId="0" fontId="69" numFmtId="0" fillId="7" borderId="3" applyFont="1" applyNumberFormat="0" applyFill="1" applyBorder="1" applyAlignment="1">
      <alignment horizontal="center" vertical="center" textRotation="0" wrapText="false" shrinkToFit="false"/>
    </xf>
    <xf xfId="0" fontId="18" numFmtId="0" fillId="7" borderId="3" applyFont="1" applyNumberFormat="0" applyFill="1" applyBorder="1" applyAlignment="1">
      <alignment horizontal="center" vertical="center" textRotation="0" wrapText="false" shrinkToFit="false"/>
    </xf>
    <xf xfId="0" fontId="69" numFmtId="0" fillId="7" borderId="4" applyFont="1" applyNumberFormat="0" applyFill="1" applyBorder="1" applyAlignment="1">
      <alignment horizontal="center" vertical="center" textRotation="0" wrapText="false" shrinkToFit="false"/>
    </xf>
    <xf xfId="0" fontId="23" numFmtId="179" fillId="16" borderId="0" applyFont="1" applyNumberFormat="1" applyFill="1" applyBorder="0" applyAlignment="1" applyProtection="true">
      <alignment horizontal="center" vertical="center" textRotation="0" wrapText="false" shrinkToFit="false"/>
      <protection locked="false"/>
    </xf>
    <xf xfId="0" fontId="28" numFmtId="0" fillId="16" borderId="0" applyFont="1" applyNumberFormat="0" applyFill="1" applyBorder="0" applyAlignment="1" applyProtection="true">
      <alignment horizontal="center" vertical="center" textRotation="0" wrapText="true" shrinkToFit="false"/>
      <protection locked="false"/>
    </xf>
    <xf xfId="0" fontId="37" numFmtId="0" fillId="7" borderId="5" applyFont="1" applyNumberFormat="0" applyFill="1" applyBorder="1" applyAlignment="1">
      <alignment horizontal="center" vertical="center" textRotation="0" wrapText="false" shrinkToFit="false"/>
    </xf>
    <xf xfId="0" fontId="37" numFmtId="0" fillId="7" borderId="0" applyFont="1" applyNumberFormat="0" applyFill="1" applyBorder="0" applyAlignment="1">
      <alignment horizontal="center" vertical="center" textRotation="0" wrapText="false" shrinkToFit="false"/>
    </xf>
    <xf xfId="0" fontId="37" numFmtId="0" fillId="7" borderId="6" applyFont="1" applyNumberFormat="0" applyFill="1" applyBorder="1" applyAlignment="1">
      <alignment horizontal="center" vertical="center" textRotation="0" wrapText="false" shrinkToFit="false"/>
    </xf>
    <xf xfId="0" fontId="54" numFmtId="0" fillId="7" borderId="99" applyFont="1" applyNumberFormat="0" applyFill="1" applyBorder="1" applyAlignment="1">
      <alignment horizontal="center" vertical="center" textRotation="0" wrapText="false" shrinkToFit="false"/>
    </xf>
    <xf xfId="0" fontId="54" numFmtId="0" fillId="7" borderId="97" applyFont="1" applyNumberFormat="0" applyFill="1" applyBorder="1" applyAlignment="1">
      <alignment horizontal="center" vertical="center" textRotation="0" wrapText="false" shrinkToFit="false"/>
    </xf>
    <xf xfId="0" fontId="54" numFmtId="0" fillId="7" borderId="98" applyFont="1" applyNumberFormat="0" applyFill="1" applyBorder="1" applyAlignment="1">
      <alignment horizontal="center" vertical="center" textRotation="0" wrapText="false" shrinkToFit="false"/>
    </xf>
    <xf xfId="0" fontId="24" numFmtId="0" fillId="0" borderId="0" applyFont="1" applyNumberFormat="0" applyFill="0" applyBorder="0" applyAlignment="1">
      <alignment horizontal="left" vertical="center" textRotation="0" wrapText="true" shrinkToFit="false"/>
    </xf>
    <xf xfId="0" fontId="17" numFmtId="0" fillId="0" borderId="5" applyFont="1" applyNumberFormat="0" applyFill="0" applyBorder="1" applyAlignment="1">
      <alignment horizontal="center" vertical="center" textRotation="0" wrapText="false" shrinkToFit="false"/>
    </xf>
    <xf xfId="0" fontId="17" numFmtId="0" fillId="0" borderId="0" applyFont="1" applyNumberFormat="0" applyFill="0" applyBorder="0" applyAlignment="1">
      <alignment horizontal="center" vertical="center" textRotation="0" wrapText="false" shrinkToFit="false"/>
    </xf>
    <xf xfId="0" fontId="17" numFmtId="0" fillId="0" borderId="6" applyFont="1" applyNumberFormat="0" applyFill="0" applyBorder="1" applyAlignment="1">
      <alignment horizontal="center" vertical="center" textRotation="0" wrapText="false" shrinkToFit="false"/>
    </xf>
    <xf xfId="0" fontId="17" numFmtId="0" fillId="0" borderId="7" applyFont="1" applyNumberFormat="0" applyFill="0" applyBorder="1" applyAlignment="1">
      <alignment horizontal="center" vertical="center" textRotation="0" wrapText="false" shrinkToFit="false"/>
    </xf>
    <xf xfId="0" fontId="17" numFmtId="0" fillId="0" borderId="8" applyFont="1" applyNumberFormat="0" applyFill="0" applyBorder="1" applyAlignment="1">
      <alignment horizontal="center" vertical="center" textRotation="0" wrapText="false" shrinkToFit="false"/>
    </xf>
    <xf xfId="0" fontId="17" numFmtId="0" fillId="0" borderId="9" applyFont="1" applyNumberFormat="0" applyFill="0" applyBorder="1" applyAlignment="1">
      <alignment horizontal="center" vertical="center" textRotation="0" wrapText="false" shrinkToFit="false"/>
    </xf>
    <xf xfId="0" fontId="25" numFmtId="0" fillId="11" borderId="5" applyFont="1" applyNumberFormat="0" applyFill="1" applyBorder="1" applyAlignment="1">
      <alignment horizontal="center" vertical="center" textRotation="0" wrapText="false" shrinkToFit="false"/>
    </xf>
    <xf xfId="0" fontId="25" numFmtId="0" fillId="11" borderId="0" applyFont="1" applyNumberFormat="0" applyFill="1" applyBorder="0" applyAlignment="1">
      <alignment horizontal="center" vertical="center" textRotation="0" wrapText="false" shrinkToFit="false"/>
    </xf>
    <xf xfId="0" fontId="25" numFmtId="0" fillId="11" borderId="6" applyFont="1" applyNumberFormat="0" applyFill="1" applyBorder="1" applyAlignment="1">
      <alignment horizontal="center" vertical="center" textRotation="0" wrapText="false" shrinkToFit="false"/>
    </xf>
    <xf xfId="0" fontId="17" numFmtId="0" fillId="0" borderId="5" applyFont="1" applyNumberFormat="0" applyFill="0" applyBorder="1" applyAlignment="1">
      <alignment horizontal="left" vertical="center" textRotation="0" wrapText="false" shrinkToFit="false"/>
    </xf>
    <xf xfId="0" fontId="17" numFmtId="0" fillId="0" borderId="0" applyFont="1" applyNumberFormat="0" applyFill="0" applyBorder="0" applyAlignment="1">
      <alignment horizontal="left" vertical="center" textRotation="0" wrapText="false" shrinkToFit="false"/>
    </xf>
    <xf xfId="0" fontId="17" numFmtId="165" fillId="0" borderId="0" applyFont="1" applyNumberFormat="1" applyFill="0" applyBorder="0" applyAlignment="1">
      <alignment horizontal="center" vertical="center" textRotation="0" wrapText="false" shrinkToFit="false"/>
    </xf>
    <xf xfId="0" fontId="17" numFmtId="0" fillId="0" borderId="7" applyFont="1" applyNumberFormat="0" applyFill="0" applyBorder="1" applyAlignment="1">
      <alignment horizontal="left" vertical="center" textRotation="0" wrapText="false" shrinkToFit="false"/>
    </xf>
    <xf xfId="0" fontId="17" numFmtId="0" fillId="0" borderId="8" applyFont="1" applyNumberFormat="0" applyFill="0" applyBorder="1" applyAlignment="1">
      <alignment horizontal="left" vertical="center" textRotation="0" wrapText="false" shrinkToFit="false"/>
    </xf>
    <xf xfId="0" fontId="17" numFmtId="165" fillId="0" borderId="8" applyFont="1" applyNumberFormat="1" applyFill="0" applyBorder="1" applyAlignment="1">
      <alignment horizontal="center" vertical="center" textRotation="0" wrapText="false" shrinkToFit="false"/>
    </xf>
    <xf xfId="0" fontId="54" numFmtId="0" fillId="7" borderId="2" applyFont="1" applyNumberFormat="0" applyFill="1" applyBorder="1" applyAlignment="1">
      <alignment horizontal="center" textRotation="0" wrapText="false" shrinkToFit="false"/>
    </xf>
    <xf xfId="0" fontId="54" numFmtId="0" fillId="7" borderId="3" applyFont="1" applyNumberFormat="0" applyFill="1" applyBorder="1" applyAlignment="1">
      <alignment horizontal="center" textRotation="0" wrapText="false" shrinkToFit="false"/>
    </xf>
    <xf xfId="0" fontId="54" numFmtId="0" fillId="7" borderId="4" applyFont="1" applyNumberFormat="0" applyFill="1" applyBorder="1" applyAlignment="1">
      <alignment horizontal="center" textRotation="0" wrapText="false" shrinkToFit="false"/>
    </xf>
    <xf xfId="0" fontId="93" numFmtId="0" fillId="0" borderId="5" applyFont="1" applyNumberFormat="0" applyFill="0" applyBorder="1" applyAlignment="1">
      <alignment horizontal="center" textRotation="0" wrapText="false" shrinkToFit="false"/>
    </xf>
    <xf xfId="0" fontId="93" numFmtId="0" fillId="0" borderId="0" applyFont="1" applyNumberFormat="0" applyFill="0" applyBorder="0" applyAlignment="1">
      <alignment horizontal="center" textRotation="0" wrapText="false" shrinkToFit="false"/>
    </xf>
    <xf xfId="0" fontId="93" numFmtId="0" fillId="0" borderId="6" applyFont="1" applyNumberFormat="0" applyFill="0" applyBorder="1" applyAlignment="1">
      <alignment horizontal="center" textRotation="0" wrapText="false" shrinkToFit="false"/>
    </xf>
    <xf xfId="0" fontId="94" numFmtId="0" fillId="0" borderId="7" applyFont="1" applyNumberFormat="0" applyFill="0" applyBorder="1" applyAlignment="1">
      <alignment horizontal="center" textRotation="0" wrapText="false" shrinkToFit="false"/>
    </xf>
    <xf xfId="0" fontId="94" numFmtId="0" fillId="0" borderId="8" applyFont="1" applyNumberFormat="0" applyFill="0" applyBorder="1" applyAlignment="1">
      <alignment horizontal="center" textRotation="0" wrapText="false" shrinkToFit="false"/>
    </xf>
    <xf xfId="0" fontId="93" numFmtId="0" fillId="0" borderId="8" applyFont="1" applyNumberFormat="0" applyFill="0" applyBorder="1" applyAlignment="1">
      <alignment horizontal="center" textRotation="0" wrapText="false" shrinkToFit="false"/>
    </xf>
    <xf xfId="0" fontId="93" numFmtId="0" fillId="0" borderId="9" applyFont="1" applyNumberFormat="0" applyFill="0" applyBorder="1" applyAlignment="1">
      <alignment horizontal="center" textRotation="0" wrapText="false" shrinkToFit="false"/>
    </xf>
    <xf xfId="0" fontId="94" numFmtId="0" fillId="0" borderId="0" applyFont="1" applyNumberFormat="0" applyFill="0" applyBorder="0" applyAlignment="1">
      <alignment horizontal="center" textRotation="0" wrapText="false" shrinkToFit="false"/>
    </xf>
    <xf xfId="0" fontId="94" numFmtId="0" fillId="0" borderId="6" applyFont="1" applyNumberFormat="0" applyFill="0" applyBorder="1" applyAlignment="1">
      <alignment horizontal="center" textRotation="0" wrapText="false" shrinkToFit="false"/>
    </xf>
    <xf xfId="0" fontId="37" numFmtId="0" fillId="7" borderId="7" applyFont="1" applyNumberFormat="0" applyFill="1" applyBorder="1" applyAlignment="1">
      <alignment horizontal="center" vertical="center" textRotation="0" wrapText="false" shrinkToFit="false"/>
    </xf>
    <xf xfId="0" fontId="37" numFmtId="0" fillId="7" borderId="8" applyFont="1" applyNumberFormat="0" applyFill="1" applyBorder="1" applyAlignment="1">
      <alignment horizontal="center" vertical="center" textRotation="0" wrapText="false" shrinkToFit="false"/>
    </xf>
    <xf xfId="0" fontId="95" numFmtId="0" fillId="11" borderId="99" applyFont="1" applyNumberFormat="0" applyFill="1" applyBorder="1" applyAlignment="1">
      <alignment horizontal="center" vertical="center" textRotation="0" wrapText="false" shrinkToFit="false"/>
    </xf>
    <xf xfId="0" fontId="95" numFmtId="0" fillId="11" borderId="98" applyFont="1" applyNumberFormat="0" applyFill="1" applyBorder="1" applyAlignment="1">
      <alignment horizontal="center" vertical="center" textRotation="0" wrapText="false" shrinkToFit="false"/>
    </xf>
    <xf xfId="0" fontId="96" numFmtId="0" fillId="6" borderId="0" applyFont="1" applyNumberFormat="0" applyFill="1" applyBorder="0" applyAlignment="1">
      <alignment horizontal="center" vertical="center" textRotation="0" wrapText="false" shrinkToFit="false"/>
    </xf>
    <xf xfId="0" fontId="97" numFmtId="0" fillId="6" borderId="0" applyFont="1" applyNumberFormat="0" applyFill="1" applyBorder="0" applyAlignment="1" applyProtection="true">
      <alignment horizontal="center" vertical="center" textRotation="0" wrapText="true" shrinkToFit="false"/>
      <protection locked="false"/>
    </xf>
    <xf xfId="0" fontId="55" numFmtId="0" fillId="9" borderId="0" applyFont="1" applyNumberFormat="0" applyFill="1" applyBorder="0" applyAlignment="1">
      <alignment horizontal="left" vertical="center" textRotation="0" wrapText="false" shrinkToFit="false"/>
    </xf>
    <xf xfId="0" fontId="28" numFmtId="0" fillId="9" borderId="0" applyFont="1" applyNumberFormat="0" applyFill="1" applyBorder="0" applyAlignment="1">
      <alignment horizontal="left" vertical="center" textRotation="0" wrapText="false" shrinkToFit="false"/>
    </xf>
    <xf xfId="0" fontId="5" numFmtId="165" fillId="0" borderId="143" applyFont="1" applyNumberFormat="1" applyFill="0" applyBorder="1" applyAlignment="1">
      <alignment horizontal="center" vertical="center" textRotation="0" wrapText="false" shrinkToFit="false"/>
    </xf>
    <xf xfId="0" fontId="5" numFmtId="165" fillId="0" borderId="120" applyFont="1" applyNumberFormat="1" applyFill="0" applyBorder="1" applyAlignment="1">
      <alignment horizontal="center" vertical="center" textRotation="0" wrapText="false" shrinkToFit="false"/>
    </xf>
    <xf xfId="0" fontId="5" numFmtId="0" fillId="0" borderId="143" applyFont="1" applyNumberFormat="0" applyFill="0" applyBorder="1" applyAlignment="1">
      <alignment horizontal="center" vertical="center" textRotation="0" wrapText="false" shrinkToFit="false"/>
    </xf>
    <xf xfId="0" fontId="5" numFmtId="0" fillId="0" borderId="98" applyFont="1" applyNumberFormat="0" applyFill="0" applyBorder="1" applyAlignment="1">
      <alignment horizontal="center" vertical="center" textRotation="0" wrapText="false" shrinkToFit="false"/>
    </xf>
    <xf xfId="0" fontId="95" numFmtId="0" fillId="11" borderId="97" applyFont="1" applyNumberFormat="0" applyFill="1" applyBorder="1" applyAlignment="1">
      <alignment horizontal="center" vertical="center" textRotation="0" wrapText="false" shrinkToFit="false"/>
    </xf>
    <xf xfId="0" fontId="5" numFmtId="0" fillId="0" borderId="99" applyFont="1" applyNumberFormat="0" applyFill="0" applyBorder="1" applyAlignment="1">
      <alignment horizontal="center" vertical="center" textRotation="0" wrapText="false" shrinkToFit="false"/>
    </xf>
    <xf xfId="0" fontId="5" numFmtId="0" fillId="0" borderId="97" applyFont="1" applyNumberFormat="0" applyFill="0" applyBorder="1" applyAlignment="1">
      <alignment horizontal="center" vertical="center" textRotation="0" wrapText="false" shrinkToFit="false"/>
    </xf>
    <xf xfId="0" fontId="5" numFmtId="0" fillId="0" borderId="120" applyFont="1" applyNumberFormat="0" applyFill="0" applyBorder="1" applyAlignment="1">
      <alignment horizontal="center" vertical="center" textRotation="0" wrapText="false" shrinkToFit="false"/>
    </xf>
    <xf xfId="0" fontId="54" numFmtId="0" fillId="7" borderId="99" applyFont="1" applyNumberFormat="0" applyFill="1" applyBorder="1" applyAlignment="1">
      <alignment horizontal="center" vertical="center" textRotation="0" wrapText="false" shrinkToFit="false"/>
    </xf>
    <xf xfId="0" fontId="54" numFmtId="0" fillId="7" borderId="97" applyFont="1" applyNumberFormat="0" applyFill="1" applyBorder="1" applyAlignment="1">
      <alignment horizontal="center" vertical="center" textRotation="0" wrapText="false" shrinkToFit="false"/>
    </xf>
    <xf xfId="0" fontId="54" numFmtId="0" fillId="7" borderId="98" applyFont="1" applyNumberFormat="0" applyFill="1" applyBorder="1" applyAlignment="1">
      <alignment horizontal="center" vertical="center" textRotation="0" wrapText="false" shrinkToFit="false"/>
    </xf>
    <xf xfId="0" fontId="37" numFmtId="0" fillId="7" borderId="9" applyFont="1" applyNumberFormat="0" applyFill="1" applyBorder="1" applyAlignment="1">
      <alignment horizontal="center" vertical="center" textRotation="0" wrapText="false" shrinkToFit="false"/>
    </xf>
    <xf xfId="0" fontId="54" numFmtId="0" fillId="7" borderId="2" applyFont="1" applyNumberFormat="0" applyFill="1" applyBorder="1" applyAlignment="1">
      <alignment horizontal="center" vertical="center" textRotation="0" wrapText="false" shrinkToFit="false"/>
    </xf>
    <xf xfId="0" fontId="54" numFmtId="0" fillId="7" borderId="3" applyFont="1" applyNumberFormat="0" applyFill="1" applyBorder="1" applyAlignment="1">
      <alignment horizontal="center" vertical="center" textRotation="0" wrapText="false" shrinkToFit="false"/>
    </xf>
    <xf xfId="0" fontId="54" numFmtId="0" fillId="7" borderId="4" applyFont="1" applyNumberFormat="0" applyFill="1" applyBorder="1" applyAlignment="1">
      <alignment horizontal="center" vertical="center" textRotation="0" wrapText="false" shrinkToFit="false"/>
    </xf>
    <xf xfId="0" fontId="55" numFmtId="0" fillId="9" borderId="0" applyFont="1" applyNumberFormat="0" applyFill="1" applyBorder="0" applyAlignment="1">
      <alignment horizontal="left" vertical="center" textRotation="0" wrapText="false" shrinkToFit="false"/>
    </xf>
    <xf xfId="0" fontId="28" numFmtId="0" fillId="9" borderId="0" applyFont="1" applyNumberFormat="0" applyFill="1" applyBorder="0" applyAlignment="1">
      <alignment horizontal="left" vertical="center" textRotation="0" wrapText="false" shrinkToFit="false"/>
    </xf>
    <xf xfId="0" fontId="19" numFmtId="0" fillId="0" borderId="0" applyFont="1" applyNumberFormat="0" applyFill="0" applyBorder="0" applyAlignment="1">
      <alignment horizontal="center" vertical="center" textRotation="0" wrapText="false" shrinkToFit="false"/>
    </xf>
    <xf xfId="0" fontId="50" numFmtId="0" fillId="7" borderId="144" applyFont="1" applyNumberFormat="0" applyFill="1" applyBorder="1" applyAlignment="1">
      <alignment horizontal="center" textRotation="0" wrapText="false" shrinkToFit="false"/>
    </xf>
    <xf xfId="0" fontId="28" numFmtId="0" fillId="7" borderId="144" applyFont="1" applyNumberFormat="0" applyFill="1" applyBorder="1" applyAlignment="1">
      <alignment horizontal="center" textRotation="0" wrapText="false" shrinkToFit="false"/>
    </xf>
    <xf xfId="0" fontId="50" numFmtId="0" fillId="7" borderId="0" applyFont="1" applyNumberFormat="0" applyFill="1" applyBorder="0" applyAlignment="1">
      <alignment horizontal="left" vertical="center" textRotation="0" wrapText="true" shrinkToFit="false"/>
    </xf>
    <xf xfId="0" fontId="50" numFmtId="0" fillId="7" borderId="0" applyFont="1" applyNumberFormat="0" applyFill="1" applyBorder="0" applyAlignment="1">
      <alignment horizontal="center" textRotation="0" wrapText="false" shrinkToFit="false"/>
    </xf>
    <xf xfId="0" fontId="28" numFmtId="0" fillId="7" borderId="0" applyFont="1" applyNumberFormat="0" applyFill="1" applyBorder="0" applyAlignment="1">
      <alignment horizontal="center" textRotation="0" wrapText="false" shrinkToFit="false"/>
    </xf>
    <xf xfId="0" fontId="50" numFmtId="0" fillId="7" borderId="0" applyFont="1" applyNumberFormat="0" applyFill="1" applyBorder="0" applyAlignment="1">
      <alignment horizontal="left" vertical="center" textRotation="0" wrapText="false" shrinkToFit="false"/>
    </xf>
    <xf xfId="0" fontId="50" numFmtId="0" fillId="7" borderId="0" applyFont="1" applyNumberFormat="0" applyFill="1" applyBorder="0" applyAlignment="1">
      <alignment vertical="center" textRotation="0" wrapText="true" shrinkToFit="false"/>
    </xf>
    <xf xfId="0" fontId="50" numFmtId="0" fillId="7" borderId="0" applyFont="1" applyNumberFormat="0" applyFill="1" applyBorder="0" applyAlignment="1">
      <alignment vertical="center" textRotation="0" wrapText="false" shrinkToFit="false"/>
    </xf>
    <xf xfId="0" fontId="0" numFmtId="0" fillId="0" borderId="0" applyFont="0" applyNumberFormat="0" applyFill="0" applyBorder="0" applyAlignment="1">
      <alignment horizontal="left" textRotation="0" wrapText="false" shrinkToFit="false"/>
    </xf>
    <xf xfId="0" fontId="55" numFmtId="0" fillId="9" borderId="0" applyFont="1" applyNumberFormat="0" applyFill="1" applyBorder="0" applyAlignment="1">
      <alignment horizontal="left" vertical="center" textRotation="0" wrapText="false" shrinkToFit="false"/>
    </xf>
    <xf xfId="0" fontId="28" numFmtId="0" fillId="9" borderId="0" applyFont="1" applyNumberFormat="0" applyFill="1" applyBorder="0" applyAlignment="1">
      <alignment horizontal="left" vertical="center" textRotation="0" wrapText="false" shrinkToFit="false"/>
    </xf>
    <xf xfId="0" fontId="68" numFmtId="0" fillId="0" borderId="11" applyFont="1" applyNumberFormat="0" applyFill="0" applyBorder="1" applyAlignment="1">
      <alignment horizontal="left" vertical="center" textRotation="0" wrapText="true" shrinkToFit="false"/>
    </xf>
    <xf xfId="0" fontId="68" numFmtId="0" fillId="0" borderId="12" applyFont="1" applyNumberFormat="0" applyFill="0" applyBorder="1" applyAlignment="1">
      <alignment horizontal="left" vertical="center" textRotation="0" wrapText="true" shrinkToFit="false"/>
    </xf>
    <xf xfId="0" fontId="21" numFmtId="0" fillId="0" borderId="20" applyFont="1" applyNumberFormat="0" applyFill="0" applyBorder="1" applyAlignment="1">
      <alignment horizontal="center" vertical="center" textRotation="0" wrapText="true" shrinkToFit="false"/>
    </xf>
    <xf xfId="0" fontId="21" numFmtId="0" fillId="0" borderId="79" applyFont="1" applyNumberFormat="0" applyFill="0" applyBorder="1" applyAlignment="1">
      <alignment horizontal="center" vertical="center" textRotation="0" wrapText="true" shrinkToFit="false"/>
    </xf>
    <xf xfId="0" fontId="21" numFmtId="0" fillId="0" borderId="15" applyFont="1" applyNumberFormat="0" applyFill="0" applyBorder="1" applyAlignment="1">
      <alignment horizontal="center" vertical="center" textRotation="0" wrapText="true" shrinkToFit="false"/>
    </xf>
    <xf xfId="0" fontId="24" numFmtId="0" fillId="3" borderId="0" applyFont="1" applyNumberFormat="0" applyFill="1" applyBorder="0" applyAlignment="1" applyProtection="true">
      <alignment horizontal="left" textRotation="0" wrapText="false" shrinkToFit="false"/>
      <protection locked="false"/>
    </xf>
    <xf xfId="0" fontId="50" numFmtId="0" fillId="7" borderId="0" applyFont="1" applyNumberFormat="0" applyFill="1" applyBorder="0" applyAlignment="1">
      <alignment horizontal="center" vertical="center" textRotation="0" wrapText="false" shrinkToFit="false"/>
    </xf>
    <xf xfId="0" fontId="37" numFmtId="0" fillId="7" borderId="77" applyFont="1" applyNumberFormat="0" applyFill="1" applyBorder="1" applyAlignment="1">
      <alignment horizontal="center" vertical="center" textRotation="0" wrapText="true" shrinkToFit="false"/>
    </xf>
    <xf xfId="0" fontId="37" numFmtId="0" fillId="7" borderId="14" applyFont="1" applyNumberFormat="0" applyFill="1" applyBorder="1" applyAlignment="1">
      <alignment horizontal="center" vertical="center" textRotation="0" wrapText="true" shrinkToFit="false"/>
    </xf>
    <xf xfId="0" fontId="37" numFmtId="0" fillId="7" borderId="16" applyFont="1" applyNumberFormat="0" applyFill="1" applyBorder="1" applyAlignment="1">
      <alignment horizontal="center" vertical="center" textRotation="0" wrapText="true" shrinkToFit="false"/>
    </xf>
    <xf xfId="0" fontId="33" numFmtId="0" fillId="0" borderId="13" applyFont="1" applyNumberFormat="0" applyFill="0" applyBorder="1" applyAlignment="1">
      <alignment horizontal="left" vertical="center" textRotation="0" wrapText="false" shrinkToFit="false"/>
    </xf>
    <xf xfId="0" fontId="98" numFmtId="0" fillId="0" borderId="0" applyFont="1" applyNumberFormat="0" applyFill="0" applyBorder="0" applyAlignment="1">
      <alignment horizontal="left" vertical="center" textRotation="0" wrapText="true" shrinkToFit="false"/>
    </xf>
    <xf xfId="0" fontId="50" numFmtId="0" fillId="7" borderId="0" applyFont="1" applyNumberFormat="0" applyFill="1" applyBorder="0" applyAlignment="1">
      <alignment horizontal="center" vertical="center" textRotation="0" wrapText="false" shrinkToFit="false"/>
    </xf>
    <xf xfId="0" fontId="21" numFmtId="0" fillId="0" borderId="0" applyFont="1" applyNumberFormat="0" applyFill="0" applyBorder="0" applyAlignment="1">
      <alignment horizontal="left" vertical="center" textRotation="0" wrapText="false" shrinkToFit="false"/>
    </xf>
    <xf xfId="0" fontId="21" numFmtId="0" fillId="0" borderId="77" applyFont="1" applyNumberFormat="0" applyFill="0" applyBorder="1" applyAlignment="1">
      <alignment horizontal="left" vertical="center" textRotation="0" wrapText="false" shrinkToFit="false"/>
    </xf>
    <xf xfId="0" fontId="21" numFmtId="0" fillId="10" borderId="0" applyFont="1" applyNumberFormat="0" applyFill="1" applyBorder="0" applyAlignment="1">
      <alignment horizontal="center" vertical="center" textRotation="0" wrapText="false" shrinkToFit="false"/>
    </xf>
    <xf xfId="0" fontId="21" numFmtId="0" fillId="10" borderId="77" applyFont="1" applyNumberFormat="0" applyFill="1" applyBorder="1" applyAlignment="1">
      <alignment horizontal="center" vertical="center" textRotation="0" wrapText="false" shrinkToFit="false"/>
    </xf>
    <xf xfId="0" fontId="99" numFmtId="0" fillId="0" borderId="11" applyFont="1" applyNumberFormat="0" applyFill="0" applyBorder="1" applyAlignment="1">
      <alignment horizontal="center" vertical="center" textRotation="0" wrapText="false" shrinkToFit="false"/>
    </xf>
    <xf xfId="0" fontId="33" numFmtId="0" fillId="0" borderId="11" applyFont="1" applyNumberFormat="0" applyFill="0" applyBorder="1" applyAlignment="1">
      <alignment horizontal="center" vertical="center" textRotation="0" wrapText="false" shrinkToFit="false"/>
    </xf>
    <xf xfId="0" fontId="21" numFmtId="0" fillId="0" borderId="11" applyFont="1" applyNumberFormat="0" applyFill="0" applyBorder="1" applyAlignment="1">
      <alignment horizontal="left" vertical="center" textRotation="0" wrapText="false" shrinkToFit="false"/>
    </xf>
    <xf xfId="0" fontId="21" numFmtId="0" fillId="0" borderId="12" applyFont="1" applyNumberFormat="0" applyFill="0" applyBorder="1" applyAlignment="1">
      <alignment horizontal="left" vertical="center" textRotation="0" wrapText="false" shrinkToFit="false"/>
    </xf>
    <xf xfId="0" fontId="21" numFmtId="0" fillId="10" borderId="18" applyFont="1" applyNumberFormat="0" applyFill="1" applyBorder="1" applyAlignment="1">
      <alignment horizontal="left" vertical="center" textRotation="0" wrapText="false" shrinkToFit="false" indent="1"/>
    </xf>
    <xf xfId="0" fontId="21" numFmtId="0" fillId="10" borderId="11" applyFont="1" applyNumberFormat="0" applyFill="1" applyBorder="1" applyAlignment="1">
      <alignment horizontal="left" vertical="center" textRotation="0" wrapText="false" shrinkToFit="false" indent="1"/>
    </xf>
    <xf xfId="0" fontId="24" numFmtId="0" fillId="0" borderId="13" applyFont="1" applyNumberFormat="0" applyFill="0" applyBorder="1" applyAlignment="1">
      <alignment horizontal="left" vertical="center" textRotation="0" wrapText="false" shrinkToFit="false"/>
    </xf>
    <xf xfId="0" fontId="54" numFmtId="0" fillId="7" borderId="77" applyFont="1" applyNumberFormat="0" applyFill="1" applyBorder="1" applyAlignment="1" applyProtection="true">
      <alignment horizontal="center" vertical="center" textRotation="0" wrapText="true" shrinkToFit="false"/>
      <protection hidden="true"/>
    </xf>
    <xf xfId="0" fontId="69" numFmtId="0" fillId="7" borderId="0" applyFont="1" applyNumberFormat="0" applyFill="1" applyBorder="0" applyAlignment="1" applyProtection="true">
      <alignment horizontal="center" vertical="center" textRotation="0" wrapText="true" shrinkToFit="false"/>
      <protection hidden="true"/>
    </xf>
    <xf xfId="0" fontId="69" numFmtId="0" fillId="7" borderId="0" applyFont="1" applyNumberFormat="0" applyFill="1" applyBorder="0" applyAlignment="1" applyProtection="true">
      <alignment horizontal="center" vertical="center" textRotation="0" wrapText="true" shrinkToFit="false"/>
      <protection hidden="true"/>
    </xf>
    <xf xfId="0" fontId="22" numFmtId="0" fillId="0" borderId="0" applyFont="1" applyNumberFormat="0" applyFill="0" applyBorder="0" applyAlignment="1">
      <alignment horizontal="center" vertical="center" textRotation="0" wrapText="false" shrinkToFit="false"/>
    </xf>
    <xf xfId="0" fontId="54" numFmtId="0" fillId="7" borderId="21" applyFont="1" applyNumberFormat="0" applyFill="1" applyBorder="1" applyAlignment="1" applyProtection="true">
      <alignment horizontal="center" vertical="center" textRotation="0" wrapText="true" shrinkToFit="false"/>
      <protection hidden="true"/>
    </xf>
    <xf xfId="0" fontId="54" numFmtId="0" fillId="7" borderId="13" applyFont="1" applyNumberFormat="0" applyFill="1" applyBorder="1" applyAlignment="1" applyProtection="true">
      <alignment horizontal="center" vertical="center" textRotation="0" wrapText="true" shrinkToFit="false"/>
      <protection hidden="true"/>
    </xf>
    <xf xfId="0" fontId="54" numFmtId="0" fillId="7" borderId="19" applyFont="1" applyNumberFormat="0" applyFill="1" applyBorder="1" applyAlignment="1" applyProtection="true">
      <alignment horizontal="center" vertical="center" textRotation="0" wrapText="true" shrinkToFit="false"/>
      <protection hidden="true"/>
    </xf>
    <xf xfId="0" fontId="54" numFmtId="0" fillId="7" borderId="16" applyFont="1" applyNumberFormat="0" applyFill="1" applyBorder="1" applyAlignment="1" applyProtection="true">
      <alignment horizontal="center" vertical="center" textRotation="0" wrapText="true" shrinkToFit="false"/>
      <protection hidden="true"/>
    </xf>
    <xf xfId="0" fontId="54" numFmtId="0" fillId="7" borderId="14" applyFont="1" applyNumberFormat="0" applyFill="1" applyBorder="1" applyAlignment="1" applyProtection="true">
      <alignment horizontal="center" vertical="center" textRotation="0" wrapText="true" shrinkToFit="false"/>
      <protection hidden="true"/>
    </xf>
    <xf xfId="0" fontId="55" numFmtId="0" fillId="0" borderId="13" applyFont="1" applyNumberFormat="0" applyFill="0" applyBorder="1"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true" shrinkToFit="false"/>
    </xf>
    <xf xfId="0" fontId="46" numFmtId="0" fillId="7" borderId="0" applyFont="1" applyNumberFormat="0" applyFill="1" applyBorder="0" applyAlignment="1">
      <alignment horizontal="center" vertical="center" textRotation="0" wrapText="false" shrinkToFit="false"/>
    </xf>
    <xf xfId="0" fontId="42" numFmtId="0" fillId="0" borderId="17" applyFont="1" applyNumberFormat="0" applyFill="0" applyBorder="1" applyAlignment="1" applyProtection="true">
      <alignment horizontal="center" vertical="center" textRotation="0" wrapText="true" shrinkToFit="false"/>
      <protection hidden="true"/>
    </xf>
    <xf xfId="0" fontId="54" numFmtId="0" fillId="7" borderId="74" applyFont="1" applyNumberFormat="0" applyFill="1" applyBorder="1" applyAlignment="1" applyProtection="true">
      <alignment horizontal="center" vertical="center" textRotation="0" wrapText="true" shrinkToFit="false"/>
      <protection hidden="true"/>
    </xf>
    <xf xfId="0" fontId="54" numFmtId="0" fillId="7" borderId="0" applyFont="1" applyNumberFormat="0" applyFill="1" applyBorder="0" applyAlignment="1" applyProtection="true">
      <alignment horizontal="center" vertical="center" textRotation="0" wrapText="true" shrinkToFit="false"/>
      <protection hidden="true"/>
    </xf>
    <xf xfId="0" fontId="79" numFmtId="0" fillId="21" borderId="77" applyFont="1" applyNumberFormat="0" applyFill="1" applyBorder="1" applyAlignment="1">
      <alignment horizontal="center" vertical="center" textRotation="0" wrapText="false" shrinkToFit="false"/>
    </xf>
    <xf xfId="0" fontId="55" numFmtId="1" fillId="21" borderId="0" applyFont="1" applyNumberFormat="1" applyFill="1" applyBorder="0" applyAlignment="1">
      <alignment horizontal="left" vertical="center" textRotation="0" wrapText="false" shrinkToFit="false"/>
    </xf>
    <xf xfId="0" fontId="28" numFmtId="0" fillId="21" borderId="0" applyFont="1" applyNumberFormat="0" applyFill="1" applyBorder="0" applyAlignment="1">
      <alignment horizontal="left" vertical="center" textRotation="0" wrapText="false" shrinkToFit="false"/>
    </xf>
    <xf xfId="0" fontId="55" numFmtId="14" fillId="7" borderId="0" applyFont="1" applyNumberFormat="1" applyFill="1" applyBorder="0" applyAlignment="1">
      <alignment horizontal="right" vertical="center" textRotation="0" wrapText="true" shrinkToFit="false"/>
    </xf>
    <xf xfId="0" fontId="51" numFmtId="0" fillId="7" borderId="0" applyFont="1" applyNumberFormat="0" applyFill="1" applyBorder="0" applyAlignment="1">
      <alignment horizontal="center" vertical="top" textRotation="0" wrapText="false" shrinkToFit="false"/>
    </xf>
    <xf xfId="0" fontId="69" numFmtId="0" fillId="29" borderId="0" applyFont="1" applyNumberFormat="0" applyFill="1" applyBorder="0" applyAlignment="1" applyProtection="true">
      <alignment horizontal="center" vertical="center" textRotation="0" wrapText="true" shrinkToFit="false"/>
      <protection hidden="true"/>
    </xf>
    <xf xfId="0" fontId="55" numFmtId="14" fillId="7" borderId="0" applyFont="1" applyNumberFormat="1" applyFill="1" applyBorder="0" applyAlignment="1">
      <alignment horizontal="left" vertical="center" textRotation="0" wrapText="true" shrinkToFit="false"/>
    </xf>
    <xf xfId="0" fontId="70" numFmtId="1" fillId="7" borderId="77" applyFont="1" applyNumberFormat="1" applyFill="1" applyBorder="1" applyAlignment="1">
      <alignment horizontal="center" vertical="center" textRotation="0" wrapText="true" shrinkToFit="false"/>
    </xf>
    <xf xfId="0" fontId="70" numFmtId="1" fillId="7" borderId="77" applyFont="1" applyNumberFormat="1" applyFill="1" applyBorder="1" applyAlignment="1">
      <alignment horizontal="center" vertical="center" textRotation="0" wrapText="false" shrinkToFit="false"/>
    </xf>
    <xf xfId="0" fontId="70" numFmtId="0" fillId="7" borderId="77" applyFont="1" applyNumberFormat="0" applyFill="1" applyBorder="1" applyAlignment="1">
      <alignment horizontal="center" vertical="center" textRotation="0" wrapText="true" shrinkToFit="false"/>
    </xf>
    <xf xfId="0" fontId="28" numFmtId="0" fillId="7" borderId="0" applyFont="1" applyNumberFormat="0" applyFill="1" applyBorder="0" applyAlignment="1">
      <alignment horizontal="center" textRotation="0" wrapText="true" shrinkToFit="false"/>
    </xf>
    <xf xfId="0" fontId="22" numFmtId="0" fillId="0" borderId="0" applyFont="1" applyNumberFormat="0" applyFill="0" applyBorder="0" applyAlignment="1">
      <alignment horizontal="center" vertical="center" textRotation="0" wrapText="false" shrinkToFit="false"/>
    </xf>
    <xf xfId="0" fontId="38" numFmtId="0" fillId="7" borderId="0" applyFont="1" applyNumberFormat="0" applyFill="1" applyBorder="0" applyAlignment="1">
      <alignment horizontal="center" textRotation="0" wrapText="false" shrinkToFit="false"/>
    </xf>
    <xf xfId="0" fontId="55" numFmtId="0" fillId="21" borderId="0" applyFont="1" applyNumberFormat="0" applyFill="1" applyBorder="0" applyAlignment="1">
      <alignment horizontal="left" vertical="center" textRotation="0" wrapText="false" shrinkToFit="false"/>
    </xf>
    <xf xfId="0" fontId="28" numFmtId="0" fillId="21" borderId="0" applyFont="1" applyNumberFormat="0" applyFill="1" applyBorder="0" applyAlignment="1">
      <alignment horizontal="left" vertical="center" textRotation="0" wrapText="false" shrinkToFit="false"/>
    </xf>
    <xf xfId="0" fontId="38" numFmtId="0" fillId="7" borderId="0" applyFont="1" applyNumberFormat="0" applyFill="1" applyBorder="0" applyAlignment="1">
      <alignment horizontal="center" vertical="center" textRotation="0" wrapText="false" shrinkToFit="false"/>
    </xf>
    <xf xfId="0" fontId="47" numFmtId="0" fillId="7" borderId="0" applyFont="1" applyNumberFormat="0" applyFill="1" applyBorder="0" applyAlignment="1">
      <alignment horizontal="center" vertical="center" textRotation="0" wrapText="false" shrinkToFit="false"/>
    </xf>
    <xf xfId="0" fontId="47" numFmtId="0" fillId="7" borderId="0" applyFont="1" applyNumberFormat="0" applyFill="1" applyBorder="0" applyAlignment="1">
      <alignment horizontal="center" textRotation="0" wrapText="false" shrinkToFit="false"/>
    </xf>
    <xf xfId="0" fontId="28" numFmtId="175" fillId="0" borderId="0" applyFont="1" applyNumberFormat="1" applyFill="0" applyBorder="0" applyAlignment="1">
      <alignment horizontal="center" textRotation="0" wrapText="false" shrinkToFit="false"/>
    </xf>
    <xf xfId="0" fontId="54" numFmtId="0" fillId="7" borderId="0" applyFont="1" applyNumberFormat="0" applyFill="1" applyBorder="0" applyAlignment="1">
      <alignment horizontal="center" vertical="center" textRotation="0" wrapText="false" shrinkToFit="false"/>
    </xf>
    <xf xfId="0" fontId="54" numFmtId="0" fillId="7" borderId="145" applyFont="1" applyNumberFormat="0" applyFill="1" applyBorder="1" applyAlignment="1">
      <alignment horizontal="center" vertical="center" textRotation="0" wrapText="false" shrinkToFit="false"/>
    </xf>
    <xf xfId="0" fontId="77" numFmtId="0" fillId="28" borderId="90" applyFont="1" applyNumberFormat="0" applyFill="1" applyBorder="1" applyAlignment="1">
      <alignment horizontal="center" vertical="center" textRotation="0" wrapText="false" shrinkToFit="false"/>
    </xf>
    <xf xfId="0" fontId="77" numFmtId="0" fillId="28" borderId="0" applyFont="1" applyNumberFormat="0" applyFill="1" applyBorder="0" applyAlignment="1">
      <alignment horizontal="center" vertical="center" textRotation="0" wrapText="false" shrinkToFit="false"/>
    </xf>
    <xf xfId="0" fontId="77" numFmtId="0" fillId="28" borderId="91" applyFont="1" applyNumberFormat="0" applyFill="1" applyBorder="1" applyAlignment="1">
      <alignment horizontal="center" vertical="center" textRotation="0" wrapText="false" shrinkToFit="false"/>
    </xf>
    <xf xfId="0" fontId="28" numFmtId="0" fillId="0" borderId="86" applyFont="1" applyNumberFormat="0" applyFill="0" applyBorder="1" applyAlignment="1">
      <alignment horizontal="left" vertical="center" textRotation="0" wrapText="false" shrinkToFit="false"/>
    </xf>
    <xf xfId="0" fontId="28" numFmtId="0" fillId="0" borderId="88" applyFont="1" applyNumberFormat="0" applyFill="0" applyBorder="1" applyAlignment="1">
      <alignment horizontal="left" vertical="center" textRotation="0" wrapText="false" shrinkToFit="false"/>
    </xf>
    <xf xfId="0" fontId="28" numFmtId="0" fillId="0" borderId="87" applyFont="1" applyNumberFormat="0" applyFill="0" applyBorder="1" applyAlignment="1">
      <alignment horizontal="left" vertical="center" textRotation="0" wrapText="false" shrinkToFit="false"/>
    </xf>
    <xf xfId="0" fontId="28" numFmtId="168" fillId="0" borderId="86" applyFont="1" applyNumberFormat="1" applyFill="0" applyBorder="1" applyAlignment="1">
      <alignment horizontal="left" vertical="center" textRotation="0" wrapText="false" shrinkToFit="false"/>
    </xf>
    <xf xfId="0" fontId="28" numFmtId="168" fillId="0" borderId="87" applyFont="1" applyNumberFormat="1" applyFill="0" applyBorder="1" applyAlignment="1">
      <alignment horizontal="left" vertical="center" textRotation="0" wrapText="false" shrinkToFit="false"/>
    </xf>
    <xf xfId="0" fontId="77" numFmtId="0" fillId="11" borderId="90" applyFont="1" applyNumberFormat="0" applyFill="1" applyBorder="1" applyAlignment="1">
      <alignment horizontal="center" vertical="center" textRotation="0" wrapText="false" shrinkToFit="false"/>
    </xf>
    <xf xfId="0" fontId="77" numFmtId="0" fillId="11" borderId="0" applyFont="1" applyNumberFormat="0" applyFill="1" applyBorder="0" applyAlignment="1">
      <alignment horizontal="center" vertical="center" textRotation="0" wrapText="false" shrinkToFit="false"/>
    </xf>
    <xf xfId="0" fontId="77" numFmtId="0" fillId="11" borderId="91" applyFont="1" applyNumberFormat="0" applyFill="1" applyBorder="1" applyAlignment="1">
      <alignment horizontal="center" vertical="center" textRotation="0" wrapText="false" shrinkToFit="false"/>
    </xf>
    <xf xfId="0" fontId="77" numFmtId="0" fillId="11" borderId="86" applyFont="1" applyNumberFormat="0" applyFill="1" applyBorder="1" applyAlignment="1">
      <alignment horizontal="left" vertical="center" textRotation="0" wrapText="false" shrinkToFit="false"/>
    </xf>
    <xf xfId="0" fontId="77" numFmtId="0" fillId="11" borderId="87" applyFont="1" applyNumberFormat="0" applyFill="1" applyBorder="1" applyAlignment="1">
      <alignment horizontal="left" vertical="center" textRotation="0" wrapText="false" shrinkToFit="false"/>
    </xf>
    <xf xfId="0" fontId="28" numFmtId="0" fillId="0" borderId="146" applyFont="1" applyNumberFormat="0" applyFill="0" applyBorder="1" applyAlignment="1">
      <alignment horizontal="center" vertical="center" textRotation="0" wrapText="false" shrinkToFit="false"/>
    </xf>
    <xf xfId="0" fontId="28" numFmtId="0" fillId="0" borderId="147" applyFont="1" applyNumberFormat="0" applyFill="0" applyBorder="1" applyAlignment="1">
      <alignment horizontal="center" vertical="center" textRotation="0" wrapText="false" shrinkToFit="false"/>
    </xf>
    <xf xfId="0" fontId="28" numFmtId="168" fillId="0" borderId="86" applyFont="1" applyNumberFormat="1" applyFill="0" applyBorder="1" applyAlignment="1">
      <alignment horizontal="center" vertical="center" textRotation="0" wrapText="false" shrinkToFit="false"/>
    </xf>
    <xf xfId="0" fontId="28" numFmtId="168" fillId="0" borderId="87" applyFont="1" applyNumberFormat="1" applyFill="0" applyBorder="1" applyAlignment="1">
      <alignment horizontal="center" vertical="center" textRotation="0" wrapText="false" shrinkToFit="false"/>
    </xf>
    <xf xfId="0" fontId="28" numFmtId="0" fillId="0" borderId="86" applyFont="1" applyNumberFormat="0" applyFill="0" applyBorder="1" applyAlignment="1">
      <alignment horizontal="center" vertical="center" textRotation="0" wrapText="false" shrinkToFit="false"/>
    </xf>
    <xf xfId="0" fontId="28" numFmtId="0" fillId="0" borderId="87" applyFont="1" applyNumberFormat="0" applyFill="0" applyBorder="1" applyAlignment="1">
      <alignment horizontal="center" vertical="center" textRotation="0" wrapText="false" shrinkToFit="false"/>
    </xf>
    <xf xfId="0" fontId="77" numFmtId="0" fillId="11" borderId="86" applyFont="1" applyNumberFormat="0" applyFill="1" applyBorder="1" applyAlignment="1">
      <alignment horizontal="center" vertical="center" textRotation="0" wrapText="false" shrinkToFit="false"/>
    </xf>
    <xf xfId="0" fontId="77" numFmtId="0" fillId="11" borderId="87" applyFont="1" applyNumberFormat="0" applyFill="1" applyBorder="1" applyAlignment="1">
      <alignment horizontal="center" vertical="center" textRotation="0" wrapText="false" shrinkToFit="false"/>
    </xf>
    <xf xfId="0" fontId="77" numFmtId="0" fillId="11" borderId="88" applyFont="1" applyNumberFormat="0" applyFill="1" applyBorder="1" applyAlignment="1">
      <alignment horizontal="left" vertical="center" textRotation="0" wrapText="false" shrinkToFit="false"/>
    </xf>
    <xf xfId="0" fontId="28" numFmtId="0" fillId="0" borderId="85" applyFont="1" applyNumberFormat="0" applyFill="0" applyBorder="1" applyAlignment="1">
      <alignment horizontal="left" vertical="center" textRotation="0" wrapText="false" shrinkToFit="false"/>
    </xf>
    <xf xfId="0" fontId="28" numFmtId="168" fillId="0" borderId="85" applyFont="1" applyNumberFormat="1" applyFill="0" applyBorder="1" applyAlignment="1">
      <alignment horizontal="center" vertical="center" textRotation="0" wrapText="false" shrinkToFit="false"/>
    </xf>
    <xf xfId="0" fontId="28" numFmtId="168" fillId="0" borderId="0" applyFont="1" applyNumberFormat="1" applyFill="0" applyBorder="0" applyAlignment="1">
      <alignment horizontal="left" vertical="center" textRotation="0" wrapText="false" shrinkToFit="false"/>
    </xf>
    <xf xfId="0" fontId="28" numFmtId="0" fillId="0" borderId="0" applyFont="1" applyNumberFormat="0" applyFill="0" applyBorder="0" applyAlignment="1">
      <alignment horizontal="left" vertical="center" textRotation="0" wrapText="false" shrinkToFit="false"/>
    </xf>
    <xf xfId="0" fontId="77" numFmtId="0" fillId="28" borderId="86" applyFont="1" applyNumberFormat="0" applyFill="1" applyBorder="1" applyAlignment="1">
      <alignment horizontal="center" vertical="center" textRotation="0" wrapText="false" shrinkToFit="false"/>
    </xf>
    <xf xfId="0" fontId="77" numFmtId="0" fillId="28" borderId="88" applyFont="1" applyNumberFormat="0" applyFill="1" applyBorder="1" applyAlignment="1">
      <alignment horizontal="center" vertical="center" textRotation="0" wrapText="false" shrinkToFit="false"/>
    </xf>
    <xf xfId="0" fontId="77" numFmtId="0" fillId="28" borderId="87" applyFont="1" applyNumberFormat="0" applyFill="1" applyBorder="1" applyAlignment="1">
      <alignment horizontal="center" vertical="center" textRotation="0" wrapText="false" shrinkToFit="false"/>
    </xf>
    <xf xfId="0" fontId="28" numFmtId="0" fillId="0" borderId="85" applyFont="1" applyNumberFormat="0" applyFill="0" applyBorder="1" applyAlignment="1">
      <alignment horizontal="center" vertical="center" textRotation="0" wrapText="false" shrinkToFit="false"/>
    </xf>
    <xf xfId="0" fontId="77" numFmtId="0" fillId="11" borderId="86" applyFont="1" applyNumberFormat="0" applyFill="1" applyBorder="1" applyAlignment="1">
      <alignment horizontal="center" vertical="center" textRotation="0" wrapText="false" shrinkToFit="false"/>
    </xf>
    <xf xfId="0" fontId="77" numFmtId="0" fillId="11" borderId="88" applyFont="1" applyNumberFormat="0" applyFill="1" applyBorder="1" applyAlignment="1">
      <alignment horizontal="center" vertical="center" textRotation="0" wrapText="false" shrinkToFit="false"/>
    </xf>
    <xf xfId="0" fontId="77" numFmtId="0" fillId="11" borderId="87" applyFont="1" applyNumberFormat="0" applyFill="1" applyBorder="1" applyAlignment="1">
      <alignment horizontal="center" vertical="center" textRotation="0" wrapText="false" shrinkToFit="false"/>
    </xf>
    <xf xfId="0" fontId="28" numFmtId="0" fillId="0" borderId="148" applyFont="1" applyNumberFormat="0" applyFill="0" applyBorder="1" applyAlignment="1">
      <alignment horizontal="left" vertical="center" textRotation="0" wrapText="false" shrinkToFit="false"/>
    </xf>
    <xf xfId="0" fontId="28" numFmtId="168" fillId="0" borderId="148" applyFont="1" applyNumberFormat="1" applyFill="0" applyBorder="1" applyAlignment="1">
      <alignment horizontal="center" vertical="center" textRotation="0" wrapText="false" shrinkToFit="false"/>
    </xf>
    <xf xfId="0" fontId="28" numFmtId="0" fillId="0" borderId="148" applyFont="1" applyNumberFormat="0" applyFill="0" applyBorder="1" applyAlignment="1">
      <alignment horizontal="center" vertical="center" textRotation="0" wrapText="false" shrinkToFit="false"/>
    </xf>
    <xf xfId="0" fontId="100"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01" numFmtId="0" fillId="0" borderId="11" applyFont="1" applyNumberFormat="0" applyFill="0" applyBorder="1" applyAlignment="1">
      <alignment horizontal="center" vertical="center" textRotation="0" wrapText="false" shrinkToFit="false"/>
    </xf>
    <xf xfId="0" fontId="101" numFmtId="178" fillId="10" borderId="11" applyFont="1" applyNumberFormat="1" applyFill="1" applyBorder="1" applyAlignment="1">
      <alignment horizontal="center" vertical="center" textRotation="0" wrapText="false" shrinkToFit="false"/>
    </xf>
    <xf xfId="0" fontId="2" numFmtId="167" fillId="2" borderId="0" applyFont="1" applyNumberFormat="1" applyFill="1" applyBorder="0" applyAlignment="1" applyProtection="true">
      <alignment horizontal="center" vertical="center" textRotation="0" wrapText="false" shrinkToFit="false"/>
      <protection locked="false"/>
    </xf>
    <xf xfId="0" fontId="14" numFmtId="0" fillId="3" borderId="0" applyFont="1" applyNumberFormat="0" applyFill="1" applyBorder="0" applyAlignment="1">
      <alignment horizontal="center" textRotation="0" wrapText="false" shrinkToFit="false"/>
    </xf>
    <xf xfId="0" fontId="0" numFmtId="0" fillId="3" borderId="0" applyFont="0" applyNumberFormat="0" applyFill="1" applyBorder="0" applyAlignment="1">
      <alignment horizontal="center" textRotation="0" wrapText="false" shrinkToFit="false"/>
    </xf>
    <xf xfId="0" fontId="102" numFmtId="0" fillId="3" borderId="0" applyFont="1" applyNumberFormat="0" applyFill="1" applyBorder="0" applyAlignment="1" applyProtection="true">
      <alignment horizontal="center" vertical="center" textRotation="0" wrapText="true" shrinkToFit="false"/>
      <protection locked="false"/>
    </xf>
    <xf xfId="0" fontId="101" numFmtId="0" fillId="0" borderId="77" applyFont="1" applyNumberFormat="0" applyFill="0" applyBorder="1" applyAlignment="1">
      <alignment horizontal="center" vertical="center" textRotation="0" wrapText="false" shrinkToFit="false"/>
    </xf>
    <xf xfId="0" fontId="101" numFmtId="178" fillId="10" borderId="77" applyFont="1" applyNumberFormat="1" applyFill="1" applyBorder="1" applyAlignment="1">
      <alignment horizontal="center" vertical="center" textRotation="0" wrapText="false" shrinkToFit="false"/>
    </xf>
    <xf xfId="0" fontId="85" numFmtId="14" fillId="7" borderId="0" applyFont="1" applyNumberFormat="1" applyFill="1" applyBorder="0" applyAlignment="1">
      <alignment horizontal="center" vertical="center" textRotation="0" wrapText="true" shrinkToFit="false"/>
    </xf>
    <xf xfId="0" fontId="58" numFmtId="166" fillId="7" borderId="0" applyFont="1" applyNumberFormat="1" applyFill="1" applyBorder="0" applyAlignment="1">
      <alignment horizontal="center" vertical="center" textRotation="0" wrapText="false" shrinkToFit="false"/>
    </xf>
    <xf xfId="0" fontId="42" numFmtId="0" fillId="0" borderId="2"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c4c85910f92764586ce15dc67ec24e11.png"/><Relationship Id="rId2" Type="http://schemas.openxmlformats.org/officeDocument/2006/relationships/image" Target="../media/13954d60cf5a94cb50dba20558bf8545.png"/><Relationship Id="rId3" Type="http://schemas.openxmlformats.org/officeDocument/2006/relationships/image" Target="../media/a5962e5f87fc17ba73337cd311c4875e.png"/></Relationships>
</file>

<file path=xl/drawings/_rels/drawing2.xml.rels><?xml version="1.0" encoding="UTF-8" standalone="yes"?>
<Relationships xmlns="http://schemas.openxmlformats.org/package/2006/relationships"><Relationship Id="rId1" Type="http://schemas.openxmlformats.org/officeDocument/2006/relationships/image" Target="../media/3152e1055e21bd8eb53b56bb8ed9e83d.png"/><Relationship Id="rId2" Type="http://schemas.openxmlformats.org/officeDocument/2006/relationships/image" Target="../media/0890df3efcb7c53445c86e1eca60e5d7.png"/><Relationship Id="rId3" Type="http://schemas.openxmlformats.org/officeDocument/2006/relationships/image" Target="../media/b1ad7c001db711c4b2b5148c7eb442c0.png"/><Relationship Id="rId4" Type="http://schemas.openxmlformats.org/officeDocument/2006/relationships/image" Target="../media/de37cb4d06864822a4dcbd4d04b3789e.png"/></Relationships>
</file>

<file path=xl/drawings/_rels/drawing3.xml.rels><?xml version="1.0" encoding="UTF-8" standalone="yes"?>
<Relationships xmlns="http://schemas.openxmlformats.org/package/2006/relationships"><Relationship Id="rId1" Type="http://schemas.openxmlformats.org/officeDocument/2006/relationships/image" Target="../media/3152e1055e21bd8eb53b56bb8ed9e83d.png"/><Relationship Id="rId2" Type="http://schemas.openxmlformats.org/officeDocument/2006/relationships/image" Target="../media/0890df3efcb7c53445c86e1eca60e5d7.png"/><Relationship Id="rId3" Type="http://schemas.openxmlformats.org/officeDocument/2006/relationships/image" Target="../media/b1ad7c001db711c4b2b5148c7eb442c0.png"/><Relationship Id="rId4" Type="http://schemas.openxmlformats.org/officeDocument/2006/relationships/image" Target="../media/de37cb4d06864822a4dcbd4d04b3789e.png"/></Relationships>
</file>

<file path=xl/drawings/_rels/drawing4.xml.rels><?xml version="1.0" encoding="UTF-8" standalone="yes"?>
<Relationships xmlns="http://schemas.openxmlformats.org/package/2006/relationships"><Relationship Id="rId1" Type="http://schemas.openxmlformats.org/officeDocument/2006/relationships/image" Target="../media/3152e1055e21bd8eb53b56bb8ed9e83d.png"/><Relationship Id="rId2" Type="http://schemas.openxmlformats.org/officeDocument/2006/relationships/image" Target="../media/0890df3efcb7c53445c86e1eca60e5d7.png"/><Relationship Id="rId3" Type="http://schemas.openxmlformats.org/officeDocument/2006/relationships/image" Target="../media/b1ad7c001db711c4b2b5148c7eb442c0.png"/><Relationship Id="rId4" Type="http://schemas.openxmlformats.org/officeDocument/2006/relationships/image" Target="../media/de37cb4d06864822a4dcbd4d04b3789e.png"/></Relationships>
</file>

<file path=xl/drawings/_rels/drawing5.xml.rels><?xml version="1.0" encoding="UTF-8" standalone="yes"?>
<Relationships xmlns="http://schemas.openxmlformats.org/package/2006/relationships"><Relationship Id="rId1" Type="http://schemas.openxmlformats.org/officeDocument/2006/relationships/image" Target="../media/3152e1055e21bd8eb53b56bb8ed9e83d.png"/><Relationship Id="rId2" Type="http://schemas.openxmlformats.org/officeDocument/2006/relationships/image" Target="../media/0890df3efcb7c53445c86e1eca60e5d7.png"/><Relationship Id="rId3" Type="http://schemas.openxmlformats.org/officeDocument/2006/relationships/image" Target="../media/b1ad7c001db711c4b2b5148c7eb442c0.png"/><Relationship Id="rId4" Type="http://schemas.openxmlformats.org/officeDocument/2006/relationships/image" Target="../media/de37cb4d06864822a4dcbd4d04b3789e.png"/></Relationships>
</file>

<file path=xl/drawings/_rels/drawing6.xml.rels><?xml version="1.0" encoding="UTF-8" standalone="yes"?>
<Relationships xmlns="http://schemas.openxmlformats.org/package/2006/relationships"><Relationship Id="rId1" Type="http://schemas.openxmlformats.org/officeDocument/2006/relationships/image" Target="../media/3152e1055e21bd8eb53b56bb8ed9e83d.png"/><Relationship Id="rId2" Type="http://schemas.openxmlformats.org/officeDocument/2006/relationships/image" Target="../media/0890df3efcb7c53445c86e1eca60e5d7.png"/><Relationship Id="rId3" Type="http://schemas.openxmlformats.org/officeDocument/2006/relationships/image" Target="../media/b1ad7c001db711c4b2b5148c7eb442c0.png"/><Relationship Id="rId4" Type="http://schemas.openxmlformats.org/officeDocument/2006/relationships/image" Target="../media/de37cb4d06864822a4dcbd4d04b3789e.png"/></Relationships>
</file>

<file path=xl/drawings/_rels/drawing7.xml.rels><?xml version="1.0" encoding="UTF-8" standalone="yes"?>
<Relationships xmlns="http://schemas.openxmlformats.org/package/2006/relationships"><Relationship Id="rId1" Type="http://schemas.openxmlformats.org/officeDocument/2006/relationships/image" Target="../media/190e37e908f0fb5aa8262d241ecba434.png"/><Relationship Id="rId2" Type="http://schemas.openxmlformats.org/officeDocument/2006/relationships/image" Target="../media/06261cff6afec907937ecb3b265756a9.jpg"/><Relationship Id="rId3" Type="http://schemas.openxmlformats.org/officeDocument/2006/relationships/image" Target="../media/3152e1055e21bd8eb53b56bb8ed9e83d.png"/><Relationship Id="rId4" Type="http://schemas.openxmlformats.org/officeDocument/2006/relationships/image" Target="../media/0890df3efcb7c53445c86e1eca60e5d7.png"/><Relationship Id="rId5" Type="http://schemas.openxmlformats.org/officeDocument/2006/relationships/image" Target="../media/b1ad7c001db711c4b2b5148c7eb442c0.png"/><Relationship Id="rId6" Type="http://schemas.openxmlformats.org/officeDocument/2006/relationships/image" Target="../media/de37cb4d06864822a4dcbd4d04b3789e.png"/></Relationships>
</file>

<file path=xl/drawings/_rels/drawing8.xml.rels><?xml version="1.0" encoding="UTF-8" standalone="yes"?>
<Relationships xmlns="http://schemas.openxmlformats.org/package/2006/relationships"><Relationship Id="rId1" Type="http://schemas.openxmlformats.org/officeDocument/2006/relationships/image" Target="../media/ef038c13d383e08f5c6b4344658ec5d5.png"/><Relationship Id="rId2" Type="http://schemas.openxmlformats.org/officeDocument/2006/relationships/image" Target="../media/0890df3efcb7c53445c86e1eca60e5d7.png"/><Relationship Id="rId3" Type="http://schemas.openxmlformats.org/officeDocument/2006/relationships/image" Target="../media/b1ad7c001db711c4b2b5148c7eb442c0.png"/><Relationship Id="rId4" Type="http://schemas.openxmlformats.org/officeDocument/2006/relationships/image" Target="../media/de37cb4d06864822a4dcbd4d04b3789e.png"/></Relationships>
</file>

<file path=xl/drawings/_rels/drawing9.xml.rels><?xml version="1.0" encoding="UTF-8" standalone="yes"?>
<Relationships xmlns="http://schemas.openxmlformats.org/package/2006/relationships"><Relationship Id="rId1" Type="http://schemas.openxmlformats.org/officeDocument/2006/relationships/image" Target="../media/8ef9f551c3bc162cac28ffe4ee6389d2.png"/><Relationship Id="rId2" Type="http://schemas.openxmlformats.org/officeDocument/2006/relationships/image" Target="../media/0890df3efcb7c53445c86e1eca60e5d7.png"/><Relationship Id="rId3" Type="http://schemas.openxmlformats.org/officeDocument/2006/relationships/image" Target="../media/b1ad7c001db711c4b2b5148c7eb442c0.png"/><Relationship Id="rId4" Type="http://schemas.openxmlformats.org/officeDocument/2006/relationships/image" Target="../media/de37cb4d06864822a4dcbd4d04b3789e.png"/></Relationships>
</file>

<file path=xl/drawings/_rels/drawing10.xml.rels><?xml version="1.0" encoding="UTF-8" standalone="yes"?>
<Relationships xmlns="http://schemas.openxmlformats.org/package/2006/relationships"><Relationship Id="rId1" Type="http://schemas.openxmlformats.org/officeDocument/2006/relationships/image" Target="../media/7ccebaf1bc9f4a0bec4fa0d1c6154ced.png"/><Relationship Id="rId2" Type="http://schemas.openxmlformats.org/officeDocument/2006/relationships/image" Target="../media/0890df3efcb7c53445c86e1eca60e5d7.png"/><Relationship Id="rId3" Type="http://schemas.openxmlformats.org/officeDocument/2006/relationships/image" Target="../media/b1ad7c001db711c4b2b5148c7eb442c0.png"/><Relationship Id="rId4" Type="http://schemas.openxmlformats.org/officeDocument/2006/relationships/image" Target="../media/de37cb4d06864822a4dcbd4d04b3789e.png"/></Relationships>
</file>

<file path=xl/drawings/_rels/drawing11.xml.rels><?xml version="1.0" encoding="UTF-8" standalone="yes"?>
<Relationships xmlns="http://schemas.openxmlformats.org/package/2006/relationships"><Relationship Id="rId1" Type="http://schemas.openxmlformats.org/officeDocument/2006/relationships/image" Target="../media/7ccebaf1bc9f4a0bec4fa0d1c6154ced.png"/><Relationship Id="rId2" Type="http://schemas.openxmlformats.org/officeDocument/2006/relationships/image" Target="../media/0890df3efcb7c53445c86e1eca60e5d7.png"/><Relationship Id="rId3" Type="http://schemas.openxmlformats.org/officeDocument/2006/relationships/image" Target="../media/b1ad7c001db711c4b2b5148c7eb442c0.png"/><Relationship Id="rId4" Type="http://schemas.openxmlformats.org/officeDocument/2006/relationships/image" Target="../media/de37cb4d06864822a4dcbd4d04b3789e.png"/></Relationships>
</file>

<file path=xl/drawings/_rels/drawing12.xml.rels><?xml version="1.0" encoding="UTF-8" standalone="yes"?>
<Relationships xmlns="http://schemas.openxmlformats.org/package/2006/relationships"><Relationship Id="rId1" Type="http://schemas.openxmlformats.org/officeDocument/2006/relationships/image" Target="../media/0890df3efcb7c53445c86e1eca60e5d7.png"/><Relationship Id="rId2" Type="http://schemas.openxmlformats.org/officeDocument/2006/relationships/image" Target="../media/b1ad7c001db711c4b2b5148c7eb442c0.png"/><Relationship Id="rId3" Type="http://schemas.openxmlformats.org/officeDocument/2006/relationships/image" Target="../media/de37cb4d06864822a4dcbd4d04b3789e.png"/><Relationship Id="rId4" Type="http://schemas.openxmlformats.org/officeDocument/2006/relationships/image" Target="../media/85976dec42f11a1ce8013c700817dc33.png"/></Relationships>
</file>

<file path=xl/drawings/_rels/drawing13.xml.rels><?xml version="1.0" encoding="UTF-8" standalone="yes"?>
<Relationships xmlns="http://schemas.openxmlformats.org/package/2006/relationships"><Relationship Id="rId1" Type="http://schemas.openxmlformats.org/officeDocument/2006/relationships/image" Target="../media/0890df3efcb7c53445c86e1eca60e5d7.png"/><Relationship Id="rId2" Type="http://schemas.openxmlformats.org/officeDocument/2006/relationships/image" Target="../media/b1ad7c001db711c4b2b5148c7eb442c0.png"/><Relationship Id="rId3" Type="http://schemas.openxmlformats.org/officeDocument/2006/relationships/image" Target="../media/de37cb4d06864822a4dcbd4d04b3789e.png"/><Relationship Id="rId4" Type="http://schemas.openxmlformats.org/officeDocument/2006/relationships/image" Target="../media/85976dec42f11a1ce8013c700817dc33.png"/></Relationships>
</file>

<file path=xl/drawings/_rels/drawing14.xml.rels><?xml version="1.0" encoding="UTF-8" standalone="yes"?>
<Relationships xmlns="http://schemas.openxmlformats.org/package/2006/relationships"><Relationship Id="rId1" Type="http://schemas.openxmlformats.org/officeDocument/2006/relationships/image" Target="../media/0890df3efcb7c53445c86e1eca60e5d7.png"/><Relationship Id="rId2" Type="http://schemas.openxmlformats.org/officeDocument/2006/relationships/image" Target="../media/b1ad7c001db711c4b2b5148c7eb442c0.png"/><Relationship Id="rId3" Type="http://schemas.openxmlformats.org/officeDocument/2006/relationships/image" Target="../media/de37cb4d06864822a4dcbd4d04b3789e.png"/><Relationship Id="rId4" Type="http://schemas.openxmlformats.org/officeDocument/2006/relationships/image" Target="../media/8066d1ce4a942c40bc6c0e8cdf3cea45.png"/></Relationships>
</file>

<file path=xl/drawings/_rels/drawing15.xml.rels><?xml version="1.0" encoding="UTF-8" standalone="yes"?>
<Relationships xmlns="http://schemas.openxmlformats.org/package/2006/relationships"><Relationship Id="rId1" Type="http://schemas.openxmlformats.org/officeDocument/2006/relationships/image" Target="../media/0890df3efcb7c53445c86e1eca60e5d7.png"/><Relationship Id="rId2" Type="http://schemas.openxmlformats.org/officeDocument/2006/relationships/image" Target="../media/b1ad7c001db711c4b2b5148c7eb442c0.png"/><Relationship Id="rId3" Type="http://schemas.openxmlformats.org/officeDocument/2006/relationships/image" Target="../media/de37cb4d06864822a4dcbd4d04b3789e.png"/><Relationship Id="rId4" Type="http://schemas.openxmlformats.org/officeDocument/2006/relationships/image" Target="../media/8066d1ce4a942c40bc6c0e8cdf3cea45.png"/></Relationships>
</file>

<file path=xl/drawings/_rels/drawing16.xml.rels><?xml version="1.0" encoding="UTF-8" standalone="yes"?>
<Relationships xmlns="http://schemas.openxmlformats.org/package/2006/relationships"><Relationship Id="rId1" Type="http://schemas.openxmlformats.org/officeDocument/2006/relationships/image" Target="../media/0890df3efcb7c53445c86e1eca60e5d7.png"/><Relationship Id="rId2" Type="http://schemas.openxmlformats.org/officeDocument/2006/relationships/image" Target="../media/b1ad7c001db711c4b2b5148c7eb442c0.png"/><Relationship Id="rId3" Type="http://schemas.openxmlformats.org/officeDocument/2006/relationships/image" Target="../media/de37cb4d06864822a4dcbd4d04b3789e.png"/><Relationship Id="rId4" Type="http://schemas.openxmlformats.org/officeDocument/2006/relationships/image" Target="../media/8066d1ce4a942c40bc6c0e8cdf3cea45.png"/></Relationships>
</file>

<file path=xl/drawings/_rels/drawing17.xml.rels><?xml version="1.0" encoding="UTF-8" standalone="yes"?>
<Relationships xmlns="http://schemas.openxmlformats.org/package/2006/relationships"><Relationship Id="rId1" Type="http://schemas.openxmlformats.org/officeDocument/2006/relationships/image" Target="../media/0890df3efcb7c53445c86e1eca60e5d7.png"/><Relationship Id="rId2" Type="http://schemas.openxmlformats.org/officeDocument/2006/relationships/image" Target="../media/b1ad7c001db711c4b2b5148c7eb442c0.png"/><Relationship Id="rId3" Type="http://schemas.openxmlformats.org/officeDocument/2006/relationships/image" Target="../media/de37cb4d06864822a4dcbd4d04b3789e.png"/><Relationship Id="rId4" Type="http://schemas.openxmlformats.org/officeDocument/2006/relationships/image" Target="../media/8066d1ce4a942c40bc6c0e8cdf3cea45.png"/></Relationships>
</file>

<file path=xl/drawings/_rels/drawing18.xml.rels><?xml version="1.0" encoding="UTF-8" standalone="yes"?>
<Relationships xmlns="http://schemas.openxmlformats.org/package/2006/relationships"><Relationship Id="rId1" Type="http://schemas.openxmlformats.org/officeDocument/2006/relationships/image" Target="../media/0890df3efcb7c53445c86e1eca60e5d7.png"/><Relationship Id="rId2" Type="http://schemas.openxmlformats.org/officeDocument/2006/relationships/image" Target="../media/b1ad7c001db711c4b2b5148c7eb442c0.png"/><Relationship Id="rId3" Type="http://schemas.openxmlformats.org/officeDocument/2006/relationships/image" Target="../media/de37cb4d06864822a4dcbd4d04b3789e.png"/><Relationship Id="rId4" Type="http://schemas.openxmlformats.org/officeDocument/2006/relationships/image" Target="../media/8066d1ce4a942c40bc6c0e8cdf3cea45.png"/></Relationships>
</file>

<file path=xl/drawings/_rels/drawing19.xml.rels><?xml version="1.0" encoding="UTF-8" standalone="yes"?>
<Relationships xmlns="http://schemas.openxmlformats.org/package/2006/relationships"><Relationship Id="rId1" Type="http://schemas.openxmlformats.org/officeDocument/2006/relationships/image" Target="../media/a01c1a9d53e6ef1417a69c0474a3ee64.png"/><Relationship Id="rId2" Type="http://schemas.openxmlformats.org/officeDocument/2006/relationships/image" Target="../media/0890df3efcb7c53445c86e1eca60e5d7.png"/><Relationship Id="rId3" Type="http://schemas.openxmlformats.org/officeDocument/2006/relationships/image" Target="../media/b1ad7c001db711c4b2b5148c7eb442c0.png"/><Relationship Id="rId4" Type="http://schemas.openxmlformats.org/officeDocument/2006/relationships/image" Target="../media/de37cb4d06864822a4dcbd4d04b3789e.png"/></Relationships>
</file>

<file path=xl/drawings/_rels/drawing20.xml.rels><?xml version="1.0" encoding="UTF-8" standalone="yes"?>
<Relationships xmlns="http://schemas.openxmlformats.org/package/2006/relationships"><Relationship Id="rId1" Type="http://schemas.openxmlformats.org/officeDocument/2006/relationships/image" Target="../media/a01c1a9d53e6ef1417a69c0474a3ee64.png"/><Relationship Id="rId2" Type="http://schemas.openxmlformats.org/officeDocument/2006/relationships/image" Target="../media/0890df3efcb7c53445c86e1eca60e5d7.png"/><Relationship Id="rId3" Type="http://schemas.openxmlformats.org/officeDocument/2006/relationships/image" Target="../media/b1ad7c001db711c4b2b5148c7eb442c0.png"/><Relationship Id="rId4" Type="http://schemas.openxmlformats.org/officeDocument/2006/relationships/image" Target="../media/de37cb4d06864822a4dcbd4d04b3789e.png"/></Relationships>
</file>

<file path=xl/drawings/_rels/drawing21.xml.rels><?xml version="1.0" encoding="UTF-8" standalone="yes"?>
<Relationships xmlns="http://schemas.openxmlformats.org/package/2006/relationships"><Relationship Id="rId1" Type="http://schemas.openxmlformats.org/officeDocument/2006/relationships/image" Target="../media/6288ab31842f7919a3c2cedd420ba1de.png"/><Relationship Id="rId2" Type="http://schemas.openxmlformats.org/officeDocument/2006/relationships/image" Target="../media/6471f9580060a8c6bf4c4f08becd9fe2.png"/><Relationship Id="rId3" Type="http://schemas.openxmlformats.org/officeDocument/2006/relationships/image" Target="../media/c61df8a66e552265774d82cd393fa817.jpeg"/></Relationships>
</file>

<file path=xl/drawings/_rels/drawing22.xml.rels><?xml version="1.0" encoding="UTF-8" standalone="yes"?>
<Relationships xmlns="http://schemas.openxmlformats.org/package/2006/relationships"><Relationship Id="rId1" Type="http://schemas.openxmlformats.org/officeDocument/2006/relationships/image" Target="../media/c4c85910f92764586ce15dc67ec24e11.png"/><Relationship Id="rId2" Type="http://schemas.openxmlformats.org/officeDocument/2006/relationships/image" Target="../media/0c76c48eb6beddf54c41d479fc9945cd.png"/><Relationship Id="rId3" Type="http://schemas.openxmlformats.org/officeDocument/2006/relationships/image" Target="../media/f8eb64ab16f107d0465ef4b09d5851ff.png"/></Relationships>
</file>

<file path=xl/drawings/drawing1.xml><?xml version="1.0" encoding="utf-8"?>
<xdr:wsDr xmlns:xdr="http://schemas.openxmlformats.org/drawingml/2006/spreadsheetDrawing" xmlns:a="http://schemas.openxmlformats.org/drawingml/2006/main">
  <xdr:twoCellAnchor editAs="oneCell">
    <xdr:from>
      <xdr:col>7</xdr:col>
      <xdr:colOff>762000</xdr:colOff>
      <xdr:row>45</xdr:row>
      <xdr:rowOff>95250</xdr:rowOff>
    </xdr:from>
    <xdr:to>
      <xdr:col>11</xdr:col>
      <xdr:colOff>571500</xdr:colOff>
      <xdr:row>54</xdr:row>
      <xdr:rowOff>171450</xdr:rowOff>
    </xdr:to>
    <xdr:pic>
      <xdr:nvPicPr>
        <xdr:cNvPr id="1" name="Picture 4" descr=""/>
        <xdr:cNvPicPr>
          <a:picLocks noChangeAspect="1"/>
        </xdr:cNvPicPr>
      </xdr:nvPicPr>
      <xdr:blipFill>
        <a:blip xmlns:r="http://schemas.openxmlformats.org/officeDocument/2006/relationships" r:embed="rId1"/>
        <a:stretch>
          <a:fillRect/>
        </a:stretch>
      </xdr:blipFill>
      <xdr:spPr>
        <a:xfrm rot="0">
          <a:ext cx="2895600" cy="1876425"/>
        </a:xfrm>
        <a:prstGeom prst="rect">
          <a:avLst/>
        </a:prstGeom>
      </xdr:spPr>
    </xdr:pic>
    <xdr:clientData/>
  </xdr:twoCellAnchor>
  <xdr:twoCellAnchor editAs="oneCell">
    <xdr:from>
      <xdr:col>1</xdr:col>
      <xdr:colOff>95250</xdr:colOff>
      <xdr:row>3</xdr:row>
      <xdr:rowOff>0</xdr:rowOff>
    </xdr:from>
    <xdr:to>
      <xdr:col>5</xdr:col>
      <xdr:colOff>590550</xdr:colOff>
      <xdr:row>7</xdr:row>
      <xdr:rowOff>28575</xdr:rowOff>
    </xdr:to>
    <xdr:pic>
      <xdr:nvPicPr>
        <xdr:cNvPr id="2" name="Picture 3" descr=""/>
        <xdr:cNvPicPr>
          <a:picLocks noChangeAspect="1"/>
        </xdr:cNvPicPr>
      </xdr:nvPicPr>
      <xdr:blipFill>
        <a:blip xmlns:r="http://schemas.openxmlformats.org/officeDocument/2006/relationships" r:embed="rId2"/>
        <a:stretch>
          <a:fillRect/>
        </a:stretch>
      </xdr:blipFill>
      <xdr:spPr>
        <a:xfrm rot="0">
          <a:ext cx="3667125" cy="857250"/>
        </a:xfrm>
        <a:prstGeom prst="rect">
          <a:avLst/>
        </a:prstGeom>
      </xdr:spPr>
    </xdr:pic>
    <xdr:clientData/>
  </xdr:twoCellAnchor>
  <xdr:twoCellAnchor editAs="oneCell">
    <xdr:from>
      <xdr:col>1</xdr:col>
      <xdr:colOff>66675</xdr:colOff>
      <xdr:row>10</xdr:row>
      <xdr:rowOff>161925</xdr:rowOff>
    </xdr:from>
    <xdr:to>
      <xdr:col>7</xdr:col>
      <xdr:colOff>200025</xdr:colOff>
      <xdr:row>16</xdr:row>
      <xdr:rowOff>114300</xdr:rowOff>
    </xdr:to>
    <xdr:pic>
      <xdr:nvPicPr>
        <xdr:cNvPr id="3" name="Picture 4" descr=""/>
        <xdr:cNvPicPr>
          <a:picLocks noChangeAspect="1"/>
        </xdr:cNvPicPr>
      </xdr:nvPicPr>
      <xdr:blipFill>
        <a:blip xmlns:r="http://schemas.openxmlformats.org/officeDocument/2006/relationships" r:embed="rId3"/>
        <a:stretch>
          <a:fillRect/>
        </a:stretch>
      </xdr:blipFill>
      <xdr:spPr>
        <a:xfrm rot="0">
          <a:ext cx="4905375" cy="1190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180975</xdr:colOff>
      <xdr:row>1</xdr:row>
      <xdr:rowOff>66675</xdr:rowOff>
    </xdr:from>
    <xdr:ext cx="638175" cy="6381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895350</xdr:colOff>
      <xdr:row>53</xdr:row>
      <xdr:rowOff>161925</xdr:rowOff>
    </xdr:from>
    <xdr:ext cx="1000125" cy="647700"/>
    <xdr:pic>
      <xdr:nvPicPr>
        <xdr:cNvPr id="2" name="Picture 5" descr=""/>
        <xdr:cNvPicPr>
          <a:picLocks noChangeAspect="1"/>
        </xdr:cNvPicPr>
      </xdr:nvPicPr>
      <xdr:blipFill>
        <a:blip xmlns:r="http://schemas.openxmlformats.org/officeDocument/2006/relationships" r:embed="rId2"/>
        <a:stretch>
          <a:fillRect/>
        </a:stretch>
      </xdr:blipFill>
      <xdr:spPr>
        <a:xfrm rot="10800000"/>
        <a:prstGeom prst="rect">
          <a:avLst/>
        </a:prstGeom>
      </xdr:spPr>
    </xdr:pic>
    <xdr:clientData/>
  </xdr:oneCellAnchor>
  <xdr:oneCellAnchor>
    <xdr:from>
      <xdr:col>4</xdr:col>
      <xdr:colOff>123825</xdr:colOff>
      <xdr:row>54</xdr:row>
      <xdr:rowOff>104775</xdr:rowOff>
    </xdr:from>
    <xdr:ext cx="1504950" cy="381000"/>
    <xdr:pic>
      <xdr:nvPicPr>
        <xdr:cNvPr id="3" name="Picture 6"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0</xdr:col>
      <xdr:colOff>0</xdr:colOff>
      <xdr:row>54</xdr:row>
      <xdr:rowOff>104775</xdr:rowOff>
    </xdr:from>
    <xdr:ext cx="1781175" cy="447675"/>
    <xdr:pic>
      <xdr:nvPicPr>
        <xdr:cNvPr id="4" name="Picture 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1</xdr:row>
      <xdr:rowOff>47625</xdr:rowOff>
    </xdr:from>
    <xdr:to>
      <xdr:col>0</xdr:col>
      <xdr:colOff>819150</xdr:colOff>
      <xdr:row>1</xdr:row>
      <xdr:rowOff>704850</xdr:rowOff>
    </xdr:to>
    <xdr:pic>
      <xdr:nvPicPr>
        <xdr:cNvPr id="1" name="Picture 4" descr=""/>
        <xdr:cNvPicPr>
          <a:picLocks noChangeAspect="1"/>
        </xdr:cNvPicPr>
      </xdr:nvPicPr>
      <xdr:blipFill>
        <a:blip xmlns:r="http://schemas.openxmlformats.org/officeDocument/2006/relationships" r:embed="rId1"/>
        <a:stretch>
          <a:fillRect/>
        </a:stretch>
      </xdr:blipFill>
      <xdr:spPr>
        <a:xfrm rot="0">
          <a:ext cx="647700" cy="647700"/>
        </a:xfrm>
        <a:prstGeom prst="rect">
          <a:avLst/>
        </a:prstGeom>
      </xdr:spPr>
    </xdr:pic>
    <xdr:clientData/>
  </xdr:twoCellAnchor>
  <xdr:twoCellAnchor editAs="oneCell">
    <xdr:from>
      <xdr:col>5</xdr:col>
      <xdr:colOff>933450</xdr:colOff>
      <xdr:row>52</xdr:row>
      <xdr:rowOff>142875</xdr:rowOff>
    </xdr:from>
    <xdr:to>
      <xdr:col>6</xdr:col>
      <xdr:colOff>857250</xdr:colOff>
      <xdr:row>53</xdr:row>
      <xdr:rowOff>590550</xdr:rowOff>
    </xdr:to>
    <xdr:pic>
      <xdr:nvPicPr>
        <xdr:cNvPr id="2" name="Picture 5" descr=""/>
        <xdr:cNvPicPr>
          <a:picLocks noChangeAspect="1"/>
        </xdr:cNvPicPr>
      </xdr:nvPicPr>
      <xdr:blipFill>
        <a:blip xmlns:r="http://schemas.openxmlformats.org/officeDocument/2006/relationships" r:embed="rId2"/>
        <a:stretch>
          <a:fillRect/>
        </a:stretch>
      </xdr:blipFill>
      <xdr:spPr>
        <a:xfrm rot="10800000">
          <a:ext cx="981075" cy="638175"/>
        </a:xfrm>
        <a:prstGeom prst="rect">
          <a:avLst/>
        </a:prstGeom>
      </xdr:spPr>
    </xdr:pic>
    <xdr:clientData/>
  </xdr:twoCellAnchor>
  <xdr:twoCellAnchor editAs="oneCell">
    <xdr:from>
      <xdr:col>4</xdr:col>
      <xdr:colOff>161925</xdr:colOff>
      <xdr:row>53</xdr:row>
      <xdr:rowOff>104775</xdr:rowOff>
    </xdr:from>
    <xdr:to>
      <xdr:col>5</xdr:col>
      <xdr:colOff>609600</xdr:colOff>
      <xdr:row>53</xdr:row>
      <xdr:rowOff>476250</xdr:rowOff>
    </xdr:to>
    <xdr:pic>
      <xdr:nvPicPr>
        <xdr:cNvPr id="3" name="Picture 7"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47625</xdr:colOff>
      <xdr:row>53</xdr:row>
      <xdr:rowOff>114300</xdr:rowOff>
    </xdr:from>
    <xdr:to>
      <xdr:col>1</xdr:col>
      <xdr:colOff>742950</xdr:colOff>
      <xdr:row>53</xdr:row>
      <xdr:rowOff>552450</xdr:rowOff>
    </xdr:to>
    <xdr:pic>
      <xdr:nvPicPr>
        <xdr:cNvPr id="4" name="Picture 8"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1</xdr:row>
      <xdr:rowOff>28575</xdr:rowOff>
    </xdr:from>
    <xdr:to>
      <xdr:col>0</xdr:col>
      <xdr:colOff>876300</xdr:colOff>
      <xdr:row>1</xdr:row>
      <xdr:rowOff>666750</xdr:rowOff>
    </xdr:to>
    <xdr:pic>
      <xdr:nvPicPr>
        <xdr:cNvPr id="1" name="Picture 4" descr=""/>
        <xdr:cNvPicPr>
          <a:picLocks noChangeAspect="1"/>
        </xdr:cNvPicPr>
      </xdr:nvPicPr>
      <xdr:blipFill>
        <a:blip xmlns:r="http://schemas.openxmlformats.org/officeDocument/2006/relationships" r:embed="rId1"/>
        <a:stretch>
          <a:fillRect/>
        </a:stretch>
      </xdr:blipFill>
      <xdr:spPr>
        <a:xfrm rot="0">
          <a:ext cx="647700" cy="647700"/>
        </a:xfrm>
        <a:prstGeom prst="rect">
          <a:avLst/>
        </a:prstGeom>
      </xdr:spPr>
    </xdr:pic>
    <xdr:clientData/>
  </xdr:twoCellAnchor>
  <xdr:twoCellAnchor editAs="oneCell">
    <xdr:from>
      <xdr:col>5</xdr:col>
      <xdr:colOff>933450</xdr:colOff>
      <xdr:row>38</xdr:row>
      <xdr:rowOff>142875</xdr:rowOff>
    </xdr:from>
    <xdr:to>
      <xdr:col>6</xdr:col>
      <xdr:colOff>857250</xdr:colOff>
      <xdr:row>39</xdr:row>
      <xdr:rowOff>590550</xdr:rowOff>
    </xdr:to>
    <xdr:pic>
      <xdr:nvPicPr>
        <xdr:cNvPr id="2" name="Picture 1" descr=""/>
        <xdr:cNvPicPr>
          <a:picLocks noChangeAspect="1"/>
        </xdr:cNvPicPr>
      </xdr:nvPicPr>
      <xdr:blipFill>
        <a:blip xmlns:r="http://schemas.openxmlformats.org/officeDocument/2006/relationships" r:embed="rId2"/>
        <a:stretch>
          <a:fillRect/>
        </a:stretch>
      </xdr:blipFill>
      <xdr:spPr>
        <a:xfrm rot="10800000">
          <a:ext cx="981075" cy="638175"/>
        </a:xfrm>
        <a:prstGeom prst="rect">
          <a:avLst/>
        </a:prstGeom>
      </xdr:spPr>
    </xdr:pic>
    <xdr:clientData/>
  </xdr:twoCellAnchor>
  <xdr:twoCellAnchor editAs="oneCell">
    <xdr:from>
      <xdr:col>4</xdr:col>
      <xdr:colOff>161925</xdr:colOff>
      <xdr:row>39</xdr:row>
      <xdr:rowOff>104775</xdr:rowOff>
    </xdr:from>
    <xdr:to>
      <xdr:col>5</xdr:col>
      <xdr:colOff>609600</xdr:colOff>
      <xdr:row>39</xdr:row>
      <xdr:rowOff>476250</xdr:rowOff>
    </xdr:to>
    <xdr:pic>
      <xdr:nvPicPr>
        <xdr:cNvPr id="3" name="Picture 2"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47625</xdr:colOff>
      <xdr:row>39</xdr:row>
      <xdr:rowOff>114300</xdr:rowOff>
    </xdr:from>
    <xdr:to>
      <xdr:col>1</xdr:col>
      <xdr:colOff>742950</xdr:colOff>
      <xdr:row>39</xdr:row>
      <xdr:rowOff>552450</xdr:rowOff>
    </xdr:to>
    <xdr:pic>
      <xdr:nvPicPr>
        <xdr:cNvPr id="4" name="Picture 3"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228600</xdr:colOff>
      <xdr:row>1</xdr:row>
      <xdr:rowOff>38100</xdr:rowOff>
    </xdr:from>
    <xdr:to>
      <xdr:col>0</xdr:col>
      <xdr:colOff>885825</xdr:colOff>
      <xdr:row>1</xdr:row>
      <xdr:rowOff>695325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647700" cy="647700"/>
        </a:xfrm>
        <a:prstGeom prst="rect">
          <a:avLst/>
        </a:prstGeom>
      </xdr:spPr>
    </xdr:pic>
    <xdr:clientData/>
  </xdr:twoCellAnchor>
  <xdr:twoCellAnchor editAs="oneCell">
    <xdr:from>
      <xdr:col>5</xdr:col>
      <xdr:colOff>942975</xdr:colOff>
      <xdr:row>36</xdr:row>
      <xdr:rowOff>133350</xdr:rowOff>
    </xdr:from>
    <xdr:to>
      <xdr:col>6</xdr:col>
      <xdr:colOff>876300</xdr:colOff>
      <xdr:row>37</xdr:row>
      <xdr:rowOff>571500</xdr:rowOff>
    </xdr:to>
    <xdr:pic>
      <xdr:nvPicPr>
        <xdr:cNvPr id="2" name="Picture 2" descr=""/>
        <xdr:cNvPicPr>
          <a:picLocks noChangeAspect="1"/>
        </xdr:cNvPicPr>
      </xdr:nvPicPr>
      <xdr:blipFill>
        <a:blip xmlns:r="http://schemas.openxmlformats.org/officeDocument/2006/relationships" r:embed="rId2"/>
        <a:stretch>
          <a:fillRect/>
        </a:stretch>
      </xdr:blipFill>
      <xdr:spPr>
        <a:xfrm rot="10800000">
          <a:ext cx="981075" cy="638175"/>
        </a:xfrm>
        <a:prstGeom prst="rect">
          <a:avLst/>
        </a:prstGeom>
      </xdr:spPr>
    </xdr:pic>
    <xdr:clientData/>
  </xdr:twoCellAnchor>
  <xdr:twoCellAnchor editAs="oneCell">
    <xdr:from>
      <xdr:col>4</xdr:col>
      <xdr:colOff>171450</xdr:colOff>
      <xdr:row>37</xdr:row>
      <xdr:rowOff>95250</xdr:rowOff>
    </xdr:from>
    <xdr:to>
      <xdr:col>5</xdr:col>
      <xdr:colOff>628650</xdr:colOff>
      <xdr:row>37</xdr:row>
      <xdr:rowOff>466725</xdr:rowOff>
    </xdr:to>
    <xdr:pic>
      <xdr:nvPicPr>
        <xdr:cNvPr id="3" name="Picture 3"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57150</xdr:colOff>
      <xdr:row>37</xdr:row>
      <xdr:rowOff>95250</xdr:rowOff>
    </xdr:from>
    <xdr:to>
      <xdr:col>1</xdr:col>
      <xdr:colOff>762000</xdr:colOff>
      <xdr:row>37</xdr:row>
      <xdr:rowOff>552450</xdr:rowOff>
    </xdr:to>
    <xdr:pic>
      <xdr:nvPicPr>
        <xdr:cNvPr id="4" name="Picture 4"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xdr:colOff>
      <xdr:row>1</xdr:row>
      <xdr:rowOff>66675</xdr:rowOff>
    </xdr:from>
    <xdr:to>
      <xdr:col>0</xdr:col>
      <xdr:colOff>762000</xdr:colOff>
      <xdr:row>1</xdr:row>
      <xdr:rowOff>714375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647700" cy="647700"/>
        </a:xfrm>
        <a:prstGeom prst="rect">
          <a:avLst/>
        </a:prstGeom>
      </xdr:spPr>
    </xdr:pic>
    <xdr:clientData/>
  </xdr:twoCellAnchor>
  <xdr:twoCellAnchor editAs="oneCell">
    <xdr:from>
      <xdr:col>5</xdr:col>
      <xdr:colOff>962025</xdr:colOff>
      <xdr:row>75</xdr:row>
      <xdr:rowOff>447675</xdr:rowOff>
    </xdr:from>
    <xdr:to>
      <xdr:col>6</xdr:col>
      <xdr:colOff>895350</xdr:colOff>
      <xdr:row>76</xdr:row>
      <xdr:rowOff>600075</xdr:rowOff>
    </xdr:to>
    <xdr:pic>
      <xdr:nvPicPr>
        <xdr:cNvPr id="2" name="Picture 2" descr=""/>
        <xdr:cNvPicPr>
          <a:picLocks noChangeAspect="1"/>
        </xdr:cNvPicPr>
      </xdr:nvPicPr>
      <xdr:blipFill>
        <a:blip xmlns:r="http://schemas.openxmlformats.org/officeDocument/2006/relationships" r:embed="rId2"/>
        <a:stretch>
          <a:fillRect/>
        </a:stretch>
      </xdr:blipFill>
      <xdr:spPr>
        <a:xfrm rot="10800000">
          <a:ext cx="981075" cy="638175"/>
        </a:xfrm>
        <a:prstGeom prst="rect">
          <a:avLst/>
        </a:prstGeom>
      </xdr:spPr>
    </xdr:pic>
    <xdr:clientData/>
  </xdr:twoCellAnchor>
  <xdr:twoCellAnchor editAs="oneCell">
    <xdr:from>
      <xdr:col>4</xdr:col>
      <xdr:colOff>180975</xdr:colOff>
      <xdr:row>76</xdr:row>
      <xdr:rowOff>123825</xdr:rowOff>
    </xdr:from>
    <xdr:to>
      <xdr:col>5</xdr:col>
      <xdr:colOff>628650</xdr:colOff>
      <xdr:row>76</xdr:row>
      <xdr:rowOff>495300</xdr:rowOff>
    </xdr:to>
    <xdr:pic>
      <xdr:nvPicPr>
        <xdr:cNvPr id="3" name="Picture 3"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38100</xdr:colOff>
      <xdr:row>76</xdr:row>
      <xdr:rowOff>123825</xdr:rowOff>
    </xdr:from>
    <xdr:to>
      <xdr:col>1</xdr:col>
      <xdr:colOff>752475</xdr:colOff>
      <xdr:row>76</xdr:row>
      <xdr:rowOff>571500</xdr:rowOff>
    </xdr:to>
    <xdr:pic>
      <xdr:nvPicPr>
        <xdr:cNvPr id="4" name="Picture 4"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285750</xdr:colOff>
      <xdr:row>24</xdr:row>
      <xdr:rowOff>133350</xdr:rowOff>
    </xdr:from>
    <xdr:to>
      <xdr:col>6</xdr:col>
      <xdr:colOff>723900</xdr:colOff>
      <xdr:row>24</xdr:row>
      <xdr:rowOff>1209675</xdr:rowOff>
    </xdr:to>
    <xdr:pic>
      <xdr:nvPicPr>
        <xdr:cNvPr id="1" name="Picture 2" descr=""/>
        <xdr:cNvPicPr>
          <a:picLocks noChangeAspect="1"/>
        </xdr:cNvPicPr>
      </xdr:nvPicPr>
      <xdr:blipFill>
        <a:blip xmlns:r="http://schemas.openxmlformats.org/officeDocument/2006/relationships" r:embed="rId1"/>
        <a:stretch>
          <a:fillRect/>
        </a:stretch>
      </xdr:blipFill>
      <xdr:spPr>
        <a:xfrm rot="0">
          <a:ext cx="3571875" cy="1076325"/>
        </a:xfrm>
        <a:prstGeom prst="rect">
          <a:avLst/>
        </a:prstGeom>
      </xdr:spPr>
    </xdr:pic>
    <xdr:clientData/>
  </xdr:twoCellAnchor>
  <xdr:twoCellAnchor>
    <xdr:from>
      <xdr:col>0</xdr:col>
      <xdr:colOff>47625</xdr:colOff>
      <xdr:row>26</xdr:row>
      <xdr:rowOff>47625</xdr:rowOff>
    </xdr:from>
    <xdr:to>
      <xdr:col>7</xdr:col>
      <xdr:colOff>0</xdr:colOff>
      <xdr:row>27</xdr:row>
      <xdr:rowOff>561975</xdr:rowOff>
    </xdr:to>
    <xdr:pic>
      <xdr:nvPicPr>
        <xdr:cNvPr id="2" name="Picture 3" descr=""/>
        <xdr:cNvPicPr>
          <a:picLocks noChangeAspect="1"/>
        </xdr:cNvPicPr>
      </xdr:nvPicPr>
      <xdr:blipFill>
        <a:blip xmlns:r="http://schemas.openxmlformats.org/officeDocument/2006/relationships" r:embed="rId2"/>
        <a:stretch>
          <a:fillRect/>
        </a:stretch>
      </xdr:blipFill>
      <xdr:spPr>
        <a:xfrm rot="0">
          <a:ext cx="7486650" cy="790575"/>
        </a:xfrm>
        <a:prstGeom prst="rect">
          <a:avLst/>
        </a:prstGeom>
      </xdr:spPr>
    </xdr:pic>
    <xdr:clientData/>
  </xdr:twoCellAnchor>
  <xdr:twoCellAnchor editAs="oneCell">
    <xdr:from>
      <xdr:col>0</xdr:col>
      <xdr:colOff>228600</xdr:colOff>
      <xdr:row>1</xdr:row>
      <xdr:rowOff>57150</xdr:rowOff>
    </xdr:from>
    <xdr:to>
      <xdr:col>0</xdr:col>
      <xdr:colOff>895350</xdr:colOff>
      <xdr:row>1</xdr:row>
      <xdr:rowOff>704850</xdr:rowOff>
    </xdr:to>
    <xdr:pic>
      <xdr:nvPicPr>
        <xdr:cNvPr id="3" name="Picture 5" descr=""/>
        <xdr:cNvPicPr>
          <a:picLocks noChangeAspect="1"/>
        </xdr:cNvPicPr>
      </xdr:nvPicPr>
      <xdr:blipFill>
        <a:blip xmlns:r="http://schemas.openxmlformats.org/officeDocument/2006/relationships" r:embed="rId3"/>
        <a:stretch>
          <a:fillRect/>
        </a:stretch>
      </xdr:blipFill>
      <xdr:spPr>
        <a:xfrm rot="0">
          <a:ext cx="647700" cy="647700"/>
        </a:xfrm>
        <a:prstGeom prst="rect">
          <a:avLst/>
        </a:prstGeom>
      </xdr:spPr>
    </xdr:pic>
    <xdr:clientData/>
  </xdr:twoCellAnchor>
  <xdr:twoCellAnchor editAs="oneCell">
    <xdr:from>
      <xdr:col>5</xdr:col>
      <xdr:colOff>952500</xdr:colOff>
      <xdr:row>29</xdr:row>
      <xdr:rowOff>219075</xdr:rowOff>
    </xdr:from>
    <xdr:to>
      <xdr:col>6</xdr:col>
      <xdr:colOff>895350</xdr:colOff>
      <xdr:row>33</xdr:row>
      <xdr:rowOff>57150</xdr:rowOff>
    </xdr:to>
    <xdr:pic>
      <xdr:nvPicPr>
        <xdr:cNvPr id="4" name="Picture 12" descr=""/>
        <xdr:cNvPicPr>
          <a:picLocks noChangeAspect="1"/>
        </xdr:cNvPicPr>
      </xdr:nvPicPr>
      <xdr:blipFill>
        <a:blip xmlns:r="http://schemas.openxmlformats.org/officeDocument/2006/relationships" r:embed="rId4"/>
        <a:stretch>
          <a:fillRect/>
        </a:stretch>
      </xdr:blipFill>
      <xdr:spPr>
        <a:xfrm rot="10800000">
          <a:ext cx="990600" cy="638175"/>
        </a:xfrm>
        <a:prstGeom prst="rect">
          <a:avLst/>
        </a:prstGeom>
      </xdr:spPr>
    </xdr:pic>
    <xdr:clientData/>
  </xdr:twoCellAnchor>
  <xdr:twoCellAnchor editAs="oneCell">
    <xdr:from>
      <xdr:col>4</xdr:col>
      <xdr:colOff>171450</xdr:colOff>
      <xdr:row>30</xdr:row>
      <xdr:rowOff>95250</xdr:rowOff>
    </xdr:from>
    <xdr:to>
      <xdr:col>5</xdr:col>
      <xdr:colOff>628650</xdr:colOff>
      <xdr:row>32</xdr:row>
      <xdr:rowOff>95250</xdr:rowOff>
    </xdr:to>
    <xdr:pic>
      <xdr:nvPicPr>
        <xdr:cNvPr id="5" name="Picture 13" descr=""/>
        <xdr:cNvPicPr>
          <a:picLocks noChangeAspect="1"/>
        </xdr:cNvPicPr>
      </xdr:nvPicPr>
      <xdr:blipFill>
        <a:blip xmlns:r="http://schemas.openxmlformats.org/officeDocument/2006/relationships" r:embed="rId5"/>
        <a:stretch>
          <a:fillRect/>
        </a:stretch>
      </xdr:blipFill>
      <xdr:spPr>
        <a:xfrm rot="0">
          <a:ext cx="1504950" cy="371475"/>
        </a:xfrm>
        <a:prstGeom prst="rect">
          <a:avLst/>
        </a:prstGeom>
      </xdr:spPr>
    </xdr:pic>
    <xdr:clientData/>
  </xdr:twoCellAnchor>
  <xdr:twoCellAnchor editAs="oneCell">
    <xdr:from>
      <xdr:col>0</xdr:col>
      <xdr:colOff>9525</xdr:colOff>
      <xdr:row>30</xdr:row>
      <xdr:rowOff>95250</xdr:rowOff>
    </xdr:from>
    <xdr:to>
      <xdr:col>1</xdr:col>
      <xdr:colOff>742950</xdr:colOff>
      <xdr:row>32</xdr:row>
      <xdr:rowOff>171450</xdr:rowOff>
    </xdr:to>
    <xdr:pic>
      <xdr:nvPicPr>
        <xdr:cNvPr id="6" name="Picture 14" descr=""/>
        <xdr:cNvPicPr>
          <a:picLocks noChangeAspect="1"/>
        </xdr:cNvPicPr>
      </xdr:nvPicPr>
      <xdr:blipFill>
        <a:blip xmlns:r="http://schemas.openxmlformats.org/officeDocument/2006/relationships" r:embed="rId6"/>
        <a:stretch>
          <a:fillRect/>
        </a:stretch>
      </xdr:blipFill>
      <xdr:spPr>
        <a:xfrm rot="0">
          <a:ext cx="1762125" cy="44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114300</xdr:colOff>
      <xdr:row>1</xdr:row>
      <xdr:rowOff>38100</xdr:rowOff>
    </xdr:from>
    <xdr:to>
      <xdr:col>2</xdr:col>
      <xdr:colOff>742950</xdr:colOff>
      <xdr:row>1</xdr:row>
      <xdr:rowOff>666750</xdr:rowOff>
    </xdr:to>
    <xdr:pic>
      <xdr:nvPicPr>
        <xdr:cNvPr id="1" name="Picture 30" descr=""/>
        <xdr:cNvPicPr>
          <a:picLocks noChangeAspect="1"/>
        </xdr:cNvPicPr>
      </xdr:nvPicPr>
      <xdr:blipFill>
        <a:blip xmlns:r="http://schemas.openxmlformats.org/officeDocument/2006/relationships" r:embed="rId1"/>
        <a:stretch>
          <a:fillRect/>
        </a:stretch>
      </xdr:blipFill>
      <xdr:spPr>
        <a:xfrm rot="0">
          <a:ext cx="628650" cy="628650"/>
        </a:xfrm>
        <a:prstGeom prst="rect">
          <a:avLst/>
        </a:prstGeom>
      </xdr:spPr>
    </xdr:pic>
    <xdr:clientData/>
  </xdr:twoCellAnchor>
  <xdr:twoCellAnchor editAs="oneCell">
    <xdr:from>
      <xdr:col>25</xdr:col>
      <xdr:colOff>66675</xdr:colOff>
      <xdr:row>1447</xdr:row>
      <xdr:rowOff>209550</xdr:rowOff>
    </xdr:from>
    <xdr:to>
      <xdr:col>26</xdr:col>
      <xdr:colOff>19050</xdr:colOff>
      <xdr:row>1448</xdr:row>
      <xdr:rowOff>590550</xdr:rowOff>
    </xdr:to>
    <xdr:pic>
      <xdr:nvPicPr>
        <xdr:cNvPr id="2" name="Picture 14" descr=""/>
        <xdr:cNvPicPr>
          <a:picLocks noChangeAspect="1"/>
        </xdr:cNvPicPr>
      </xdr:nvPicPr>
      <xdr:blipFill>
        <a:blip xmlns:r="http://schemas.openxmlformats.org/officeDocument/2006/relationships" r:embed="rId2"/>
        <a:stretch>
          <a:fillRect/>
        </a:stretch>
      </xdr:blipFill>
      <xdr:spPr>
        <a:xfrm rot="10800000">
          <a:ext cx="990600" cy="638175"/>
        </a:xfrm>
        <a:prstGeom prst="rect">
          <a:avLst/>
        </a:prstGeom>
      </xdr:spPr>
    </xdr:pic>
    <xdr:clientData/>
  </xdr:twoCellAnchor>
  <xdr:twoCellAnchor editAs="oneCell">
    <xdr:from>
      <xdr:col>23</xdr:col>
      <xdr:colOff>276225</xdr:colOff>
      <xdr:row>1448</xdr:row>
      <xdr:rowOff>104775</xdr:rowOff>
    </xdr:from>
    <xdr:to>
      <xdr:col>24</xdr:col>
      <xdr:colOff>762000</xdr:colOff>
      <xdr:row>1448</xdr:row>
      <xdr:rowOff>476250</xdr:rowOff>
    </xdr:to>
    <xdr:pic>
      <xdr:nvPicPr>
        <xdr:cNvPr id="3" name="Picture 22"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142875</xdr:colOff>
      <xdr:row>1448</xdr:row>
      <xdr:rowOff>133350</xdr:rowOff>
    </xdr:from>
    <xdr:to>
      <xdr:col>3</xdr:col>
      <xdr:colOff>19050</xdr:colOff>
      <xdr:row>1448</xdr:row>
      <xdr:rowOff>590550</xdr:rowOff>
    </xdr:to>
    <xdr:pic>
      <xdr:nvPicPr>
        <xdr:cNvPr id="4" name="Picture 29"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228600</xdr:colOff>
      <xdr:row>1</xdr:row>
      <xdr:rowOff>47625</xdr:rowOff>
    </xdr:from>
    <xdr:to>
      <xdr:col>0</xdr:col>
      <xdr:colOff>885825</xdr:colOff>
      <xdr:row>1</xdr:row>
      <xdr:rowOff>704850</xdr:rowOff>
    </xdr:to>
    <xdr:pic>
      <xdr:nvPicPr>
        <xdr:cNvPr id="1" name="Picture 11" descr=""/>
        <xdr:cNvPicPr>
          <a:picLocks noChangeAspect="1"/>
        </xdr:cNvPicPr>
      </xdr:nvPicPr>
      <xdr:blipFill>
        <a:blip xmlns:r="http://schemas.openxmlformats.org/officeDocument/2006/relationships" r:embed="rId1"/>
        <a:stretch>
          <a:fillRect/>
        </a:stretch>
      </xdr:blipFill>
      <xdr:spPr>
        <a:xfrm rot="0">
          <a:ext cx="657225" cy="657225"/>
        </a:xfrm>
        <a:prstGeom prst="rect">
          <a:avLst/>
        </a:prstGeom>
      </xdr:spPr>
    </xdr:pic>
    <xdr:clientData/>
  </xdr:twoCellAnchor>
  <xdr:twoCellAnchor editAs="oneCell">
    <xdr:from>
      <xdr:col>6</xdr:col>
      <xdr:colOff>676275</xdr:colOff>
      <xdr:row>89</xdr:row>
      <xdr:rowOff>171450</xdr:rowOff>
    </xdr:from>
    <xdr:to>
      <xdr:col>7</xdr:col>
      <xdr:colOff>609600</xdr:colOff>
      <xdr:row>90</xdr:row>
      <xdr:rowOff>609600</xdr:rowOff>
    </xdr:to>
    <xdr:pic>
      <xdr:nvPicPr>
        <xdr:cNvPr id="2" name="Picture 5" descr=""/>
        <xdr:cNvPicPr>
          <a:picLocks noChangeAspect="1"/>
        </xdr:cNvPicPr>
      </xdr:nvPicPr>
      <xdr:blipFill>
        <a:blip xmlns:r="http://schemas.openxmlformats.org/officeDocument/2006/relationships" r:embed="rId2"/>
        <a:stretch>
          <a:fillRect/>
        </a:stretch>
      </xdr:blipFill>
      <xdr:spPr>
        <a:xfrm rot="10800000">
          <a:ext cx="990600" cy="638175"/>
        </a:xfrm>
        <a:prstGeom prst="rect">
          <a:avLst/>
        </a:prstGeom>
      </xdr:spPr>
    </xdr:pic>
    <xdr:clientData/>
  </xdr:twoCellAnchor>
  <xdr:twoCellAnchor editAs="oneCell">
    <xdr:from>
      <xdr:col>4</xdr:col>
      <xdr:colOff>952500</xdr:colOff>
      <xdr:row>90</xdr:row>
      <xdr:rowOff>123825</xdr:rowOff>
    </xdr:from>
    <xdr:to>
      <xdr:col>6</xdr:col>
      <xdr:colOff>361950</xdr:colOff>
      <xdr:row>90</xdr:row>
      <xdr:rowOff>495300</xdr:rowOff>
    </xdr:to>
    <xdr:pic>
      <xdr:nvPicPr>
        <xdr:cNvPr id="3" name="Picture 6"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0</xdr:colOff>
      <xdr:row>90</xdr:row>
      <xdr:rowOff>161925</xdr:rowOff>
    </xdr:from>
    <xdr:to>
      <xdr:col>1</xdr:col>
      <xdr:colOff>704850</xdr:colOff>
      <xdr:row>90</xdr:row>
      <xdr:rowOff>609600</xdr:rowOff>
    </xdr:to>
    <xdr:pic>
      <xdr:nvPicPr>
        <xdr:cNvPr id="4" name="Picture 7"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123825</xdr:colOff>
      <xdr:row>0</xdr:row>
      <xdr:rowOff>257175</xdr:rowOff>
    </xdr:from>
    <xdr:to>
      <xdr:col>0</xdr:col>
      <xdr:colOff>933450</xdr:colOff>
      <xdr:row>2</xdr:row>
      <xdr:rowOff>19050</xdr:rowOff>
    </xdr:to>
    <xdr:pic>
      <xdr:nvPicPr>
        <xdr:cNvPr id="1" name="Picture 5" descr=""/>
        <xdr:cNvPicPr>
          <a:picLocks noChangeAspect="1"/>
        </xdr:cNvPicPr>
      </xdr:nvPicPr>
      <xdr:blipFill>
        <a:blip xmlns:r="http://schemas.openxmlformats.org/officeDocument/2006/relationships" r:embed="rId1"/>
        <a:stretch>
          <a:fillRect/>
        </a:stretch>
      </xdr:blipFill>
      <xdr:spPr>
        <a:xfrm rot="0">
          <a:ext cx="819150" cy="819150"/>
        </a:xfrm>
        <a:prstGeom prst="rect">
          <a:avLst/>
        </a:prstGeom>
      </xdr:spPr>
    </xdr:pic>
    <xdr:clientData/>
  </xdr:twoCellAnchor>
  <xdr:twoCellAnchor editAs="oneCell">
    <xdr:from>
      <xdr:col>13</xdr:col>
      <xdr:colOff>609600</xdr:colOff>
      <xdr:row>75</xdr:row>
      <xdr:rowOff>257175</xdr:rowOff>
    </xdr:from>
    <xdr:to>
      <xdr:col>14</xdr:col>
      <xdr:colOff>552450</xdr:colOff>
      <xdr:row>76</xdr:row>
      <xdr:rowOff>590550</xdr:rowOff>
    </xdr:to>
    <xdr:pic>
      <xdr:nvPicPr>
        <xdr:cNvPr id="2" name="Picture 2" descr=""/>
        <xdr:cNvPicPr>
          <a:picLocks noChangeAspect="1"/>
        </xdr:cNvPicPr>
      </xdr:nvPicPr>
      <xdr:blipFill>
        <a:blip xmlns:r="http://schemas.openxmlformats.org/officeDocument/2006/relationships" r:embed="rId2"/>
        <a:stretch>
          <a:fillRect/>
        </a:stretch>
      </xdr:blipFill>
      <xdr:spPr>
        <a:xfrm rot="10800000">
          <a:ext cx="990600" cy="638175"/>
        </a:xfrm>
        <a:prstGeom prst="rect">
          <a:avLst/>
        </a:prstGeom>
      </xdr:spPr>
    </xdr:pic>
    <xdr:clientData/>
  </xdr:twoCellAnchor>
  <xdr:twoCellAnchor editAs="oneCell">
    <xdr:from>
      <xdr:col>11</xdr:col>
      <xdr:colOff>885825</xdr:colOff>
      <xdr:row>76</xdr:row>
      <xdr:rowOff>114300</xdr:rowOff>
    </xdr:from>
    <xdr:to>
      <xdr:col>13</xdr:col>
      <xdr:colOff>285750</xdr:colOff>
      <xdr:row>76</xdr:row>
      <xdr:rowOff>476250</xdr:rowOff>
    </xdr:to>
    <xdr:pic>
      <xdr:nvPicPr>
        <xdr:cNvPr id="3" name="Picture 3"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342900</xdr:colOff>
      <xdr:row>76</xdr:row>
      <xdr:rowOff>123825</xdr:rowOff>
    </xdr:from>
    <xdr:to>
      <xdr:col>2</xdr:col>
      <xdr:colOff>9525</xdr:colOff>
      <xdr:row>76</xdr:row>
      <xdr:rowOff>561975</xdr:rowOff>
    </xdr:to>
    <xdr:pic>
      <xdr:nvPicPr>
        <xdr:cNvPr id="4" name="Picture 4"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190500</xdr:colOff>
      <xdr:row>1</xdr:row>
      <xdr:rowOff>57150</xdr:rowOff>
    </xdr:from>
    <xdr:ext cx="666750" cy="666750"/>
    <xdr:pic>
      <xdr:nvPicPr>
        <xdr:cNvPr id="1" name="Picture 8"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twoCellAnchor editAs="oneCell">
    <xdr:from>
      <xdr:col>5</xdr:col>
      <xdr:colOff>1019175</xdr:colOff>
      <xdr:row>27</xdr:row>
      <xdr:rowOff>0</xdr:rowOff>
    </xdr:from>
    <xdr:to>
      <xdr:col>6</xdr:col>
      <xdr:colOff>962025</xdr:colOff>
      <xdr:row>27</xdr:row>
      <xdr:rowOff>638175</xdr:rowOff>
    </xdr:to>
    <xdr:pic>
      <xdr:nvPicPr>
        <xdr:cNvPr id="2" name="Picture 2" descr=""/>
        <xdr:cNvPicPr>
          <a:picLocks noChangeAspect="1"/>
        </xdr:cNvPicPr>
      </xdr:nvPicPr>
      <xdr:blipFill>
        <a:blip xmlns:r="http://schemas.openxmlformats.org/officeDocument/2006/relationships" r:embed="rId2"/>
        <a:stretch>
          <a:fillRect/>
        </a:stretch>
      </xdr:blipFill>
      <xdr:spPr>
        <a:xfrm rot="10800000">
          <a:ext cx="990600" cy="638175"/>
        </a:xfrm>
        <a:prstGeom prst="rect">
          <a:avLst/>
        </a:prstGeom>
      </xdr:spPr>
    </xdr:pic>
    <xdr:clientData/>
  </xdr:twoCellAnchor>
  <xdr:twoCellAnchor editAs="oneCell">
    <xdr:from>
      <xdr:col>4</xdr:col>
      <xdr:colOff>238125</xdr:colOff>
      <xdr:row>27</xdr:row>
      <xdr:rowOff>114300</xdr:rowOff>
    </xdr:from>
    <xdr:to>
      <xdr:col>5</xdr:col>
      <xdr:colOff>695325</xdr:colOff>
      <xdr:row>27</xdr:row>
      <xdr:rowOff>476250</xdr:rowOff>
    </xdr:to>
    <xdr:pic>
      <xdr:nvPicPr>
        <xdr:cNvPr id="3" name="Picture 3"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0</xdr:colOff>
      <xdr:row>27</xdr:row>
      <xdr:rowOff>123825</xdr:rowOff>
    </xdr:from>
    <xdr:to>
      <xdr:col>1</xdr:col>
      <xdr:colOff>714375</xdr:colOff>
      <xdr:row>27</xdr:row>
      <xdr:rowOff>571500</xdr:rowOff>
    </xdr:to>
    <xdr:pic>
      <xdr:nvPicPr>
        <xdr:cNvPr id="4" name="Picture 4"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26</xdr:col>
      <xdr:colOff>304800</xdr:colOff>
      <xdr:row>231</xdr:row>
      <xdr:rowOff>161925</xdr:rowOff>
    </xdr:from>
    <xdr:ext cx="1104900" cy="742950"/>
    <xdr:pic>
      <xdr:nvPicPr>
        <xdr:cNvPr id="1" name="Picture 3" descr=""/>
        <xdr:cNvPicPr>
          <a:picLocks noChangeAspect="1"/>
        </xdr:cNvPicPr>
      </xdr:nvPicPr>
      <xdr:blipFill>
        <a:blip xmlns:r="http://schemas.openxmlformats.org/officeDocument/2006/relationships" r:embed="rId1"/>
        <a:stretch>
          <a:fillRect/>
        </a:stretch>
      </xdr:blipFill>
      <xdr:spPr>
        <a:xfrm rot="10800000"/>
        <a:prstGeom prst="rect">
          <a:avLst/>
        </a:prstGeom>
      </xdr:spPr>
    </xdr:pic>
    <xdr:clientData/>
  </xdr:oneCellAnchor>
  <xdr:oneCellAnchor>
    <xdr:from>
      <xdr:col>23</xdr:col>
      <xdr:colOff>600075</xdr:colOff>
      <xdr:row>232</xdr:row>
      <xdr:rowOff>161925</xdr:rowOff>
    </xdr:from>
    <xdr:ext cx="1333500" cy="34290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123825</xdr:colOff>
      <xdr:row>232</xdr:row>
      <xdr:rowOff>161925</xdr:rowOff>
    </xdr:from>
    <xdr:ext cx="1676400" cy="438150"/>
    <xdr:pic>
      <xdr:nvPicPr>
        <xdr:cNvPr id="3" name="Picture 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123825</xdr:colOff>
      <xdr:row>1</xdr:row>
      <xdr:rowOff>38100</xdr:rowOff>
    </xdr:from>
    <xdr:to>
      <xdr:col>0</xdr:col>
      <xdr:colOff>838200</xdr:colOff>
      <xdr:row>1</xdr:row>
      <xdr:rowOff>742950</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714375" cy="7143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23</xdr:col>
      <xdr:colOff>133350</xdr:colOff>
      <xdr:row>232</xdr:row>
      <xdr:rowOff>0</xdr:rowOff>
    </xdr:from>
    <xdr:ext cx="1104900" cy="742950"/>
    <xdr:pic>
      <xdr:nvPicPr>
        <xdr:cNvPr id="1" name="Picture 1" descr=""/>
        <xdr:cNvPicPr>
          <a:picLocks noChangeAspect="1"/>
        </xdr:cNvPicPr>
      </xdr:nvPicPr>
      <xdr:blipFill>
        <a:blip xmlns:r="http://schemas.openxmlformats.org/officeDocument/2006/relationships" r:embed="rId1"/>
        <a:stretch>
          <a:fillRect/>
        </a:stretch>
      </xdr:blipFill>
      <xdr:spPr>
        <a:xfrm rot="10800000"/>
        <a:prstGeom prst="rect">
          <a:avLst/>
        </a:prstGeom>
      </xdr:spPr>
    </xdr:pic>
    <xdr:clientData/>
  </xdr:oneCellAnchor>
  <xdr:oneCellAnchor>
    <xdr:from>
      <xdr:col>20</xdr:col>
      <xdr:colOff>266700</xdr:colOff>
      <xdr:row>232</xdr:row>
      <xdr:rowOff>171450</xdr:rowOff>
    </xdr:from>
    <xdr:ext cx="1333500" cy="3429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123825</xdr:colOff>
      <xdr:row>232</xdr:row>
      <xdr:rowOff>161925</xdr:rowOff>
    </xdr:from>
    <xdr:ext cx="1562100" cy="40957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19050</xdr:colOff>
      <xdr:row>1</xdr:row>
      <xdr:rowOff>123825</xdr:rowOff>
    </xdr:from>
    <xdr:to>
      <xdr:col>0</xdr:col>
      <xdr:colOff>571500</xdr:colOff>
      <xdr:row>1</xdr:row>
      <xdr:rowOff>666750</xdr:rowOff>
    </xdr:to>
    <xdr:pic>
      <xdr:nvPicPr>
        <xdr:cNvPr id="4" name="Picture 4" descr=""/>
        <xdr:cNvPicPr>
          <a:picLocks noChangeAspect="1"/>
        </xdr:cNvPicPr>
      </xdr:nvPicPr>
      <xdr:blipFill>
        <a:blip xmlns:r="http://schemas.openxmlformats.org/officeDocument/2006/relationships" r:embed="rId4"/>
        <a:stretch>
          <a:fillRect/>
        </a:stretch>
      </xdr:blipFill>
      <xdr:spPr>
        <a:xfrm rot="0">
          <a:ext cx="552450" cy="5524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24</xdr:col>
      <xdr:colOff>466725</xdr:colOff>
      <xdr:row>124</xdr:row>
      <xdr:rowOff>161925</xdr:rowOff>
    </xdr:from>
    <xdr:ext cx="1104900" cy="742950"/>
    <xdr:pic>
      <xdr:nvPicPr>
        <xdr:cNvPr id="1" name="Picture 2" descr=""/>
        <xdr:cNvPicPr>
          <a:picLocks noChangeAspect="1"/>
        </xdr:cNvPicPr>
      </xdr:nvPicPr>
      <xdr:blipFill>
        <a:blip xmlns:r="http://schemas.openxmlformats.org/officeDocument/2006/relationships" r:embed="rId1"/>
        <a:stretch>
          <a:fillRect/>
        </a:stretch>
      </xdr:blipFill>
      <xdr:spPr>
        <a:xfrm rot="10800000"/>
        <a:prstGeom prst="rect">
          <a:avLst/>
        </a:prstGeom>
      </xdr:spPr>
    </xdr:pic>
    <xdr:clientData/>
  </xdr:oneCellAnchor>
  <xdr:oneCellAnchor>
    <xdr:from>
      <xdr:col>21</xdr:col>
      <xdr:colOff>476250</xdr:colOff>
      <xdr:row>125</xdr:row>
      <xdr:rowOff>133350</xdr:rowOff>
    </xdr:from>
    <xdr:ext cx="1666875" cy="428625"/>
    <xdr:pic>
      <xdr:nvPicPr>
        <xdr:cNvPr id="2" name="Picture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123825</xdr:colOff>
      <xdr:row>125</xdr:row>
      <xdr:rowOff>161925</xdr:rowOff>
    </xdr:from>
    <xdr:ext cx="1952625" cy="514350"/>
    <xdr:pic>
      <xdr:nvPicPr>
        <xdr:cNvPr id="3" name="Picture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295275</xdr:colOff>
      <xdr:row>1</xdr:row>
      <xdr:rowOff>66675</xdr:rowOff>
    </xdr:from>
    <xdr:to>
      <xdr:col>1</xdr:col>
      <xdr:colOff>400050</xdr:colOff>
      <xdr:row>3</xdr:row>
      <xdr:rowOff>19050</xdr:rowOff>
    </xdr:to>
    <xdr:pic>
      <xdr:nvPicPr>
        <xdr:cNvPr id="4" name="Picture 5" descr=""/>
        <xdr:cNvPicPr>
          <a:picLocks noChangeAspect="1"/>
        </xdr:cNvPicPr>
      </xdr:nvPicPr>
      <xdr:blipFill>
        <a:blip xmlns:r="http://schemas.openxmlformats.org/officeDocument/2006/relationships" r:embed="rId4"/>
        <a:stretch>
          <a:fillRect/>
        </a:stretch>
      </xdr:blipFill>
      <xdr:spPr>
        <a:xfrm rot="0">
          <a:ext cx="714375" cy="7143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22</xdr:col>
      <xdr:colOff>533400</xdr:colOff>
      <xdr:row>82</xdr:row>
      <xdr:rowOff>133350</xdr:rowOff>
    </xdr:from>
    <xdr:ext cx="1104900" cy="742950"/>
    <xdr:pic>
      <xdr:nvPicPr>
        <xdr:cNvPr id="1" name="Picture 3" descr=""/>
        <xdr:cNvPicPr>
          <a:picLocks noChangeAspect="1"/>
        </xdr:cNvPicPr>
      </xdr:nvPicPr>
      <xdr:blipFill>
        <a:blip xmlns:r="http://schemas.openxmlformats.org/officeDocument/2006/relationships" r:embed="rId1"/>
        <a:stretch>
          <a:fillRect/>
        </a:stretch>
      </xdr:blipFill>
      <xdr:spPr>
        <a:xfrm rot="10800000"/>
        <a:prstGeom prst="rect">
          <a:avLst/>
        </a:prstGeom>
      </xdr:spPr>
    </xdr:pic>
    <xdr:clientData/>
  </xdr:oneCellAnchor>
  <xdr:oneCellAnchor>
    <xdr:from>
      <xdr:col>19</xdr:col>
      <xdr:colOff>209550</xdr:colOff>
      <xdr:row>83</xdr:row>
      <xdr:rowOff>104775</xdr:rowOff>
    </xdr:from>
    <xdr:ext cx="1666875" cy="428625"/>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83</xdr:row>
      <xdr:rowOff>142875</xdr:rowOff>
    </xdr:from>
    <xdr:ext cx="1952625" cy="514350"/>
    <xdr:pic>
      <xdr:nvPicPr>
        <xdr:cNvPr id="3" name="Picture 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28575</xdr:rowOff>
    </xdr:from>
    <xdr:to>
      <xdr:col>0</xdr:col>
      <xdr:colOff>781050</xdr:colOff>
      <xdr:row>1</xdr:row>
      <xdr:rowOff>742950</xdr:rowOff>
    </xdr:to>
    <xdr:pic>
      <xdr:nvPicPr>
        <xdr:cNvPr id="4" name="Picture 2" descr=""/>
        <xdr:cNvPicPr>
          <a:picLocks noChangeAspect="1"/>
        </xdr:cNvPicPr>
      </xdr:nvPicPr>
      <xdr:blipFill>
        <a:blip xmlns:r="http://schemas.openxmlformats.org/officeDocument/2006/relationships" r:embed="rId4"/>
        <a:stretch>
          <a:fillRect/>
        </a:stretch>
      </xdr:blipFill>
      <xdr:spPr>
        <a:xfrm rot="0">
          <a:ext cx="714375" cy="7143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oneCellAnchor>
    <xdr:from>
      <xdr:col>22</xdr:col>
      <xdr:colOff>390525</xdr:colOff>
      <xdr:row>147</xdr:row>
      <xdr:rowOff>152400</xdr:rowOff>
    </xdr:from>
    <xdr:ext cx="1104900" cy="742950"/>
    <xdr:pic>
      <xdr:nvPicPr>
        <xdr:cNvPr id="1" name="Picture 6" descr=""/>
        <xdr:cNvPicPr>
          <a:picLocks noChangeAspect="1"/>
        </xdr:cNvPicPr>
      </xdr:nvPicPr>
      <xdr:blipFill>
        <a:blip xmlns:r="http://schemas.openxmlformats.org/officeDocument/2006/relationships" r:embed="rId1"/>
        <a:stretch>
          <a:fillRect/>
        </a:stretch>
      </xdr:blipFill>
      <xdr:spPr>
        <a:xfrm rot="10800000"/>
        <a:prstGeom prst="rect">
          <a:avLst/>
        </a:prstGeom>
      </xdr:spPr>
    </xdr:pic>
    <xdr:clientData/>
  </xdr:oneCellAnchor>
  <xdr:oneCellAnchor>
    <xdr:from>
      <xdr:col>19</xdr:col>
      <xdr:colOff>133350</xdr:colOff>
      <xdr:row>148</xdr:row>
      <xdr:rowOff>133350</xdr:rowOff>
    </xdr:from>
    <xdr:ext cx="1666875" cy="428625"/>
    <xdr:pic>
      <xdr:nvPicPr>
        <xdr:cNvPr id="2" name="Picture 7"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104775</xdr:colOff>
      <xdr:row>148</xdr:row>
      <xdr:rowOff>123825</xdr:rowOff>
    </xdr:from>
    <xdr:ext cx="1952625" cy="514350"/>
    <xdr:pic>
      <xdr:nvPicPr>
        <xdr:cNvPr id="3" name="Picture 8"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85725</xdr:colOff>
      <xdr:row>1</xdr:row>
      <xdr:rowOff>0</xdr:rowOff>
    </xdr:from>
    <xdr:to>
      <xdr:col>0</xdr:col>
      <xdr:colOff>704850</xdr:colOff>
      <xdr:row>2</xdr:row>
      <xdr:rowOff>0</xdr:rowOff>
    </xdr:to>
    <xdr:pic>
      <xdr:nvPicPr>
        <xdr:cNvPr id="4" name="Picture 4" descr=""/>
        <xdr:cNvPicPr>
          <a:picLocks noChangeAspect="1"/>
        </xdr:cNvPicPr>
      </xdr:nvPicPr>
      <xdr:blipFill>
        <a:blip xmlns:r="http://schemas.openxmlformats.org/officeDocument/2006/relationships" r:embed="rId4"/>
        <a:stretch>
          <a:fillRect/>
        </a:stretch>
      </xdr:blipFill>
      <xdr:spPr>
        <a:xfrm rot="0">
          <a:ext cx="619125" cy="6286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24</xdr:col>
      <xdr:colOff>409575</xdr:colOff>
      <xdr:row>106</xdr:row>
      <xdr:rowOff>152400</xdr:rowOff>
    </xdr:from>
    <xdr:ext cx="1104900" cy="742950"/>
    <xdr:pic>
      <xdr:nvPicPr>
        <xdr:cNvPr id="1" name="Picture 6" descr=""/>
        <xdr:cNvPicPr>
          <a:picLocks noChangeAspect="1"/>
        </xdr:cNvPicPr>
      </xdr:nvPicPr>
      <xdr:blipFill>
        <a:blip xmlns:r="http://schemas.openxmlformats.org/officeDocument/2006/relationships" r:embed="rId1"/>
        <a:stretch>
          <a:fillRect/>
        </a:stretch>
      </xdr:blipFill>
      <xdr:spPr>
        <a:xfrm rot="10800000"/>
        <a:prstGeom prst="rect">
          <a:avLst/>
        </a:prstGeom>
      </xdr:spPr>
    </xdr:pic>
    <xdr:clientData/>
  </xdr:oneCellAnchor>
  <xdr:oneCellAnchor>
    <xdr:from>
      <xdr:col>21</xdr:col>
      <xdr:colOff>247650</xdr:colOff>
      <xdr:row>107</xdr:row>
      <xdr:rowOff>85725</xdr:rowOff>
    </xdr:from>
    <xdr:ext cx="1666875" cy="428625"/>
    <xdr:pic>
      <xdr:nvPicPr>
        <xdr:cNvPr id="2" name="Picture 7"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107</xdr:row>
      <xdr:rowOff>85725</xdr:rowOff>
    </xdr:from>
    <xdr:ext cx="1952625" cy="514350"/>
    <xdr:pic>
      <xdr:nvPicPr>
        <xdr:cNvPr id="3" name="Picture 8"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247650</xdr:colOff>
      <xdr:row>1</xdr:row>
      <xdr:rowOff>38100</xdr:rowOff>
    </xdr:from>
    <xdr:to>
      <xdr:col>0</xdr:col>
      <xdr:colOff>857250</xdr:colOff>
      <xdr:row>1</xdr:row>
      <xdr:rowOff>647700</xdr:rowOff>
    </xdr:to>
    <xdr:pic>
      <xdr:nvPicPr>
        <xdr:cNvPr id="4" name="Picture 3" descr=""/>
        <xdr:cNvPicPr>
          <a:picLocks noChangeAspect="1"/>
        </xdr:cNvPicPr>
      </xdr:nvPicPr>
      <xdr:blipFill>
        <a:blip xmlns:r="http://schemas.openxmlformats.org/officeDocument/2006/relationships" r:embed="rId4"/>
        <a:stretch>
          <a:fillRect/>
        </a:stretch>
      </xdr:blipFill>
      <xdr:spPr>
        <a:xfrm rot="0">
          <a:ext cx="609600" cy="6096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933450</xdr:colOff>
      <xdr:row>33</xdr:row>
      <xdr:rowOff>152400</xdr:rowOff>
    </xdr:from>
    <xdr:to>
      <xdr:col>7</xdr:col>
      <xdr:colOff>800100</xdr:colOff>
      <xdr:row>34</xdr:row>
      <xdr:rowOff>590550</xdr:rowOff>
    </xdr:to>
    <xdr:pic>
      <xdr:nvPicPr>
        <xdr:cNvPr id="1" name="Picture 3" descr=""/>
        <xdr:cNvPicPr>
          <a:picLocks noChangeAspect="1"/>
        </xdr:cNvPicPr>
      </xdr:nvPicPr>
      <xdr:blipFill>
        <a:blip xmlns:r="http://schemas.openxmlformats.org/officeDocument/2006/relationships" r:embed="rId1"/>
        <a:stretch>
          <a:fillRect/>
        </a:stretch>
      </xdr:blipFill>
      <xdr:spPr>
        <a:xfrm rot="10800000">
          <a:ext cx="981075" cy="638175"/>
        </a:xfrm>
        <a:prstGeom prst="rect">
          <a:avLst/>
        </a:prstGeom>
      </xdr:spPr>
    </xdr:pic>
    <xdr:clientData/>
  </xdr:twoCellAnchor>
  <xdr:twoCellAnchor editAs="oneCell">
    <xdr:from>
      <xdr:col>5</xdr:col>
      <xdr:colOff>219075</xdr:colOff>
      <xdr:row>34</xdr:row>
      <xdr:rowOff>123825</xdr:rowOff>
    </xdr:from>
    <xdr:to>
      <xdr:col>6</xdr:col>
      <xdr:colOff>609600</xdr:colOff>
      <xdr:row>34</xdr:row>
      <xdr:rowOff>495300</xdr:rowOff>
    </xdr:to>
    <xdr:pic>
      <xdr:nvPicPr>
        <xdr:cNvPr id="2" name="Picture 4" descr=""/>
        <xdr:cNvPicPr>
          <a:picLocks noChangeAspect="1"/>
        </xdr:cNvPicPr>
      </xdr:nvPicPr>
      <xdr:blipFill>
        <a:blip xmlns:r="http://schemas.openxmlformats.org/officeDocument/2006/relationships" r:embed="rId2"/>
        <a:stretch>
          <a:fillRect/>
        </a:stretch>
      </xdr:blipFill>
      <xdr:spPr>
        <a:xfrm rot="0">
          <a:ext cx="1504950" cy="371475"/>
        </a:xfrm>
        <a:prstGeom prst="rect">
          <a:avLst/>
        </a:prstGeom>
      </xdr:spPr>
    </xdr:pic>
    <xdr:clientData/>
  </xdr:twoCellAnchor>
  <xdr:twoCellAnchor editAs="oneCell">
    <xdr:from>
      <xdr:col>0</xdr:col>
      <xdr:colOff>0</xdr:colOff>
      <xdr:row>34</xdr:row>
      <xdr:rowOff>161925</xdr:rowOff>
    </xdr:from>
    <xdr:to>
      <xdr:col>1</xdr:col>
      <xdr:colOff>647700</xdr:colOff>
      <xdr:row>34</xdr:row>
      <xdr:rowOff>609600</xdr:rowOff>
    </xdr:to>
    <xdr:pic>
      <xdr:nvPicPr>
        <xdr:cNvPr id="3" name="Picture 5" descr=""/>
        <xdr:cNvPicPr>
          <a:picLocks noChangeAspect="1"/>
        </xdr:cNvPicPr>
      </xdr:nvPicPr>
      <xdr:blipFill>
        <a:blip xmlns:r="http://schemas.openxmlformats.org/officeDocument/2006/relationships" r:embed="rId3"/>
        <a:stretch>
          <a:fillRect/>
        </a:stretch>
      </xdr:blipFill>
      <xdr:spPr>
        <a:xfrm rot="0">
          <a:ext cx="1762125" cy="447675"/>
        </a:xfrm>
        <a:prstGeom prst="rect">
          <a:avLst/>
        </a:prstGeom>
      </xdr:spPr>
    </xdr:pic>
    <xdr:clientData/>
  </xdr:twoCellAnchor>
  <xdr:twoCellAnchor editAs="oneCell">
    <xdr:from>
      <xdr:col>0</xdr:col>
      <xdr:colOff>190500</xdr:colOff>
      <xdr:row>0</xdr:row>
      <xdr:rowOff>295275</xdr:rowOff>
    </xdr:from>
    <xdr:to>
      <xdr:col>0</xdr:col>
      <xdr:colOff>923925</xdr:colOff>
      <xdr:row>1</xdr:row>
      <xdr:rowOff>733425</xdr:rowOff>
    </xdr:to>
    <xdr:pic>
      <xdr:nvPicPr>
        <xdr:cNvPr id="4" name="Picture 8" descr=""/>
        <xdr:cNvPicPr>
          <a:picLocks noChangeAspect="1"/>
        </xdr:cNvPicPr>
      </xdr:nvPicPr>
      <xdr:blipFill>
        <a:blip xmlns:r="http://schemas.openxmlformats.org/officeDocument/2006/relationships" r:embed="rId4"/>
        <a:stretch>
          <a:fillRect/>
        </a:stretch>
      </xdr:blipFill>
      <xdr:spPr>
        <a:xfrm rot="0">
          <a:ext cx="742950" cy="7334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152400</xdr:colOff>
      <xdr:row>1</xdr:row>
      <xdr:rowOff>19050</xdr:rowOff>
    </xdr:from>
    <xdr:to>
      <xdr:col>1</xdr:col>
      <xdr:colOff>895350</xdr:colOff>
      <xdr:row>1</xdr:row>
      <xdr:rowOff>762000</xdr:rowOff>
    </xdr:to>
    <xdr:pic>
      <xdr:nvPicPr>
        <xdr:cNvPr id="1" name="Picture 8" descr=""/>
        <xdr:cNvPicPr>
          <a:picLocks noChangeAspect="1"/>
        </xdr:cNvPicPr>
      </xdr:nvPicPr>
      <xdr:blipFill>
        <a:blip xmlns:r="http://schemas.openxmlformats.org/officeDocument/2006/relationships" r:embed="rId1"/>
        <a:stretch>
          <a:fillRect/>
        </a:stretch>
      </xdr:blipFill>
      <xdr:spPr>
        <a:xfrm rot="0">
          <a:ext cx="742950" cy="742950"/>
        </a:xfrm>
        <a:prstGeom prst="rect">
          <a:avLst/>
        </a:prstGeom>
      </xdr:spPr>
    </xdr:pic>
    <xdr:clientData/>
  </xdr:twoCellAnchor>
  <xdr:twoCellAnchor editAs="oneCell">
    <xdr:from>
      <xdr:col>26</xdr:col>
      <xdr:colOff>962025</xdr:colOff>
      <xdr:row>262</xdr:row>
      <xdr:rowOff>85725</xdr:rowOff>
    </xdr:from>
    <xdr:to>
      <xdr:col>27</xdr:col>
      <xdr:colOff>971550</xdr:colOff>
      <xdr:row>265</xdr:row>
      <xdr:rowOff>95250</xdr:rowOff>
    </xdr:to>
    <xdr:pic>
      <xdr:nvPicPr>
        <xdr:cNvPr id="2" name="Picture 9" descr=""/>
        <xdr:cNvPicPr>
          <a:picLocks noChangeAspect="1"/>
        </xdr:cNvPicPr>
      </xdr:nvPicPr>
      <xdr:blipFill>
        <a:blip xmlns:r="http://schemas.openxmlformats.org/officeDocument/2006/relationships" r:embed="rId2"/>
        <a:stretch>
          <a:fillRect/>
        </a:stretch>
      </xdr:blipFill>
      <xdr:spPr>
        <a:xfrm rot="10800000">
          <a:ext cx="1009650" cy="628650"/>
        </a:xfrm>
        <a:prstGeom prst="rect">
          <a:avLst/>
        </a:prstGeom>
      </xdr:spPr>
    </xdr:pic>
    <xdr:clientData/>
  </xdr:twoCellAnchor>
  <xdr:twoCellAnchor editAs="oneCell">
    <xdr:from>
      <xdr:col>25</xdr:col>
      <xdr:colOff>85725</xdr:colOff>
      <xdr:row>262</xdr:row>
      <xdr:rowOff>152400</xdr:rowOff>
    </xdr:from>
    <xdr:to>
      <xdr:col>26</xdr:col>
      <xdr:colOff>590550</xdr:colOff>
      <xdr:row>264</xdr:row>
      <xdr:rowOff>76200</xdr:rowOff>
    </xdr:to>
    <xdr:pic>
      <xdr:nvPicPr>
        <xdr:cNvPr id="3" name="Picture 10"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228600</xdr:colOff>
      <xdr:row>263</xdr:row>
      <xdr:rowOff>9525</xdr:rowOff>
    </xdr:from>
    <xdr:to>
      <xdr:col>2</xdr:col>
      <xdr:colOff>476250</xdr:colOff>
      <xdr:row>265</xdr:row>
      <xdr:rowOff>19050</xdr:rowOff>
    </xdr:to>
    <xdr:pic>
      <xdr:nvPicPr>
        <xdr:cNvPr id="4" name="Picture 11" descr=""/>
        <xdr:cNvPicPr>
          <a:picLocks noChangeAspect="1"/>
        </xdr:cNvPicPr>
      </xdr:nvPicPr>
      <xdr:blipFill>
        <a:blip xmlns:r="http://schemas.openxmlformats.org/officeDocument/2006/relationships" r:embed="rId4"/>
        <a:stretch>
          <a:fillRect/>
        </a:stretch>
      </xdr:blipFill>
      <xdr:spPr>
        <a:xfrm rot="0">
          <a:ext cx="1781175" cy="4191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257175</xdr:colOff>
      <xdr:row>1</xdr:row>
      <xdr:rowOff>0</xdr:rowOff>
    </xdr:from>
    <xdr:to>
      <xdr:col>0</xdr:col>
      <xdr:colOff>1009650</xdr:colOff>
      <xdr:row>1</xdr:row>
      <xdr:rowOff>742950</xdr:rowOff>
    </xdr:to>
    <xdr:pic>
      <xdr:nvPicPr>
        <xdr:cNvPr id="1" name="Picture 8" descr=""/>
        <xdr:cNvPicPr>
          <a:picLocks noChangeAspect="1"/>
        </xdr:cNvPicPr>
      </xdr:nvPicPr>
      <xdr:blipFill>
        <a:blip xmlns:r="http://schemas.openxmlformats.org/officeDocument/2006/relationships" r:embed="rId1"/>
        <a:stretch>
          <a:fillRect/>
        </a:stretch>
      </xdr:blipFill>
      <xdr:spPr>
        <a:xfrm rot="0">
          <a:ext cx="742950" cy="742950"/>
        </a:xfrm>
        <a:prstGeom prst="rect">
          <a:avLst/>
        </a:prstGeom>
      </xdr:spPr>
    </xdr:pic>
    <xdr:clientData/>
  </xdr:twoCellAnchor>
  <xdr:twoCellAnchor editAs="oneCell">
    <xdr:from>
      <xdr:col>24</xdr:col>
      <xdr:colOff>609600</xdr:colOff>
      <xdr:row>113</xdr:row>
      <xdr:rowOff>361950</xdr:rowOff>
    </xdr:from>
    <xdr:to>
      <xdr:col>26</xdr:col>
      <xdr:colOff>38100</xdr:colOff>
      <xdr:row>114</xdr:row>
      <xdr:rowOff>609600</xdr:rowOff>
    </xdr:to>
    <xdr:pic>
      <xdr:nvPicPr>
        <xdr:cNvPr id="2" name="Picture 10" descr=""/>
        <xdr:cNvPicPr>
          <a:picLocks noChangeAspect="1"/>
        </xdr:cNvPicPr>
      </xdr:nvPicPr>
      <xdr:blipFill>
        <a:blip xmlns:r="http://schemas.openxmlformats.org/officeDocument/2006/relationships" r:embed="rId2"/>
        <a:stretch>
          <a:fillRect/>
        </a:stretch>
      </xdr:blipFill>
      <xdr:spPr>
        <a:xfrm rot="10800000">
          <a:ext cx="981075" cy="638175"/>
        </a:xfrm>
        <a:prstGeom prst="rect">
          <a:avLst/>
        </a:prstGeom>
      </xdr:spPr>
    </xdr:pic>
    <xdr:clientData/>
  </xdr:twoCellAnchor>
  <xdr:twoCellAnchor editAs="oneCell">
    <xdr:from>
      <xdr:col>22</xdr:col>
      <xdr:colOff>342900</xdr:colOff>
      <xdr:row>114</xdr:row>
      <xdr:rowOff>142875</xdr:rowOff>
    </xdr:from>
    <xdr:to>
      <xdr:col>24</xdr:col>
      <xdr:colOff>142875</xdr:colOff>
      <xdr:row>114</xdr:row>
      <xdr:rowOff>514350</xdr:rowOff>
    </xdr:to>
    <xdr:pic>
      <xdr:nvPicPr>
        <xdr:cNvPr id="3" name="Picture 11" descr=""/>
        <xdr:cNvPicPr>
          <a:picLocks noChangeAspect="1"/>
        </xdr:cNvPicPr>
      </xdr:nvPicPr>
      <xdr:blipFill>
        <a:blip xmlns:r="http://schemas.openxmlformats.org/officeDocument/2006/relationships" r:embed="rId3"/>
        <a:stretch>
          <a:fillRect/>
        </a:stretch>
      </xdr:blipFill>
      <xdr:spPr>
        <a:xfrm rot="0">
          <a:ext cx="1504950" cy="371475"/>
        </a:xfrm>
        <a:prstGeom prst="rect">
          <a:avLst/>
        </a:prstGeom>
      </xdr:spPr>
    </xdr:pic>
    <xdr:clientData/>
  </xdr:twoCellAnchor>
  <xdr:twoCellAnchor editAs="oneCell">
    <xdr:from>
      <xdr:col>0</xdr:col>
      <xdr:colOff>0</xdr:colOff>
      <xdr:row>114</xdr:row>
      <xdr:rowOff>161925</xdr:rowOff>
    </xdr:from>
    <xdr:to>
      <xdr:col>0</xdr:col>
      <xdr:colOff>1771650</xdr:colOff>
      <xdr:row>114</xdr:row>
      <xdr:rowOff>609600</xdr:rowOff>
    </xdr:to>
    <xdr:pic>
      <xdr:nvPicPr>
        <xdr:cNvPr id="4" name="Picture 12" descr=""/>
        <xdr:cNvPicPr>
          <a:picLocks noChangeAspect="1"/>
        </xdr:cNvPicPr>
      </xdr:nvPicPr>
      <xdr:blipFill>
        <a:blip xmlns:r="http://schemas.openxmlformats.org/officeDocument/2006/relationships" r:embed="rId4"/>
        <a:stretch>
          <a:fillRect/>
        </a:stretch>
      </xdr:blipFill>
      <xdr:spPr>
        <a:xfrm rot="0">
          <a:ext cx="1762125" cy="44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95250</xdr:colOff>
      <xdr:row>1</xdr:row>
      <xdr:rowOff>314325</xdr:rowOff>
    </xdr:from>
    <xdr:to>
      <xdr:col>4</xdr:col>
      <xdr:colOff>28575</xdr:colOff>
      <xdr:row>2</xdr:row>
      <xdr:rowOff>676275</xdr:rowOff>
    </xdr:to>
    <xdr:pic>
      <xdr:nvPicPr>
        <xdr:cNvPr id="1" name="Picture 2" descr=""/>
        <xdr:cNvPicPr>
          <a:picLocks noChangeAspect="1"/>
        </xdr:cNvPicPr>
      </xdr:nvPicPr>
      <xdr:blipFill>
        <a:blip xmlns:r="http://schemas.openxmlformats.org/officeDocument/2006/relationships" r:embed="rId1"/>
        <a:stretch>
          <a:fillRect/>
        </a:stretch>
      </xdr:blipFill>
      <xdr:spPr>
        <a:xfrm rot="0">
          <a:ext cx="3390900" cy="742950"/>
        </a:xfrm>
        <a:prstGeom prst="rect">
          <a:avLst/>
        </a:prstGeom>
      </xdr:spPr>
    </xdr:pic>
    <xdr:clientData/>
  </xdr:twoCellAnchor>
  <xdr:twoCellAnchor editAs="oneCell">
    <xdr:from>
      <xdr:col>1</xdr:col>
      <xdr:colOff>161925</xdr:colOff>
      <xdr:row>13</xdr:row>
      <xdr:rowOff>114300</xdr:rowOff>
    </xdr:from>
    <xdr:to>
      <xdr:col>6</xdr:col>
      <xdr:colOff>762000</xdr:colOff>
      <xdr:row>22</xdr:row>
      <xdr:rowOff>133350</xdr:rowOff>
    </xdr:to>
    <xdr:pic>
      <xdr:nvPicPr>
        <xdr:cNvPr id="2" name="Picture 1" descr=""/>
        <xdr:cNvPicPr>
          <a:picLocks noChangeAspect="1"/>
        </xdr:cNvPicPr>
      </xdr:nvPicPr>
      <xdr:blipFill>
        <a:blip xmlns:r="http://schemas.openxmlformats.org/officeDocument/2006/relationships" r:embed="rId2"/>
        <a:stretch>
          <a:fillRect/>
        </a:stretch>
      </xdr:blipFill>
      <xdr:spPr>
        <a:xfrm rot="0">
          <a:ext cx="4933950" cy="1733550"/>
        </a:xfrm>
        <a:prstGeom prst="rect">
          <a:avLst/>
        </a:prstGeom>
      </xdr:spPr>
    </xdr:pic>
    <xdr:clientData/>
  </xdr:twoCellAnchor>
  <xdr:twoCellAnchor editAs="oneCell">
    <xdr:from>
      <xdr:col>0</xdr:col>
      <xdr:colOff>0</xdr:colOff>
      <xdr:row>45</xdr:row>
      <xdr:rowOff>19050</xdr:rowOff>
    </xdr:from>
    <xdr:to>
      <xdr:col>11</xdr:col>
      <xdr:colOff>0</xdr:colOff>
      <xdr:row>45</xdr:row>
      <xdr:rowOff>962025</xdr:rowOff>
    </xdr:to>
    <xdr:pic>
      <xdr:nvPicPr>
        <xdr:cNvPr id="3" name="Picture 3" descr=""/>
        <xdr:cNvPicPr>
          <a:picLocks noChangeAspect="1"/>
        </xdr:cNvPicPr>
      </xdr:nvPicPr>
      <xdr:blipFill>
        <a:blip xmlns:r="http://schemas.openxmlformats.org/officeDocument/2006/relationships" r:embed="rId3"/>
        <a:stretch>
          <a:fillRect/>
        </a:stretch>
      </xdr:blipFill>
      <xdr:spPr>
        <a:xfrm rot="0">
          <a:ext cx="9429750" cy="9429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7</xdr:col>
      <xdr:colOff>76200</xdr:colOff>
      <xdr:row>53</xdr:row>
      <xdr:rowOff>76200</xdr:rowOff>
    </xdr:from>
    <xdr:to>
      <xdr:col>11</xdr:col>
      <xdr:colOff>590550</xdr:colOff>
      <xdr:row>63</xdr:row>
      <xdr:rowOff>114300</xdr:rowOff>
    </xdr:to>
    <xdr:pic>
      <xdr:nvPicPr>
        <xdr:cNvPr id="1" name="Picture 4" descr=""/>
        <xdr:cNvPicPr>
          <a:picLocks noChangeAspect="1"/>
        </xdr:cNvPicPr>
      </xdr:nvPicPr>
      <xdr:blipFill>
        <a:blip xmlns:r="http://schemas.openxmlformats.org/officeDocument/2006/relationships" r:embed="rId1"/>
        <a:stretch>
          <a:fillRect/>
        </a:stretch>
      </xdr:blipFill>
      <xdr:spPr>
        <a:xfrm rot="0">
          <a:ext cx="3019425" cy="1943100"/>
        </a:xfrm>
        <a:prstGeom prst="rect">
          <a:avLst/>
        </a:prstGeom>
      </xdr:spPr>
    </xdr:pic>
    <xdr:clientData/>
  </xdr:twoCellAnchor>
  <xdr:twoCellAnchor editAs="oneCell">
    <xdr:from>
      <xdr:col>0</xdr:col>
      <xdr:colOff>428625</xdr:colOff>
      <xdr:row>25</xdr:row>
      <xdr:rowOff>180975</xdr:rowOff>
    </xdr:from>
    <xdr:to>
      <xdr:col>8</xdr:col>
      <xdr:colOff>361950</xdr:colOff>
      <xdr:row>32</xdr:row>
      <xdr:rowOff>9525</xdr:rowOff>
    </xdr:to>
    <xdr:pic>
      <xdr:nvPicPr>
        <xdr:cNvPr id="2" name="Picture 1" descr=""/>
        <xdr:cNvPicPr>
          <a:picLocks noChangeAspect="1"/>
        </xdr:cNvPicPr>
      </xdr:nvPicPr>
      <xdr:blipFill>
        <a:blip xmlns:r="http://schemas.openxmlformats.org/officeDocument/2006/relationships" r:embed="rId2"/>
        <a:stretch>
          <a:fillRect/>
        </a:stretch>
      </xdr:blipFill>
      <xdr:spPr>
        <a:xfrm rot="0">
          <a:ext cx="4905375" cy="1190625"/>
        </a:xfrm>
        <a:prstGeom prst="rect">
          <a:avLst/>
        </a:prstGeom>
      </xdr:spPr>
    </xdr:pic>
    <xdr:clientData/>
  </xdr:twoCellAnchor>
  <xdr:twoCellAnchor editAs="oneCell">
    <xdr:from>
      <xdr:col>0</xdr:col>
      <xdr:colOff>514350</xdr:colOff>
      <xdr:row>19</xdr:row>
      <xdr:rowOff>9525</xdr:rowOff>
    </xdr:from>
    <xdr:to>
      <xdr:col>6</xdr:col>
      <xdr:colOff>457200</xdr:colOff>
      <xdr:row>23</xdr:row>
      <xdr:rowOff>85725</xdr:rowOff>
    </xdr:to>
    <xdr:pic>
      <xdr:nvPicPr>
        <xdr:cNvPr id="3" name="Picture 2" descr=""/>
        <xdr:cNvPicPr>
          <a:picLocks noChangeAspect="1"/>
        </xdr:cNvPicPr>
      </xdr:nvPicPr>
      <xdr:blipFill>
        <a:blip xmlns:r="http://schemas.openxmlformats.org/officeDocument/2006/relationships" r:embed="rId3"/>
        <a:stretch>
          <a:fillRect/>
        </a:stretch>
      </xdr:blipFill>
      <xdr:spPr>
        <a:xfrm rot="0">
          <a:ext cx="3667125" cy="857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ps"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ps"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ps"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ps"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ps"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ps" Type="http://schemas.openxmlformats.org/officeDocument/2006/relationships/printerSettings" Target="../printerSettings/printerSettings1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ps" Type="http://schemas.openxmlformats.org/officeDocument/2006/relationships/printerSettings" Target="../printerSettings/printerSettings2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ps" Type="http://schemas.openxmlformats.org/officeDocument/2006/relationships/printerSettings" Target="../printerSettings/printerSettings2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ps" Type="http://schemas.openxmlformats.org/officeDocument/2006/relationships/printerSettings" Target="../printerSettings/printerSettings2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ps" Type="http://schemas.openxmlformats.org/officeDocument/2006/relationships/printerSettings" Target="../printerSettings/printerSettings2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ps" Type="http://schemas.openxmlformats.org/officeDocument/2006/relationships/printerSettings" Target="../printerSettings/printerSettings2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ps" Type="http://schemas.openxmlformats.org/officeDocument/2006/relationships/printerSettings" Target="../printerSettings/printerSettings2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ps" Type="http://schemas.openxmlformats.org/officeDocument/2006/relationships/printerSettings" Target="../printerSettings/printerSettings3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ps" Type="http://schemas.openxmlformats.org/officeDocument/2006/relationships/printerSettings" Target="../printerSettings/printerSettings3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ps" Type="http://schemas.openxmlformats.org/officeDocument/2006/relationships/printerSettings" Target="../printerSettings/printerSettings3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ps"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S63"/>
  <sheetViews>
    <sheetView tabSelected="1" workbookViewId="0" zoomScale="70" zoomScaleNormal="70" view="pageBreakPreview" showGridLines="true" showRowColHeaders="1">
      <selection activeCell="J7" sqref="J7"/>
    </sheetView>
  </sheetViews>
  <sheetFormatPr defaultRowHeight="14.4" defaultColWidth="8.85546875" outlineLevelRow="0" outlineLevelCol="0"/>
  <cols>
    <col min="1" max="1" width="7.42578125" customWidth="true" style="0"/>
    <col min="2" max="2" width="11.5703125" customWidth="true" style="0"/>
    <col min="3" max="3" width="11.5703125" customWidth="true" style="0"/>
    <col min="4" max="4" width="11.5703125" customWidth="true" style="0"/>
    <col min="5" max="5" width="11.5703125" customWidth="true" style="0"/>
    <col min="6" max="6" width="11.5703125" customWidth="true" style="0"/>
    <col min="7" max="7" width="11.5703125" customWidth="true" style="0"/>
    <col min="8" max="8" width="11.5703125" customWidth="true" style="0"/>
    <col min="9" max="9" width="11.5703125" customWidth="true" style="0"/>
    <col min="10" max="10" width="11.5703125" customWidth="true" style="0"/>
    <col min="11" max="11" width="11.5703125" customWidth="true" style="0"/>
    <col min="12" max="12" width="11.5703125" customWidth="true" style="0"/>
    <col min="17" max="17" width="13.85546875" customWidth="true" style="0"/>
  </cols>
  <sheetData>
    <row r="1" spans="1:19" customHeight="1" ht="16.15">
      <c r="A1" s="31"/>
      <c r="B1" s="31"/>
      <c r="C1" s="31"/>
      <c r="D1" s="31"/>
      <c r="E1" s="31"/>
      <c r="F1" s="31"/>
      <c r="G1" s="31"/>
      <c r="H1" s="31"/>
      <c r="I1" s="31"/>
      <c r="J1" s="31"/>
      <c r="K1" s="31"/>
      <c r="L1" s="31"/>
    </row>
    <row r="2" spans="1:19" customHeight="1" ht="16.15">
      <c r="A2" s="31"/>
      <c r="B2" s="31"/>
      <c r="C2" s="31"/>
      <c r="D2" s="31"/>
      <c r="E2" s="31"/>
      <c r="F2" s="31"/>
      <c r="G2" s="31"/>
      <c r="H2" s="31"/>
      <c r="I2" s="31"/>
      <c r="J2" s="31"/>
      <c r="K2" s="31"/>
      <c r="L2" s="31"/>
    </row>
    <row r="3" spans="1:19" customHeight="1" ht="16.15">
      <c r="A3" s="31"/>
      <c r="B3" s="31"/>
      <c r="C3" s="31"/>
      <c r="D3" s="31"/>
      <c r="E3" s="31"/>
      <c r="F3" s="31"/>
      <c r="G3" s="31"/>
      <c r="H3" s="31"/>
      <c r="I3" s="31"/>
      <c r="J3" s="31"/>
      <c r="K3" s="31"/>
      <c r="L3" s="31"/>
    </row>
    <row r="4" spans="1:19" customHeight="1" ht="16.15">
      <c r="A4" s="31"/>
      <c r="B4" s="31"/>
      <c r="C4" s="31"/>
      <c r="D4" s="31"/>
      <c r="E4" s="31"/>
      <c r="F4" s="31"/>
      <c r="G4" s="31"/>
      <c r="H4" s="31"/>
      <c r="I4" s="31"/>
      <c r="J4" s="31"/>
      <c r="K4" s="31"/>
      <c r="L4" s="31"/>
    </row>
    <row r="5" spans="1:19" customHeight="1" ht="16.15">
      <c r="A5" s="31"/>
      <c r="B5" s="31"/>
      <c r="C5" s="31"/>
      <c r="D5" s="31"/>
      <c r="E5" s="31"/>
      <c r="F5" s="31"/>
      <c r="G5" s="31"/>
      <c r="H5" s="31"/>
      <c r="I5" s="31"/>
      <c r="J5" s="31"/>
      <c r="K5" s="31"/>
      <c r="L5" s="31"/>
    </row>
    <row r="6" spans="1:19" customHeight="1" ht="16.15">
      <c r="A6" s="31"/>
      <c r="B6" s="31"/>
      <c r="C6" s="31"/>
      <c r="D6" s="31"/>
      <c r="E6" s="31"/>
      <c r="F6" s="31"/>
      <c r="G6" s="31"/>
      <c r="H6" s="31"/>
      <c r="I6" s="31"/>
      <c r="J6" s="31"/>
      <c r="K6" s="31"/>
      <c r="L6" s="31"/>
    </row>
    <row r="7" spans="1:19" customHeight="1" ht="16.15">
      <c r="A7" s="31"/>
      <c r="B7" s="31"/>
      <c r="C7" s="31"/>
      <c r="D7" s="31"/>
      <c r="E7" s="31"/>
      <c r="F7" s="31"/>
      <c r="G7" s="31"/>
      <c r="H7" s="31"/>
      <c r="I7" s="31"/>
      <c r="J7" s="31"/>
      <c r="K7" s="31"/>
      <c r="L7" s="31"/>
    </row>
    <row r="8" spans="1:19" customHeight="1" ht="16.15">
      <c r="A8" s="31"/>
      <c r="B8" s="31"/>
      <c r="C8" s="31"/>
      <c r="D8" s="31"/>
      <c r="E8" s="31"/>
      <c r="F8" s="31"/>
      <c r="G8" s="31"/>
      <c r="H8" s="31"/>
      <c r="I8" s="31"/>
      <c r="J8" s="31"/>
      <c r="K8" s="31"/>
      <c r="L8" s="31"/>
    </row>
    <row r="9" spans="1:19" customHeight="1" ht="16.15">
      <c r="A9" s="31"/>
      <c r="B9" s="31"/>
      <c r="C9" s="31"/>
      <c r="D9" s="31"/>
      <c r="E9" s="31"/>
      <c r="F9" s="31"/>
      <c r="G9" s="31"/>
      <c r="H9" s="31"/>
      <c r="I9" s="31"/>
      <c r="J9" s="31"/>
      <c r="K9" s="31"/>
      <c r="L9" s="31"/>
      <c r="M9" s="1"/>
    </row>
    <row r="10" spans="1:19" customHeight="1" ht="16.15">
      <c r="A10" s="31"/>
      <c r="B10" s="31"/>
      <c r="C10" s="31"/>
      <c r="D10" s="31"/>
      <c r="E10" s="31"/>
      <c r="F10" s="31"/>
      <c r="G10" s="31"/>
      <c r="H10" s="31"/>
      <c r="I10" s="31"/>
      <c r="J10" s="31"/>
      <c r="K10" s="31"/>
      <c r="L10" s="31"/>
    </row>
    <row r="11" spans="1:19" customHeight="1" ht="16.15">
      <c r="A11" s="31"/>
      <c r="B11" s="31"/>
      <c r="C11" s="31"/>
      <c r="D11" s="31"/>
      <c r="E11" s="31"/>
      <c r="F11" s="31"/>
      <c r="G11" s="31"/>
      <c r="H11" s="31"/>
      <c r="I11" s="31"/>
      <c r="J11" s="31"/>
      <c r="K11" s="31"/>
      <c r="L11" s="31"/>
    </row>
    <row r="12" spans="1:19" customHeight="1" ht="16.15">
      <c r="A12" s="31"/>
      <c r="B12" s="31"/>
      <c r="C12" s="31"/>
      <c r="D12" s="31"/>
      <c r="E12" s="31"/>
      <c r="F12" s="31"/>
      <c r="G12" s="31"/>
      <c r="H12" s="31"/>
      <c r="I12" s="31"/>
      <c r="J12" s="31"/>
      <c r="K12" s="31"/>
      <c r="L12" s="31"/>
    </row>
    <row r="13" spans="1:19" customHeight="1" ht="16.15">
      <c r="A13" s="31"/>
      <c r="B13" s="31"/>
      <c r="C13" s="31"/>
      <c r="D13" s="31"/>
      <c r="E13" s="31"/>
      <c r="F13" s="31"/>
      <c r="G13" s="31"/>
      <c r="H13" s="31"/>
      <c r="I13" s="31"/>
      <c r="J13" s="31"/>
      <c r="K13" s="31"/>
      <c r="L13" s="31"/>
    </row>
    <row r="14" spans="1:19" customHeight="1" ht="16.15">
      <c r="A14" s="31"/>
      <c r="B14" s="31"/>
      <c r="C14" s="31"/>
      <c r="D14" s="31"/>
      <c r="E14" s="31"/>
      <c r="F14" s="31"/>
      <c r="G14" s="31"/>
      <c r="H14" s="31"/>
      <c r="I14" s="31"/>
      <c r="J14" s="31"/>
      <c r="K14" s="31"/>
      <c r="L14" s="31"/>
    </row>
    <row r="15" spans="1:19" customHeight="1" ht="16.15">
      <c r="A15" s="31"/>
      <c r="B15" s="31"/>
      <c r="C15" s="31"/>
      <c r="D15" s="31"/>
      <c r="E15" s="31"/>
      <c r="F15" s="31"/>
      <c r="G15" s="31"/>
      <c r="H15" s="31"/>
      <c r="I15" s="31"/>
      <c r="J15" s="31"/>
      <c r="K15" s="31"/>
      <c r="L15" s="31"/>
    </row>
    <row r="16" spans="1:19" customHeight="1" ht="16.15">
      <c r="A16" s="31"/>
      <c r="B16" s="31"/>
      <c r="C16" s="31"/>
      <c r="D16" s="31"/>
      <c r="E16" s="31"/>
      <c r="F16" s="31"/>
      <c r="G16" s="31"/>
      <c r="H16" s="31"/>
      <c r="I16" s="31"/>
      <c r="J16" s="31"/>
      <c r="K16" s="31"/>
      <c r="L16" s="31"/>
    </row>
    <row r="17" spans="1:19" customHeight="1" ht="16.15">
      <c r="A17" s="31"/>
      <c r="B17" s="31"/>
      <c r="C17" s="31"/>
      <c r="D17" s="31"/>
      <c r="E17" s="31"/>
      <c r="F17" s="31"/>
      <c r="G17" s="31"/>
      <c r="H17" s="31"/>
      <c r="I17" s="31"/>
      <c r="J17" s="31"/>
      <c r="K17" s="31"/>
      <c r="L17" s="31"/>
    </row>
    <row r="18" spans="1:19" customHeight="1" ht="16.15">
      <c r="A18" s="31"/>
      <c r="B18" s="63"/>
      <c r="C18" s="63"/>
      <c r="D18" s="63"/>
      <c r="E18" s="63"/>
      <c r="F18" s="63"/>
      <c r="G18" s="63"/>
      <c r="H18" s="63"/>
      <c r="I18" s="63"/>
      <c r="J18" s="63"/>
      <c r="K18" s="63"/>
      <c r="L18" s="31"/>
    </row>
    <row r="19" spans="1:19" customHeight="1" ht="16.15">
      <c r="A19" s="31"/>
      <c r="B19" s="31"/>
      <c r="C19" s="31"/>
      <c r="D19" s="31"/>
      <c r="E19" s="31"/>
      <c r="F19" s="31"/>
      <c r="G19" s="31"/>
      <c r="H19" s="31"/>
      <c r="I19" s="31"/>
      <c r="J19" s="31"/>
      <c r="K19" s="31"/>
      <c r="L19" s="31"/>
    </row>
    <row r="20" spans="1:19" customHeight="1" ht="16.15">
      <c r="A20" s="31"/>
      <c r="B20" s="31"/>
      <c r="C20" s="31"/>
      <c r="D20" s="31"/>
      <c r="E20" s="31"/>
      <c r="F20" s="31"/>
      <c r="G20" s="31"/>
      <c r="H20" s="31"/>
      <c r="I20" s="31"/>
      <c r="J20" s="31"/>
      <c r="K20" s="31"/>
      <c r="L20" s="31"/>
    </row>
    <row r="21" spans="1:19" customHeight="1" ht="16.15">
      <c r="A21" s="31"/>
      <c r="B21" s="863" t="s">
        <v>0</v>
      </c>
      <c r="C21" s="863"/>
      <c r="D21" s="863"/>
      <c r="E21" s="863"/>
      <c r="F21" s="863"/>
      <c r="G21" s="863"/>
      <c r="H21" s="863"/>
      <c r="I21" s="863"/>
      <c r="J21" s="863"/>
      <c r="K21" s="863"/>
      <c r="L21" s="31"/>
    </row>
    <row r="22" spans="1:19" customHeight="1" ht="16.15">
      <c r="A22" s="31"/>
      <c r="B22" s="863"/>
      <c r="C22" s="863"/>
      <c r="D22" s="863"/>
      <c r="E22" s="863"/>
      <c r="F22" s="863"/>
      <c r="G22" s="863"/>
      <c r="H22" s="863"/>
      <c r="I22" s="863"/>
      <c r="J22" s="863"/>
      <c r="K22" s="863"/>
      <c r="L22" s="31"/>
    </row>
    <row r="23" spans="1:19" customHeight="1" ht="16.15">
      <c r="A23" s="31"/>
      <c r="B23" s="863"/>
      <c r="C23" s="863"/>
      <c r="D23" s="863"/>
      <c r="E23" s="863"/>
      <c r="F23" s="863"/>
      <c r="G23" s="863"/>
      <c r="H23" s="863"/>
      <c r="I23" s="863"/>
      <c r="J23" s="863"/>
      <c r="K23" s="863"/>
      <c r="L23" s="31"/>
    </row>
    <row r="24" spans="1:19" customHeight="1" ht="16.15">
      <c r="A24" s="31"/>
      <c r="B24" s="863"/>
      <c r="C24" s="863"/>
      <c r="D24" s="863"/>
      <c r="E24" s="863"/>
      <c r="F24" s="863"/>
      <c r="G24" s="863"/>
      <c r="H24" s="863"/>
      <c r="I24" s="863"/>
      <c r="J24" s="863"/>
      <c r="K24" s="863"/>
      <c r="L24" s="31"/>
    </row>
    <row r="25" spans="1:19" customHeight="1" ht="16.15">
      <c r="A25" s="31"/>
      <c r="B25" s="863"/>
      <c r="C25" s="863"/>
      <c r="D25" s="863"/>
      <c r="E25" s="863"/>
      <c r="F25" s="863"/>
      <c r="G25" s="863"/>
      <c r="H25" s="863"/>
      <c r="I25" s="863"/>
      <c r="J25" s="863"/>
      <c r="K25" s="863"/>
      <c r="L25" s="31"/>
    </row>
    <row r="26" spans="1:19" customHeight="1" ht="16.15">
      <c r="A26" s="31"/>
      <c r="B26" s="31"/>
      <c r="C26" s="31"/>
      <c r="D26" s="31"/>
      <c r="E26" s="31"/>
      <c r="F26" s="31"/>
      <c r="G26" s="31"/>
      <c r="H26" s="31"/>
      <c r="I26" s="31"/>
      <c r="J26" s="31"/>
      <c r="K26" s="31"/>
      <c r="L26" s="31"/>
    </row>
    <row r="27" spans="1:19" customHeight="1" ht="16.15">
      <c r="A27" s="31"/>
      <c r="B27" s="31"/>
      <c r="C27" s="31"/>
      <c r="D27" s="31"/>
      <c r="E27" s="31"/>
      <c r="F27" s="31"/>
      <c r="G27" s="31"/>
      <c r="H27" s="31"/>
      <c r="I27" s="31"/>
      <c r="J27" s="31"/>
      <c r="K27" s="31"/>
      <c r="L27" s="31"/>
    </row>
    <row r="28" spans="1:19" customHeight="1" ht="16.15">
      <c r="A28" s="31"/>
      <c r="B28" s="31"/>
      <c r="C28" s="31"/>
      <c r="D28" s="31"/>
      <c r="E28" s="31"/>
      <c r="F28" s="31"/>
      <c r="G28" s="31"/>
      <c r="H28" s="31"/>
      <c r="I28" s="31"/>
      <c r="J28" s="31"/>
      <c r="K28" s="31"/>
      <c r="L28" s="31"/>
    </row>
    <row r="29" spans="1:19" customHeight="1" ht="16.15">
      <c r="A29" s="31"/>
      <c r="B29" s="862" t="s">
        <v>1</v>
      </c>
      <c r="C29" s="862"/>
      <c r="D29" s="862"/>
      <c r="E29" s="862"/>
      <c r="F29" s="862"/>
      <c r="G29" s="862"/>
      <c r="H29" s="862"/>
      <c r="I29" s="862"/>
      <c r="J29" s="862"/>
      <c r="K29" s="862"/>
      <c r="L29" s="31"/>
    </row>
    <row r="30" spans="1:19" customHeight="1" ht="16.15">
      <c r="A30" s="31"/>
      <c r="B30" s="862"/>
      <c r="C30" s="862"/>
      <c r="D30" s="862"/>
      <c r="E30" s="862"/>
      <c r="F30" s="862"/>
      <c r="G30" s="862"/>
      <c r="H30" s="862"/>
      <c r="I30" s="862"/>
      <c r="J30" s="862"/>
      <c r="K30" s="862"/>
      <c r="L30" s="31"/>
    </row>
    <row r="31" spans="1:19" customHeight="1" ht="16.15">
      <c r="A31" s="31"/>
      <c r="B31" s="862"/>
      <c r="C31" s="862"/>
      <c r="D31" s="862"/>
      <c r="E31" s="862"/>
      <c r="F31" s="862"/>
      <c r="G31" s="862"/>
      <c r="H31" s="862"/>
      <c r="I31" s="862"/>
      <c r="J31" s="862"/>
      <c r="K31" s="862"/>
      <c r="L31" s="31"/>
    </row>
    <row r="32" spans="1:19" customHeight="1" ht="16.15">
      <c r="A32" s="31"/>
      <c r="B32" s="862"/>
      <c r="C32" s="862"/>
      <c r="D32" s="862"/>
      <c r="E32" s="862"/>
      <c r="F32" s="862"/>
      <c r="G32" s="862"/>
      <c r="H32" s="862"/>
      <c r="I32" s="862"/>
      <c r="J32" s="862"/>
      <c r="K32" s="862"/>
      <c r="L32" s="31"/>
    </row>
    <row r="33" spans="1:19" customHeight="1" ht="16.15">
      <c r="A33" s="31"/>
      <c r="B33" s="862"/>
      <c r="C33" s="862"/>
      <c r="D33" s="862"/>
      <c r="E33" s="862"/>
      <c r="F33" s="862"/>
      <c r="G33" s="862"/>
      <c r="H33" s="862"/>
      <c r="I33" s="862"/>
      <c r="J33" s="862"/>
      <c r="K33" s="862"/>
      <c r="L33" s="31"/>
    </row>
    <row r="34" spans="1:19" customHeight="1" ht="29.25">
      <c r="A34" s="31"/>
      <c r="B34" s="862"/>
      <c r="C34" s="862"/>
      <c r="D34" s="862"/>
      <c r="E34" s="862"/>
      <c r="F34" s="862"/>
      <c r="G34" s="862"/>
      <c r="H34" s="862"/>
      <c r="I34" s="862"/>
      <c r="J34" s="862"/>
      <c r="K34" s="862"/>
      <c r="L34" s="31"/>
    </row>
    <row r="35" spans="1:19" customHeight="1" ht="16.15">
      <c r="A35" s="31"/>
      <c r="B35" s="862"/>
      <c r="C35" s="862"/>
      <c r="D35" s="862"/>
      <c r="E35" s="862"/>
      <c r="F35" s="862"/>
      <c r="G35" s="862"/>
      <c r="H35" s="862"/>
      <c r="I35" s="862"/>
      <c r="J35" s="862"/>
      <c r="K35" s="862"/>
      <c r="L35" s="31"/>
    </row>
    <row r="36" spans="1:19" customHeight="1" ht="16.15">
      <c r="A36" s="31"/>
      <c r="B36" s="862"/>
      <c r="C36" s="862"/>
      <c r="D36" s="862"/>
      <c r="E36" s="862"/>
      <c r="F36" s="862"/>
      <c r="G36" s="862"/>
      <c r="H36" s="862"/>
      <c r="I36" s="862"/>
      <c r="J36" s="862"/>
      <c r="K36" s="862"/>
      <c r="L36" s="31"/>
    </row>
    <row r="37" spans="1:19" customHeight="1" ht="16.15">
      <c r="A37" s="31"/>
      <c r="B37" s="31"/>
      <c r="C37" s="31"/>
      <c r="D37" s="31"/>
      <c r="E37" s="31"/>
      <c r="F37" s="31"/>
      <c r="G37" s="31"/>
      <c r="H37" s="31"/>
      <c r="I37" s="31"/>
      <c r="J37" s="31"/>
      <c r="K37" s="31"/>
      <c r="L37" s="31"/>
    </row>
    <row r="38" spans="1:19" customHeight="1" ht="16.15">
      <c r="A38" s="31"/>
      <c r="B38" s="31"/>
      <c r="C38" s="31"/>
      <c r="D38" s="31"/>
      <c r="E38" s="31"/>
      <c r="F38" s="31"/>
      <c r="G38" s="31"/>
      <c r="H38" s="31"/>
      <c r="I38" s="31"/>
      <c r="J38" s="31"/>
      <c r="K38" s="31"/>
      <c r="L38" s="31"/>
    </row>
    <row r="39" spans="1:19" customHeight="1" ht="16.15">
      <c r="A39" s="31"/>
      <c r="B39" s="31"/>
      <c r="C39" s="62"/>
      <c r="D39" s="31"/>
      <c r="E39" s="31"/>
      <c r="F39" s="31"/>
      <c r="G39" s="31"/>
      <c r="H39" s="31"/>
      <c r="I39" s="31"/>
      <c r="J39" s="31"/>
      <c r="K39" s="31"/>
      <c r="L39" s="31"/>
    </row>
    <row r="40" spans="1:19" customHeight="1" ht="16.15">
      <c r="A40" s="31"/>
      <c r="B40" s="31"/>
      <c r="C40" s="31"/>
      <c r="D40" s="31"/>
      <c r="E40" s="31"/>
      <c r="F40" s="31"/>
      <c r="G40" s="31"/>
      <c r="H40" s="31"/>
      <c r="I40" s="31"/>
      <c r="J40" s="31"/>
      <c r="K40" s="31"/>
      <c r="L40" s="31"/>
    </row>
    <row r="41" spans="1:19" customHeight="1" ht="16.15">
      <c r="A41" s="31"/>
      <c r="B41" s="864"/>
      <c r="C41" s="864"/>
      <c r="D41" s="864"/>
      <c r="E41" s="864"/>
      <c r="F41" s="864"/>
      <c r="G41" s="864"/>
      <c r="H41" s="864"/>
      <c r="I41" s="864"/>
      <c r="J41" s="864"/>
      <c r="K41" s="864"/>
      <c r="L41" s="31"/>
    </row>
    <row r="42" spans="1:19" customHeight="1" ht="16.15">
      <c r="A42" s="31"/>
      <c r="B42" s="864"/>
      <c r="C42" s="864"/>
      <c r="D42" s="864"/>
      <c r="E42" s="864"/>
      <c r="F42" s="864"/>
      <c r="G42" s="864"/>
      <c r="H42" s="864"/>
      <c r="I42" s="864"/>
      <c r="J42" s="864"/>
      <c r="K42" s="864"/>
      <c r="L42" s="31"/>
    </row>
    <row r="43" spans="1:19" customHeight="1" ht="16.15">
      <c r="A43" s="31"/>
      <c r="B43" s="864"/>
      <c r="C43" s="864"/>
      <c r="D43" s="864"/>
      <c r="E43" s="864"/>
      <c r="F43" s="864"/>
      <c r="G43" s="864"/>
      <c r="H43" s="864"/>
      <c r="I43" s="864"/>
      <c r="J43" s="864"/>
      <c r="K43" s="864"/>
      <c r="L43" s="31"/>
    </row>
    <row r="44" spans="1:19" customHeight="1" ht="16.15">
      <c r="A44" s="31"/>
      <c r="B44" s="864"/>
      <c r="C44" s="864"/>
      <c r="D44" s="864"/>
      <c r="E44" s="864"/>
      <c r="F44" s="864"/>
      <c r="G44" s="864"/>
      <c r="H44" s="864"/>
      <c r="I44" s="864"/>
      <c r="J44" s="864"/>
      <c r="K44" s="864"/>
      <c r="L44" s="31"/>
    </row>
    <row r="45" spans="1:19" customHeight="1" ht="16.15">
      <c r="A45" s="31"/>
      <c r="B45" s="864"/>
      <c r="C45" s="864"/>
      <c r="D45" s="864"/>
      <c r="E45" s="864"/>
      <c r="F45" s="864"/>
      <c r="G45" s="864"/>
      <c r="H45" s="864"/>
      <c r="I45" s="864"/>
      <c r="J45" s="864"/>
      <c r="K45" s="864"/>
      <c r="L45" s="31"/>
    </row>
    <row r="46" spans="1:19" customHeight="1" ht="16.15">
      <c r="A46" s="31"/>
      <c r="B46" s="864"/>
      <c r="C46" s="864"/>
      <c r="D46" s="864"/>
      <c r="E46" s="864"/>
      <c r="F46" s="864"/>
      <c r="G46" s="864"/>
      <c r="H46" s="864"/>
      <c r="I46" s="864"/>
      <c r="J46" s="864"/>
      <c r="K46" s="864"/>
      <c r="L46" s="31"/>
    </row>
    <row r="47" spans="1:19" customHeight="1" ht="16.15">
      <c r="A47" s="31"/>
      <c r="B47" s="32"/>
      <c r="C47" s="32"/>
      <c r="D47" s="32"/>
      <c r="E47" s="32"/>
      <c r="F47" s="32"/>
      <c r="G47" s="32"/>
      <c r="H47" s="32"/>
      <c r="I47" s="32"/>
      <c r="J47" s="32"/>
      <c r="K47" s="32"/>
      <c r="L47" s="31"/>
    </row>
    <row r="48" spans="1:19" customHeight="1" ht="16.15">
      <c r="A48" s="31"/>
      <c r="B48" s="866"/>
      <c r="C48" s="866"/>
      <c r="D48" s="866"/>
      <c r="E48" s="866"/>
      <c r="F48" s="866"/>
      <c r="G48" s="866"/>
      <c r="H48" s="866"/>
      <c r="I48" s="866"/>
      <c r="J48" s="866"/>
      <c r="K48" s="866"/>
      <c r="L48" s="31"/>
    </row>
    <row r="49" spans="1:19" customHeight="1" ht="16.15">
      <c r="A49" s="31"/>
      <c r="B49" s="865"/>
      <c r="C49" s="865"/>
      <c r="D49" s="865"/>
      <c r="E49" s="865"/>
      <c r="F49" s="865"/>
      <c r="G49" s="865"/>
      <c r="H49" s="865"/>
      <c r="I49" s="865"/>
      <c r="J49" s="865"/>
      <c r="K49" s="865"/>
      <c r="L49" s="31"/>
    </row>
    <row r="50" spans="1:19" customHeight="1" ht="16.15">
      <c r="A50" s="31"/>
      <c r="B50" s="865"/>
      <c r="C50" s="865"/>
      <c r="D50" s="865"/>
      <c r="E50" s="865"/>
      <c r="F50" s="865"/>
      <c r="G50" s="865"/>
      <c r="H50" s="865"/>
      <c r="I50" s="865"/>
      <c r="J50" s="865"/>
      <c r="K50" s="865"/>
      <c r="L50" s="31"/>
    </row>
    <row r="51" spans="1:19" customHeight="1" ht="16.15">
      <c r="A51" s="31"/>
      <c r="B51" s="33"/>
      <c r="C51" s="33"/>
      <c r="D51" s="33"/>
      <c r="E51" s="33"/>
      <c r="F51" s="33"/>
      <c r="G51" s="33"/>
      <c r="H51" s="33"/>
      <c r="I51" s="33"/>
      <c r="J51" s="33"/>
      <c r="K51" s="33"/>
      <c r="L51" s="31"/>
    </row>
    <row r="52" spans="1:19" customHeight="1" ht="16.15">
      <c r="A52" s="31"/>
      <c r="B52" s="33"/>
      <c r="C52" s="33"/>
      <c r="D52" s="33"/>
      <c r="E52" s="33"/>
      <c r="F52" s="33"/>
      <c r="G52" s="33"/>
      <c r="H52" s="33"/>
      <c r="I52" s="33"/>
      <c r="J52" s="33"/>
      <c r="K52" s="33"/>
      <c r="L52" s="31"/>
    </row>
    <row r="53" spans="1:19" customHeight="1" ht="16.15">
      <c r="A53" s="31"/>
      <c r="B53" s="31"/>
      <c r="C53" s="31"/>
      <c r="D53" s="31"/>
      <c r="E53" s="31"/>
      <c r="F53" s="31"/>
      <c r="G53" s="31"/>
      <c r="H53" s="31"/>
      <c r="I53" s="31"/>
      <c r="J53" s="31"/>
      <c r="K53" s="31"/>
      <c r="L53" s="31"/>
    </row>
    <row r="54" spans="1:19" customHeight="1" ht="16.15">
      <c r="A54" s="31"/>
      <c r="B54" s="31"/>
      <c r="C54" s="31"/>
      <c r="D54" s="31"/>
      <c r="E54" s="31"/>
      <c r="F54" s="31"/>
      <c r="G54" s="31"/>
      <c r="H54" s="31"/>
      <c r="I54" s="31"/>
      <c r="J54" s="31"/>
      <c r="K54" s="31"/>
      <c r="L54" s="31"/>
    </row>
    <row r="55" spans="1:19" customHeight="1" ht="16.15">
      <c r="A55" s="5"/>
      <c r="B55" s="860" t="s">
        <v>2</v>
      </c>
      <c r="C55" s="860"/>
      <c r="D55" s="860"/>
      <c r="E55" s="860"/>
      <c r="F55" s="860"/>
      <c r="G55" s="860"/>
      <c r="H55" s="860"/>
      <c r="I55" s="34"/>
      <c r="J55" s="34"/>
      <c r="K55" s="34"/>
      <c r="L55" s="5"/>
    </row>
    <row r="56" spans="1:19" customHeight="1" ht="16.15">
      <c r="A56" s="5"/>
      <c r="B56" s="860"/>
      <c r="C56" s="860"/>
      <c r="D56" s="860"/>
      <c r="E56" s="860"/>
      <c r="F56" s="860"/>
      <c r="G56" s="860"/>
      <c r="H56" s="860"/>
      <c r="I56" s="34"/>
      <c r="J56" s="34"/>
      <c r="K56" s="34"/>
      <c r="L56" s="5"/>
    </row>
    <row r="57" spans="1:19" customHeight="1" ht="16.15">
      <c r="A57" s="5"/>
      <c r="B57" s="860"/>
      <c r="C57" s="860"/>
      <c r="D57" s="860"/>
      <c r="E57" s="860"/>
      <c r="F57" s="860"/>
      <c r="G57" s="860"/>
      <c r="H57" s="860"/>
      <c r="I57" s="34"/>
      <c r="J57" s="34"/>
      <c r="K57" s="34"/>
      <c r="L57" s="5"/>
    </row>
    <row r="58" spans="1:19" customHeight="1" ht="16.15">
      <c r="A58" s="5"/>
      <c r="B58" s="860"/>
      <c r="C58" s="860"/>
      <c r="D58" s="860"/>
      <c r="E58" s="860"/>
      <c r="F58" s="860"/>
      <c r="G58" s="860"/>
      <c r="H58" s="860"/>
      <c r="I58" s="34"/>
      <c r="J58" s="35"/>
      <c r="K58" s="34"/>
      <c r="L58" s="37" t="s">
        <v>3</v>
      </c>
    </row>
    <row r="59" spans="1:19" customHeight="1" ht="16.15">
      <c r="A59" s="5"/>
      <c r="B59" s="860"/>
      <c r="C59" s="860"/>
      <c r="D59" s="860"/>
      <c r="E59" s="860"/>
      <c r="F59" s="860"/>
      <c r="G59" s="860"/>
      <c r="H59" s="860"/>
      <c r="I59" s="861">
        <f>TODAY()</f>
        <v>46113</v>
      </c>
      <c r="J59" s="861"/>
      <c r="K59" s="861"/>
      <c r="L59" s="861"/>
      <c r="M59" s="36"/>
      <c r="N59" s="36"/>
      <c r="O59" s="36"/>
      <c r="P59" s="36"/>
      <c r="Q59" s="36"/>
      <c r="R59" s="36"/>
      <c r="S59" s="36"/>
    </row>
    <row r="60" spans="1:19" customHeight="1" ht="16.15">
      <c r="A60" s="5"/>
      <c r="B60" s="860"/>
      <c r="C60" s="860"/>
      <c r="D60" s="860"/>
      <c r="E60" s="860"/>
      <c r="F60" s="860"/>
      <c r="G60" s="860"/>
      <c r="H60" s="860"/>
      <c r="I60" s="861"/>
      <c r="J60" s="861"/>
      <c r="K60" s="861"/>
      <c r="L60" s="861"/>
      <c r="M60" s="36"/>
      <c r="N60" s="36"/>
      <c r="O60" s="36"/>
      <c r="P60" s="36"/>
      <c r="Q60" s="36"/>
      <c r="R60" s="36"/>
      <c r="S60" s="36"/>
    </row>
    <row r="61" spans="1:19" customHeight="1" ht="16.15">
      <c r="A61" s="5"/>
      <c r="B61" s="860"/>
      <c r="C61" s="860"/>
      <c r="D61" s="860"/>
      <c r="E61" s="860"/>
      <c r="F61" s="860"/>
      <c r="G61" s="860"/>
      <c r="H61" s="860"/>
      <c r="I61" s="34"/>
      <c r="J61" s="34"/>
      <c r="K61" s="34"/>
      <c r="L61" s="5"/>
    </row>
    <row r="62" spans="1:19" customHeight="1" ht="16.15">
      <c r="A62" s="5"/>
      <c r="B62" s="860"/>
      <c r="C62" s="860"/>
      <c r="D62" s="860"/>
      <c r="E62" s="860"/>
      <c r="F62" s="860"/>
      <c r="G62" s="860"/>
      <c r="H62" s="860"/>
      <c r="I62" s="34"/>
      <c r="J62" s="34"/>
      <c r="K62" s="34"/>
      <c r="L62" s="5"/>
    </row>
    <row r="63" spans="1:19" customHeight="1" ht="16.15">
      <c r="A63" s="5"/>
      <c r="B63" s="860"/>
      <c r="C63" s="860"/>
      <c r="D63" s="860"/>
      <c r="E63" s="860"/>
      <c r="F63" s="860"/>
      <c r="G63" s="860"/>
      <c r="H63" s="860"/>
      <c r="I63" s="5"/>
      <c r="J63" s="5"/>
      <c r="K63" s="5"/>
      <c r="L63" s="5"/>
    </row>
  </sheetData>
  <mergeCells>
    <mergeCell ref="B55:H63"/>
    <mergeCell ref="I59:L60"/>
    <mergeCell ref="B29:K36"/>
    <mergeCell ref="B21:K25"/>
    <mergeCell ref="B41:K46"/>
    <mergeCell ref="B49:K50"/>
    <mergeCell ref="B48:K48"/>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71"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M55"/>
  <sheetViews>
    <sheetView tabSelected="0" workbookViewId="0" view="pageBreakPreview" showGridLines="true" showRowColHeaders="1" topLeftCell="A3">
      <selection activeCell="L3" sqref="L3"/>
    </sheetView>
  </sheetViews>
  <sheetFormatPr defaultRowHeight="14.4" defaultColWidth="9.140625" outlineLevelRow="0" outlineLevelCol="0"/>
  <cols>
    <col min="1" max="1" width="15.7109375" customWidth="true" style="50"/>
    <col min="2" max="2" width="15.7109375" customWidth="true" style="50"/>
    <col min="3" max="3" width="15.7109375" customWidth="true" style="50"/>
    <col min="4" max="4" width="15.7109375" customWidth="true" style="50"/>
    <col min="5" max="5" width="15.7109375" customWidth="true" style="50"/>
    <col min="6" max="6" width="15.7109375" customWidth="true" style="50"/>
    <col min="7" max="7" width="18.28515625" customWidth="true" style="50"/>
    <col min="8" max="8" width="5.7109375" customWidth="true" style="50"/>
    <col min="9" max="9" width="9.140625" style="50"/>
    <col min="10" max="10" width="9.140625" style="50"/>
    <col min="11" max="11" width="9.140625" style="50"/>
    <col min="12" max="12" width="0" hidden="true" customWidth="true" style="50"/>
    <col min="13" max="13" width="9.140625" style="50"/>
  </cols>
  <sheetData>
    <row r="1" spans="1:13" customHeight="1" ht="21" s="49" customFormat="1">
      <c r="A1" s="47"/>
      <c r="B1" s="47"/>
      <c r="C1" s="47"/>
      <c r="D1" s="47"/>
      <c r="E1" s="890"/>
      <c r="F1" s="890"/>
      <c r="G1" s="48"/>
    </row>
    <row r="2" spans="1:13" customHeight="1" ht="60">
      <c r="A2" s="54"/>
      <c r="B2" s="891" t="s">
        <v>4</v>
      </c>
      <c r="C2" s="891"/>
      <c r="D2" s="891"/>
      <c r="E2" s="53"/>
      <c r="F2" s="55" t="s">
        <v>3</v>
      </c>
      <c r="G2" s="56">
        <f>Cover!I59</f>
        <v>46113</v>
      </c>
    </row>
    <row r="3" spans="1:13" customHeight="1" ht="60">
      <c r="A3" s="892" t="s">
        <v>5</v>
      </c>
      <c r="B3" s="892"/>
      <c r="C3" s="892"/>
      <c r="D3" s="892"/>
      <c r="E3" s="893" t="s">
        <v>2</v>
      </c>
      <c r="F3" s="893"/>
      <c r="G3" s="893"/>
    </row>
    <row r="4" spans="1:13" customHeight="1" ht="21">
      <c r="A4" s="894"/>
      <c r="B4" s="894"/>
      <c r="C4" s="894"/>
      <c r="D4" s="894"/>
      <c r="E4" s="894"/>
      <c r="F4" s="894"/>
      <c r="G4" s="894"/>
    </row>
    <row r="5" spans="1:13" customHeight="1" ht="20.25">
      <c r="A5" s="880" t="s">
        <v>6</v>
      </c>
      <c r="B5" s="881"/>
      <c r="C5" s="881"/>
      <c r="D5" s="881"/>
      <c r="E5" s="881"/>
      <c r="F5" s="881"/>
      <c r="G5" s="881"/>
    </row>
    <row r="6" spans="1:13" customHeight="1" ht="20.25">
      <c r="A6" s="882" t="s">
        <v>7</v>
      </c>
      <c r="B6" s="883"/>
      <c r="C6" s="883"/>
      <c r="D6" s="883"/>
      <c r="E6" s="884"/>
      <c r="F6" s="885">
        <v>240</v>
      </c>
      <c r="G6" s="886"/>
    </row>
    <row r="7" spans="1:13" customHeight="1" ht="20.25">
      <c r="A7" s="882" t="s">
        <v>8</v>
      </c>
      <c r="B7" s="883"/>
      <c r="C7" s="883"/>
      <c r="D7" s="883"/>
      <c r="E7" s="884"/>
      <c r="F7" s="885">
        <v>276</v>
      </c>
      <c r="G7" s="886"/>
    </row>
    <row r="8" spans="1:13" customHeight="1" ht="20.25">
      <c r="A8" s="880" t="s">
        <v>9</v>
      </c>
      <c r="B8" s="881"/>
      <c r="C8" s="881"/>
      <c r="D8" s="881"/>
      <c r="E8" s="881"/>
      <c r="F8" s="881"/>
      <c r="G8" s="881"/>
    </row>
    <row r="9" spans="1:13" customHeight="1" ht="20.25">
      <c r="A9" s="882" t="s">
        <v>10</v>
      </c>
      <c r="B9" s="883"/>
      <c r="C9" s="883"/>
      <c r="D9" s="883"/>
      <c r="E9" s="884"/>
      <c r="F9" s="885">
        <v>220</v>
      </c>
      <c r="G9" s="886"/>
    </row>
    <row r="10" spans="1:13" customHeight="1" ht="20.25">
      <c r="A10" s="880" t="s">
        <v>11</v>
      </c>
      <c r="B10" s="881"/>
      <c r="C10" s="881"/>
      <c r="D10" s="881"/>
      <c r="E10" s="881"/>
      <c r="F10" s="881"/>
      <c r="G10" s="881"/>
      <c r="L10" s="50">
        <v>10</v>
      </c>
    </row>
    <row r="11" spans="1:13" customHeight="1" ht="20.25">
      <c r="A11" s="882" t="s">
        <v>12</v>
      </c>
      <c r="B11" s="883"/>
      <c r="C11" s="883"/>
      <c r="D11" s="883"/>
      <c r="E11" s="884"/>
      <c r="F11" s="885">
        <v>240</v>
      </c>
      <c r="G11" s="886"/>
    </row>
    <row r="12" spans="1:13" customHeight="1" ht="20.25">
      <c r="A12" s="882" t="s">
        <v>13</v>
      </c>
      <c r="B12" s="883"/>
      <c r="C12" s="883"/>
      <c r="D12" s="883"/>
      <c r="E12" s="884"/>
      <c r="F12" s="885">
        <f>F13+L10</f>
        <v>212</v>
      </c>
      <c r="G12" s="886"/>
    </row>
    <row r="13" spans="1:13" customHeight="1" ht="20.25">
      <c r="A13" s="882" t="s">
        <v>10</v>
      </c>
      <c r="B13" s="883"/>
      <c r="C13" s="883"/>
      <c r="D13" s="883"/>
      <c r="E13" s="884"/>
      <c r="F13" s="885">
        <v>202</v>
      </c>
      <c r="G13" s="886"/>
    </row>
    <row r="14" spans="1:13" customHeight="1" ht="20.25">
      <c r="A14" s="880" t="s">
        <v>14</v>
      </c>
      <c r="B14" s="881"/>
      <c r="C14" s="881"/>
      <c r="D14" s="881"/>
      <c r="E14" s="881"/>
      <c r="F14" s="881"/>
      <c r="G14" s="881"/>
    </row>
    <row r="15" spans="1:13" customHeight="1" ht="20.25">
      <c r="A15" s="882" t="s">
        <v>12</v>
      </c>
      <c r="B15" s="883"/>
      <c r="C15" s="883"/>
      <c r="D15" s="883"/>
      <c r="E15" s="884"/>
      <c r="F15" s="885">
        <v>240</v>
      </c>
      <c r="G15" s="886"/>
    </row>
    <row r="16" spans="1:13" customHeight="1" ht="20.25">
      <c r="A16" s="889" t="s">
        <v>15</v>
      </c>
      <c r="B16" s="889"/>
      <c r="C16" s="889"/>
      <c r="D16" s="889"/>
      <c r="E16" s="889"/>
      <c r="F16" s="889"/>
      <c r="G16" s="889"/>
    </row>
    <row r="17" spans="1:13" customHeight="1" ht="23.25">
      <c r="A17" s="887" t="s">
        <v>16</v>
      </c>
      <c r="B17" s="887"/>
      <c r="C17" s="887"/>
      <c r="D17" s="887"/>
      <c r="E17" s="887"/>
      <c r="F17" s="887"/>
      <c r="G17" s="887"/>
    </row>
    <row r="18" spans="1:13" customHeight="1" ht="10.5">
      <c r="A18" s="51"/>
      <c r="B18" s="51"/>
      <c r="C18" s="51"/>
      <c r="D18" s="51"/>
      <c r="E18" s="51"/>
      <c r="F18" s="51"/>
    </row>
    <row r="19" spans="1:13" customHeight="1" ht="18.75">
      <c r="A19" s="888" t="s">
        <v>17</v>
      </c>
      <c r="B19" s="888"/>
      <c r="C19" s="888"/>
      <c r="D19" s="888"/>
      <c r="E19" s="888"/>
      <c r="F19" s="888"/>
      <c r="G19" s="888"/>
    </row>
    <row r="20" spans="1:13" customHeight="1" ht="20.25">
      <c r="A20" s="873" t="s">
        <v>18</v>
      </c>
      <c r="B20" s="873"/>
      <c r="C20" s="873"/>
      <c r="D20" s="873"/>
      <c r="E20" s="873"/>
      <c r="F20" s="870" t="s">
        <v>19</v>
      </c>
      <c r="G20" s="870"/>
    </row>
    <row r="21" spans="1:13" customHeight="1" ht="20.25">
      <c r="A21" s="873" t="s">
        <v>20</v>
      </c>
      <c r="B21" s="873"/>
      <c r="C21" s="873"/>
      <c r="D21" s="873"/>
      <c r="E21" s="873"/>
      <c r="F21" s="870" t="s">
        <v>21</v>
      </c>
      <c r="G21" s="870"/>
    </row>
    <row r="22" spans="1:13" customHeight="1" ht="20.25">
      <c r="A22" s="873" t="s">
        <v>22</v>
      </c>
      <c r="B22" s="873"/>
      <c r="C22" s="873"/>
      <c r="D22" s="873"/>
      <c r="E22" s="873"/>
      <c r="F22" s="870" t="s">
        <v>23</v>
      </c>
      <c r="G22" s="870"/>
    </row>
    <row r="23" spans="1:13" customHeight="1" ht="20.25">
      <c r="A23" s="873" t="s">
        <v>24</v>
      </c>
      <c r="B23" s="873"/>
      <c r="C23" s="873"/>
      <c r="D23" s="873"/>
      <c r="E23" s="873"/>
      <c r="F23" s="870" t="s">
        <v>25</v>
      </c>
      <c r="G23" s="870"/>
    </row>
    <row r="24" spans="1:13" customHeight="1" ht="20.25">
      <c r="A24" s="873" t="s">
        <v>26</v>
      </c>
      <c r="B24" s="873"/>
      <c r="C24" s="873"/>
      <c r="D24" s="873"/>
      <c r="E24" s="873"/>
      <c r="F24" s="870" t="s">
        <v>27</v>
      </c>
      <c r="G24" s="870"/>
    </row>
    <row r="25" spans="1:13" customHeight="1" ht="20.25">
      <c r="A25" s="873" t="s">
        <v>28</v>
      </c>
      <c r="B25" s="873"/>
      <c r="C25" s="873"/>
      <c r="D25" s="873"/>
      <c r="E25" s="873"/>
      <c r="F25" s="870" t="s">
        <v>29</v>
      </c>
      <c r="G25" s="870"/>
    </row>
    <row r="26" spans="1:13" customHeight="1" ht="20.25">
      <c r="A26" s="873" t="s">
        <v>30</v>
      </c>
      <c r="B26" s="873"/>
      <c r="C26" s="873"/>
      <c r="D26" s="873"/>
      <c r="E26" s="873"/>
      <c r="F26" s="870" t="s">
        <v>27</v>
      </c>
      <c r="G26" s="870"/>
    </row>
    <row r="27" spans="1:13" customHeight="1" ht="20.25">
      <c r="A27" s="873" t="s">
        <v>31</v>
      </c>
      <c r="B27" s="873"/>
      <c r="C27" s="873"/>
      <c r="D27" s="873"/>
      <c r="E27" s="873"/>
      <c r="F27" s="870" t="s">
        <v>27</v>
      </c>
      <c r="G27" s="870"/>
    </row>
    <row r="28" spans="1:13" customHeight="1" ht="20.25">
      <c r="A28" s="873" t="s">
        <v>32</v>
      </c>
      <c r="B28" s="873"/>
      <c r="C28" s="873"/>
      <c r="D28" s="873"/>
      <c r="E28" s="873"/>
      <c r="F28" s="870" t="s">
        <v>27</v>
      </c>
      <c r="G28" s="870"/>
    </row>
    <row r="29" spans="1:13" customHeight="1" ht="20.25">
      <c r="A29" s="873" t="s">
        <v>33</v>
      </c>
      <c r="B29" s="873"/>
      <c r="C29" s="873"/>
      <c r="D29" s="873"/>
      <c r="E29" s="873"/>
      <c r="F29" s="870" t="s">
        <v>27</v>
      </c>
      <c r="G29" s="870"/>
    </row>
    <row r="30" spans="1:13" customHeight="1" ht="20.25">
      <c r="A30" s="873" t="s">
        <v>34</v>
      </c>
      <c r="B30" s="873"/>
      <c r="C30" s="873"/>
      <c r="D30" s="873"/>
      <c r="E30" s="873"/>
      <c r="F30" s="870" t="s">
        <v>35</v>
      </c>
      <c r="G30" s="870"/>
    </row>
    <row r="31" spans="1:13" customHeight="1" ht="20.25">
      <c r="A31" s="873" t="s">
        <v>36</v>
      </c>
      <c r="B31" s="873"/>
      <c r="C31" s="873"/>
      <c r="D31" s="873"/>
      <c r="E31" s="873"/>
      <c r="F31" s="870" t="s">
        <v>37</v>
      </c>
      <c r="G31" s="870"/>
    </row>
    <row r="32" spans="1:13" customHeight="1" ht="20.25">
      <c r="A32" s="873" t="s">
        <v>38</v>
      </c>
      <c r="B32" s="873"/>
      <c r="C32" s="873"/>
      <c r="D32" s="873"/>
      <c r="E32" s="873"/>
      <c r="F32" s="870" t="s">
        <v>35</v>
      </c>
      <c r="G32" s="870"/>
    </row>
    <row r="33" spans="1:13" customHeight="1" ht="20.25">
      <c r="A33" s="873" t="s">
        <v>39</v>
      </c>
      <c r="B33" s="873"/>
      <c r="C33" s="873"/>
      <c r="D33" s="873"/>
      <c r="E33" s="873"/>
      <c r="F33" s="870" t="s">
        <v>35</v>
      </c>
      <c r="G33" s="870"/>
    </row>
    <row r="34" spans="1:13" customHeight="1" ht="20.25">
      <c r="A34" s="873" t="s">
        <v>40</v>
      </c>
      <c r="B34" s="873"/>
      <c r="C34" s="873"/>
      <c r="D34" s="873"/>
      <c r="E34" s="873"/>
      <c r="F34" s="870" t="s">
        <v>35</v>
      </c>
      <c r="G34" s="870"/>
    </row>
    <row r="35" spans="1:13" customHeight="1" ht="20.25">
      <c r="A35" s="873" t="s">
        <v>41</v>
      </c>
      <c r="B35" s="873"/>
      <c r="C35" s="873"/>
      <c r="D35" s="873"/>
      <c r="E35" s="873"/>
      <c r="F35" s="870" t="s">
        <v>42</v>
      </c>
      <c r="G35" s="870"/>
    </row>
    <row r="36" spans="1:13" customHeight="1" ht="20.25">
      <c r="A36" s="873" t="s">
        <v>43</v>
      </c>
      <c r="B36" s="873"/>
      <c r="C36" s="873"/>
      <c r="D36" s="873"/>
      <c r="E36" s="873"/>
      <c r="F36" s="870" t="s">
        <v>44</v>
      </c>
      <c r="G36" s="870"/>
    </row>
    <row r="37" spans="1:13" customHeight="1" ht="20.25">
      <c r="A37" s="873" t="s">
        <v>45</v>
      </c>
      <c r="B37" s="873"/>
      <c r="C37" s="873"/>
      <c r="D37" s="873"/>
      <c r="E37" s="873"/>
      <c r="F37" s="870" t="s">
        <v>46</v>
      </c>
      <c r="G37" s="870"/>
    </row>
    <row r="38" spans="1:13" customHeight="1" ht="20.25">
      <c r="A38" s="873" t="s">
        <v>47</v>
      </c>
      <c r="B38" s="873"/>
      <c r="C38" s="873"/>
      <c r="D38" s="873"/>
      <c r="E38" s="873"/>
      <c r="F38" s="870" t="s">
        <v>48</v>
      </c>
      <c r="G38" s="870"/>
    </row>
    <row r="39" spans="1:13" customHeight="1" ht="19.15">
      <c r="A39" s="875" t="s">
        <v>49</v>
      </c>
      <c r="B39" s="875"/>
      <c r="C39" s="875"/>
      <c r="D39" s="875"/>
      <c r="E39" s="875"/>
      <c r="F39" s="875"/>
      <c r="G39" s="875"/>
    </row>
    <row r="40" spans="1:13" customHeight="1" ht="30" s="52" customFormat="1">
      <c r="A40" s="879" t="s">
        <v>50</v>
      </c>
      <c r="B40" s="879"/>
      <c r="C40" s="879"/>
      <c r="D40" s="879"/>
      <c r="E40" s="879"/>
      <c r="F40" s="879"/>
      <c r="G40" s="879"/>
    </row>
    <row r="41" spans="1:13" customHeight="1" ht="19.15">
      <c r="A41" s="873" t="s">
        <v>51</v>
      </c>
      <c r="B41" s="873"/>
      <c r="C41" s="873"/>
      <c r="D41" s="873"/>
      <c r="E41" s="873"/>
      <c r="F41" s="874" t="s">
        <v>52</v>
      </c>
      <c r="G41" s="874"/>
    </row>
    <row r="42" spans="1:13" customHeight="1" ht="19.15">
      <c r="A42" s="873" t="s">
        <v>53</v>
      </c>
      <c r="B42" s="873"/>
      <c r="C42" s="873"/>
      <c r="D42" s="873"/>
      <c r="E42" s="873"/>
      <c r="F42" s="874" t="s">
        <v>54</v>
      </c>
      <c r="G42" s="874"/>
    </row>
    <row r="43" spans="1:13" customHeight="1" ht="19.15">
      <c r="A43" s="873" t="s">
        <v>55</v>
      </c>
      <c r="B43" s="873"/>
      <c r="C43" s="873"/>
      <c r="D43" s="873"/>
      <c r="E43" s="873"/>
      <c r="F43" s="874" t="s">
        <v>54</v>
      </c>
      <c r="G43" s="874"/>
    </row>
    <row r="44" spans="1:13" customHeight="1" ht="19.15">
      <c r="A44" s="875" t="s">
        <v>49</v>
      </c>
      <c r="B44" s="875"/>
      <c r="C44" s="875"/>
      <c r="D44" s="875"/>
      <c r="E44" s="875"/>
      <c r="F44" s="875"/>
      <c r="G44" s="875"/>
    </row>
    <row r="45" spans="1:13" customHeight="1" ht="19.15">
      <c r="A45" s="876" t="s">
        <v>56</v>
      </c>
      <c r="B45" s="877"/>
      <c r="C45" s="878"/>
      <c r="D45" s="876" t="s">
        <v>57</v>
      </c>
      <c r="E45" s="878"/>
      <c r="F45" s="876" t="s">
        <v>58</v>
      </c>
      <c r="G45" s="878"/>
    </row>
    <row r="46" spans="1:13" customHeight="1" ht="19.15" s="52" customFormat="1">
      <c r="A46" s="867" t="s">
        <v>59</v>
      </c>
      <c r="B46" s="868"/>
      <c r="C46" s="869"/>
      <c r="D46" s="870" t="s">
        <v>60</v>
      </c>
      <c r="E46" s="870"/>
      <c r="F46" s="870" t="s">
        <v>61</v>
      </c>
      <c r="G46" s="870"/>
    </row>
    <row r="47" spans="1:13" customHeight="1" ht="19.15" s="52" customFormat="1">
      <c r="A47" s="867" t="s">
        <v>62</v>
      </c>
      <c r="B47" s="868"/>
      <c r="C47" s="869"/>
      <c r="D47" s="870" t="s">
        <v>63</v>
      </c>
      <c r="E47" s="870"/>
      <c r="F47" s="870" t="s">
        <v>64</v>
      </c>
      <c r="G47" s="870"/>
    </row>
    <row r="48" spans="1:13" customHeight="1" ht="19.15" s="52" customFormat="1">
      <c r="A48" s="867" t="s">
        <v>65</v>
      </c>
      <c r="B48" s="868"/>
      <c r="C48" s="869"/>
      <c r="D48" s="870" t="s">
        <v>61</v>
      </c>
      <c r="E48" s="870"/>
      <c r="F48" s="870" t="s">
        <v>66</v>
      </c>
      <c r="G48" s="870"/>
    </row>
    <row r="49" spans="1:13" customHeight="1" ht="19.15" s="52" customFormat="1">
      <c r="A49" s="867" t="s">
        <v>67</v>
      </c>
      <c r="B49" s="868"/>
      <c r="C49" s="869"/>
      <c r="D49" s="870" t="s">
        <v>66</v>
      </c>
      <c r="E49" s="870"/>
      <c r="F49" s="870" t="s">
        <v>68</v>
      </c>
      <c r="G49" s="870"/>
    </row>
    <row r="50" spans="1:13" customHeight="1" ht="19.15" s="52" customFormat="1">
      <c r="A50" s="867" t="s">
        <v>69</v>
      </c>
      <c r="B50" s="868"/>
      <c r="C50" s="869"/>
      <c r="D50" s="870" t="s">
        <v>70</v>
      </c>
      <c r="E50" s="870"/>
      <c r="F50" s="870" t="s">
        <v>71</v>
      </c>
      <c r="G50" s="870"/>
    </row>
    <row r="51" spans="1:13" customHeight="1" ht="9.75"/>
    <row r="52" spans="1:13">
      <c r="A52" s="871" t="s">
        <v>72</v>
      </c>
      <c r="B52" s="871"/>
      <c r="C52" s="871"/>
      <c r="D52" s="871"/>
      <c r="E52" s="871"/>
      <c r="F52" s="871"/>
      <c r="G52" s="871"/>
    </row>
    <row r="53" spans="1:13" customHeight="1" ht="7.5">
      <c r="A53" s="872" t="s">
        <v>73</v>
      </c>
      <c r="B53" s="872"/>
      <c r="C53" s="872"/>
      <c r="D53" s="872"/>
      <c r="E53" s="872"/>
      <c r="F53" s="872"/>
      <c r="G53" s="872"/>
    </row>
    <row r="54" spans="1:13" customHeight="1" ht="18">
      <c r="A54" s="872"/>
      <c r="B54" s="872"/>
      <c r="C54" s="872"/>
      <c r="D54" s="872"/>
      <c r="E54" s="872"/>
      <c r="F54" s="872"/>
      <c r="G54" s="872"/>
    </row>
    <row r="55" spans="1:13" customHeight="1" ht="54">
      <c r="A55" s="57"/>
      <c r="B55" s="57"/>
      <c r="C55" s="57"/>
      <c r="D55" s="57"/>
      <c r="E55" s="57"/>
      <c r="F55" s="57"/>
      <c r="G55" s="57"/>
    </row>
  </sheetData>
  <mergeCells>
    <mergeCell ref="A9:E9"/>
    <mergeCell ref="F9:G9"/>
    <mergeCell ref="E1:F1"/>
    <mergeCell ref="B2:D2"/>
    <mergeCell ref="A3:D3"/>
    <mergeCell ref="E3:G3"/>
    <mergeCell ref="A4:G4"/>
    <mergeCell ref="A5:G5"/>
    <mergeCell ref="A6:E6"/>
    <mergeCell ref="F6:G6"/>
    <mergeCell ref="A7:E7"/>
    <mergeCell ref="F7:G7"/>
    <mergeCell ref="A8:G8"/>
    <mergeCell ref="A20:E20"/>
    <mergeCell ref="F20:G20"/>
    <mergeCell ref="A10:G10"/>
    <mergeCell ref="A11:E11"/>
    <mergeCell ref="F11:G11"/>
    <mergeCell ref="A12:E12"/>
    <mergeCell ref="F12:G12"/>
    <mergeCell ref="A13:E13"/>
    <mergeCell ref="F13:G13"/>
    <mergeCell ref="A14:G14"/>
    <mergeCell ref="A15:E15"/>
    <mergeCell ref="F15:G15"/>
    <mergeCell ref="A17:G17"/>
    <mergeCell ref="A19:G19"/>
    <mergeCell ref="A16:G16"/>
    <mergeCell ref="A21:E21"/>
    <mergeCell ref="F21:G21"/>
    <mergeCell ref="A22:E22"/>
    <mergeCell ref="F22:G22"/>
    <mergeCell ref="A23:E23"/>
    <mergeCell ref="F23:G23"/>
    <mergeCell ref="A24:E24"/>
    <mergeCell ref="F24:G24"/>
    <mergeCell ref="A25:E25"/>
    <mergeCell ref="F25:G25"/>
    <mergeCell ref="A26:E26"/>
    <mergeCell ref="F26:G26"/>
    <mergeCell ref="A27:E27"/>
    <mergeCell ref="F27:G27"/>
    <mergeCell ref="A28:E28"/>
    <mergeCell ref="F28:G28"/>
    <mergeCell ref="A29:E29"/>
    <mergeCell ref="F29:G29"/>
    <mergeCell ref="A30:E30"/>
    <mergeCell ref="F30:G30"/>
    <mergeCell ref="A31:E31"/>
    <mergeCell ref="F31:G31"/>
    <mergeCell ref="A32:E32"/>
    <mergeCell ref="F32:G32"/>
    <mergeCell ref="A33:E33"/>
    <mergeCell ref="F33:G33"/>
    <mergeCell ref="A34:E34"/>
    <mergeCell ref="F34:G34"/>
    <mergeCell ref="A35:E35"/>
    <mergeCell ref="F35:G35"/>
    <mergeCell ref="A36:E36"/>
    <mergeCell ref="F36:G36"/>
    <mergeCell ref="A37:E37"/>
    <mergeCell ref="F37:G37"/>
    <mergeCell ref="A38:E38"/>
    <mergeCell ref="F38:G38"/>
    <mergeCell ref="A39:G39"/>
    <mergeCell ref="A40:G40"/>
    <mergeCell ref="A41:E41"/>
    <mergeCell ref="F41:G41"/>
    <mergeCell ref="A42:E42"/>
    <mergeCell ref="F42:G42"/>
    <mergeCell ref="A43:E43"/>
    <mergeCell ref="F43:G43"/>
    <mergeCell ref="A44:G44"/>
    <mergeCell ref="A45:C45"/>
    <mergeCell ref="D45:E45"/>
    <mergeCell ref="F45:G45"/>
    <mergeCell ref="A46:C46"/>
    <mergeCell ref="D46:E46"/>
    <mergeCell ref="F46:G46"/>
    <mergeCell ref="A47:C47"/>
    <mergeCell ref="D47:E47"/>
    <mergeCell ref="F47:G47"/>
    <mergeCell ref="A48:C48"/>
    <mergeCell ref="D48:E48"/>
    <mergeCell ref="F48:G48"/>
    <mergeCell ref="A49:C49"/>
    <mergeCell ref="D49:E49"/>
    <mergeCell ref="F49:G49"/>
    <mergeCell ref="A50:C50"/>
    <mergeCell ref="D50:E50"/>
    <mergeCell ref="F50:G50"/>
    <mergeCell ref="A52:G52"/>
    <mergeCell ref="A53:G54"/>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67"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H55"/>
  <sheetViews>
    <sheetView tabSelected="0" workbookViewId="0" zoomScale="85" view="pageBreakPreview" showGridLines="true" showRowColHeaders="1">
      <selection activeCell="B2" sqref="B2:D2"/>
    </sheetView>
  </sheetViews>
  <sheetFormatPr defaultRowHeight="14.4" defaultColWidth="9.140625" outlineLevelRow="0" outlineLevelCol="0"/>
  <cols>
    <col min="1" max="1" width="15.7109375" customWidth="true" style="41"/>
    <col min="2" max="2" width="15.7109375" customWidth="true" style="41"/>
    <col min="3" max="3" width="15.7109375" customWidth="true" style="41"/>
    <col min="4" max="4" width="15.7109375" customWidth="true" style="41"/>
    <col min="5" max="5" width="15.7109375" customWidth="true" style="41"/>
    <col min="6" max="6" width="15.7109375" customWidth="true" style="41"/>
    <col min="7" max="7" width="15.7109375" customWidth="true" style="41"/>
    <col min="8" max="8" width="9.140625" style="41"/>
  </cols>
  <sheetData>
    <row r="1" spans="1:8" customHeight="1" ht="21">
      <c r="A1" s="38"/>
      <c r="B1" s="38"/>
      <c r="C1" s="38"/>
      <c r="D1" s="899"/>
      <c r="E1" s="899"/>
      <c r="F1" s="39"/>
      <c r="G1" s="40"/>
    </row>
    <row r="2" spans="1:8" customHeight="1" ht="60">
      <c r="A2" s="60"/>
      <c r="B2" s="891" t="s">
        <v>4</v>
      </c>
      <c r="C2" s="891"/>
      <c r="D2" s="891"/>
      <c r="E2" s="58"/>
      <c r="F2" s="58" t="s">
        <v>3</v>
      </c>
      <c r="G2" s="59">
        <f>Cover!I59</f>
        <v>46113</v>
      </c>
    </row>
    <row r="3" spans="1:8" customHeight="1" ht="60">
      <c r="A3" s="892" t="s">
        <v>74</v>
      </c>
      <c r="B3" s="892"/>
      <c r="C3" s="892"/>
      <c r="D3" s="892"/>
      <c r="E3" s="903" t="s">
        <v>2</v>
      </c>
      <c r="F3" s="903"/>
      <c r="G3" s="903"/>
    </row>
    <row r="4" spans="1:8" customHeight="1" ht="21">
      <c r="A4" s="900"/>
      <c r="B4" s="900"/>
      <c r="C4" s="900"/>
      <c r="D4" s="900"/>
      <c r="E4" s="900"/>
      <c r="F4" s="900"/>
      <c r="G4" s="42"/>
    </row>
    <row r="5" spans="1:8" customHeight="1" ht="20.25">
      <c r="A5" s="901" t="s">
        <v>6</v>
      </c>
      <c r="B5" s="902"/>
      <c r="C5" s="902"/>
      <c r="D5" s="902"/>
      <c r="E5" s="902"/>
      <c r="F5" s="902"/>
      <c r="G5" s="902"/>
    </row>
    <row r="6" spans="1:8" customHeight="1" ht="20.25">
      <c r="A6" s="904" t="s">
        <v>75</v>
      </c>
      <c r="B6" s="904"/>
      <c r="C6" s="904"/>
      <c r="D6" s="904"/>
      <c r="E6" s="905"/>
      <c r="F6" s="898">
        <v>247</v>
      </c>
      <c r="G6" s="898"/>
    </row>
    <row r="7" spans="1:8" customHeight="1" ht="20.25">
      <c r="A7" s="904" t="s">
        <v>76</v>
      </c>
      <c r="B7" s="904"/>
      <c r="C7" s="904"/>
      <c r="D7" s="904"/>
      <c r="E7" s="905"/>
      <c r="F7" s="906">
        <v>283</v>
      </c>
      <c r="G7" s="907"/>
    </row>
    <row r="8" spans="1:8" customHeight="1" ht="20.25">
      <c r="A8" s="901" t="s">
        <v>9</v>
      </c>
      <c r="B8" s="902"/>
      <c r="C8" s="902"/>
      <c r="D8" s="902"/>
      <c r="E8" s="902"/>
      <c r="F8" s="902"/>
      <c r="G8" s="902"/>
    </row>
    <row r="9" spans="1:8" customHeight="1" ht="20.25">
      <c r="A9" s="904" t="s">
        <v>75</v>
      </c>
      <c r="B9" s="904"/>
      <c r="C9" s="904"/>
      <c r="D9" s="904"/>
      <c r="E9" s="905"/>
      <c r="F9" s="898">
        <v>236</v>
      </c>
      <c r="G9" s="898"/>
    </row>
    <row r="10" spans="1:8" customHeight="1" ht="20.25">
      <c r="A10" s="904" t="s">
        <v>77</v>
      </c>
      <c r="B10" s="904"/>
      <c r="C10" s="904"/>
      <c r="D10" s="904"/>
      <c r="E10" s="905"/>
      <c r="F10" s="906">
        <v>273</v>
      </c>
      <c r="G10" s="907"/>
    </row>
    <row r="11" spans="1:8" customHeight="1" ht="20.25">
      <c r="A11" s="904" t="s">
        <v>10</v>
      </c>
      <c r="B11" s="904"/>
      <c r="C11" s="904"/>
      <c r="D11" s="904"/>
      <c r="E11" s="905"/>
      <c r="F11" s="906">
        <v>220</v>
      </c>
      <c r="G11" s="907"/>
    </row>
    <row r="12" spans="1:8" customHeight="1" ht="20.25">
      <c r="A12" s="901" t="s">
        <v>11</v>
      </c>
      <c r="B12" s="902"/>
      <c r="C12" s="902"/>
      <c r="D12" s="902"/>
      <c r="E12" s="902"/>
      <c r="F12" s="902"/>
      <c r="G12" s="902"/>
    </row>
    <row r="13" spans="1:8" customHeight="1" ht="20.25">
      <c r="A13" s="904" t="s">
        <v>75</v>
      </c>
      <c r="B13" s="904"/>
      <c r="C13" s="904"/>
      <c r="D13" s="904"/>
      <c r="E13" s="905"/>
      <c r="F13" s="898">
        <v>247</v>
      </c>
      <c r="G13" s="898"/>
    </row>
    <row r="14" spans="1:8" customHeight="1" ht="20.25">
      <c r="A14" s="910" t="s">
        <v>10</v>
      </c>
      <c r="B14" s="881"/>
      <c r="C14" s="881"/>
      <c r="D14" s="881"/>
      <c r="E14" s="911"/>
      <c r="F14" s="906">
        <v>200</v>
      </c>
      <c r="G14" s="907"/>
    </row>
    <row r="15" spans="1:8" customHeight="1" ht="20.25">
      <c r="A15" s="908" t="s">
        <v>15</v>
      </c>
      <c r="B15" s="908"/>
      <c r="C15" s="908"/>
      <c r="D15" s="908"/>
      <c r="E15" s="908"/>
      <c r="F15" s="908"/>
      <c r="G15" s="908"/>
    </row>
    <row r="16" spans="1:8" customHeight="1" ht="21">
      <c r="A16" s="887" t="s">
        <v>16</v>
      </c>
      <c r="B16" s="887"/>
      <c r="C16" s="887"/>
      <c r="D16" s="887"/>
      <c r="E16" s="887"/>
      <c r="F16" s="887"/>
      <c r="G16" s="887"/>
    </row>
    <row r="17" spans="1:8" customHeight="1" ht="18.75">
      <c r="A17" s="909" t="s">
        <v>17</v>
      </c>
      <c r="B17" s="909"/>
      <c r="C17" s="909"/>
      <c r="D17" s="909"/>
      <c r="E17" s="909"/>
      <c r="F17" s="909"/>
      <c r="G17" s="909"/>
    </row>
    <row r="18" spans="1:8" customHeight="1" ht="21">
      <c r="A18" s="873" t="s">
        <v>18</v>
      </c>
      <c r="B18" s="873"/>
      <c r="C18" s="873"/>
      <c r="D18" s="873"/>
      <c r="E18" s="873"/>
      <c r="F18" s="897">
        <v>300</v>
      </c>
      <c r="G18" s="897"/>
    </row>
    <row r="19" spans="1:8" customHeight="1" ht="21">
      <c r="A19" s="873" t="s">
        <v>78</v>
      </c>
      <c r="B19" s="873"/>
      <c r="C19" s="873"/>
      <c r="D19" s="873"/>
      <c r="E19" s="873"/>
      <c r="F19" s="897">
        <v>130</v>
      </c>
      <c r="G19" s="897"/>
    </row>
    <row r="20" spans="1:8" customHeight="1" ht="21">
      <c r="A20" s="873" t="s">
        <v>24</v>
      </c>
      <c r="B20" s="873"/>
      <c r="C20" s="873"/>
      <c r="D20" s="873"/>
      <c r="E20" s="873"/>
      <c r="F20" s="897">
        <v>275</v>
      </c>
      <c r="G20" s="897"/>
    </row>
    <row r="21" spans="1:8" customHeight="1" ht="21">
      <c r="A21" s="873" t="s">
        <v>26</v>
      </c>
      <c r="B21" s="873"/>
      <c r="C21" s="873"/>
      <c r="D21" s="873"/>
      <c r="E21" s="873"/>
      <c r="F21" s="897">
        <v>21</v>
      </c>
      <c r="G21" s="897"/>
    </row>
    <row r="22" spans="1:8" customHeight="1" ht="21">
      <c r="A22" s="873" t="s">
        <v>28</v>
      </c>
      <c r="B22" s="873"/>
      <c r="C22" s="873"/>
      <c r="D22" s="873"/>
      <c r="E22" s="873"/>
      <c r="F22" s="897">
        <v>24</v>
      </c>
      <c r="G22" s="897"/>
    </row>
    <row r="23" spans="1:8" customHeight="1" ht="21">
      <c r="A23" s="912" t="s">
        <v>30</v>
      </c>
      <c r="B23" s="912"/>
      <c r="C23" s="912"/>
      <c r="D23" s="912"/>
      <c r="E23" s="912"/>
      <c r="F23" s="897">
        <v>21</v>
      </c>
      <c r="G23" s="897"/>
    </row>
    <row r="24" spans="1:8" customHeight="1" ht="21">
      <c r="A24" s="873" t="s">
        <v>38</v>
      </c>
      <c r="B24" s="873"/>
      <c r="C24" s="873"/>
      <c r="D24" s="873"/>
      <c r="E24" s="873"/>
      <c r="F24" s="897">
        <v>28</v>
      </c>
      <c r="G24" s="897"/>
    </row>
    <row r="25" spans="1:8" customHeight="1" ht="21">
      <c r="A25" s="873" t="s">
        <v>79</v>
      </c>
      <c r="B25" s="873"/>
      <c r="C25" s="873"/>
      <c r="D25" s="873"/>
      <c r="E25" s="873"/>
      <c r="F25" s="897">
        <v>18</v>
      </c>
      <c r="G25" s="897"/>
    </row>
    <row r="26" spans="1:8" customHeight="1" ht="21">
      <c r="A26" s="914" t="s">
        <v>32</v>
      </c>
      <c r="B26" s="914"/>
      <c r="C26" s="914"/>
      <c r="D26" s="914"/>
      <c r="E26" s="914"/>
      <c r="F26" s="897">
        <v>18</v>
      </c>
      <c r="G26" s="897"/>
    </row>
    <row r="27" spans="1:8" customHeight="1" ht="21">
      <c r="A27" s="873" t="s">
        <v>33</v>
      </c>
      <c r="B27" s="873"/>
      <c r="C27" s="873"/>
      <c r="D27" s="873"/>
      <c r="E27" s="873"/>
      <c r="F27" s="897">
        <v>18</v>
      </c>
      <c r="G27" s="897"/>
    </row>
    <row r="28" spans="1:8" customHeight="1" ht="21">
      <c r="A28" s="873" t="s">
        <v>34</v>
      </c>
      <c r="B28" s="873"/>
      <c r="C28" s="873"/>
      <c r="D28" s="873"/>
      <c r="E28" s="873"/>
      <c r="F28" s="897">
        <v>26</v>
      </c>
      <c r="G28" s="897"/>
    </row>
    <row r="29" spans="1:8" customHeight="1" ht="21">
      <c r="A29" s="914" t="s">
        <v>36</v>
      </c>
      <c r="B29" s="914"/>
      <c r="C29" s="914"/>
      <c r="D29" s="914"/>
      <c r="E29" s="914"/>
      <c r="F29" s="897">
        <v>18</v>
      </c>
      <c r="G29" s="897"/>
    </row>
    <row r="30" spans="1:8" customHeight="1" ht="21">
      <c r="A30" s="873" t="s">
        <v>39</v>
      </c>
      <c r="B30" s="873"/>
      <c r="C30" s="873"/>
      <c r="D30" s="873"/>
      <c r="E30" s="873"/>
      <c r="F30" s="897">
        <v>26</v>
      </c>
      <c r="G30" s="897"/>
    </row>
    <row r="31" spans="1:8" customHeight="1" ht="21">
      <c r="A31" s="914" t="s">
        <v>80</v>
      </c>
      <c r="B31" s="914"/>
      <c r="C31" s="914"/>
      <c r="D31" s="914"/>
      <c r="E31" s="914"/>
      <c r="F31" s="897">
        <v>26</v>
      </c>
      <c r="G31" s="897"/>
    </row>
    <row r="32" spans="1:8" customHeight="1" ht="21">
      <c r="A32" s="913" t="s">
        <v>81</v>
      </c>
      <c r="B32" s="913"/>
      <c r="C32" s="913"/>
      <c r="D32" s="913"/>
      <c r="E32" s="913"/>
      <c r="F32" s="897">
        <v>21</v>
      </c>
      <c r="G32" s="897"/>
    </row>
    <row r="33" spans="1:8" customHeight="1" ht="21">
      <c r="A33" s="915" t="s">
        <v>82</v>
      </c>
      <c r="B33" s="915"/>
      <c r="C33" s="915"/>
      <c r="D33" s="915"/>
      <c r="E33" s="915"/>
      <c r="F33" s="897">
        <v>10</v>
      </c>
      <c r="G33" s="897"/>
    </row>
    <row r="34" spans="1:8" customHeight="1" ht="21">
      <c r="A34" s="915" t="s">
        <v>45</v>
      </c>
      <c r="B34" s="915"/>
      <c r="C34" s="915"/>
      <c r="D34" s="915"/>
      <c r="E34" s="915"/>
      <c r="F34" s="897">
        <v>40</v>
      </c>
      <c r="G34" s="897"/>
    </row>
    <row r="35" spans="1:8" customHeight="1" ht="21">
      <c r="A35" s="873" t="s">
        <v>47</v>
      </c>
      <c r="B35" s="873"/>
      <c r="C35" s="873"/>
      <c r="D35" s="873"/>
      <c r="E35" s="873"/>
      <c r="F35" s="897">
        <v>18</v>
      </c>
      <c r="G35" s="897"/>
    </row>
    <row r="36" spans="1:8" customHeight="1" ht="21">
      <c r="A36" s="873" t="s">
        <v>83</v>
      </c>
      <c r="B36" s="873"/>
      <c r="C36" s="873"/>
      <c r="D36" s="873"/>
      <c r="E36" s="873"/>
      <c r="F36" s="897">
        <v>15</v>
      </c>
      <c r="G36" s="897"/>
    </row>
    <row r="37" spans="1:8" customHeight="1" ht="22.15">
      <c r="A37" s="875" t="s">
        <v>49</v>
      </c>
      <c r="B37" s="875"/>
      <c r="C37" s="875"/>
      <c r="D37" s="875"/>
      <c r="E37" s="875"/>
      <c r="F37" s="875"/>
      <c r="G37" s="875"/>
    </row>
    <row r="38" spans="1:8" customHeight="1" ht="22.15" s="45" customFormat="1">
      <c r="A38" s="879" t="s">
        <v>50</v>
      </c>
      <c r="B38" s="879"/>
      <c r="C38" s="879"/>
      <c r="D38" s="879"/>
      <c r="E38" s="879"/>
      <c r="F38" s="879"/>
      <c r="G38" s="879"/>
    </row>
    <row r="39" spans="1:8" customHeight="1" ht="22.15" s="45" customFormat="1">
      <c r="A39" s="873" t="s">
        <v>51</v>
      </c>
      <c r="B39" s="873"/>
      <c r="C39" s="873"/>
      <c r="D39" s="873"/>
      <c r="E39" s="873"/>
      <c r="F39" s="874" t="s">
        <v>52</v>
      </c>
      <c r="G39" s="874"/>
    </row>
    <row r="40" spans="1:8" customHeight="1" ht="22.15" s="45" customFormat="1">
      <c r="A40" s="873" t="s">
        <v>53</v>
      </c>
      <c r="B40" s="873"/>
      <c r="C40" s="873"/>
      <c r="D40" s="873"/>
      <c r="E40" s="873"/>
      <c r="F40" s="874" t="s">
        <v>54</v>
      </c>
      <c r="G40" s="874"/>
    </row>
    <row r="41" spans="1:8" customHeight="1" ht="22.15" s="45" customFormat="1">
      <c r="A41" s="873" t="s">
        <v>55</v>
      </c>
      <c r="B41" s="873"/>
      <c r="C41" s="873"/>
      <c r="D41" s="873"/>
      <c r="E41" s="873"/>
      <c r="F41" s="874" t="s">
        <v>84</v>
      </c>
      <c r="G41" s="874"/>
    </row>
    <row r="42" spans="1:8" customHeight="1" ht="22.15" s="45" customFormat="1">
      <c r="A42" s="875" t="s">
        <v>49</v>
      </c>
      <c r="B42" s="875"/>
      <c r="C42" s="875"/>
      <c r="D42" s="875"/>
      <c r="E42" s="875"/>
      <c r="F42" s="875"/>
      <c r="G42" s="875"/>
    </row>
    <row r="43" spans="1:8" customHeight="1" ht="22.15" s="45" customFormat="1">
      <c r="A43" s="876" t="s">
        <v>56</v>
      </c>
      <c r="B43" s="877"/>
      <c r="C43" s="878"/>
      <c r="D43" s="876" t="s">
        <v>57</v>
      </c>
      <c r="E43" s="878"/>
      <c r="F43" s="876" t="s">
        <v>58</v>
      </c>
      <c r="G43" s="878"/>
    </row>
    <row r="44" spans="1:8" customHeight="1" ht="22.15" s="45" customFormat="1">
      <c r="A44" s="867" t="s">
        <v>59</v>
      </c>
      <c r="B44" s="868"/>
      <c r="C44" s="869"/>
      <c r="D44" s="870" t="s">
        <v>60</v>
      </c>
      <c r="E44" s="870"/>
      <c r="F44" s="870" t="s">
        <v>61</v>
      </c>
      <c r="G44" s="870"/>
    </row>
    <row r="45" spans="1:8" customHeight="1" ht="22.15" s="45" customFormat="1">
      <c r="A45" s="867" t="s">
        <v>62</v>
      </c>
      <c r="B45" s="868"/>
      <c r="C45" s="869"/>
      <c r="D45" s="916" t="s">
        <v>85</v>
      </c>
      <c r="E45" s="917"/>
      <c r="F45" s="870" t="s">
        <v>64</v>
      </c>
      <c r="G45" s="870"/>
    </row>
    <row r="46" spans="1:8" customHeight="1" ht="22.15">
      <c r="A46" s="867" t="s">
        <v>65</v>
      </c>
      <c r="B46" s="868"/>
      <c r="C46" s="869"/>
      <c r="D46" s="870" t="s">
        <v>61</v>
      </c>
      <c r="E46" s="870"/>
      <c r="F46" s="870" t="s">
        <v>66</v>
      </c>
      <c r="G46" s="870"/>
    </row>
    <row r="47" spans="1:8" customHeight="1" ht="22.15">
      <c r="A47" s="867" t="s">
        <v>67</v>
      </c>
      <c r="B47" s="868"/>
      <c r="C47" s="869"/>
      <c r="D47" s="870" t="s">
        <v>66</v>
      </c>
      <c r="E47" s="870"/>
      <c r="F47" s="870" t="s">
        <v>68</v>
      </c>
      <c r="G47" s="870"/>
    </row>
    <row r="48" spans="1:8" customHeight="1" ht="22.15">
      <c r="A48" s="867" t="s">
        <v>69</v>
      </c>
      <c r="B48" s="868"/>
      <c r="C48" s="869"/>
      <c r="D48" s="870" t="s">
        <v>70</v>
      </c>
      <c r="E48" s="870"/>
      <c r="F48" s="870" t="s">
        <v>71</v>
      </c>
      <c r="G48" s="870"/>
    </row>
    <row r="49" spans="1:8" customHeight="1" ht="8.25">
      <c r="A49" s="46"/>
      <c r="B49" s="46"/>
      <c r="C49" s="46"/>
      <c r="D49" s="46"/>
      <c r="E49" s="44"/>
      <c r="F49" s="44"/>
      <c r="G49" s="44"/>
    </row>
    <row r="50" spans="1:8">
      <c r="A50" s="895" t="s">
        <v>72</v>
      </c>
      <c r="B50" s="895"/>
      <c r="C50" s="895"/>
      <c r="D50" s="895"/>
      <c r="E50" s="895"/>
      <c r="F50" s="895"/>
      <c r="G50" s="44"/>
    </row>
    <row r="51" spans="1:8" customHeight="1" ht="6">
      <c r="A51" s="44"/>
      <c r="B51" s="44"/>
      <c r="C51" s="44"/>
      <c r="D51" s="44"/>
      <c r="E51" s="44"/>
      <c r="F51" s="44"/>
      <c r="G51" s="44"/>
    </row>
    <row r="52" spans="1:8">
      <c r="A52" s="896" t="s">
        <v>73</v>
      </c>
      <c r="B52" s="896"/>
      <c r="C52" s="896"/>
      <c r="D52" s="896"/>
      <c r="E52" s="896"/>
      <c r="F52" s="896"/>
      <c r="G52" s="44"/>
    </row>
    <row r="53" spans="1:8">
      <c r="A53" s="896"/>
      <c r="B53" s="896"/>
      <c r="C53" s="896"/>
      <c r="D53" s="896"/>
      <c r="E53" s="896"/>
      <c r="F53" s="896"/>
      <c r="G53" s="44"/>
    </row>
    <row r="54" spans="1:8" customHeight="1" ht="54" s="50" customFormat="1">
      <c r="A54" s="57"/>
      <c r="B54" s="57"/>
      <c r="C54" s="57"/>
      <c r="D54" s="57"/>
      <c r="E54" s="57"/>
      <c r="F54" s="57"/>
      <c r="G54" s="57"/>
    </row>
    <row r="55" spans="1:8">
      <c r="A55" s="44"/>
      <c r="B55" s="44"/>
      <c r="C55" s="44"/>
      <c r="D55" s="44"/>
      <c r="E55" s="44"/>
      <c r="F55" s="44"/>
      <c r="G55" s="44"/>
    </row>
  </sheetData>
  <mergeCells>
    <mergeCell ref="A48:C48"/>
    <mergeCell ref="D48:E48"/>
    <mergeCell ref="F48:G48"/>
    <mergeCell ref="A46:C46"/>
    <mergeCell ref="D46:E46"/>
    <mergeCell ref="F46:G46"/>
    <mergeCell ref="A47:C47"/>
    <mergeCell ref="D47:E47"/>
    <mergeCell ref="F47:G47"/>
    <mergeCell ref="F43:G43"/>
    <mergeCell ref="A44:C44"/>
    <mergeCell ref="D44:E44"/>
    <mergeCell ref="F44:G44"/>
    <mergeCell ref="A45:C45"/>
    <mergeCell ref="D45:E45"/>
    <mergeCell ref="F45:G45"/>
    <mergeCell ref="A26:E26"/>
    <mergeCell ref="A27:E27"/>
    <mergeCell ref="A36:E36"/>
    <mergeCell ref="A35:E35"/>
    <mergeCell ref="A34:E34"/>
    <mergeCell ref="A33:E33"/>
    <mergeCell ref="F31:G31"/>
    <mergeCell ref="F32:G32"/>
    <mergeCell ref="F33:G33"/>
    <mergeCell ref="A18:E18"/>
    <mergeCell ref="A19:E19"/>
    <mergeCell ref="A20:E20"/>
    <mergeCell ref="A21:E21"/>
    <mergeCell ref="A22:E22"/>
    <mergeCell ref="A25:E25"/>
    <mergeCell ref="A24:E24"/>
    <mergeCell ref="A23:E23"/>
    <mergeCell ref="A32:E32"/>
    <mergeCell ref="A31:E31"/>
    <mergeCell ref="A30:E30"/>
    <mergeCell ref="A29:E29"/>
    <mergeCell ref="A28:E28"/>
    <mergeCell ref="F25:G25"/>
    <mergeCell ref="F26:G26"/>
    <mergeCell ref="F27:G27"/>
    <mergeCell ref="F28:G28"/>
    <mergeCell ref="F30:G30"/>
    <mergeCell ref="F29:G29"/>
    <mergeCell ref="F18:G18"/>
    <mergeCell ref="F19:G19"/>
    <mergeCell ref="F21:G21"/>
    <mergeCell ref="F23:G23"/>
    <mergeCell ref="F22:G22"/>
    <mergeCell ref="F24:G24"/>
    <mergeCell ref="A17:G17"/>
    <mergeCell ref="F20:G20"/>
    <mergeCell ref="A6:E6"/>
    <mergeCell ref="A7:E7"/>
    <mergeCell ref="F7:G7"/>
    <mergeCell ref="A8:G8"/>
    <mergeCell ref="A9:E9"/>
    <mergeCell ref="F9:G9"/>
    <mergeCell ref="A10:E10"/>
    <mergeCell ref="F10:G10"/>
    <mergeCell ref="A12:G12"/>
    <mergeCell ref="A13:E13"/>
    <mergeCell ref="F13:G13"/>
    <mergeCell ref="A14:E14"/>
    <mergeCell ref="F14:G14"/>
    <mergeCell ref="A16:G16"/>
    <mergeCell ref="F6:G6"/>
    <mergeCell ref="D1:E1"/>
    <mergeCell ref="A4:F4"/>
    <mergeCell ref="A5:G5"/>
    <mergeCell ref="E3:G3"/>
    <mergeCell ref="A3:D3"/>
    <mergeCell ref="B2:D2"/>
    <mergeCell ref="A11:E11"/>
    <mergeCell ref="F11:G11"/>
    <mergeCell ref="A15:G15"/>
    <mergeCell ref="A50:F50"/>
    <mergeCell ref="A52:F53"/>
    <mergeCell ref="F34:G34"/>
    <mergeCell ref="F35:G35"/>
    <mergeCell ref="F36:G36"/>
    <mergeCell ref="A37:G37"/>
    <mergeCell ref="A38:G38"/>
    <mergeCell ref="A39:E39"/>
    <mergeCell ref="F39:G39"/>
    <mergeCell ref="A40:E40"/>
    <mergeCell ref="F40:G40"/>
    <mergeCell ref="A41:E41"/>
    <mergeCell ref="F41:G41"/>
    <mergeCell ref="A42:G42"/>
    <mergeCell ref="A43:C43"/>
    <mergeCell ref="D43:E43"/>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8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L40"/>
  <sheetViews>
    <sheetView tabSelected="0" workbookViewId="0" view="pageBreakPreview" showGridLines="true" showRowColHeaders="1">
      <selection activeCell="J1" sqref="J1"/>
    </sheetView>
  </sheetViews>
  <sheetFormatPr defaultRowHeight="14.4" defaultColWidth="9.140625" outlineLevelRow="0" outlineLevelCol="0"/>
  <cols>
    <col min="1" max="1" width="15.7109375" customWidth="true" style="50"/>
    <col min="2" max="2" width="15.7109375" customWidth="true" style="50"/>
    <col min="3" max="3" width="15.7109375" customWidth="true" style="50"/>
    <col min="4" max="4" width="15.7109375" customWidth="true" style="50"/>
    <col min="5" max="5" width="15.7109375" customWidth="true" style="50"/>
    <col min="6" max="6" width="15.7109375" customWidth="true" style="50"/>
    <col min="7" max="7" width="17.7109375" customWidth="true" style="50"/>
    <col min="8" max="8" width="5.7109375" customWidth="true" style="50"/>
    <col min="9" max="9" width="9.140625" style="50"/>
    <col min="10" max="10" width="0" hidden="true" customWidth="true" style="50"/>
    <col min="11" max="11" width="0" hidden="true" customWidth="true" style="50"/>
    <col min="12" max="12" width="9.140625" style="50"/>
  </cols>
  <sheetData>
    <row r="1" spans="1:12" customHeight="1" ht="21" s="49" customFormat="1">
      <c r="A1" s="47"/>
      <c r="B1" s="47"/>
      <c r="C1" s="47"/>
      <c r="D1" s="47"/>
      <c r="E1" s="890"/>
      <c r="F1" s="890"/>
      <c r="G1" s="48"/>
    </row>
    <row r="2" spans="1:12" customHeight="1" ht="60">
      <c r="A2" s="54"/>
      <c r="B2" s="891" t="s">
        <v>4</v>
      </c>
      <c r="C2" s="891"/>
      <c r="D2" s="891"/>
      <c r="E2" s="58"/>
      <c r="F2" s="55" t="s">
        <v>3</v>
      </c>
      <c r="G2" s="68">
        <f>Cover!I59</f>
        <v>46113</v>
      </c>
    </row>
    <row r="3" spans="1:12" customHeight="1" ht="60">
      <c r="A3" s="892" t="s">
        <v>86</v>
      </c>
      <c r="B3" s="892"/>
      <c r="C3" s="892"/>
      <c r="D3" s="892"/>
      <c r="E3" s="918" t="s">
        <v>2</v>
      </c>
      <c r="F3" s="918"/>
      <c r="G3" s="918"/>
    </row>
    <row r="4" spans="1:12" customHeight="1" ht="21">
      <c r="A4" s="894"/>
      <c r="B4" s="894"/>
      <c r="C4" s="894"/>
      <c r="D4" s="894"/>
      <c r="E4" s="894"/>
      <c r="F4" s="894"/>
      <c r="G4" s="894"/>
    </row>
    <row r="5" spans="1:12" customHeight="1" ht="19.9">
      <c r="A5" s="880" t="s">
        <v>11</v>
      </c>
      <c r="B5" s="881"/>
      <c r="C5" s="881"/>
      <c r="D5" s="881"/>
      <c r="E5" s="881"/>
      <c r="F5" s="881"/>
      <c r="G5" s="881"/>
    </row>
    <row r="6" spans="1:12" customHeight="1" ht="19.9">
      <c r="A6" s="882" t="s">
        <v>13</v>
      </c>
      <c r="B6" s="883"/>
      <c r="C6" s="883"/>
      <c r="D6" s="883"/>
      <c r="E6" s="884"/>
      <c r="F6" s="885">
        <f>J6+K6</f>
        <v>194</v>
      </c>
      <c r="G6" s="886"/>
      <c r="J6" s="50">
        <v>184</v>
      </c>
      <c r="K6" s="50">
        <v>10</v>
      </c>
    </row>
    <row r="7" spans="1:12" customHeight="1" ht="19.9">
      <c r="A7" s="882" t="s">
        <v>10</v>
      </c>
      <c r="B7" s="883"/>
      <c r="C7" s="883"/>
      <c r="D7" s="883"/>
      <c r="E7" s="884"/>
      <c r="F7" s="885">
        <v>184</v>
      </c>
      <c r="G7" s="886"/>
    </row>
    <row r="8" spans="1:12" customHeight="1" ht="19.9">
      <c r="A8" s="889" t="s">
        <v>87</v>
      </c>
      <c r="B8" s="889"/>
      <c r="C8" s="889"/>
      <c r="D8" s="889"/>
      <c r="E8" s="889"/>
      <c r="F8" s="889"/>
      <c r="G8" s="889"/>
    </row>
    <row r="9" spans="1:12">
      <c r="A9" s="887" t="s">
        <v>16</v>
      </c>
      <c r="B9" s="887"/>
      <c r="C9" s="887"/>
      <c r="D9" s="887"/>
      <c r="E9" s="887"/>
      <c r="F9" s="887"/>
      <c r="G9" s="887"/>
    </row>
    <row r="10" spans="1:12" customHeight="1" ht="20.25">
      <c r="A10" s="888" t="s">
        <v>17</v>
      </c>
      <c r="B10" s="888"/>
      <c r="C10" s="888"/>
      <c r="D10" s="888"/>
      <c r="E10" s="888"/>
      <c r="F10" s="888"/>
      <c r="G10" s="888"/>
    </row>
    <row r="11" spans="1:12" customHeight="1" ht="19.9">
      <c r="A11" s="873" t="s">
        <v>20</v>
      </c>
      <c r="B11" s="873"/>
      <c r="C11" s="873"/>
      <c r="D11" s="873"/>
      <c r="E11" s="873"/>
      <c r="F11" s="870" t="s">
        <v>21</v>
      </c>
      <c r="G11" s="870"/>
    </row>
    <row r="12" spans="1:12" customHeight="1" ht="19.9">
      <c r="A12" s="873" t="s">
        <v>22</v>
      </c>
      <c r="B12" s="873"/>
      <c r="C12" s="873"/>
      <c r="D12" s="873"/>
      <c r="E12" s="873"/>
      <c r="F12" s="870" t="s">
        <v>23</v>
      </c>
      <c r="G12" s="870"/>
    </row>
    <row r="13" spans="1:12" customHeight="1" ht="19.9">
      <c r="A13" s="873" t="s">
        <v>24</v>
      </c>
      <c r="B13" s="873"/>
      <c r="C13" s="873"/>
      <c r="D13" s="873"/>
      <c r="E13" s="873"/>
      <c r="F13" s="870" t="s">
        <v>25</v>
      </c>
      <c r="G13" s="870"/>
    </row>
    <row r="14" spans="1:12" customHeight="1" ht="19.9">
      <c r="A14" s="873" t="s">
        <v>26</v>
      </c>
      <c r="B14" s="873"/>
      <c r="C14" s="873"/>
      <c r="D14" s="873"/>
      <c r="E14" s="873"/>
      <c r="F14" s="870" t="s">
        <v>27</v>
      </c>
      <c r="G14" s="870"/>
    </row>
    <row r="15" spans="1:12" customHeight="1" ht="19.9">
      <c r="A15" s="873" t="s">
        <v>28</v>
      </c>
      <c r="B15" s="873"/>
      <c r="C15" s="873"/>
      <c r="D15" s="873"/>
      <c r="E15" s="873"/>
      <c r="F15" s="870" t="s">
        <v>29</v>
      </c>
      <c r="G15" s="870"/>
    </row>
    <row r="16" spans="1:12" customHeight="1" ht="19.9">
      <c r="A16" s="873" t="s">
        <v>31</v>
      </c>
      <c r="B16" s="873"/>
      <c r="C16" s="873"/>
      <c r="D16" s="873"/>
      <c r="E16" s="873"/>
      <c r="F16" s="870" t="s">
        <v>27</v>
      </c>
      <c r="G16" s="870"/>
    </row>
    <row r="17" spans="1:12" customHeight="1" ht="19.9">
      <c r="A17" s="873" t="s">
        <v>32</v>
      </c>
      <c r="B17" s="873"/>
      <c r="C17" s="873"/>
      <c r="D17" s="873"/>
      <c r="E17" s="873"/>
      <c r="F17" s="870" t="s">
        <v>27</v>
      </c>
      <c r="G17" s="870"/>
    </row>
    <row r="18" spans="1:12" customHeight="1" ht="19.9">
      <c r="A18" s="873" t="s">
        <v>33</v>
      </c>
      <c r="B18" s="873"/>
      <c r="C18" s="873"/>
      <c r="D18" s="873"/>
      <c r="E18" s="873"/>
      <c r="F18" s="870" t="s">
        <v>27</v>
      </c>
      <c r="G18" s="870"/>
    </row>
    <row r="19" spans="1:12" customHeight="1" ht="19.9">
      <c r="A19" s="873" t="s">
        <v>34</v>
      </c>
      <c r="B19" s="873"/>
      <c r="C19" s="873"/>
      <c r="D19" s="873"/>
      <c r="E19" s="873"/>
      <c r="F19" s="870" t="s">
        <v>35</v>
      </c>
      <c r="G19" s="870"/>
    </row>
    <row r="20" spans="1:12" customHeight="1" ht="19.9">
      <c r="A20" s="919" t="s">
        <v>36</v>
      </c>
      <c r="B20" s="919"/>
      <c r="C20" s="919"/>
      <c r="D20" s="919"/>
      <c r="E20" s="919"/>
      <c r="F20" s="870" t="s">
        <v>37</v>
      </c>
      <c r="G20" s="870"/>
    </row>
    <row r="21" spans="1:12" customHeight="1" ht="19.9">
      <c r="A21" s="873" t="s">
        <v>39</v>
      </c>
      <c r="B21" s="873"/>
      <c r="C21" s="873"/>
      <c r="D21" s="873"/>
      <c r="E21" s="873"/>
      <c r="F21" s="870" t="s">
        <v>35</v>
      </c>
      <c r="G21" s="870"/>
    </row>
    <row r="22" spans="1:12" customHeight="1" ht="19.9">
      <c r="A22" s="873" t="s">
        <v>45</v>
      </c>
      <c r="B22" s="873"/>
      <c r="C22" s="873"/>
      <c r="D22" s="873"/>
      <c r="E22" s="873"/>
      <c r="F22" s="870" t="s">
        <v>46</v>
      </c>
      <c r="G22" s="870"/>
    </row>
    <row r="23" spans="1:12" customHeight="1" ht="19.9">
      <c r="A23" s="873" t="s">
        <v>47</v>
      </c>
      <c r="B23" s="873"/>
      <c r="C23" s="873"/>
      <c r="D23" s="873"/>
      <c r="E23" s="873"/>
      <c r="F23" s="870" t="s">
        <v>48</v>
      </c>
      <c r="G23" s="870"/>
    </row>
    <row r="24" spans="1:12" customHeight="1" ht="19.15">
      <c r="A24" s="875" t="s">
        <v>49</v>
      </c>
      <c r="B24" s="875"/>
      <c r="C24" s="875"/>
      <c r="D24" s="875"/>
      <c r="E24" s="875"/>
      <c r="F24" s="875"/>
      <c r="G24" s="875"/>
    </row>
    <row r="25" spans="1:12" customHeight="1" ht="35.25">
      <c r="A25" s="879" t="s">
        <v>50</v>
      </c>
      <c r="B25" s="879"/>
      <c r="C25" s="879"/>
      <c r="D25" s="879"/>
      <c r="E25" s="879"/>
      <c r="F25" s="879"/>
      <c r="G25" s="879"/>
    </row>
    <row r="26" spans="1:12" customHeight="1" ht="19.15">
      <c r="A26" s="873" t="s">
        <v>51</v>
      </c>
      <c r="B26" s="873"/>
      <c r="C26" s="873"/>
      <c r="D26" s="873"/>
      <c r="E26" s="873"/>
      <c r="F26" s="874" t="s">
        <v>52</v>
      </c>
      <c r="G26" s="874"/>
    </row>
    <row r="27" spans="1:12" customHeight="1" ht="19.15">
      <c r="A27" s="873" t="s">
        <v>53</v>
      </c>
      <c r="B27" s="873"/>
      <c r="C27" s="873"/>
      <c r="D27" s="873"/>
      <c r="E27" s="873"/>
      <c r="F27" s="874" t="s">
        <v>54</v>
      </c>
      <c r="G27" s="874"/>
    </row>
    <row r="28" spans="1:12" customHeight="1" ht="19.15">
      <c r="A28" s="873" t="s">
        <v>55</v>
      </c>
      <c r="B28" s="873"/>
      <c r="C28" s="873"/>
      <c r="D28" s="873"/>
      <c r="E28" s="873"/>
      <c r="F28" s="874" t="s">
        <v>54</v>
      </c>
      <c r="G28" s="874"/>
    </row>
    <row r="29" spans="1:12" customHeight="1" ht="19.15">
      <c r="A29" s="875" t="s">
        <v>88</v>
      </c>
      <c r="B29" s="875"/>
      <c r="C29" s="875"/>
      <c r="D29" s="875"/>
      <c r="E29" s="875"/>
      <c r="F29" s="875"/>
      <c r="G29" s="875"/>
    </row>
    <row r="30" spans="1:12" customHeight="1" ht="19.15">
      <c r="A30" s="876" t="s">
        <v>56</v>
      </c>
      <c r="B30" s="877"/>
      <c r="C30" s="877"/>
      <c r="D30" s="877"/>
      <c r="E30" s="878"/>
      <c r="F30" s="876" t="s">
        <v>57</v>
      </c>
      <c r="G30" s="878"/>
    </row>
    <row r="31" spans="1:12" customHeight="1" ht="19.15">
      <c r="A31" s="867" t="s">
        <v>59</v>
      </c>
      <c r="B31" s="868"/>
      <c r="C31" s="868"/>
      <c r="D31" s="868"/>
      <c r="E31" s="869"/>
      <c r="F31" s="870" t="s">
        <v>60</v>
      </c>
      <c r="G31" s="870"/>
    </row>
    <row r="32" spans="1:12" customHeight="1" ht="19.15">
      <c r="A32" s="867" t="s">
        <v>62</v>
      </c>
      <c r="B32" s="868"/>
      <c r="C32" s="868"/>
      <c r="D32" s="868"/>
      <c r="E32" s="869"/>
      <c r="F32" s="870" t="s">
        <v>63</v>
      </c>
      <c r="G32" s="870"/>
    </row>
    <row r="33" spans="1:12" customHeight="1" ht="19.15">
      <c r="A33" s="867" t="s">
        <v>65</v>
      </c>
      <c r="B33" s="868"/>
      <c r="C33" s="868"/>
      <c r="D33" s="868"/>
      <c r="E33" s="869"/>
      <c r="F33" s="870" t="s">
        <v>61</v>
      </c>
      <c r="G33" s="870"/>
    </row>
    <row r="34" spans="1:12" customHeight="1" ht="19.15">
      <c r="A34" s="867" t="s">
        <v>67</v>
      </c>
      <c r="B34" s="868"/>
      <c r="C34" s="868"/>
      <c r="D34" s="868"/>
      <c r="E34" s="869"/>
      <c r="F34" s="870" t="s">
        <v>66</v>
      </c>
      <c r="G34" s="870"/>
    </row>
    <row r="35" spans="1:12" customHeight="1" ht="19.15">
      <c r="A35" s="867" t="s">
        <v>69</v>
      </c>
      <c r="B35" s="868"/>
      <c r="C35" s="868"/>
      <c r="D35" s="868"/>
      <c r="E35" s="869"/>
      <c r="F35" s="870" t="s">
        <v>70</v>
      </c>
      <c r="G35" s="870"/>
    </row>
    <row r="36" spans="1:12">
      <c r="A36" s="920" t="s">
        <v>72</v>
      </c>
      <c r="B36" s="920"/>
      <c r="C36" s="920"/>
      <c r="D36" s="920"/>
      <c r="E36" s="920"/>
      <c r="F36" s="920"/>
      <c r="G36" s="920"/>
    </row>
    <row r="38" spans="1:12">
      <c r="A38" s="896" t="s">
        <v>73</v>
      </c>
      <c r="B38" s="896"/>
      <c r="C38" s="896"/>
      <c r="D38" s="896"/>
      <c r="E38" s="896"/>
      <c r="F38" s="896"/>
      <c r="G38" s="896"/>
    </row>
    <row r="39" spans="1:12">
      <c r="A39" s="896"/>
      <c r="B39" s="896"/>
      <c r="C39" s="896"/>
      <c r="D39" s="896"/>
      <c r="E39" s="896"/>
      <c r="F39" s="896"/>
      <c r="G39" s="896"/>
    </row>
    <row r="40" spans="1:12" customHeight="1" ht="54">
      <c r="A40" s="57"/>
      <c r="B40" s="57"/>
      <c r="C40" s="57"/>
      <c r="D40" s="57"/>
      <c r="E40" s="57"/>
      <c r="F40" s="57"/>
      <c r="G40" s="57"/>
    </row>
  </sheetData>
  <mergeCells>
    <mergeCell ref="A28:E28"/>
    <mergeCell ref="F28:G28"/>
    <mergeCell ref="A29:G29"/>
    <mergeCell ref="F34:G34"/>
    <mergeCell ref="F35:G35"/>
    <mergeCell ref="A34:E34"/>
    <mergeCell ref="A35:E35"/>
    <mergeCell ref="F32:G32"/>
    <mergeCell ref="F33:G33"/>
    <mergeCell ref="A32:E32"/>
    <mergeCell ref="A33:E33"/>
    <mergeCell ref="F18:G18"/>
    <mergeCell ref="F17:G17"/>
    <mergeCell ref="F16:G16"/>
    <mergeCell ref="F15:G15"/>
    <mergeCell ref="F14:G14"/>
    <mergeCell ref="A38:G39"/>
    <mergeCell ref="A36:G36"/>
    <mergeCell ref="F23:G23"/>
    <mergeCell ref="F22:G22"/>
    <mergeCell ref="A23:E23"/>
    <mergeCell ref="A22:E22"/>
    <mergeCell ref="A24:G24"/>
    <mergeCell ref="A25:G25"/>
    <mergeCell ref="A26:E26"/>
    <mergeCell ref="F26:G26"/>
    <mergeCell ref="F30:G30"/>
    <mergeCell ref="F31:G31"/>
    <mergeCell ref="A30:E30"/>
    <mergeCell ref="A31:E31"/>
    <mergeCell ref="A27:E27"/>
    <mergeCell ref="F27:G27"/>
    <mergeCell ref="F20:G20"/>
    <mergeCell ref="F21:G21"/>
    <mergeCell ref="A21:E21"/>
    <mergeCell ref="A20:E20"/>
    <mergeCell ref="A19:E19"/>
    <mergeCell ref="F19:G19"/>
    <mergeCell ref="A17:E17"/>
    <mergeCell ref="A16:E16"/>
    <mergeCell ref="A18:E18"/>
    <mergeCell ref="A15:E15"/>
    <mergeCell ref="A14:E14"/>
    <mergeCell ref="A13:E13"/>
    <mergeCell ref="A9:G9"/>
    <mergeCell ref="A10:G10"/>
    <mergeCell ref="A11:E11"/>
    <mergeCell ref="A12:E12"/>
    <mergeCell ref="F11:G11"/>
    <mergeCell ref="F12:G12"/>
    <mergeCell ref="F13:G13"/>
    <mergeCell ref="E1:F1"/>
    <mergeCell ref="E3:G3"/>
    <mergeCell ref="A4:G4"/>
    <mergeCell ref="A5:G5"/>
    <mergeCell ref="B2:D2"/>
    <mergeCell ref="A3:D3"/>
    <mergeCell ref="A8:G8"/>
    <mergeCell ref="A6:E6"/>
    <mergeCell ref="F6:G6"/>
    <mergeCell ref="A7:E7"/>
    <mergeCell ref="F7:G7"/>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8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H41"/>
  <sheetViews>
    <sheetView tabSelected="0" workbookViewId="0" zoomScale="85" view="pageBreakPreview" showGridLines="true" showRowColHeaders="1">
      <selection activeCell="B2" sqref="B2:D2"/>
    </sheetView>
  </sheetViews>
  <sheetFormatPr defaultRowHeight="14.4" defaultColWidth="9.140625" outlineLevelRow="0" outlineLevelCol="0"/>
  <cols>
    <col min="1" max="1" width="15.7109375" customWidth="true" style="41"/>
    <col min="2" max="2" width="15.7109375" customWidth="true" style="41"/>
    <col min="3" max="3" width="15.7109375" customWidth="true" style="41"/>
    <col min="4" max="4" width="15.7109375" customWidth="true" style="41"/>
    <col min="5" max="5" width="15.7109375" customWidth="true" style="41"/>
    <col min="6" max="6" width="15.7109375" customWidth="true" style="41"/>
    <col min="7" max="7" width="18.28515625" customWidth="true" style="41"/>
    <col min="8" max="8" width="9.140625" style="41"/>
  </cols>
  <sheetData>
    <row r="1" spans="1:8" customHeight="1" ht="19.9">
      <c r="A1" s="69"/>
      <c r="B1" s="69"/>
      <c r="C1" s="69"/>
      <c r="D1" s="69"/>
      <c r="E1" s="69"/>
      <c r="F1" s="70"/>
      <c r="G1" s="71"/>
    </row>
    <row r="2" spans="1:8" customHeight="1" ht="60">
      <c r="A2" s="72"/>
      <c r="B2" s="923" t="s">
        <v>4</v>
      </c>
      <c r="C2" s="923"/>
      <c r="D2" s="923"/>
      <c r="E2" s="58"/>
      <c r="F2" s="55" t="s">
        <v>3</v>
      </c>
      <c r="G2" s="68">
        <f>Cover!I59</f>
        <v>46113</v>
      </c>
    </row>
    <row r="3" spans="1:8" customHeight="1" ht="60">
      <c r="A3" s="924" t="s">
        <v>89</v>
      </c>
      <c r="B3" s="924"/>
      <c r="C3" s="924"/>
      <c r="D3" s="924"/>
      <c r="E3" s="918" t="s">
        <v>2</v>
      </c>
      <c r="F3" s="918"/>
      <c r="G3" s="918"/>
    </row>
    <row r="4" spans="1:8" customHeight="1" ht="21">
      <c r="A4" s="931"/>
      <c r="B4" s="931"/>
      <c r="C4" s="931"/>
      <c r="D4" s="931"/>
      <c r="E4" s="931"/>
      <c r="F4" s="931"/>
      <c r="G4" s="931"/>
    </row>
    <row r="5" spans="1:8" customHeight="1" ht="21">
      <c r="A5" s="881" t="s">
        <v>90</v>
      </c>
      <c r="B5" s="881"/>
      <c r="C5" s="881"/>
      <c r="D5" s="881"/>
      <c r="E5" s="881"/>
      <c r="F5" s="881"/>
      <c r="G5" s="881"/>
    </row>
    <row r="6" spans="1:8" customHeight="1" ht="19.9">
      <c r="A6" s="882" t="s">
        <v>12</v>
      </c>
      <c r="B6" s="883"/>
      <c r="C6" s="883"/>
      <c r="D6" s="883"/>
      <c r="E6" s="884"/>
      <c r="F6" s="932" t="s">
        <v>91</v>
      </c>
      <c r="G6" s="933"/>
    </row>
    <row r="7" spans="1:8">
      <c r="A7" s="925" t="s">
        <v>16</v>
      </c>
      <c r="B7" s="925"/>
      <c r="C7" s="925"/>
      <c r="D7" s="925"/>
      <c r="E7" s="925"/>
      <c r="F7" s="925"/>
      <c r="G7" s="925"/>
    </row>
    <row r="8" spans="1:8" customHeight="1" ht="21">
      <c r="A8" s="926" t="s">
        <v>17</v>
      </c>
      <c r="B8" s="926"/>
      <c r="C8" s="926"/>
      <c r="D8" s="926"/>
      <c r="E8" s="926"/>
      <c r="F8" s="926"/>
      <c r="G8" s="926"/>
    </row>
    <row r="9" spans="1:8" customHeight="1" ht="21">
      <c r="A9" s="929" t="s">
        <v>26</v>
      </c>
      <c r="B9" s="929"/>
      <c r="C9" s="929"/>
      <c r="D9" s="929"/>
      <c r="E9" s="930"/>
      <c r="F9" s="927" t="s">
        <v>92</v>
      </c>
      <c r="G9" s="928"/>
    </row>
    <row r="10" spans="1:8" customHeight="1" ht="21">
      <c r="A10" s="921" t="s">
        <v>93</v>
      </c>
      <c r="B10" s="921"/>
      <c r="C10" s="921"/>
      <c r="D10" s="921"/>
      <c r="E10" s="922"/>
      <c r="F10" s="927" t="s">
        <v>94</v>
      </c>
      <c r="G10" s="928"/>
    </row>
    <row r="11" spans="1:8" customHeight="1" ht="21">
      <c r="A11" s="921" t="s">
        <v>24</v>
      </c>
      <c r="B11" s="921"/>
      <c r="C11" s="921"/>
      <c r="D11" s="921"/>
      <c r="E11" s="922"/>
      <c r="F11" s="927" t="s">
        <v>95</v>
      </c>
      <c r="G11" s="928"/>
    </row>
    <row r="12" spans="1:8" customHeight="1" ht="21">
      <c r="A12" s="921" t="s">
        <v>18</v>
      </c>
      <c r="B12" s="921"/>
      <c r="C12" s="921"/>
      <c r="D12" s="921"/>
      <c r="E12" s="922"/>
      <c r="F12" s="927" t="s">
        <v>96</v>
      </c>
      <c r="G12" s="928"/>
    </row>
    <row r="13" spans="1:8" customHeight="1" ht="21">
      <c r="A13" s="921" t="s">
        <v>31</v>
      </c>
      <c r="B13" s="921"/>
      <c r="C13" s="921"/>
      <c r="D13" s="921"/>
      <c r="E13" s="922"/>
      <c r="F13" s="927" t="s">
        <v>97</v>
      </c>
      <c r="G13" s="928"/>
    </row>
    <row r="14" spans="1:8" customHeight="1" ht="21">
      <c r="A14" s="921" t="s">
        <v>98</v>
      </c>
      <c r="B14" s="921"/>
      <c r="C14" s="921"/>
      <c r="D14" s="921"/>
      <c r="E14" s="922"/>
      <c r="F14" s="927" t="s">
        <v>27</v>
      </c>
      <c r="G14" s="928"/>
    </row>
    <row r="15" spans="1:8" customHeight="1" ht="21">
      <c r="A15" s="921" t="s">
        <v>36</v>
      </c>
      <c r="B15" s="921"/>
      <c r="C15" s="921"/>
      <c r="D15" s="921"/>
      <c r="E15" s="922"/>
      <c r="F15" s="927" t="s">
        <v>99</v>
      </c>
      <c r="G15" s="928"/>
    </row>
    <row r="16" spans="1:8" customHeight="1" ht="21">
      <c r="A16" s="921" t="s">
        <v>39</v>
      </c>
      <c r="B16" s="921"/>
      <c r="C16" s="921"/>
      <c r="D16" s="921"/>
      <c r="E16" s="922"/>
      <c r="F16" s="927" t="s">
        <v>97</v>
      </c>
      <c r="G16" s="928"/>
    </row>
    <row r="17" spans="1:8" customHeight="1" ht="90">
      <c r="A17" s="941" t="s">
        <v>100</v>
      </c>
      <c r="B17" s="941"/>
      <c r="C17" s="941"/>
      <c r="D17" s="941"/>
      <c r="E17" s="942"/>
      <c r="F17" s="927" t="s">
        <v>101</v>
      </c>
      <c r="G17" s="928"/>
    </row>
    <row r="18" spans="1:8" customHeight="1" ht="45">
      <c r="A18" s="941" t="s">
        <v>102</v>
      </c>
      <c r="B18" s="941"/>
      <c r="C18" s="941"/>
      <c r="D18" s="941"/>
      <c r="E18" s="942"/>
      <c r="F18" s="927" t="s">
        <v>29</v>
      </c>
      <c r="G18" s="928"/>
    </row>
    <row r="19" spans="1:8" customHeight="1" ht="21">
      <c r="A19" s="941" t="s">
        <v>103</v>
      </c>
      <c r="B19" s="941"/>
      <c r="C19" s="941"/>
      <c r="D19" s="941"/>
      <c r="E19" s="942"/>
      <c r="F19" s="927" t="s">
        <v>104</v>
      </c>
      <c r="G19" s="928"/>
    </row>
    <row r="20" spans="1:8" customHeight="1" ht="21">
      <c r="A20" s="921" t="s">
        <v>47</v>
      </c>
      <c r="B20" s="921"/>
      <c r="C20" s="921"/>
      <c r="D20" s="921"/>
      <c r="E20" s="922"/>
      <c r="F20" s="927" t="s">
        <v>105</v>
      </c>
      <c r="G20" s="928"/>
    </row>
    <row r="21" spans="1:8" customHeight="1" ht="21">
      <c r="A21" s="935" t="s">
        <v>106</v>
      </c>
      <c r="B21" s="935"/>
      <c r="C21" s="935"/>
      <c r="D21" s="935"/>
      <c r="E21" s="935"/>
      <c r="F21" s="935"/>
      <c r="G21" s="935"/>
    </row>
    <row r="22" spans="1:8" customHeight="1" ht="21">
      <c r="A22" s="937" t="s">
        <v>107</v>
      </c>
      <c r="B22" s="937"/>
      <c r="C22" s="937"/>
      <c r="D22" s="937"/>
      <c r="E22" s="937"/>
      <c r="F22" s="936" t="s">
        <v>60</v>
      </c>
      <c r="G22" s="936"/>
    </row>
    <row r="23" spans="1:8" customHeight="1" ht="21">
      <c r="A23" s="937" t="s">
        <v>108</v>
      </c>
      <c r="B23" s="937"/>
      <c r="C23" s="937"/>
      <c r="D23" s="937"/>
      <c r="E23" s="937"/>
      <c r="F23" s="936" t="s">
        <v>85</v>
      </c>
      <c r="G23" s="936"/>
    </row>
    <row r="24" spans="1:8" customHeight="1" ht="21">
      <c r="A24" s="938" t="s">
        <v>109</v>
      </c>
      <c r="B24" s="938"/>
      <c r="C24" s="938"/>
      <c r="D24" s="938"/>
      <c r="E24" s="938"/>
      <c r="F24" s="936" t="s">
        <v>110</v>
      </c>
      <c r="G24" s="936"/>
    </row>
    <row r="25" spans="1:8" customHeight="1" ht="21">
      <c r="A25" s="939" t="s">
        <v>111</v>
      </c>
      <c r="B25" s="939"/>
      <c r="C25" s="939"/>
      <c r="D25" s="939"/>
      <c r="E25" s="939"/>
      <c r="F25" s="939"/>
      <c r="G25" s="939"/>
    </row>
    <row r="26" spans="1:8" customHeight="1" ht="21">
      <c r="A26" s="941" t="s">
        <v>112</v>
      </c>
      <c r="B26" s="941"/>
      <c r="C26" s="941"/>
      <c r="D26" s="941"/>
      <c r="E26" s="942"/>
      <c r="F26" s="943" t="s">
        <v>113</v>
      </c>
      <c r="G26" s="944"/>
    </row>
    <row r="27" spans="1:8" customHeight="1" ht="21">
      <c r="A27" s="941" t="s">
        <v>114</v>
      </c>
      <c r="B27" s="941"/>
      <c r="C27" s="941"/>
      <c r="D27" s="941"/>
      <c r="E27" s="942"/>
      <c r="F27" s="943" t="s">
        <v>115</v>
      </c>
      <c r="G27" s="944"/>
    </row>
    <row r="28" spans="1:8" customHeight="1" ht="21">
      <c r="A28" s="941" t="s">
        <v>116</v>
      </c>
      <c r="B28" s="941"/>
      <c r="C28" s="941"/>
      <c r="D28" s="941"/>
      <c r="E28" s="942"/>
      <c r="F28" s="943" t="s">
        <v>64</v>
      </c>
      <c r="G28" s="944"/>
    </row>
    <row r="29" spans="1:8" customHeight="1" ht="21">
      <c r="A29" s="941" t="s">
        <v>117</v>
      </c>
      <c r="B29" s="941"/>
      <c r="C29" s="941"/>
      <c r="D29" s="941"/>
      <c r="E29" s="942"/>
      <c r="F29" s="943" t="s">
        <v>118</v>
      </c>
      <c r="G29" s="944"/>
    </row>
    <row r="30" spans="1:8" customHeight="1" ht="21">
      <c r="A30" s="941" t="s">
        <v>119</v>
      </c>
      <c r="B30" s="941"/>
      <c r="C30" s="941"/>
      <c r="D30" s="941"/>
      <c r="E30" s="942"/>
      <c r="F30" s="943" t="s">
        <v>120</v>
      </c>
      <c r="G30" s="944"/>
    </row>
    <row r="31" spans="1:8" customHeight="1" ht="19.5">
      <c r="A31" s="940" t="s">
        <v>121</v>
      </c>
      <c r="B31" s="940"/>
      <c r="C31" s="940"/>
      <c r="D31" s="940"/>
      <c r="E31" s="940"/>
      <c r="F31" s="940"/>
      <c r="G31" s="940"/>
    </row>
    <row r="32" spans="1:8" customHeight="1" ht="21">
      <c r="A32" s="941" t="s">
        <v>122</v>
      </c>
      <c r="B32" s="941"/>
      <c r="C32" s="941"/>
      <c r="D32" s="941"/>
      <c r="E32" s="942"/>
      <c r="F32" s="943" t="s">
        <v>123</v>
      </c>
      <c r="G32" s="944"/>
    </row>
    <row r="33" spans="1:8" customHeight="1" ht="21">
      <c r="A33" s="941" t="s">
        <v>53</v>
      </c>
      <c r="B33" s="941"/>
      <c r="C33" s="941"/>
      <c r="D33" s="941"/>
      <c r="E33" s="942"/>
      <c r="F33" s="943" t="s">
        <v>124</v>
      </c>
      <c r="G33" s="944"/>
    </row>
    <row r="34" spans="1:8" customHeight="1" ht="21">
      <c r="A34" s="941" t="s">
        <v>55</v>
      </c>
      <c r="B34" s="941"/>
      <c r="C34" s="941"/>
      <c r="D34" s="941"/>
      <c r="E34" s="942"/>
      <c r="F34" s="943" t="s">
        <v>125</v>
      </c>
      <c r="G34" s="944"/>
    </row>
    <row r="35" spans="1:8">
      <c r="A35" s="934" t="s">
        <v>72</v>
      </c>
      <c r="B35" s="934"/>
      <c r="C35" s="934"/>
      <c r="D35" s="934"/>
      <c r="E35" s="934"/>
      <c r="F35" s="934"/>
      <c r="G35" s="934"/>
    </row>
    <row r="36" spans="1:8">
      <c r="A36" s="896" t="s">
        <v>73</v>
      </c>
      <c r="B36" s="896"/>
      <c r="C36" s="896"/>
      <c r="D36" s="896"/>
      <c r="E36" s="896"/>
      <c r="F36" s="896"/>
      <c r="G36" s="896"/>
    </row>
    <row r="37" spans="1:8">
      <c r="A37" s="896"/>
      <c r="B37" s="896"/>
      <c r="C37" s="896"/>
      <c r="D37" s="896"/>
      <c r="E37" s="896"/>
      <c r="F37" s="896"/>
      <c r="G37" s="896"/>
    </row>
    <row r="38" spans="1:8" customHeight="1" ht="54">
      <c r="A38" s="42"/>
      <c r="B38" s="42"/>
      <c r="C38" s="42"/>
      <c r="D38" s="42"/>
      <c r="E38" s="42"/>
      <c r="F38" s="42"/>
      <c r="G38" s="42"/>
    </row>
    <row r="39" spans="1:8">
      <c r="A39" s="44"/>
      <c r="B39" s="44"/>
      <c r="C39" s="44"/>
      <c r="D39" s="44"/>
      <c r="E39" s="44"/>
      <c r="F39" s="44"/>
      <c r="G39" s="44"/>
    </row>
    <row r="40" spans="1:8">
      <c r="A40" s="44"/>
      <c r="B40" s="44"/>
      <c r="C40" s="44"/>
      <c r="D40" s="44"/>
      <c r="E40" s="44"/>
      <c r="F40" s="44"/>
      <c r="G40" s="44"/>
    </row>
    <row r="41" spans="1:8">
      <c r="A41" s="44"/>
      <c r="B41" s="44"/>
      <c r="C41" s="44"/>
      <c r="D41" s="44"/>
      <c r="E41" s="44"/>
      <c r="F41" s="44"/>
      <c r="G41" s="44"/>
    </row>
  </sheetData>
  <mergeCells>
    <mergeCell ref="F32:G32"/>
    <mergeCell ref="F33:G33"/>
    <mergeCell ref="F34:G34"/>
    <mergeCell ref="A32:E32"/>
    <mergeCell ref="A33:E33"/>
    <mergeCell ref="A34:E34"/>
    <mergeCell ref="A26:E26"/>
    <mergeCell ref="A30:E30"/>
    <mergeCell ref="A29:E29"/>
    <mergeCell ref="A28:E28"/>
    <mergeCell ref="A27:E27"/>
    <mergeCell ref="F26:G26"/>
    <mergeCell ref="F30:G30"/>
    <mergeCell ref="F29:G29"/>
    <mergeCell ref="F28:G28"/>
    <mergeCell ref="F27:G27"/>
    <mergeCell ref="F12:G12"/>
    <mergeCell ref="F11:G11"/>
    <mergeCell ref="F10:G10"/>
    <mergeCell ref="A20:E20"/>
    <mergeCell ref="A19:E19"/>
    <mergeCell ref="A18:E18"/>
    <mergeCell ref="A17:E17"/>
    <mergeCell ref="A16:E16"/>
    <mergeCell ref="A15:E15"/>
    <mergeCell ref="A14:E14"/>
    <mergeCell ref="A13:E13"/>
    <mergeCell ref="A12:E12"/>
    <mergeCell ref="A11:E11"/>
    <mergeCell ref="F17:G17"/>
    <mergeCell ref="F16:G16"/>
    <mergeCell ref="F15:G15"/>
    <mergeCell ref="F14:G14"/>
    <mergeCell ref="F13:G13"/>
    <mergeCell ref="A35:G35"/>
    <mergeCell ref="A36:G37"/>
    <mergeCell ref="F20:G20"/>
    <mergeCell ref="F19:G19"/>
    <mergeCell ref="F18:G18"/>
    <mergeCell ref="A21:G21"/>
    <mergeCell ref="F22:G22"/>
    <mergeCell ref="F23:G23"/>
    <mergeCell ref="F24:G24"/>
    <mergeCell ref="A22:E22"/>
    <mergeCell ref="A23:E23"/>
    <mergeCell ref="A24:E24"/>
    <mergeCell ref="A25:G25"/>
    <mergeCell ref="A31:G31"/>
    <mergeCell ref="A10:E10"/>
    <mergeCell ref="B2:D2"/>
    <mergeCell ref="A3:D3"/>
    <mergeCell ref="A7:G7"/>
    <mergeCell ref="A8:G8"/>
    <mergeCell ref="F9:G9"/>
    <mergeCell ref="A9:E9"/>
    <mergeCell ref="E3:G3"/>
    <mergeCell ref="A4:G4"/>
    <mergeCell ref="A5:G5"/>
    <mergeCell ref="A6:E6"/>
    <mergeCell ref="F6:G6"/>
  </mergeCells>
  <printOptions gridLines="false" gridLinesSet="true"/>
  <pageMargins left="0.7" right="0.7" top="0.75" bottom="0.75" header="0.3" footer="0.3"/>
  <pageSetup paperSize="9" orientation="portrait" scale="77"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AB102"/>
  <sheetViews>
    <sheetView tabSelected="0" workbookViewId="0" zoomScale="115" view="pageBreakPreview" showGridLines="true" showRowColHeaders="1">
      <selection activeCell="B2" sqref="B2:D2"/>
    </sheetView>
  </sheetViews>
  <sheetFormatPr defaultRowHeight="14.4" defaultColWidth="9.140625" outlineLevelRow="0" outlineLevelCol="0"/>
  <cols>
    <col min="1" max="1" width="15.7109375" customWidth="true" style="50"/>
    <col min="2" max="2" width="15.7109375" customWidth="true" style="50"/>
    <col min="3" max="3" width="15.7109375" customWidth="true" style="50"/>
    <col min="4" max="4" width="15.7109375" customWidth="true" style="50"/>
    <col min="5" max="5" width="15.7109375" customWidth="true" style="50"/>
    <col min="6" max="6" width="15.7109375" customWidth="true" style="50"/>
    <col min="7" max="7" width="16.85546875" customWidth="true" style="50"/>
    <col min="8" max="8" width="9.140625" style="50"/>
    <col min="9" max="9" width="9.140625" style="50"/>
    <col min="10" max="10" width="9.140625" style="50"/>
    <col min="11" max="11" width="9.140625" style="50"/>
    <col min="12" max="12" width="9.140625" style="50"/>
    <col min="13" max="13" width="9.140625" style="50"/>
    <col min="14" max="14" width="9.140625" style="50"/>
    <col min="15" max="15" width="9.140625" style="50"/>
    <col min="16" max="16" width="9.140625" style="50"/>
    <col min="17" max="17" width="9.140625" style="50"/>
    <col min="18" max="18" width="9.140625" style="50"/>
    <col min="19" max="19" width="9.140625" style="50"/>
    <col min="20" max="20" width="9.140625" style="50"/>
    <col min="21" max="21" width="9.140625" style="50"/>
    <col min="22" max="22" width="9.140625" style="50"/>
    <col min="23" max="23" width="9.140625" style="50"/>
    <col min="24" max="24" width="9.140625" style="50"/>
    <col min="25" max="25" width="9.140625" style="50"/>
    <col min="26" max="26" width="9.140625" style="50"/>
    <col min="27" max="27" width="9.140625" hidden="true" style="50"/>
    <col min="28" max="28" width="9.140625" style="50"/>
  </cols>
  <sheetData>
    <row r="1" spans="1:28" customHeight="1" ht="21.75">
      <c r="A1" s="73"/>
      <c r="B1" s="78"/>
      <c r="C1" s="78"/>
      <c r="D1" s="78"/>
      <c r="E1" s="78"/>
      <c r="F1" s="74"/>
      <c r="G1" s="75"/>
    </row>
    <row r="2" spans="1:28" customHeight="1" ht="60">
      <c r="A2" s="54"/>
      <c r="B2" s="891" t="s">
        <v>4</v>
      </c>
      <c r="C2" s="891"/>
      <c r="D2" s="891"/>
      <c r="E2" s="53"/>
      <c r="F2" s="55" t="s">
        <v>3</v>
      </c>
      <c r="G2" s="56">
        <f>Cover!I59</f>
        <v>46113</v>
      </c>
    </row>
    <row r="3" spans="1:28" customHeight="1" ht="60">
      <c r="A3" s="892" t="s">
        <v>126</v>
      </c>
      <c r="B3" s="892"/>
      <c r="C3" s="892"/>
      <c r="D3" s="892"/>
      <c r="E3" s="903" t="s">
        <v>2</v>
      </c>
      <c r="F3" s="903"/>
      <c r="G3" s="903"/>
    </row>
    <row r="4" spans="1:28" customHeight="1" ht="22.5">
      <c r="A4" s="894"/>
      <c r="B4" s="894"/>
      <c r="C4" s="894"/>
      <c r="D4" s="894"/>
      <c r="E4" s="894"/>
      <c r="F4" s="894"/>
      <c r="G4" s="894"/>
    </row>
    <row r="5" spans="1:28" customHeight="1" ht="22.5">
      <c r="A5" s="959" t="s">
        <v>127</v>
      </c>
      <c r="B5" s="959"/>
      <c r="C5" s="959"/>
      <c r="D5" s="959"/>
      <c r="E5" s="959"/>
      <c r="F5" s="959"/>
      <c r="G5" s="959"/>
    </row>
    <row r="6" spans="1:28" customHeight="1" ht="22.5">
      <c r="A6" s="945" t="s">
        <v>128</v>
      </c>
      <c r="B6" s="945"/>
      <c r="C6" s="945"/>
      <c r="D6" s="945"/>
      <c r="E6" s="947">
        <v>287</v>
      </c>
      <c r="F6" s="947"/>
      <c r="G6" s="76" t="s">
        <v>129</v>
      </c>
    </row>
    <row r="7" spans="1:28" customHeight="1" ht="28.5">
      <c r="A7" s="945" t="s">
        <v>130</v>
      </c>
      <c r="B7" s="945"/>
      <c r="C7" s="945"/>
      <c r="D7" s="945"/>
      <c r="E7" s="947">
        <v>308</v>
      </c>
      <c r="F7" s="947"/>
      <c r="G7" s="76" t="s">
        <v>129</v>
      </c>
    </row>
    <row r="8" spans="1:28" customHeight="1" ht="22.5">
      <c r="A8" s="945" t="s">
        <v>131</v>
      </c>
      <c r="B8" s="945"/>
      <c r="C8" s="945"/>
      <c r="D8" s="945"/>
      <c r="E8" s="947">
        <v>330</v>
      </c>
      <c r="F8" s="947"/>
      <c r="G8" s="76" t="s">
        <v>129</v>
      </c>
    </row>
    <row r="9" spans="1:28" customHeight="1" ht="22.5">
      <c r="A9" s="402"/>
      <c r="B9" s="886" t="s">
        <v>132</v>
      </c>
      <c r="C9" s="886"/>
      <c r="D9" s="886"/>
      <c r="E9" s="946">
        <v>57</v>
      </c>
      <c r="F9" s="946"/>
      <c r="G9" s="403" t="s">
        <v>133</v>
      </c>
    </row>
    <row r="10" spans="1:28" customHeight="1" ht="22.5">
      <c r="A10" s="402"/>
      <c r="B10" s="886" t="s">
        <v>134</v>
      </c>
      <c r="C10" s="886"/>
      <c r="D10" s="886"/>
      <c r="E10" s="946">
        <v>67</v>
      </c>
      <c r="F10" s="946"/>
      <c r="G10" s="403" t="s">
        <v>135</v>
      </c>
    </row>
    <row r="11" spans="1:28" customHeight="1" ht="22.5">
      <c r="A11" s="949" t="s">
        <v>136</v>
      </c>
      <c r="B11" s="949"/>
      <c r="C11" s="949"/>
      <c r="D11" s="949"/>
      <c r="E11" s="949"/>
      <c r="F11" s="949"/>
      <c r="G11" s="949"/>
    </row>
    <row r="12" spans="1:28" customHeight="1" ht="22.5">
      <c r="A12" s="894" t="s">
        <v>137</v>
      </c>
      <c r="B12" s="894"/>
      <c r="C12" s="894"/>
      <c r="D12" s="894"/>
      <c r="E12" s="894"/>
      <c r="F12" s="894"/>
      <c r="G12" s="894"/>
    </row>
    <row r="13" spans="1:28" customHeight="1" ht="22.5">
      <c r="A13" s="960" t="s">
        <v>138</v>
      </c>
      <c r="B13" s="960"/>
      <c r="C13" s="960"/>
      <c r="D13" s="960"/>
      <c r="E13" s="960"/>
      <c r="F13" s="960"/>
      <c r="G13" s="960"/>
    </row>
    <row r="14" spans="1:28" customHeight="1" ht="22.5">
      <c r="A14" s="945" t="s">
        <v>139</v>
      </c>
      <c r="B14" s="945"/>
      <c r="C14" s="945"/>
      <c r="D14" s="945"/>
      <c r="E14" s="947">
        <v>270</v>
      </c>
      <c r="F14" s="947"/>
      <c r="G14" s="76" t="s">
        <v>129</v>
      </c>
    </row>
    <row r="15" spans="1:28" customHeight="1" ht="22.5">
      <c r="A15" s="402"/>
      <c r="B15" s="945" t="s">
        <v>132</v>
      </c>
      <c r="C15" s="945"/>
      <c r="D15" s="945"/>
      <c r="E15" s="946">
        <v>67</v>
      </c>
      <c r="F15" s="946"/>
      <c r="G15" s="403" t="s">
        <v>135</v>
      </c>
    </row>
    <row r="16" spans="1:28" customHeight="1" ht="22.5">
      <c r="A16" s="960" t="s">
        <v>140</v>
      </c>
      <c r="B16" s="960"/>
      <c r="C16" s="960"/>
      <c r="D16" s="960"/>
      <c r="E16" s="960"/>
      <c r="F16" s="960"/>
      <c r="G16" s="960"/>
    </row>
    <row r="17" spans="1:28" customHeight="1" ht="22.5">
      <c r="A17" s="948" t="s">
        <v>141</v>
      </c>
      <c r="B17" s="948"/>
      <c r="C17" s="948"/>
      <c r="D17" s="948"/>
      <c r="E17" s="947">
        <f>E14+AC17</f>
        <v>270</v>
      </c>
      <c r="F17" s="947"/>
      <c r="G17" s="76" t="s">
        <v>129</v>
      </c>
      <c r="AA17" s="50">
        <v>67</v>
      </c>
    </row>
    <row r="18" spans="1:28" customHeight="1" ht="22.5">
      <c r="A18" s="401"/>
      <c r="B18" s="945" t="s">
        <v>134</v>
      </c>
      <c r="C18" s="945"/>
      <c r="D18" s="945"/>
      <c r="E18" s="947">
        <v>88</v>
      </c>
      <c r="F18" s="947"/>
      <c r="G18" s="76" t="s">
        <v>129</v>
      </c>
    </row>
    <row r="19" spans="1:28" customHeight="1" ht="22.5">
      <c r="A19" s="933" t="s">
        <v>142</v>
      </c>
      <c r="B19" s="933"/>
      <c r="C19" s="933"/>
      <c r="D19" s="933"/>
      <c r="E19" s="933"/>
      <c r="F19" s="933"/>
      <c r="G19" s="933"/>
    </row>
    <row r="20" spans="1:28" customHeight="1" ht="22.5">
      <c r="A20" s="886" t="s">
        <v>143</v>
      </c>
      <c r="B20" s="886"/>
      <c r="C20" s="886"/>
      <c r="D20" s="886"/>
      <c r="E20" s="947">
        <v>316</v>
      </c>
      <c r="F20" s="947"/>
      <c r="G20" s="76" t="s">
        <v>129</v>
      </c>
    </row>
    <row r="21" spans="1:28" customHeight="1" ht="22.5">
      <c r="A21" s="886" t="s">
        <v>144</v>
      </c>
      <c r="B21" s="886"/>
      <c r="C21" s="886"/>
      <c r="D21" s="886"/>
      <c r="E21" s="947">
        <v>386</v>
      </c>
      <c r="F21" s="947"/>
      <c r="G21" s="76" t="s">
        <v>129</v>
      </c>
    </row>
    <row r="22" spans="1:28" customHeight="1" ht="22.5">
      <c r="A22" s="949" t="s">
        <v>136</v>
      </c>
      <c r="B22" s="949"/>
      <c r="C22" s="949"/>
      <c r="D22" s="949"/>
      <c r="E22" s="949"/>
      <c r="F22" s="949"/>
      <c r="G22" s="949"/>
    </row>
    <row r="23" spans="1:28" customHeight="1" ht="22.5">
      <c r="A23" s="894" t="s">
        <v>145</v>
      </c>
      <c r="B23" s="894"/>
      <c r="C23" s="894"/>
      <c r="D23" s="894"/>
      <c r="E23" s="894"/>
      <c r="F23" s="894"/>
      <c r="G23" s="894"/>
    </row>
    <row r="24" spans="1:28" customHeight="1" ht="22.5">
      <c r="A24" s="960" t="s">
        <v>146</v>
      </c>
      <c r="B24" s="960"/>
      <c r="C24" s="960"/>
      <c r="D24" s="960"/>
      <c r="E24" s="960"/>
      <c r="F24" s="960"/>
      <c r="G24" s="960"/>
    </row>
    <row r="25" spans="1:28" customHeight="1" ht="22.5">
      <c r="A25" s="945" t="s">
        <v>147</v>
      </c>
      <c r="B25" s="945"/>
      <c r="C25" s="945"/>
      <c r="D25" s="945"/>
      <c r="E25" s="947">
        <v>270</v>
      </c>
      <c r="F25" s="947"/>
      <c r="G25" s="76" t="s">
        <v>129</v>
      </c>
    </row>
    <row r="26" spans="1:28" customHeight="1" ht="22.5">
      <c r="A26" s="945" t="s">
        <v>148</v>
      </c>
      <c r="B26" s="945"/>
      <c r="C26" s="945"/>
      <c r="D26" s="945"/>
      <c r="E26" s="946">
        <v>42</v>
      </c>
      <c r="F26" s="946"/>
      <c r="G26" s="403" t="s">
        <v>149</v>
      </c>
    </row>
    <row r="27" spans="1:28" customHeight="1" ht="22.5">
      <c r="A27" s="949" t="s">
        <v>136</v>
      </c>
      <c r="B27" s="949"/>
      <c r="C27" s="949"/>
      <c r="D27" s="949"/>
      <c r="E27" s="949"/>
      <c r="F27" s="949"/>
      <c r="G27" s="949"/>
    </row>
    <row r="28" spans="1:28" customHeight="1" ht="22.5">
      <c r="A28" s="894" t="s">
        <v>150</v>
      </c>
      <c r="B28" s="894"/>
      <c r="C28" s="894"/>
      <c r="D28" s="894"/>
      <c r="E28" s="894"/>
      <c r="F28" s="894"/>
      <c r="G28" s="894"/>
    </row>
    <row r="29" spans="1:28" customHeight="1" ht="22.5">
      <c r="A29" s="960" t="s">
        <v>151</v>
      </c>
      <c r="B29" s="960"/>
      <c r="C29" s="960"/>
      <c r="D29" s="960"/>
      <c r="E29" s="960"/>
      <c r="F29" s="960"/>
      <c r="G29" s="960"/>
    </row>
    <row r="30" spans="1:28" customHeight="1" ht="22.5">
      <c r="A30" s="945" t="s">
        <v>152</v>
      </c>
      <c r="B30" s="945"/>
      <c r="C30" s="945"/>
      <c r="D30" s="945"/>
      <c r="E30" s="947">
        <v>588</v>
      </c>
      <c r="F30" s="947"/>
      <c r="G30" s="76" t="s">
        <v>129</v>
      </c>
    </row>
    <row r="31" spans="1:28" customHeight="1" ht="22.5">
      <c r="A31" s="945" t="s">
        <v>153</v>
      </c>
      <c r="B31" s="945"/>
      <c r="C31" s="945"/>
      <c r="D31" s="945"/>
      <c r="E31" s="946">
        <v>537</v>
      </c>
      <c r="F31" s="946"/>
      <c r="G31" s="76" t="s">
        <v>129</v>
      </c>
    </row>
    <row r="32" spans="1:28" customHeight="1" ht="22.5">
      <c r="A32" s="949" t="s">
        <v>136</v>
      </c>
      <c r="B32" s="949"/>
      <c r="C32" s="949"/>
      <c r="D32" s="949"/>
      <c r="E32" s="949"/>
      <c r="F32" s="949"/>
      <c r="G32" s="949"/>
    </row>
    <row r="33" spans="1:28" customHeight="1" ht="22.5">
      <c r="A33" s="954" t="s">
        <v>154</v>
      </c>
      <c r="B33" s="954"/>
      <c r="C33" s="954"/>
      <c r="D33" s="954"/>
      <c r="E33" s="954"/>
      <c r="F33" s="954"/>
      <c r="G33" s="954"/>
    </row>
    <row r="34" spans="1:28" customHeight="1" ht="22.5">
      <c r="A34" s="945" t="s">
        <v>155</v>
      </c>
      <c r="B34" s="945"/>
      <c r="C34" s="945"/>
      <c r="D34" s="945"/>
      <c r="E34" s="967" t="s">
        <v>156</v>
      </c>
      <c r="F34" s="967"/>
      <c r="G34" s="967"/>
    </row>
    <row r="35" spans="1:28" customHeight="1" ht="19.9">
      <c r="A35" s="77" t="s">
        <v>72</v>
      </c>
    </row>
    <row r="36" spans="1:28" customHeight="1" ht="18">
      <c r="A36" s="953" t="s">
        <v>73</v>
      </c>
      <c r="B36" s="953"/>
      <c r="C36" s="953"/>
      <c r="D36" s="953"/>
      <c r="E36" s="953"/>
      <c r="F36" s="953"/>
      <c r="G36" s="953"/>
    </row>
    <row r="37" spans="1:28">
      <c r="A37" s="953"/>
      <c r="B37" s="953"/>
      <c r="C37" s="953"/>
      <c r="D37" s="953"/>
      <c r="E37" s="953"/>
      <c r="F37" s="953"/>
      <c r="G37" s="953"/>
    </row>
    <row r="38" spans="1:28" customHeight="1" ht="19.15">
      <c r="A38" s="894" t="s">
        <v>157</v>
      </c>
      <c r="B38" s="894"/>
      <c r="C38" s="894"/>
      <c r="D38" s="894"/>
      <c r="E38" s="894"/>
      <c r="F38" s="894"/>
      <c r="G38" s="894"/>
    </row>
    <row r="39" spans="1:28" customHeight="1" ht="19.15">
      <c r="A39" s="966" t="s">
        <v>158</v>
      </c>
      <c r="B39" s="966"/>
      <c r="C39" s="966"/>
      <c r="D39" s="966"/>
      <c r="E39" s="963" t="s">
        <v>159</v>
      </c>
      <c r="F39" s="963"/>
      <c r="G39" s="963"/>
    </row>
    <row r="40" spans="1:28" customHeight="1" ht="19.15">
      <c r="A40" s="965" t="s">
        <v>160</v>
      </c>
      <c r="B40" s="965"/>
      <c r="C40" s="965"/>
      <c r="D40" s="965"/>
      <c r="E40" s="962" t="s">
        <v>161</v>
      </c>
      <c r="F40" s="962"/>
      <c r="G40" s="962"/>
    </row>
    <row r="41" spans="1:28" customHeight="1" ht="19.15">
      <c r="A41" s="965" t="s">
        <v>162</v>
      </c>
      <c r="B41" s="965"/>
      <c r="C41" s="965"/>
      <c r="D41" s="965"/>
      <c r="E41" s="962" t="s">
        <v>161</v>
      </c>
      <c r="F41" s="962"/>
      <c r="G41" s="962"/>
    </row>
    <row r="42" spans="1:28" customHeight="1" ht="19.15">
      <c r="A42" s="964" t="s">
        <v>163</v>
      </c>
      <c r="B42" s="964"/>
      <c r="C42" s="964"/>
      <c r="D42" s="964"/>
      <c r="E42" s="961" t="s">
        <v>164</v>
      </c>
      <c r="F42" s="961"/>
      <c r="G42" s="961"/>
    </row>
    <row r="43" spans="1:28" customHeight="1" ht="19.15">
      <c r="A43" s="955" t="s">
        <v>165</v>
      </c>
      <c r="B43" s="955"/>
      <c r="C43" s="955"/>
      <c r="D43" s="955"/>
      <c r="E43" s="955"/>
      <c r="F43" s="955"/>
      <c r="G43" s="955"/>
    </row>
    <row r="44" spans="1:28" customHeight="1" ht="19.15">
      <c r="A44" s="965" t="s">
        <v>166</v>
      </c>
      <c r="B44" s="965"/>
      <c r="C44" s="965"/>
      <c r="D44" s="965"/>
      <c r="E44" s="969" t="s">
        <v>167</v>
      </c>
      <c r="F44" s="969"/>
      <c r="G44" s="969"/>
    </row>
    <row r="45" spans="1:28" customHeight="1" ht="19.15">
      <c r="A45" s="965" t="s">
        <v>168</v>
      </c>
      <c r="B45" s="965"/>
      <c r="C45" s="965"/>
      <c r="D45" s="965"/>
      <c r="E45" s="969" t="s">
        <v>169</v>
      </c>
      <c r="F45" s="969"/>
      <c r="G45" s="969"/>
    </row>
    <row r="46" spans="1:28" customHeight="1" ht="19.15">
      <c r="A46" s="964" t="s">
        <v>170</v>
      </c>
      <c r="B46" s="964"/>
      <c r="C46" s="964"/>
      <c r="D46" s="964"/>
      <c r="E46" s="968" t="s">
        <v>169</v>
      </c>
      <c r="F46" s="968"/>
      <c r="G46" s="968"/>
    </row>
    <row r="47" spans="1:28" customHeight="1" ht="19.15">
      <c r="A47" s="955" t="s">
        <v>171</v>
      </c>
      <c r="B47" s="955"/>
      <c r="C47" s="955"/>
      <c r="D47" s="955"/>
      <c r="E47" s="955"/>
      <c r="F47" s="955"/>
      <c r="G47" s="955"/>
    </row>
    <row r="48" spans="1:28" customHeight="1" ht="19.15">
      <c r="A48" s="970" t="s">
        <v>172</v>
      </c>
      <c r="B48" s="965"/>
      <c r="C48" s="965"/>
      <c r="D48" s="971"/>
      <c r="E48" s="973" t="s">
        <v>173</v>
      </c>
      <c r="F48" s="969"/>
      <c r="G48" s="969"/>
    </row>
    <row r="49" spans="1:28" customHeight="1" ht="19.15">
      <c r="A49" s="970" t="s">
        <v>32</v>
      </c>
      <c r="B49" s="965"/>
      <c r="C49" s="965"/>
      <c r="D49" s="971"/>
      <c r="E49" s="973" t="s">
        <v>174</v>
      </c>
      <c r="F49" s="969"/>
      <c r="G49" s="969"/>
    </row>
    <row r="50" spans="1:28" customHeight="1" ht="19.15">
      <c r="A50" s="970" t="s">
        <v>175</v>
      </c>
      <c r="B50" s="965"/>
      <c r="C50" s="965"/>
      <c r="D50" s="971"/>
      <c r="E50" s="972" t="s">
        <v>176</v>
      </c>
      <c r="F50" s="968"/>
      <c r="G50" s="968"/>
    </row>
    <row r="51" spans="1:28" customHeight="1" ht="19.15">
      <c r="A51" s="894" t="s">
        <v>121</v>
      </c>
      <c r="B51" s="894"/>
      <c r="C51" s="894"/>
      <c r="D51" s="894"/>
      <c r="E51" s="894"/>
      <c r="F51" s="894"/>
      <c r="G51" s="894"/>
    </row>
    <row r="52" spans="1:28" customHeight="1" ht="19.15">
      <c r="A52" s="950" t="s">
        <v>177</v>
      </c>
      <c r="B52" s="950"/>
      <c r="C52" s="950"/>
      <c r="D52" s="950"/>
      <c r="E52" s="950"/>
      <c r="F52" s="950"/>
      <c r="G52" s="950"/>
    </row>
    <row r="53" spans="1:28" customHeight="1" ht="19.15">
      <c r="A53" s="974" t="s">
        <v>178</v>
      </c>
      <c r="B53" s="974"/>
      <c r="C53" s="974"/>
      <c r="D53" s="974"/>
      <c r="E53" s="975" t="s">
        <v>179</v>
      </c>
      <c r="F53" s="975"/>
      <c r="G53" s="975"/>
    </row>
    <row r="54" spans="1:28" customHeight="1" ht="19.15">
      <c r="A54" s="965" t="s">
        <v>180</v>
      </c>
      <c r="B54" s="965"/>
      <c r="C54" s="965"/>
      <c r="D54" s="965"/>
      <c r="E54" s="975" t="s">
        <v>181</v>
      </c>
      <c r="F54" s="975"/>
      <c r="G54" s="975"/>
    </row>
    <row r="55" spans="1:28" customHeight="1" ht="19.15">
      <c r="A55" s="965" t="s">
        <v>53</v>
      </c>
      <c r="B55" s="965"/>
      <c r="C55" s="965"/>
      <c r="D55" s="965"/>
      <c r="E55" s="975" t="s">
        <v>182</v>
      </c>
      <c r="F55" s="975"/>
      <c r="G55" s="975"/>
    </row>
    <row r="56" spans="1:28" customHeight="1" ht="19.15">
      <c r="A56" s="965" t="s">
        <v>55</v>
      </c>
      <c r="B56" s="965"/>
      <c r="C56" s="965"/>
      <c r="D56" s="965"/>
      <c r="E56" s="975" t="s">
        <v>183</v>
      </c>
      <c r="F56" s="975"/>
      <c r="G56" s="975"/>
    </row>
    <row r="57" spans="1:28" customHeight="1" ht="19.15">
      <c r="A57" s="956" t="s">
        <v>184</v>
      </c>
      <c r="B57" s="957"/>
      <c r="C57" s="957"/>
      <c r="D57" s="957"/>
      <c r="E57" s="957"/>
      <c r="F57" s="957"/>
      <c r="G57" s="958"/>
    </row>
    <row r="58" spans="1:28" customHeight="1" ht="19.15">
      <c r="A58" s="945" t="s">
        <v>185</v>
      </c>
      <c r="B58" s="945"/>
      <c r="C58" s="945"/>
      <c r="D58" s="945"/>
      <c r="E58" s="975" t="s">
        <v>186</v>
      </c>
      <c r="F58" s="975"/>
      <c r="G58" s="975"/>
    </row>
    <row r="59" spans="1:28" customHeight="1" ht="19.15">
      <c r="A59" s="945" t="s">
        <v>187</v>
      </c>
      <c r="B59" s="945"/>
      <c r="C59" s="945"/>
      <c r="D59" s="945"/>
      <c r="E59" s="976" t="s">
        <v>186</v>
      </c>
      <c r="F59" s="976"/>
      <c r="G59" s="976"/>
    </row>
    <row r="60" spans="1:28" customHeight="1" ht="19.15">
      <c r="A60" s="945" t="s">
        <v>188</v>
      </c>
      <c r="B60" s="945"/>
      <c r="C60" s="945"/>
      <c r="D60" s="945"/>
      <c r="E60" s="975" t="s">
        <v>189</v>
      </c>
      <c r="F60" s="975"/>
      <c r="G60" s="975"/>
    </row>
    <row r="61" spans="1:28" customHeight="1" ht="19.15">
      <c r="A61" s="945" t="s">
        <v>190</v>
      </c>
      <c r="B61" s="945"/>
      <c r="C61" s="945"/>
      <c r="D61" s="945"/>
      <c r="E61" s="975" t="s">
        <v>191</v>
      </c>
      <c r="F61" s="975"/>
      <c r="G61" s="975"/>
    </row>
    <row r="62" spans="1:28" customHeight="1" ht="19.15">
      <c r="A62" s="945" t="s">
        <v>192</v>
      </c>
      <c r="B62" s="945"/>
      <c r="C62" s="945"/>
      <c r="D62" s="945"/>
      <c r="E62" s="975" t="s">
        <v>193</v>
      </c>
      <c r="F62" s="975"/>
      <c r="G62" s="975"/>
    </row>
    <row r="63" spans="1:28" customHeight="1" ht="19.15">
      <c r="A63" s="945" t="s">
        <v>194</v>
      </c>
      <c r="B63" s="945"/>
      <c r="C63" s="945"/>
      <c r="D63" s="945"/>
      <c r="E63" s="975" t="s">
        <v>85</v>
      </c>
      <c r="F63" s="975"/>
      <c r="G63" s="975"/>
    </row>
    <row r="64" spans="1:28" customHeight="1" ht="19.15">
      <c r="A64" s="945" t="s">
        <v>195</v>
      </c>
      <c r="B64" s="945"/>
      <c r="C64" s="945"/>
      <c r="D64" s="945"/>
      <c r="E64" s="977" t="s">
        <v>196</v>
      </c>
      <c r="F64" s="977"/>
      <c r="G64" s="977"/>
    </row>
    <row r="65" spans="1:28" customHeight="1" ht="19.15">
      <c r="A65" s="954" t="s">
        <v>197</v>
      </c>
      <c r="B65" s="954"/>
      <c r="C65" s="954"/>
      <c r="D65" s="954"/>
      <c r="E65" s="954"/>
      <c r="F65" s="954"/>
      <c r="G65" s="954"/>
    </row>
    <row r="66" spans="1:28" customHeight="1" ht="19.15">
      <c r="A66" s="945" t="s">
        <v>198</v>
      </c>
      <c r="B66" s="945"/>
      <c r="C66" s="945"/>
      <c r="D66" s="945"/>
      <c r="E66" s="975" t="s">
        <v>63</v>
      </c>
      <c r="F66" s="975"/>
      <c r="G66" s="975"/>
    </row>
    <row r="67" spans="1:28" customHeight="1" ht="19.15">
      <c r="A67" s="945" t="s">
        <v>199</v>
      </c>
      <c r="B67" s="945"/>
      <c r="C67" s="945"/>
      <c r="D67" s="945"/>
      <c r="E67" s="975" t="s">
        <v>68</v>
      </c>
      <c r="F67" s="975"/>
      <c r="G67" s="975"/>
    </row>
    <row r="68" spans="1:28" customHeight="1" ht="19.15">
      <c r="A68" s="978" t="s">
        <v>200</v>
      </c>
      <c r="B68" s="978"/>
      <c r="C68" s="978"/>
      <c r="D68" s="978"/>
      <c r="E68" s="977" t="s">
        <v>201</v>
      </c>
      <c r="F68" s="977"/>
      <c r="G68" s="977"/>
    </row>
    <row r="69" spans="1:28" customHeight="1" ht="19.15">
      <c r="A69" s="954" t="s">
        <v>202</v>
      </c>
      <c r="B69" s="954"/>
      <c r="C69" s="954"/>
      <c r="D69" s="954"/>
      <c r="E69" s="954"/>
      <c r="F69" s="954"/>
      <c r="G69" s="954"/>
    </row>
    <row r="70" spans="1:28" customHeight="1" ht="19.15">
      <c r="A70" s="945" t="s">
        <v>203</v>
      </c>
      <c r="B70" s="945"/>
      <c r="C70" s="945"/>
      <c r="D70" s="945"/>
      <c r="E70" s="975" t="s">
        <v>204</v>
      </c>
      <c r="F70" s="975"/>
      <c r="G70" s="975"/>
    </row>
    <row r="71" spans="1:28" customHeight="1" ht="19.15">
      <c r="A71" s="945" t="s">
        <v>205</v>
      </c>
      <c r="B71" s="945"/>
      <c r="C71" s="945"/>
      <c r="D71" s="945"/>
      <c r="E71" s="975" t="s">
        <v>206</v>
      </c>
      <c r="F71" s="975"/>
      <c r="G71" s="975"/>
    </row>
    <row r="72" spans="1:28" customHeight="1" ht="19.15">
      <c r="A72" s="945" t="s">
        <v>207</v>
      </c>
      <c r="B72" s="945"/>
      <c r="C72" s="945"/>
      <c r="D72" s="945"/>
      <c r="E72" s="975" t="s">
        <v>206</v>
      </c>
      <c r="F72" s="975"/>
      <c r="G72" s="975"/>
    </row>
    <row r="73" spans="1:28" customHeight="1" ht="19.15">
      <c r="A73" s="945" t="s">
        <v>208</v>
      </c>
      <c r="B73" s="945"/>
      <c r="C73" s="945"/>
      <c r="D73" s="945"/>
      <c r="E73" s="975" t="s">
        <v>110</v>
      </c>
      <c r="F73" s="975"/>
      <c r="G73" s="975"/>
    </row>
    <row r="74" spans="1:28" customHeight="1" ht="19.15">
      <c r="A74" s="945" t="s">
        <v>209</v>
      </c>
      <c r="B74" s="945"/>
      <c r="C74" s="945"/>
      <c r="D74" s="945"/>
      <c r="E74" s="975" t="s">
        <v>204</v>
      </c>
      <c r="F74" s="975"/>
      <c r="G74" s="975"/>
    </row>
    <row r="75" spans="1:28" customHeight="1" ht="22.5">
      <c r="A75" s="77" t="s">
        <v>72</v>
      </c>
    </row>
    <row r="76" spans="1:28" customHeight="1" ht="38.25">
      <c r="A76" s="952" t="s">
        <v>73</v>
      </c>
      <c r="B76" s="952"/>
      <c r="C76" s="952"/>
      <c r="D76" s="952"/>
      <c r="E76" s="952"/>
      <c r="F76" s="952"/>
      <c r="G76" s="952"/>
    </row>
    <row r="77" spans="1:28" customHeight="1" ht="54">
      <c r="A77" s="951"/>
      <c r="B77" s="951"/>
      <c r="C77" s="951"/>
      <c r="D77" s="951"/>
      <c r="E77" s="951"/>
      <c r="F77" s="951"/>
      <c r="G77" s="951"/>
    </row>
    <row r="78" spans="1:28" customHeight="1" ht="22.5"/>
    <row r="79" spans="1:28" customHeight="1" ht="52.5"/>
    <row r="80" spans="1:28" customHeight="1" ht="22.5"/>
    <row r="81" spans="1:28" customHeight="1" ht="22.5"/>
    <row r="82" spans="1:28" customHeight="1" ht="22.5">
      <c r="C82" s="41"/>
      <c r="D82" s="41"/>
      <c r="E82" s="41"/>
      <c r="F82" s="41"/>
      <c r="G82" s="41"/>
    </row>
    <row r="83" spans="1:28" customHeight="1" ht="22.5">
      <c r="C83" s="41"/>
      <c r="D83" s="41"/>
      <c r="E83" s="41"/>
      <c r="F83" s="41"/>
      <c r="G83" s="41"/>
    </row>
    <row r="84" spans="1:28" customHeight="1" ht="22.5">
      <c r="C84" s="41"/>
      <c r="D84" s="41"/>
      <c r="E84" s="41"/>
      <c r="F84" s="41"/>
      <c r="G84" s="41"/>
      <c r="H84" s="41"/>
    </row>
    <row r="85" spans="1:28">
      <c r="C85" s="41"/>
      <c r="D85" s="41"/>
      <c r="E85" s="41"/>
      <c r="F85" s="41"/>
      <c r="G85" s="41"/>
      <c r="H85" s="41"/>
    </row>
    <row r="86" spans="1:28">
      <c r="C86" s="41"/>
      <c r="D86" s="41"/>
      <c r="E86" s="41"/>
      <c r="F86" s="41"/>
      <c r="G86" s="41"/>
      <c r="H86" s="41"/>
    </row>
    <row r="87" spans="1:28">
      <c r="C87" s="41"/>
      <c r="D87" s="41"/>
      <c r="E87" s="41"/>
      <c r="F87" s="41"/>
      <c r="G87" s="41"/>
      <c r="H87" s="41"/>
    </row>
    <row r="88" spans="1:28">
      <c r="C88" s="41"/>
      <c r="D88" s="41"/>
      <c r="E88" s="41"/>
      <c r="F88" s="41"/>
      <c r="G88" s="41"/>
      <c r="H88" s="41"/>
    </row>
    <row r="89" spans="1:28" customHeight="1" ht="18">
      <c r="C89" s="41"/>
      <c r="D89" s="41"/>
      <c r="E89" s="41"/>
      <c r="F89" s="41"/>
      <c r="G89" s="41"/>
      <c r="H89" s="41"/>
    </row>
    <row r="90" spans="1:28">
      <c r="C90" s="41"/>
      <c r="D90" s="41"/>
      <c r="E90" s="41"/>
      <c r="F90" s="41"/>
      <c r="G90" s="41"/>
      <c r="H90" s="41"/>
    </row>
    <row r="91" spans="1:28">
      <c r="C91" s="41"/>
      <c r="D91" s="41"/>
      <c r="E91" s="41"/>
      <c r="F91" s="41"/>
      <c r="G91" s="41"/>
      <c r="H91" s="41"/>
    </row>
    <row r="92" spans="1:28">
      <c r="C92" s="41"/>
      <c r="D92" s="41"/>
      <c r="E92" s="41"/>
      <c r="F92" s="41"/>
      <c r="G92" s="41"/>
      <c r="H92" s="41"/>
      <c r="I92" s="41"/>
    </row>
    <row r="93" spans="1:28">
      <c r="H93" s="41"/>
      <c r="I93" s="41"/>
    </row>
    <row r="94" spans="1:28">
      <c r="H94" s="41"/>
      <c r="I94" s="41"/>
    </row>
    <row r="95" spans="1:28">
      <c r="I95" s="41"/>
    </row>
    <row r="96" spans="1:28">
      <c r="I96" s="41"/>
    </row>
    <row r="97" spans="1:28">
      <c r="I97" s="41"/>
    </row>
    <row r="98" spans="1:28">
      <c r="I98" s="41"/>
    </row>
    <row r="99" spans="1:28">
      <c r="I99" s="41"/>
    </row>
    <row r="100" spans="1:28">
      <c r="I100" s="41"/>
    </row>
    <row r="101" spans="1:28">
      <c r="I101" s="41"/>
    </row>
    <row r="102" spans="1:28">
      <c r="I102" s="41"/>
    </row>
  </sheetData>
  <mergeCells>
    <mergeCell ref="A68:D68"/>
    <mergeCell ref="A67:D67"/>
    <mergeCell ref="A66:D66"/>
    <mergeCell ref="E68:G68"/>
    <mergeCell ref="E67:G67"/>
    <mergeCell ref="E66:G66"/>
    <mergeCell ref="A74:D74"/>
    <mergeCell ref="A73:D73"/>
    <mergeCell ref="A72:D72"/>
    <mergeCell ref="A71:D71"/>
    <mergeCell ref="A70:D70"/>
    <mergeCell ref="E74:G74"/>
    <mergeCell ref="E73:G73"/>
    <mergeCell ref="E72:G72"/>
    <mergeCell ref="E71:G71"/>
    <mergeCell ref="E70:G70"/>
    <mergeCell ref="A59:D59"/>
    <mergeCell ref="A60:D60"/>
    <mergeCell ref="A61:D61"/>
    <mergeCell ref="A62:D62"/>
    <mergeCell ref="A63:D63"/>
    <mergeCell ref="A64:D64"/>
    <mergeCell ref="E58:G58"/>
    <mergeCell ref="E59:G59"/>
    <mergeCell ref="E60:G60"/>
    <mergeCell ref="E61:G61"/>
    <mergeCell ref="E62:G62"/>
    <mergeCell ref="E63:G63"/>
    <mergeCell ref="E64:G64"/>
    <mergeCell ref="A56:D56"/>
    <mergeCell ref="A55:D55"/>
    <mergeCell ref="A54:D54"/>
    <mergeCell ref="A53:D53"/>
    <mergeCell ref="E56:G56"/>
    <mergeCell ref="E55:G55"/>
    <mergeCell ref="E54:G54"/>
    <mergeCell ref="E53:G53"/>
    <mergeCell ref="A58:D58"/>
    <mergeCell ref="A46:D46"/>
    <mergeCell ref="A45:D45"/>
    <mergeCell ref="A44:D44"/>
    <mergeCell ref="E46:G46"/>
    <mergeCell ref="E45:G45"/>
    <mergeCell ref="E44:G44"/>
    <mergeCell ref="A50:D50"/>
    <mergeCell ref="A49:D49"/>
    <mergeCell ref="A48:D48"/>
    <mergeCell ref="E50:G50"/>
    <mergeCell ref="E49:G49"/>
    <mergeCell ref="E48:G48"/>
    <mergeCell ref="E42:G42"/>
    <mergeCell ref="E41:G41"/>
    <mergeCell ref="E40:G40"/>
    <mergeCell ref="E39:G39"/>
    <mergeCell ref="A42:D42"/>
    <mergeCell ref="A41:D41"/>
    <mergeCell ref="A40:D40"/>
    <mergeCell ref="A39:D39"/>
    <mergeCell ref="E34:G34"/>
    <mergeCell ref="A34:D34"/>
    <mergeCell ref="A12:G12"/>
    <mergeCell ref="A13:G13"/>
    <mergeCell ref="A11:G11"/>
    <mergeCell ref="A22:G22"/>
    <mergeCell ref="E25:F25"/>
    <mergeCell ref="A26:D26"/>
    <mergeCell ref="A25:D25"/>
    <mergeCell ref="E31:F31"/>
    <mergeCell ref="E30:F30"/>
    <mergeCell ref="A31:D31"/>
    <mergeCell ref="A30:D30"/>
    <mergeCell ref="A51:G51"/>
    <mergeCell ref="A52:G52"/>
    <mergeCell ref="A77:G77"/>
    <mergeCell ref="A76:G76"/>
    <mergeCell ref="A36:G37"/>
    <mergeCell ref="B2:D2"/>
    <mergeCell ref="A3:D3"/>
    <mergeCell ref="A33:G33"/>
    <mergeCell ref="A69:G69"/>
    <mergeCell ref="A65:G65"/>
    <mergeCell ref="E26:F26"/>
    <mergeCell ref="A47:G47"/>
    <mergeCell ref="A43:G43"/>
    <mergeCell ref="A57:G57"/>
    <mergeCell ref="E3:G3"/>
    <mergeCell ref="A4:G4"/>
    <mergeCell ref="A5:G5"/>
    <mergeCell ref="A32:G32"/>
    <mergeCell ref="A16:G16"/>
    <mergeCell ref="A19:G19"/>
    <mergeCell ref="A28:G28"/>
    <mergeCell ref="A29:G29"/>
    <mergeCell ref="A23:G23"/>
    <mergeCell ref="A24:G24"/>
    <mergeCell ref="A6:D6"/>
    <mergeCell ref="A7:D7"/>
    <mergeCell ref="A8:D8"/>
    <mergeCell ref="E10:F10"/>
    <mergeCell ref="A38:G38"/>
    <mergeCell ref="E20:F20"/>
    <mergeCell ref="A21:D21"/>
    <mergeCell ref="A20:D20"/>
    <mergeCell ref="E9:F9"/>
    <mergeCell ref="E8:F8"/>
    <mergeCell ref="E7:F7"/>
    <mergeCell ref="E6:F6"/>
    <mergeCell ref="B15:D15"/>
    <mergeCell ref="A14:D14"/>
    <mergeCell ref="E14:F14"/>
    <mergeCell ref="E15:F15"/>
    <mergeCell ref="B9:D9"/>
    <mergeCell ref="B10:D10"/>
    <mergeCell ref="A17:D17"/>
    <mergeCell ref="B18:D18"/>
    <mergeCell ref="E17:F17"/>
    <mergeCell ref="E18:F18"/>
    <mergeCell ref="E21:F21"/>
    <mergeCell ref="A27:G27"/>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67" fitToHeight="2" fitToWidth="1" pageOrder="downThenOver" r:id="rId1ps"/>
  <headerFooter differentOddEven="false" differentFirst="false" scaleWithDoc="true" alignWithMargins="true">
    <oddHeader/>
    <oddFooter/>
    <evenHeader/>
    <evenFooter/>
    <firstHeader/>
    <firstFooter/>
  </headerFooter>
  <rowBreaks count="1" manualBreakCount="1">
    <brk id="77" man="1"/>
  </rowBreaks>
  <drawing r:id="rId2"/>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H32"/>
  <sheetViews>
    <sheetView tabSelected="0" workbookViewId="0" zoomScale="70" view="pageBreakPreview" showGridLines="true" showRowColHeaders="1">
      <selection activeCell="B2" sqref="B2:D2"/>
    </sheetView>
  </sheetViews>
  <sheetFormatPr defaultRowHeight="14.4" defaultColWidth="8.85546875" outlineLevelRow="0" outlineLevelCol="0"/>
  <cols>
    <col min="1" max="1" width="15.7109375" customWidth="true" style="41"/>
    <col min="2" max="2" width="15.7109375" customWidth="true" style="41"/>
    <col min="3" max="3" width="15.7109375" customWidth="true" style="41"/>
    <col min="4" max="4" width="15.7109375" customWidth="true" style="41"/>
    <col min="5" max="5" width="15.7109375" customWidth="true" style="41"/>
    <col min="6" max="6" width="15.7109375" customWidth="true" style="41"/>
    <col min="7" max="7" width="18.85546875" customWidth="true" style="41"/>
    <col min="8" max="8" width="8.85546875" style="41"/>
  </cols>
  <sheetData>
    <row r="1" spans="1:8" customHeight="1" ht="22.5">
      <c r="A1" s="78"/>
      <c r="B1" s="78"/>
      <c r="C1" s="78"/>
      <c r="D1" s="78"/>
      <c r="E1" s="78"/>
      <c r="F1" s="74"/>
      <c r="G1" s="75"/>
    </row>
    <row r="2" spans="1:8" customHeight="1" ht="60">
      <c r="A2" s="54"/>
      <c r="B2" s="990" t="s">
        <v>4</v>
      </c>
      <c r="C2" s="990"/>
      <c r="D2" s="990"/>
      <c r="E2" s="53"/>
      <c r="F2" s="55" t="s">
        <v>3</v>
      </c>
      <c r="G2" s="56">
        <f>Cover!I59</f>
        <v>46113</v>
      </c>
    </row>
    <row r="3" spans="1:8" customHeight="1" ht="60">
      <c r="A3" s="892" t="s">
        <v>210</v>
      </c>
      <c r="B3" s="892"/>
      <c r="C3" s="892"/>
      <c r="D3" s="892"/>
      <c r="E3" s="903" t="s">
        <v>2</v>
      </c>
      <c r="F3" s="903"/>
      <c r="G3" s="903"/>
    </row>
    <row r="4" spans="1:8" customHeight="1" ht="30">
      <c r="A4" s="991"/>
      <c r="B4" s="991"/>
      <c r="C4" s="991"/>
      <c r="D4" s="991"/>
      <c r="E4" s="991"/>
      <c r="F4" s="991"/>
      <c r="G4" s="991"/>
    </row>
    <row r="5" spans="1:8" customHeight="1" ht="22.5">
      <c r="A5" s="945" t="s">
        <v>211</v>
      </c>
      <c r="B5" s="945"/>
      <c r="C5" s="945"/>
      <c r="D5" s="979"/>
      <c r="E5" s="980">
        <v>245</v>
      </c>
      <c r="F5" s="981"/>
      <c r="G5" s="80" t="s">
        <v>212</v>
      </c>
    </row>
    <row r="6" spans="1:8" customHeight="1" ht="22.5">
      <c r="A6" s="51"/>
      <c r="B6" s="51"/>
      <c r="C6" s="51"/>
      <c r="D6" s="992" t="s">
        <v>213</v>
      </c>
      <c r="E6" s="992"/>
      <c r="F6" s="51"/>
      <c r="G6" s="50"/>
    </row>
    <row r="7" spans="1:8" customHeight="1" ht="37.5">
      <c r="A7" s="926" t="s">
        <v>17</v>
      </c>
      <c r="B7" s="926"/>
      <c r="C7" s="926"/>
      <c r="D7" s="926"/>
      <c r="E7" s="926"/>
      <c r="F7" s="926"/>
      <c r="G7" s="926"/>
    </row>
    <row r="8" spans="1:8" customHeight="1" ht="22.5">
      <c r="A8" s="929" t="s">
        <v>26</v>
      </c>
      <c r="B8" s="929"/>
      <c r="C8" s="929"/>
      <c r="D8" s="929"/>
      <c r="E8" s="930"/>
      <c r="F8" s="927" t="s">
        <v>214</v>
      </c>
      <c r="G8" s="928"/>
    </row>
    <row r="9" spans="1:8" customHeight="1" ht="22.5">
      <c r="A9" s="921" t="s">
        <v>215</v>
      </c>
      <c r="B9" s="921"/>
      <c r="C9" s="921"/>
      <c r="D9" s="921"/>
      <c r="E9" s="922"/>
      <c r="F9" s="927" t="s">
        <v>216</v>
      </c>
      <c r="G9" s="928"/>
    </row>
    <row r="10" spans="1:8" customHeight="1" ht="22.5">
      <c r="A10" s="921" t="s">
        <v>217</v>
      </c>
      <c r="B10" s="921"/>
      <c r="C10" s="921"/>
      <c r="D10" s="921"/>
      <c r="E10" s="922"/>
      <c r="F10" s="927" t="s">
        <v>218</v>
      </c>
      <c r="G10" s="928"/>
    </row>
    <row r="11" spans="1:8" customHeight="1" ht="30">
      <c r="A11" s="993" t="s">
        <v>219</v>
      </c>
      <c r="B11" s="993"/>
      <c r="C11" s="993"/>
      <c r="D11" s="993"/>
      <c r="E11" s="993"/>
      <c r="F11" s="993"/>
      <c r="G11" s="993"/>
    </row>
    <row r="12" spans="1:8" customHeight="1" ht="22.5">
      <c r="A12" s="993" t="s">
        <v>220</v>
      </c>
      <c r="B12" s="993"/>
      <c r="C12" s="993"/>
      <c r="D12" s="993"/>
      <c r="E12" s="993"/>
      <c r="F12" s="993"/>
      <c r="G12" s="993"/>
    </row>
    <row r="13" spans="1:8" customHeight="1" ht="22.5">
      <c r="A13" s="984" t="s">
        <v>221</v>
      </c>
      <c r="B13" s="984"/>
      <c r="C13" s="984"/>
      <c r="D13" s="984"/>
      <c r="E13" s="984"/>
      <c r="F13" s="984"/>
      <c r="G13" s="984"/>
    </row>
    <row r="14" spans="1:8" customHeight="1" ht="22.5">
      <c r="A14" s="993" t="s">
        <v>222</v>
      </c>
      <c r="B14" s="993"/>
      <c r="C14" s="993"/>
      <c r="D14" s="993"/>
      <c r="E14" s="993"/>
      <c r="F14" s="993"/>
      <c r="G14" s="993"/>
    </row>
    <row r="15" spans="1:8" customHeight="1" ht="22.5">
      <c r="A15" s="985" t="s">
        <v>223</v>
      </c>
      <c r="B15" s="985"/>
      <c r="C15" s="985"/>
      <c r="D15" s="985"/>
      <c r="E15" s="985"/>
      <c r="F15" s="985"/>
      <c r="G15" s="985"/>
    </row>
    <row r="16" spans="1:8" customHeight="1" ht="22.5">
      <c r="A16" s="965" t="s">
        <v>224</v>
      </c>
      <c r="B16" s="965"/>
      <c r="C16" s="965"/>
      <c r="D16" s="971"/>
      <c r="E16" s="973" t="s">
        <v>225</v>
      </c>
      <c r="F16" s="969"/>
      <c r="G16" s="969"/>
    </row>
    <row r="17" spans="1:8" customHeight="1" ht="22.5">
      <c r="A17" s="965" t="s">
        <v>226</v>
      </c>
      <c r="B17" s="965"/>
      <c r="C17" s="965"/>
      <c r="D17" s="971"/>
      <c r="E17" s="973" t="s">
        <v>227</v>
      </c>
      <c r="F17" s="969"/>
      <c r="G17" s="969"/>
    </row>
    <row r="18" spans="1:8" customHeight="1" ht="22.5">
      <c r="A18" s="965" t="s">
        <v>228</v>
      </c>
      <c r="B18" s="965"/>
      <c r="C18" s="965"/>
      <c r="D18" s="971"/>
      <c r="E18" s="973" t="s">
        <v>229</v>
      </c>
      <c r="F18" s="969"/>
      <c r="G18" s="969"/>
    </row>
    <row r="19" spans="1:8" customHeight="1" ht="22.5">
      <c r="A19" s="965" t="s">
        <v>230</v>
      </c>
      <c r="B19" s="965"/>
      <c r="C19" s="965"/>
      <c r="D19" s="971"/>
      <c r="E19" s="973" t="s">
        <v>231</v>
      </c>
      <c r="F19" s="969"/>
      <c r="G19" s="969"/>
    </row>
    <row r="20" spans="1:8" customHeight="1" ht="22.5">
      <c r="A20" s="965" t="s">
        <v>232</v>
      </c>
      <c r="B20" s="965"/>
      <c r="C20" s="965"/>
      <c r="D20" s="971"/>
      <c r="E20" s="973" t="s">
        <v>233</v>
      </c>
      <c r="F20" s="969"/>
      <c r="G20" s="969"/>
    </row>
    <row r="21" spans="1:8" customHeight="1" ht="22.5">
      <c r="A21" s="985" t="s">
        <v>234</v>
      </c>
      <c r="B21" s="985"/>
      <c r="C21" s="985"/>
      <c r="D21" s="985"/>
      <c r="E21" s="985"/>
      <c r="F21" s="985"/>
      <c r="G21" s="985"/>
    </row>
    <row r="22" spans="1:8" customHeight="1" ht="112.5">
      <c r="A22" s="965" t="s">
        <v>235</v>
      </c>
      <c r="B22" s="965"/>
      <c r="C22" s="971"/>
      <c r="D22" s="986" t="s">
        <v>236</v>
      </c>
      <c r="E22" s="987"/>
      <c r="F22" s="987"/>
      <c r="G22" s="987"/>
    </row>
    <row r="23" spans="1:8" customHeight="1" ht="22.5">
      <c r="A23" s="65" t="s">
        <v>237</v>
      </c>
      <c r="B23" s="65"/>
      <c r="C23" s="66"/>
      <c r="D23" s="988" t="s">
        <v>238</v>
      </c>
      <c r="E23" s="989"/>
      <c r="F23" s="989"/>
      <c r="G23" s="989"/>
    </row>
    <row r="24" spans="1:8" customHeight="1" ht="195">
      <c r="A24" s="965" t="s">
        <v>239</v>
      </c>
      <c r="B24" s="965"/>
      <c r="C24" s="971"/>
      <c r="D24" s="986" t="s">
        <v>240</v>
      </c>
      <c r="E24" s="987"/>
      <c r="F24" s="987"/>
      <c r="G24" s="987"/>
    </row>
    <row r="25" spans="1:8" customHeight="1" ht="15">
      <c r="A25" s="965" t="s">
        <v>241</v>
      </c>
      <c r="B25" s="965"/>
      <c r="C25" s="971"/>
      <c r="D25" s="982"/>
      <c r="E25" s="983"/>
      <c r="F25" s="983"/>
      <c r="G25" s="983"/>
    </row>
    <row r="26" spans="1:8" customHeight="1" ht="22.5">
      <c r="A26" s="984" t="s">
        <v>242</v>
      </c>
      <c r="B26" s="984"/>
      <c r="C26" s="984"/>
      <c r="D26" s="984"/>
      <c r="E26" s="984"/>
      <c r="F26" s="984"/>
      <c r="G26" s="984"/>
    </row>
    <row r="27" spans="1:8" customHeight="1" ht="22.5">
      <c r="A27" s="81"/>
      <c r="B27" s="81"/>
      <c r="C27" s="81"/>
      <c r="D27" s="81"/>
      <c r="E27" s="81"/>
      <c r="F27" s="81"/>
      <c r="G27" s="81"/>
    </row>
    <row r="28" spans="1:8" customHeight="1" ht="54"/>
    <row r="29" spans="1:8">
      <c r="A29" s="82" t="s">
        <v>72</v>
      </c>
      <c r="B29" s="82"/>
      <c r="C29" s="82"/>
      <c r="D29" s="82"/>
      <c r="E29" s="82"/>
      <c r="F29" s="82"/>
      <c r="G29" s="82"/>
    </row>
    <row r="30" spans="1:8">
      <c r="A30" s="896" t="s">
        <v>73</v>
      </c>
      <c r="B30" s="896"/>
      <c r="C30" s="896"/>
      <c r="D30" s="896"/>
      <c r="E30" s="896"/>
      <c r="F30" s="896"/>
      <c r="G30" s="896"/>
    </row>
    <row r="31" spans="1:8">
      <c r="A31" s="67"/>
      <c r="B31" s="67"/>
      <c r="C31" s="67"/>
      <c r="D31" s="67"/>
      <c r="E31" s="67"/>
      <c r="F31" s="67"/>
      <c r="G31" s="67"/>
    </row>
    <row r="32" spans="1:8">
      <c r="A32" s="50"/>
      <c r="B32" s="50"/>
      <c r="C32" s="50"/>
      <c r="D32" s="50"/>
      <c r="E32" s="50"/>
      <c r="F32" s="50"/>
      <c r="G32" s="50"/>
    </row>
  </sheetData>
  <mergeCells>
    <mergeCell ref="B2:D2"/>
    <mergeCell ref="E5:F5"/>
    <mergeCell ref="A5:D5"/>
    <mergeCell ref="A15:G15"/>
    <mergeCell ref="A3:D3"/>
    <mergeCell ref="E3:G3"/>
    <mergeCell ref="A4:G4"/>
    <mergeCell ref="D6:E6"/>
    <mergeCell ref="A11:G11"/>
    <mergeCell ref="A12:G12"/>
    <mergeCell ref="A13:G13"/>
    <mergeCell ref="A14:G14"/>
    <mergeCell ref="A7:G7"/>
    <mergeCell ref="A8:E8"/>
    <mergeCell ref="F8:G8"/>
    <mergeCell ref="A9:E9"/>
    <mergeCell ref="A26:G26"/>
    <mergeCell ref="A30:G30"/>
    <mergeCell ref="A21:G21"/>
    <mergeCell ref="A22:C22"/>
    <mergeCell ref="D22:G22"/>
    <mergeCell ref="D23:G23"/>
    <mergeCell ref="A24:C24"/>
    <mergeCell ref="D24:G24"/>
    <mergeCell ref="F9:G9"/>
    <mergeCell ref="A10:E10"/>
    <mergeCell ref="F10:G10"/>
    <mergeCell ref="A25:C25"/>
    <mergeCell ref="D25:G25"/>
    <mergeCell ref="E19:G19"/>
    <mergeCell ref="E20:G20"/>
    <mergeCell ref="A18:D18"/>
    <mergeCell ref="A19:D19"/>
    <mergeCell ref="A20:D20"/>
    <mergeCell ref="E16:G16"/>
    <mergeCell ref="E17:G17"/>
    <mergeCell ref="A16:D16"/>
    <mergeCell ref="A17:D17"/>
    <mergeCell ref="E18:G18"/>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76" fitToHeight="0" fitToWidth="1" pageOrder="downThenOver" r:id="rId1ps"/>
  <headerFooter differentOddEven="false" differentFirst="false" scaleWithDoc="true" alignWithMargins="true">
    <oddHeader/>
    <oddFooter/>
    <evenHeader/>
    <evenFooter/>
    <firstHeader/>
    <firstFooter/>
  </headerFooter>
  <colBreaks count="1" manualBreakCount="1">
    <brk id="7" man="1"/>
  </colBreaks>
  <drawing r:id="rId2"/>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BV1531"/>
  <sheetViews>
    <sheetView tabSelected="0" workbookViewId="0" zoomScale="60" zoomScaleNormal="40" view="pageBreakPreview" showGridLines="true" showRowColHeaders="1" topLeftCell="F11">
      <selection activeCell="D64" sqref="D64"/>
    </sheetView>
  </sheetViews>
  <sheetFormatPr defaultRowHeight="14.4" defaultColWidth="9.140625" outlineLevelRow="0" outlineLevelCol="0"/>
  <cols>
    <col min="1" max="1" width="2.7109375" customWidth="true" style="716"/>
    <col min="2" max="2" width="4.7109375" customWidth="true" style="773"/>
    <col min="3" max="3" width="20.5703125" customWidth="true" style="546"/>
    <col min="4" max="4" width="15.28515625" customWidth="true" style="716"/>
    <col min="5" max="5" width="15.28515625" customWidth="true" style="716"/>
    <col min="6" max="6" width="15.28515625" customWidth="true" style="716"/>
    <col min="7" max="7" width="15.28515625" customWidth="true" style="716"/>
    <col min="8" max="8" width="15.28515625" customWidth="true" style="716"/>
    <col min="9" max="9" width="15.28515625" customWidth="true" style="716"/>
    <col min="10" max="10" width="15.28515625" customWidth="true" style="716"/>
    <col min="11" max="11" width="15.28515625" customWidth="true" style="716"/>
    <col min="12" max="12" width="15.28515625" customWidth="true" style="716"/>
    <col min="13" max="13" width="15.28515625" customWidth="true" style="716"/>
    <col min="14" max="14" width="15.28515625" customWidth="true" style="716"/>
    <col min="15" max="15" width="15.28515625" customWidth="true" style="716"/>
    <col min="16" max="16" width="15.28515625" customWidth="true" style="716"/>
    <col min="17" max="17" width="15.28515625" customWidth="true" style="716"/>
    <col min="18" max="18" width="15.28515625" customWidth="true" style="716"/>
    <col min="19" max="19" width="15.28515625" customWidth="true" style="716"/>
    <col min="20" max="20" width="15.42578125" customWidth="true" style="716"/>
    <col min="21" max="21" width="15.42578125" customWidth="true" style="716"/>
    <col min="22" max="22" width="15.42578125" customWidth="true" style="716"/>
    <col min="23" max="23" width="15.42578125" customWidth="true" style="716"/>
    <col min="24" max="24" width="15.42578125" customWidth="true" style="716"/>
    <col min="25" max="25" width="15.42578125" customWidth="true" style="716"/>
    <col min="26" max="26" width="15.42578125" customWidth="true" style="716"/>
    <col min="27" max="27" width="4.7109375" customWidth="true" style="716"/>
    <col min="28" max="28" width="2.42578125" customWidth="true" style="716"/>
    <col min="29" max="29" width="13.140625" customWidth="true" style="716"/>
    <col min="30" max="30" width="12.5703125" hidden="true" customWidth="true" style="716"/>
    <col min="31" max="31" width="12.5703125" hidden="true" customWidth="true" style="716"/>
    <col min="32" max="32" width="47.7109375" hidden="true" customWidth="true" style="716"/>
    <col min="33" max="33" width="36.28515625" hidden="true" customWidth="true" style="716"/>
    <col min="34" max="34" width="12.28515625" hidden="true" customWidth="true" style="716"/>
    <col min="35" max="35" width="12.28515625" hidden="true" customWidth="true" style="716"/>
    <col min="36" max="36" width="12.28515625" hidden="true" customWidth="true" style="716"/>
    <col min="37" max="37" width="12.28515625" hidden="true" customWidth="true" style="716"/>
    <col min="38" max="38" width="12.28515625" hidden="true" customWidth="true" style="716"/>
    <col min="39" max="39" width="12.28515625" hidden="true" customWidth="true" style="716"/>
    <col min="40" max="40" width="12.28515625" hidden="true" customWidth="true" style="716"/>
    <col min="41" max="41" width="12.28515625" hidden="true" customWidth="true" style="716"/>
    <col min="42" max="42" width="12.28515625" hidden="true" customWidth="true" style="716"/>
    <col min="43" max="43" width="12.28515625" hidden="true" customWidth="true" style="716"/>
    <col min="44" max="44" width="12.28515625" hidden="true" customWidth="true" style="716"/>
    <col min="45" max="45" width="12.28515625" hidden="true" customWidth="true" style="716"/>
    <col min="46" max="46" width="12.28515625" hidden="true" customWidth="true" style="716"/>
    <col min="47" max="47" width="12.28515625" hidden="true" customWidth="true" style="716"/>
    <col min="48" max="48" width="12.28515625" hidden="true" customWidth="true" style="716"/>
    <col min="49" max="49" width="12.28515625" hidden="true" customWidth="true" style="716"/>
    <col min="50" max="50" width="12.28515625" hidden="true" customWidth="true" style="716"/>
    <col min="51" max="51" width="12.28515625" hidden="true" customWidth="true" style="716"/>
    <col min="52" max="52" width="12.28515625" hidden="true" customWidth="true" style="716"/>
    <col min="53" max="53" width="12.28515625" hidden="true" customWidth="true" style="716"/>
    <col min="54" max="54" width="12.28515625" hidden="true" customWidth="true" style="716"/>
    <col min="55" max="55" width="12.28515625" hidden="true" customWidth="true" style="716"/>
    <col min="56" max="56" width="12.28515625" hidden="true" customWidth="true" style="716"/>
    <col min="57" max="57" width="9.140625" hidden="true" style="716"/>
    <col min="58" max="58" width="9.140625" hidden="true" style="716"/>
    <col min="59" max="59" width="9.140625" hidden="true" style="716"/>
    <col min="60" max="60" width="9.140625" hidden="true" style="716"/>
    <col min="61" max="61" width="9.140625" hidden="true" style="716"/>
    <col min="62" max="62" width="9.140625" hidden="true" style="716"/>
    <col min="63" max="63" width="9.140625" hidden="true" style="716"/>
    <col min="64" max="64" width="9.140625" hidden="true" style="716"/>
    <col min="65" max="65" width="9.140625" hidden="true" style="716"/>
    <col min="66" max="66" width="9.140625" hidden="true" style="716"/>
    <col min="67" max="67" width="9.140625" hidden="true" style="716"/>
    <col min="68" max="68" width="9.140625" hidden="true" style="716"/>
    <col min="69" max="69" width="9.140625" hidden="true" style="716"/>
    <col min="70" max="70" width="9.140625" hidden="true" style="716"/>
    <col min="71" max="71" width="9.140625" hidden="true" style="716"/>
    <col min="72" max="72" width="9.140625" hidden="true" style="716"/>
    <col min="73" max="73" width="9.140625" hidden="true" style="716"/>
    <col min="74" max="74" width="9.140625" style="716"/>
  </cols>
  <sheetData>
    <row r="1" spans="1:74" customHeight="1" ht="22.5" s="781" customFormat="1">
      <c r="A1" s="995"/>
      <c r="B1" s="996"/>
      <c r="C1" s="996"/>
      <c r="D1" s="996"/>
      <c r="E1" s="996"/>
      <c r="F1" s="996"/>
      <c r="G1" s="996"/>
      <c r="H1" s="996"/>
      <c r="I1" s="996"/>
      <c r="J1" s="996"/>
      <c r="K1" s="996"/>
      <c r="L1" s="996"/>
      <c r="M1" s="996"/>
      <c r="N1" s="996"/>
      <c r="O1" s="996"/>
      <c r="P1" s="996"/>
      <c r="Q1" s="996"/>
      <c r="R1" s="996"/>
      <c r="S1" s="996"/>
      <c r="T1" s="996"/>
      <c r="U1" s="996"/>
      <c r="V1" s="996"/>
      <c r="W1" s="996"/>
      <c r="X1" s="996"/>
      <c r="Y1" s="996"/>
      <c r="Z1" s="996"/>
      <c r="AA1" s="996"/>
      <c r="AB1" s="997"/>
      <c r="AG1" s="285"/>
    </row>
    <row r="2" spans="1:74" customHeight="1" ht="60" s="285" customFormat="1">
      <c r="A2" s="697"/>
      <c r="B2" s="697"/>
      <c r="C2" s="810"/>
      <c r="D2" s="1012" t="s">
        <v>243</v>
      </c>
      <c r="E2" s="1012"/>
      <c r="F2" s="1012"/>
      <c r="G2" s="697"/>
      <c r="H2" s="697"/>
      <c r="I2" s="697"/>
      <c r="J2" s="697"/>
      <c r="K2" s="697"/>
      <c r="L2" s="697"/>
      <c r="M2" s="697"/>
      <c r="N2" s="697"/>
      <c r="O2" s="697"/>
      <c r="P2" s="697"/>
      <c r="Q2" s="697"/>
      <c r="R2" s="697"/>
      <c r="S2" s="697"/>
      <c r="T2" s="697"/>
      <c r="U2" s="697"/>
      <c r="V2" s="697"/>
      <c r="W2" s="53"/>
      <c r="X2" s="55" t="s">
        <v>3</v>
      </c>
      <c r="Y2" s="1009">
        <f>Cover!I59</f>
        <v>46113</v>
      </c>
      <c r="Z2" s="1009"/>
      <c r="AA2" s="697"/>
      <c r="AB2" s="697"/>
    </row>
    <row r="3" spans="1:74" customHeight="1" ht="60" s="285" customFormat="1">
      <c r="C3" s="1013" t="s">
        <v>244</v>
      </c>
      <c r="D3" s="1013"/>
      <c r="E3" s="1013"/>
      <c r="F3" s="1013"/>
      <c r="W3" s="918" t="s">
        <v>2</v>
      </c>
      <c r="X3" s="918"/>
      <c r="Y3" s="918"/>
      <c r="Z3" s="918"/>
    </row>
    <row r="4" spans="1:74" customHeight="1" ht="22.5" s="781" customFormat="1">
      <c r="A4" s="698"/>
      <c r="B4" s="698"/>
      <c r="C4" s="699"/>
      <c r="D4" s="699"/>
      <c r="E4" s="699"/>
      <c r="F4" s="699"/>
      <c r="G4" s="699"/>
      <c r="H4" s="698"/>
      <c r="I4" s="698"/>
      <c r="J4" s="698"/>
      <c r="K4" s="698"/>
      <c r="L4" s="698"/>
      <c r="M4" s="698"/>
      <c r="N4" s="698"/>
      <c r="O4" s="698"/>
      <c r="P4" s="698"/>
      <c r="Q4" s="698"/>
      <c r="R4" s="698"/>
      <c r="S4" s="698"/>
      <c r="T4" s="698"/>
      <c r="U4" s="698"/>
      <c r="V4" s="698"/>
      <c r="W4" s="698"/>
      <c r="X4" s="698"/>
      <c r="Y4" s="699"/>
      <c r="Z4" s="699"/>
      <c r="AA4" s="698"/>
      <c r="AB4" s="698"/>
      <c r="AG4" s="285"/>
    </row>
    <row r="5" spans="1:74" customHeight="1" ht="48.75" s="285" customFormat="1">
      <c r="B5" s="700"/>
      <c r="C5" s="998"/>
      <c r="D5" s="998"/>
      <c r="E5" s="998"/>
      <c r="F5" s="701"/>
      <c r="G5" s="701"/>
      <c r="H5" s="541"/>
      <c r="I5" s="541"/>
      <c r="J5" s="541"/>
      <c r="K5" s="541"/>
      <c r="L5" s="582"/>
      <c r="M5" s="541"/>
      <c r="N5" s="541"/>
      <c r="O5" s="582"/>
      <c r="P5" s="582"/>
      <c r="Q5" s="582"/>
      <c r="R5" s="582"/>
      <c r="S5" s="582"/>
      <c r="T5" s="582"/>
      <c r="U5" s="541"/>
      <c r="V5" s="541"/>
      <c r="W5" s="541"/>
      <c r="X5" s="702"/>
      <c r="Y5" s="999"/>
      <c r="Z5" s="999"/>
      <c r="AA5" s="703"/>
      <c r="AE5" s="285" t="s">
        <v>245</v>
      </c>
      <c r="AF5" s="285">
        <v>-35</v>
      </c>
    </row>
    <row r="6" spans="1:74" customHeight="1" ht="30" s="578" customFormat="1">
      <c r="B6" s="1000" t="s">
        <v>246</v>
      </c>
      <c r="C6" s="1001"/>
      <c r="D6" s="1001"/>
      <c r="E6" s="1001"/>
      <c r="F6" s="1001"/>
      <c r="G6" s="1001"/>
      <c r="H6" s="1001"/>
      <c r="I6" s="1001"/>
      <c r="J6" s="1001"/>
      <c r="K6" s="1001"/>
      <c r="L6" s="1001"/>
      <c r="M6" s="1001"/>
      <c r="N6" s="1001"/>
      <c r="O6" s="1001"/>
      <c r="P6" s="1001"/>
      <c r="Q6" s="1001"/>
      <c r="R6" s="1001"/>
      <c r="S6" s="1001"/>
      <c r="T6" s="1001"/>
      <c r="U6" s="1001"/>
      <c r="V6" s="1001"/>
      <c r="W6" s="1001"/>
      <c r="X6" s="1001"/>
      <c r="Y6" s="1001"/>
      <c r="Z6" s="1001"/>
      <c r="AA6" s="1002"/>
    </row>
    <row r="7" spans="1:74" customHeight="1" ht="27" s="715" customFormat="1">
      <c r="B7" s="709"/>
      <c r="C7" s="1008" t="s">
        <v>247</v>
      </c>
      <c r="D7" s="1008"/>
      <c r="E7" s="1008"/>
      <c r="F7" s="1008"/>
      <c r="G7" s="1008"/>
      <c r="H7" s="1008"/>
      <c r="I7" s="1008"/>
      <c r="J7" s="1008"/>
      <c r="K7" s="1008"/>
      <c r="L7" s="1008"/>
      <c r="M7" s="1008"/>
      <c r="N7" s="1008"/>
      <c r="O7" s="994" t="s">
        <v>248</v>
      </c>
      <c r="P7" s="994"/>
      <c r="Q7" s="994"/>
      <c r="R7" s="994"/>
      <c r="S7" s="994"/>
      <c r="T7" s="994"/>
      <c r="U7" s="994"/>
      <c r="V7" s="994"/>
      <c r="W7" s="994"/>
      <c r="X7" s="994"/>
      <c r="Y7" s="994"/>
      <c r="Z7" s="792"/>
      <c r="AA7" s="710"/>
    </row>
    <row r="8" spans="1:74" customHeight="1" ht="27" s="715" customFormat="1">
      <c r="B8" s="709"/>
      <c r="C8" s="1008" t="s">
        <v>249</v>
      </c>
      <c r="D8" s="1008"/>
      <c r="E8" s="1008"/>
      <c r="F8" s="1008"/>
      <c r="G8" s="1008"/>
      <c r="H8" s="1008"/>
      <c r="I8" s="1008"/>
      <c r="J8" s="1008"/>
      <c r="K8" s="1008"/>
      <c r="L8" s="1008"/>
      <c r="M8" s="1008"/>
      <c r="N8" s="1008"/>
      <c r="O8" s="994" t="s">
        <v>250</v>
      </c>
      <c r="P8" s="994"/>
      <c r="Q8" s="994"/>
      <c r="R8" s="994"/>
      <c r="S8" s="994"/>
      <c r="T8" s="994"/>
      <c r="U8" s="994"/>
      <c r="V8" s="994"/>
      <c r="W8" s="994"/>
      <c r="X8" s="994"/>
      <c r="Y8" s="994"/>
      <c r="Z8" s="712"/>
      <c r="AA8" s="710"/>
    </row>
    <row r="9" spans="1:74" customHeight="1" ht="27" s="715" customFormat="1">
      <c r="B9" s="709"/>
      <c r="C9" s="1008" t="s">
        <v>251</v>
      </c>
      <c r="D9" s="1008"/>
      <c r="E9" s="1008"/>
      <c r="F9" s="1008"/>
      <c r="G9" s="1008"/>
      <c r="H9" s="1008"/>
      <c r="I9" s="1008"/>
      <c r="J9" s="1008"/>
      <c r="K9" s="1008"/>
      <c r="L9" s="1008"/>
      <c r="M9" s="1008"/>
      <c r="N9" s="1008"/>
      <c r="O9" s="994" t="s">
        <v>252</v>
      </c>
      <c r="P9" s="994"/>
      <c r="Q9" s="994"/>
      <c r="R9" s="994"/>
      <c r="S9" s="994"/>
      <c r="T9" s="994"/>
      <c r="U9" s="994"/>
      <c r="V9" s="994"/>
      <c r="W9" s="994"/>
      <c r="X9" s="994"/>
      <c r="Y9" s="994"/>
      <c r="Z9" s="712"/>
      <c r="AA9" s="710"/>
    </row>
    <row r="10" spans="1:74" customHeight="1" ht="27" s="715" customFormat="1">
      <c r="B10" s="709"/>
      <c r="C10" s="1008" t="s">
        <v>253</v>
      </c>
      <c r="D10" s="1008"/>
      <c r="E10" s="1008"/>
      <c r="F10" s="1008"/>
      <c r="G10" s="1008"/>
      <c r="H10" s="1008"/>
      <c r="I10" s="1008"/>
      <c r="J10" s="1008"/>
      <c r="K10" s="1008"/>
      <c r="L10" s="1008"/>
      <c r="M10" s="1008"/>
      <c r="N10" s="1008"/>
      <c r="O10" s="994" t="s">
        <v>254</v>
      </c>
      <c r="P10" s="994"/>
      <c r="Q10" s="994"/>
      <c r="R10" s="994"/>
      <c r="S10" s="994"/>
      <c r="T10" s="994"/>
      <c r="U10" s="994"/>
      <c r="V10" s="994"/>
      <c r="W10" s="994"/>
      <c r="X10" s="994"/>
      <c r="Y10" s="994"/>
      <c r="Z10" s="712"/>
      <c r="AA10" s="710"/>
    </row>
    <row r="11" spans="1:74" customHeight="1" ht="27" s="618" customFormat="1">
      <c r="B11" s="709"/>
      <c r="C11" s="1008" t="s">
        <v>255</v>
      </c>
      <c r="D11" s="1008"/>
      <c r="E11" s="1008"/>
      <c r="F11" s="1008"/>
      <c r="G11" s="1008"/>
      <c r="H11" s="1008"/>
      <c r="I11" s="1008"/>
      <c r="J11" s="1008"/>
      <c r="K11" s="1008"/>
      <c r="L11" s="1008"/>
      <c r="M11" s="1008"/>
      <c r="N11" s="1008"/>
      <c r="O11" s="994" t="s">
        <v>256</v>
      </c>
      <c r="P11" s="994"/>
      <c r="Q11" s="994"/>
      <c r="R11" s="994"/>
      <c r="S11" s="994"/>
      <c r="T11" s="994"/>
      <c r="U11" s="994"/>
      <c r="V11" s="994"/>
      <c r="W11" s="994"/>
      <c r="X11" s="994"/>
      <c r="Y11" s="994"/>
      <c r="Z11" s="712"/>
      <c r="AA11" s="710"/>
    </row>
    <row r="12" spans="1:74" customHeight="1" ht="27" s="618" customFormat="1">
      <c r="B12" s="709"/>
      <c r="C12" s="1008" t="s">
        <v>257</v>
      </c>
      <c r="D12" s="1008"/>
      <c r="E12" s="1008"/>
      <c r="F12" s="1008"/>
      <c r="G12" s="1008"/>
      <c r="H12" s="1008"/>
      <c r="I12" s="1008"/>
      <c r="J12" s="1008"/>
      <c r="K12" s="1008"/>
      <c r="L12" s="1008"/>
      <c r="M12" s="1008"/>
      <c r="N12" s="1008"/>
      <c r="O12" s="994" t="s">
        <v>258</v>
      </c>
      <c r="P12" s="994"/>
      <c r="Q12" s="994"/>
      <c r="R12" s="994"/>
      <c r="S12" s="994"/>
      <c r="T12" s="994"/>
      <c r="U12" s="994"/>
      <c r="V12" s="994"/>
      <c r="W12" s="994"/>
      <c r="X12" s="994"/>
      <c r="Y12" s="994"/>
      <c r="Z12" s="712"/>
      <c r="AA12" s="710"/>
    </row>
    <row r="13" spans="1:74" customHeight="1" ht="27" s="618" customFormat="1">
      <c r="B13" s="709"/>
      <c r="C13" s="1008" t="s">
        <v>259</v>
      </c>
      <c r="D13" s="1008"/>
      <c r="E13" s="1008"/>
      <c r="F13" s="1008"/>
      <c r="G13" s="1008"/>
      <c r="H13" s="1008"/>
      <c r="I13" s="1008"/>
      <c r="J13" s="1008"/>
      <c r="K13" s="1008"/>
      <c r="L13" s="1008"/>
      <c r="M13" s="1008"/>
      <c r="N13" s="1008"/>
      <c r="O13" s="994" t="s">
        <v>260</v>
      </c>
      <c r="P13" s="994"/>
      <c r="Q13" s="994"/>
      <c r="R13" s="994"/>
      <c r="S13" s="994"/>
      <c r="T13" s="994"/>
      <c r="U13" s="994"/>
      <c r="V13" s="994"/>
      <c r="W13" s="994"/>
      <c r="X13" s="994"/>
      <c r="Y13" s="994"/>
      <c r="Z13" s="712"/>
      <c r="AA13" s="710"/>
    </row>
    <row r="14" spans="1:74" customHeight="1" ht="27" s="618" customFormat="1">
      <c r="B14" s="709"/>
      <c r="C14" s="1008" t="s">
        <v>261</v>
      </c>
      <c r="D14" s="1008"/>
      <c r="E14" s="1008"/>
      <c r="F14" s="1008"/>
      <c r="G14" s="1008"/>
      <c r="H14" s="1008"/>
      <c r="I14" s="1008"/>
      <c r="J14" s="1008"/>
      <c r="K14" s="1008"/>
      <c r="L14" s="1008"/>
      <c r="M14" s="1008"/>
      <c r="N14" s="1008"/>
      <c r="O14" s="994" t="s">
        <v>262</v>
      </c>
      <c r="P14" s="994"/>
      <c r="Q14" s="994"/>
      <c r="R14" s="994"/>
      <c r="S14" s="994"/>
      <c r="T14" s="994"/>
      <c r="U14" s="994"/>
      <c r="V14" s="994"/>
      <c r="W14" s="994"/>
      <c r="X14" s="994"/>
      <c r="Y14" s="994"/>
      <c r="Z14" s="712"/>
      <c r="AA14" s="710"/>
    </row>
    <row r="15" spans="1:74" customHeight="1" ht="27" s="618" customFormat="1">
      <c r="B15" s="709"/>
      <c r="C15" s="1008" t="s">
        <v>263</v>
      </c>
      <c r="D15" s="1008"/>
      <c r="E15" s="1008"/>
      <c r="F15" s="1008"/>
      <c r="G15" s="1008"/>
      <c r="H15" s="1008"/>
      <c r="I15" s="1008"/>
      <c r="J15" s="1008"/>
      <c r="K15" s="1008"/>
      <c r="L15" s="1008"/>
      <c r="M15" s="1008"/>
      <c r="N15" s="1008"/>
      <c r="O15" s="994" t="s">
        <v>264</v>
      </c>
      <c r="P15" s="994"/>
      <c r="Q15" s="994"/>
      <c r="R15" s="994"/>
      <c r="S15" s="994"/>
      <c r="T15" s="994"/>
      <c r="U15" s="994"/>
      <c r="V15" s="994"/>
      <c r="W15" s="994"/>
      <c r="X15" s="994"/>
      <c r="Y15" s="994"/>
      <c r="Z15" s="712"/>
      <c r="AA15" s="710"/>
    </row>
    <row r="16" spans="1:74" customHeight="1" ht="27" s="578" customFormat="1">
      <c r="B16" s="709"/>
      <c r="C16" s="711"/>
      <c r="D16" s="713"/>
      <c r="E16" s="713"/>
      <c r="F16" s="713"/>
      <c r="G16" s="713"/>
      <c r="H16" s="713"/>
      <c r="I16" s="713"/>
      <c r="J16" s="713"/>
      <c r="K16" s="713"/>
      <c r="L16" s="713"/>
      <c r="M16" s="713"/>
      <c r="N16" s="713"/>
      <c r="O16" s="714"/>
      <c r="P16" s="714"/>
      <c r="Q16" s="714"/>
      <c r="R16" s="714"/>
      <c r="S16" s="714"/>
      <c r="T16" s="714"/>
      <c r="U16" s="714"/>
      <c r="V16" s="714"/>
      <c r="W16" s="714"/>
      <c r="X16" s="714"/>
      <c r="Y16" s="714"/>
      <c r="Z16" s="712"/>
      <c r="AA16" s="710"/>
    </row>
    <row r="17" spans="1:74" customHeight="1" ht="27.75" s="578" customFormat="1">
      <c r="B17" s="704"/>
      <c r="C17" s="705"/>
      <c r="D17" s="705"/>
      <c r="E17" s="705"/>
      <c r="F17" s="705"/>
      <c r="G17" s="705"/>
      <c r="H17" s="705"/>
      <c r="I17" s="705"/>
      <c r="J17" s="705"/>
      <c r="K17" s="705"/>
      <c r="L17" s="705"/>
      <c r="M17" s="705"/>
      <c r="N17" s="705"/>
      <c r="O17" s="705"/>
      <c r="P17" s="705"/>
      <c r="Q17" s="705"/>
      <c r="R17" s="705"/>
      <c r="S17" s="705"/>
      <c r="T17" s="705"/>
      <c r="U17" s="705"/>
      <c r="V17" s="705"/>
      <c r="W17" s="705"/>
      <c r="X17" s="705"/>
      <c r="Y17" s="705"/>
      <c r="Z17" s="705"/>
      <c r="AA17" s="706"/>
      <c r="AB17" s="707"/>
    </row>
    <row r="18" spans="1:74" customHeight="1" ht="27">
      <c r="B18" s="1000" t="s">
        <v>265</v>
      </c>
      <c r="C18" s="1001"/>
      <c r="D18" s="1001"/>
      <c r="E18" s="1001"/>
      <c r="F18" s="1001"/>
      <c r="G18" s="1001"/>
      <c r="H18" s="1001"/>
      <c r="I18" s="1001"/>
      <c r="J18" s="1001"/>
      <c r="K18" s="1001"/>
      <c r="L18" s="1001"/>
      <c r="M18" s="1001"/>
      <c r="N18" s="1001"/>
      <c r="O18" s="1001"/>
      <c r="P18" s="1001"/>
      <c r="Q18" s="1001"/>
      <c r="R18" s="1001"/>
      <c r="S18" s="1001"/>
      <c r="T18" s="1001"/>
      <c r="U18" s="1001"/>
      <c r="V18" s="1001"/>
      <c r="W18" s="1001"/>
      <c r="X18" s="1001"/>
      <c r="Y18" s="1001"/>
      <c r="Z18" s="1001"/>
      <c r="AA18" s="1002"/>
    </row>
    <row r="19" spans="1:74" customHeight="1" ht="27">
      <c r="B19" s="793"/>
      <c r="C19" s="707"/>
      <c r="D19" s="707"/>
      <c r="E19" s="707"/>
      <c r="F19" s="707"/>
      <c r="G19" s="707"/>
      <c r="H19" s="707"/>
      <c r="I19" s="707"/>
      <c r="J19" s="707"/>
      <c r="K19" s="707"/>
      <c r="L19" s="707"/>
      <c r="M19" s="707"/>
      <c r="N19" s="707"/>
      <c r="O19" s="707"/>
      <c r="P19" s="707"/>
      <c r="Q19" s="707"/>
      <c r="R19" s="707"/>
      <c r="S19" s="707"/>
      <c r="T19" s="707"/>
      <c r="U19" s="707"/>
      <c r="V19" s="707"/>
      <c r="W19" s="707"/>
      <c r="X19" s="707"/>
      <c r="Y19" s="707"/>
      <c r="Z19" s="707"/>
      <c r="AA19" s="794"/>
      <c r="AB19" s="717"/>
    </row>
    <row r="20" spans="1:74" customHeight="1" ht="27" s="776" customFormat="1">
      <c r="B20" s="795"/>
      <c r="C20" s="1010" t="s">
        <v>266</v>
      </c>
      <c r="D20" s="1010"/>
      <c r="E20" s="1010"/>
      <c r="F20" s="1010"/>
      <c r="G20" s="1010"/>
      <c r="H20" s="1010"/>
      <c r="I20" s="1010"/>
      <c r="J20" s="1010"/>
      <c r="K20" s="1010"/>
      <c r="L20" s="1010"/>
      <c r="M20" s="1010"/>
      <c r="N20" s="1010"/>
      <c r="O20" s="1010"/>
      <c r="P20" s="1010"/>
      <c r="Q20" s="1010"/>
      <c r="R20" s="1010"/>
      <c r="S20" s="1010"/>
      <c r="T20" s="1010"/>
      <c r="U20" s="1010"/>
      <c r="V20" s="1010"/>
      <c r="W20" s="1010"/>
      <c r="X20" s="1010"/>
      <c r="Y20" s="1010"/>
      <c r="Z20" s="1010"/>
      <c r="AA20" s="796"/>
      <c r="AB20" s="727"/>
    </row>
    <row r="21" spans="1:74" customHeight="1" ht="27">
      <c r="B21" s="793"/>
      <c r="C21" s="1007" t="s">
        <v>267</v>
      </c>
      <c r="D21" s="1007"/>
      <c r="E21" s="1007"/>
      <c r="F21" s="1007"/>
      <c r="G21" s="1007"/>
      <c r="H21" s="1007"/>
      <c r="I21" s="1007" t="s">
        <v>268</v>
      </c>
      <c r="J21" s="1007"/>
      <c r="K21" s="1007"/>
      <c r="L21" s="1007"/>
      <c r="M21" s="1007"/>
      <c r="N21" s="1007"/>
      <c r="O21" s="1007" t="s">
        <v>269</v>
      </c>
      <c r="P21" s="1007"/>
      <c r="Q21" s="1007"/>
      <c r="R21" s="1007"/>
      <c r="S21" s="1007"/>
      <c r="T21" s="1007"/>
      <c r="U21" s="1007" t="s">
        <v>270</v>
      </c>
      <c r="V21" s="1007"/>
      <c r="W21" s="1007"/>
      <c r="X21" s="1007"/>
      <c r="Y21" s="1007"/>
      <c r="Z21" s="1007"/>
      <c r="AA21" s="794"/>
      <c r="AB21" s="717"/>
    </row>
    <row r="22" spans="1:74" customHeight="1" ht="27">
      <c r="B22" s="793"/>
      <c r="C22" s="1011" t="s">
        <v>271</v>
      </c>
      <c r="D22" s="1011"/>
      <c r="E22" s="1011"/>
      <c r="F22" s="1011"/>
      <c r="G22" s="1011"/>
      <c r="H22" s="1011"/>
      <c r="I22" s="1006" t="s">
        <v>272</v>
      </c>
      <c r="J22" s="1006"/>
      <c r="K22" s="1006"/>
      <c r="L22" s="1006"/>
      <c r="M22" s="1006"/>
      <c r="N22" s="1006"/>
      <c r="O22" s="1006" t="s">
        <v>273</v>
      </c>
      <c r="P22" s="1006"/>
      <c r="Q22" s="1006"/>
      <c r="R22" s="1006"/>
      <c r="S22" s="1006"/>
      <c r="T22" s="1006"/>
      <c r="U22" s="1006" t="s">
        <v>274</v>
      </c>
      <c r="V22" s="1006"/>
      <c r="W22" s="1006"/>
      <c r="X22" s="1006"/>
      <c r="Y22" s="1006"/>
      <c r="Z22" s="1006"/>
      <c r="AA22" s="794"/>
      <c r="AB22" s="717"/>
    </row>
    <row r="23" spans="1:74" customHeight="1" ht="27">
      <c r="B23" s="793"/>
      <c r="C23" s="1011" t="s">
        <v>275</v>
      </c>
      <c r="D23" s="1011"/>
      <c r="E23" s="1011"/>
      <c r="F23" s="1011"/>
      <c r="G23" s="1011"/>
      <c r="H23" s="1011"/>
      <c r="I23" s="1011" t="s">
        <v>276</v>
      </c>
      <c r="J23" s="1011"/>
      <c r="K23" s="1011"/>
      <c r="L23" s="1011"/>
      <c r="M23" s="1011"/>
      <c r="N23" s="1011"/>
      <c r="O23" s="1006" t="s">
        <v>273</v>
      </c>
      <c r="P23" s="1006"/>
      <c r="Q23" s="1006"/>
      <c r="R23" s="1006"/>
      <c r="S23" s="1006"/>
      <c r="T23" s="1006"/>
      <c r="U23" s="1006" t="s">
        <v>274</v>
      </c>
      <c r="V23" s="1006"/>
      <c r="W23" s="1006"/>
      <c r="X23" s="1006"/>
      <c r="Y23" s="1006"/>
      <c r="Z23" s="1006"/>
      <c r="AA23" s="794"/>
      <c r="AB23" s="717"/>
    </row>
    <row r="24" spans="1:74" customHeight="1" ht="27">
      <c r="B24" s="793"/>
      <c r="C24" s="1010" t="s">
        <v>277</v>
      </c>
      <c r="D24" s="1010"/>
      <c r="E24" s="1010"/>
      <c r="F24" s="1010"/>
      <c r="G24" s="1010"/>
      <c r="H24" s="1010"/>
      <c r="I24" s="1010"/>
      <c r="J24" s="1010"/>
      <c r="K24" s="1010"/>
      <c r="L24" s="1010"/>
      <c r="M24" s="1010"/>
      <c r="N24" s="1010"/>
      <c r="O24" s="1010"/>
      <c r="P24" s="1010"/>
      <c r="Q24" s="1010"/>
      <c r="R24" s="1010"/>
      <c r="S24" s="1010"/>
      <c r="T24" s="1010"/>
      <c r="U24" s="1010"/>
      <c r="V24" s="1010"/>
      <c r="W24" s="1010"/>
      <c r="X24" s="1010"/>
      <c r="Y24" s="1010"/>
      <c r="Z24" s="1010"/>
      <c r="AA24" s="794"/>
      <c r="AB24" s="717"/>
    </row>
    <row r="25" spans="1:74" customHeight="1" ht="28.15">
      <c r="B25" s="793"/>
      <c r="C25" s="1007" t="s">
        <v>267</v>
      </c>
      <c r="D25" s="1007"/>
      <c r="E25" s="1007"/>
      <c r="F25" s="1007"/>
      <c r="G25" s="1007"/>
      <c r="H25" s="1007"/>
      <c r="I25" s="1007" t="s">
        <v>268</v>
      </c>
      <c r="J25" s="1007"/>
      <c r="K25" s="1007"/>
      <c r="L25" s="1007"/>
      <c r="M25" s="1007"/>
      <c r="N25" s="1007"/>
      <c r="O25" s="1007" t="s">
        <v>269</v>
      </c>
      <c r="P25" s="1007"/>
      <c r="Q25" s="1007"/>
      <c r="R25" s="1007"/>
      <c r="S25" s="1007"/>
      <c r="T25" s="1007"/>
      <c r="U25" s="1007" t="s">
        <v>270</v>
      </c>
      <c r="V25" s="1007"/>
      <c r="W25" s="1007"/>
      <c r="X25" s="1007"/>
      <c r="Y25" s="1007"/>
      <c r="Z25" s="1007"/>
      <c r="AA25" s="794"/>
      <c r="AB25" s="717"/>
    </row>
    <row r="26" spans="1:74" customHeight="1" ht="28.15">
      <c r="B26" s="793"/>
      <c r="C26" s="1011" t="s">
        <v>278</v>
      </c>
      <c r="D26" s="1011"/>
      <c r="E26" s="1011"/>
      <c r="F26" s="1011"/>
      <c r="G26" s="1011"/>
      <c r="H26" s="1011"/>
      <c r="I26" s="1006" t="s">
        <v>272</v>
      </c>
      <c r="J26" s="1006"/>
      <c r="K26" s="1006"/>
      <c r="L26" s="1006"/>
      <c r="M26" s="1006"/>
      <c r="N26" s="1006"/>
      <c r="O26" s="1006" t="s">
        <v>273</v>
      </c>
      <c r="P26" s="1006"/>
      <c r="Q26" s="1006"/>
      <c r="R26" s="1006"/>
      <c r="S26" s="1006"/>
      <c r="T26" s="1006"/>
      <c r="U26" s="1006" t="s">
        <v>274</v>
      </c>
      <c r="V26" s="1006"/>
      <c r="W26" s="1006"/>
      <c r="X26" s="1006"/>
      <c r="Y26" s="1006"/>
      <c r="Z26" s="1006"/>
      <c r="AA26" s="794"/>
      <c r="AB26" s="717"/>
    </row>
    <row r="27" spans="1:74" customHeight="1" ht="28.15">
      <c r="B27" s="793"/>
      <c r="C27" s="1011" t="s">
        <v>279</v>
      </c>
      <c r="D27" s="1011"/>
      <c r="E27" s="1011"/>
      <c r="F27" s="1011"/>
      <c r="G27" s="1011"/>
      <c r="H27" s="1011"/>
      <c r="I27" s="1006" t="s">
        <v>276</v>
      </c>
      <c r="J27" s="1006"/>
      <c r="K27" s="1006"/>
      <c r="L27" s="1006"/>
      <c r="M27" s="1006"/>
      <c r="N27" s="1006"/>
      <c r="O27" s="1006" t="s">
        <v>273</v>
      </c>
      <c r="P27" s="1006"/>
      <c r="Q27" s="1006"/>
      <c r="R27" s="1006"/>
      <c r="S27" s="1006"/>
      <c r="T27" s="1006"/>
      <c r="U27" s="1006" t="s">
        <v>274</v>
      </c>
      <c r="V27" s="1006"/>
      <c r="W27" s="1006"/>
      <c r="X27" s="1006"/>
      <c r="Y27" s="1006"/>
      <c r="Z27" s="1006"/>
      <c r="AA27" s="794"/>
      <c r="AB27" s="717"/>
    </row>
    <row r="28" spans="1:74" customHeight="1" ht="28.15">
      <c r="B28" s="793"/>
      <c r="C28" s="1011" t="s">
        <v>280</v>
      </c>
      <c r="D28" s="1011"/>
      <c r="E28" s="1011"/>
      <c r="F28" s="1011"/>
      <c r="G28" s="1011"/>
      <c r="H28" s="1011"/>
      <c r="I28" s="1006" t="s">
        <v>281</v>
      </c>
      <c r="J28" s="1006"/>
      <c r="K28" s="1006"/>
      <c r="L28" s="1006"/>
      <c r="M28" s="1006"/>
      <c r="N28" s="1006"/>
      <c r="O28" s="1006" t="s">
        <v>273</v>
      </c>
      <c r="P28" s="1006"/>
      <c r="Q28" s="1006"/>
      <c r="R28" s="1006"/>
      <c r="S28" s="1006"/>
      <c r="T28" s="1006"/>
      <c r="U28" s="1006" t="s">
        <v>274</v>
      </c>
      <c r="V28" s="1006"/>
      <c r="W28" s="1006"/>
      <c r="X28" s="1006"/>
      <c r="Y28" s="1006"/>
      <c r="Z28" s="1006"/>
      <c r="AA28" s="794"/>
      <c r="AB28" s="717"/>
    </row>
    <row r="29" spans="1:74" customHeight="1" ht="28.15">
      <c r="B29" s="793"/>
      <c r="C29" s="1011" t="s">
        <v>282</v>
      </c>
      <c r="D29" s="1011"/>
      <c r="E29" s="1011"/>
      <c r="F29" s="1011"/>
      <c r="G29" s="1011"/>
      <c r="H29" s="1011"/>
      <c r="I29" s="1006" t="s">
        <v>281</v>
      </c>
      <c r="J29" s="1006"/>
      <c r="K29" s="1006"/>
      <c r="L29" s="1006"/>
      <c r="M29" s="1006"/>
      <c r="N29" s="1006"/>
      <c r="O29" s="1006" t="s">
        <v>273</v>
      </c>
      <c r="P29" s="1006"/>
      <c r="Q29" s="1006"/>
      <c r="R29" s="1006"/>
      <c r="S29" s="1006"/>
      <c r="T29" s="1006"/>
      <c r="U29" s="1006" t="s">
        <v>283</v>
      </c>
      <c r="V29" s="1006"/>
      <c r="W29" s="1006"/>
      <c r="X29" s="1006"/>
      <c r="Y29" s="1006"/>
      <c r="Z29" s="1006"/>
      <c r="AA29" s="794"/>
      <c r="AB29" s="717"/>
    </row>
    <row r="30" spans="1:74" customHeight="1" ht="28.15">
      <c r="B30" s="793"/>
      <c r="C30" s="1011" t="s">
        <v>284</v>
      </c>
      <c r="D30" s="1011"/>
      <c r="E30" s="1011"/>
      <c r="F30" s="1011"/>
      <c r="G30" s="1011"/>
      <c r="H30" s="1011"/>
      <c r="I30" s="1006" t="s">
        <v>285</v>
      </c>
      <c r="J30" s="1006"/>
      <c r="K30" s="1006"/>
      <c r="L30" s="1006"/>
      <c r="M30" s="1006"/>
      <c r="N30" s="1006"/>
      <c r="O30" s="1006" t="s">
        <v>273</v>
      </c>
      <c r="P30" s="1006"/>
      <c r="Q30" s="1006"/>
      <c r="R30" s="1006"/>
      <c r="S30" s="1006"/>
      <c r="T30" s="1006"/>
      <c r="U30" s="1006" t="s">
        <v>274</v>
      </c>
      <c r="V30" s="1006"/>
      <c r="W30" s="1006"/>
      <c r="X30" s="1006"/>
      <c r="Y30" s="1006"/>
      <c r="Z30" s="1006"/>
      <c r="AA30" s="794"/>
      <c r="AB30" s="717"/>
    </row>
    <row r="31" spans="1:74" customHeight="1" ht="28.15">
      <c r="B31" s="793"/>
      <c r="C31" s="1011" t="s">
        <v>286</v>
      </c>
      <c r="D31" s="1011"/>
      <c r="E31" s="1011"/>
      <c r="F31" s="1011"/>
      <c r="G31" s="1011"/>
      <c r="H31" s="1011"/>
      <c r="I31" s="1006" t="s">
        <v>285</v>
      </c>
      <c r="J31" s="1006"/>
      <c r="K31" s="1006"/>
      <c r="L31" s="1006"/>
      <c r="M31" s="1006"/>
      <c r="N31" s="1006"/>
      <c r="O31" s="1006" t="s">
        <v>273</v>
      </c>
      <c r="P31" s="1006"/>
      <c r="Q31" s="1006"/>
      <c r="R31" s="1006"/>
      <c r="S31" s="1006"/>
      <c r="T31" s="1006"/>
      <c r="U31" s="1006" t="s">
        <v>283</v>
      </c>
      <c r="V31" s="1006"/>
      <c r="W31" s="1006"/>
      <c r="X31" s="1006"/>
      <c r="Y31" s="1006"/>
      <c r="Z31" s="1006"/>
      <c r="AA31" s="794"/>
      <c r="AB31" s="717"/>
    </row>
    <row r="32" spans="1:74" customHeight="1" ht="28.15">
      <c r="B32" s="793"/>
      <c r="C32" s="1011" t="s">
        <v>287</v>
      </c>
      <c r="D32" s="1011"/>
      <c r="E32" s="1011"/>
      <c r="F32" s="1011"/>
      <c r="G32" s="1011"/>
      <c r="H32" s="1011"/>
      <c r="I32" s="1006" t="s">
        <v>288</v>
      </c>
      <c r="J32" s="1006"/>
      <c r="K32" s="1006"/>
      <c r="L32" s="1006"/>
      <c r="M32" s="1006"/>
      <c r="N32" s="1006"/>
      <c r="O32" s="1006" t="s">
        <v>273</v>
      </c>
      <c r="P32" s="1006"/>
      <c r="Q32" s="1006"/>
      <c r="R32" s="1006"/>
      <c r="S32" s="1006"/>
      <c r="T32" s="1006"/>
      <c r="U32" s="1006" t="s">
        <v>274</v>
      </c>
      <c r="V32" s="1006"/>
      <c r="W32" s="1006"/>
      <c r="X32" s="1006"/>
      <c r="Y32" s="1006"/>
      <c r="Z32" s="1006"/>
      <c r="AA32" s="794"/>
      <c r="AB32" s="717"/>
    </row>
    <row r="33" spans="1:74" customHeight="1" ht="28.15">
      <c r="B33" s="793"/>
      <c r="C33" s="1011" t="s">
        <v>289</v>
      </c>
      <c r="D33" s="1011"/>
      <c r="E33" s="1011"/>
      <c r="F33" s="1011"/>
      <c r="G33" s="1011"/>
      <c r="H33" s="1011"/>
      <c r="I33" s="1006" t="s">
        <v>290</v>
      </c>
      <c r="J33" s="1006"/>
      <c r="K33" s="1006"/>
      <c r="L33" s="1006"/>
      <c r="M33" s="1006"/>
      <c r="N33" s="1006"/>
      <c r="O33" s="1006"/>
      <c r="P33" s="1006"/>
      <c r="Q33" s="1006"/>
      <c r="R33" s="1006"/>
      <c r="S33" s="1006"/>
      <c r="T33" s="1006"/>
      <c r="U33" s="1006" t="s">
        <v>274</v>
      </c>
      <c r="V33" s="1006"/>
      <c r="W33" s="1006"/>
      <c r="X33" s="1006"/>
      <c r="Y33" s="1006"/>
      <c r="Z33" s="1006"/>
      <c r="AA33" s="794"/>
      <c r="AB33" s="717"/>
    </row>
    <row r="34" spans="1:74" customHeight="1" ht="28.15">
      <c r="B34" s="793"/>
      <c r="C34" s="1011" t="s">
        <v>291</v>
      </c>
      <c r="D34" s="1011"/>
      <c r="E34" s="1011"/>
      <c r="F34" s="1011"/>
      <c r="G34" s="1011"/>
      <c r="H34" s="1011"/>
      <c r="I34" s="1006" t="s">
        <v>290</v>
      </c>
      <c r="J34" s="1006"/>
      <c r="K34" s="1006"/>
      <c r="L34" s="1006"/>
      <c r="M34" s="1006"/>
      <c r="N34" s="1006"/>
      <c r="O34" s="548"/>
      <c r="P34" s="548"/>
      <c r="Q34" s="548"/>
      <c r="R34" s="548"/>
      <c r="S34" s="548"/>
      <c r="T34" s="548"/>
      <c r="U34" s="1006" t="s">
        <v>274</v>
      </c>
      <c r="V34" s="1006"/>
      <c r="W34" s="1006"/>
      <c r="X34" s="1006"/>
      <c r="Y34" s="1006"/>
      <c r="Z34" s="1006"/>
      <c r="AA34" s="794"/>
      <c r="AB34" s="717"/>
    </row>
    <row r="35" spans="1:74" customHeight="1" ht="27">
      <c r="B35" s="793"/>
      <c r="C35" s="1010" t="s">
        <v>292</v>
      </c>
      <c r="D35" s="1010"/>
      <c r="E35" s="1010"/>
      <c r="F35" s="1010"/>
      <c r="G35" s="1010"/>
      <c r="H35" s="1010"/>
      <c r="I35" s="1010"/>
      <c r="J35" s="1010"/>
      <c r="K35" s="1010"/>
      <c r="L35" s="1010"/>
      <c r="M35" s="1010"/>
      <c r="N35" s="1010"/>
      <c r="O35" s="1010"/>
      <c r="P35" s="1010"/>
      <c r="Q35" s="1010"/>
      <c r="R35" s="1010"/>
      <c r="S35" s="1010"/>
      <c r="T35" s="1010"/>
      <c r="U35" s="1010"/>
      <c r="V35" s="1010"/>
      <c r="W35" s="1010"/>
      <c r="X35" s="1010"/>
      <c r="Y35" s="1010"/>
      <c r="Z35" s="1010"/>
      <c r="AA35" s="794"/>
      <c r="AB35" s="717"/>
    </row>
    <row r="36" spans="1:74" customHeight="1" ht="28.15">
      <c r="B36" s="793"/>
      <c r="C36" s="1007" t="s">
        <v>267</v>
      </c>
      <c r="D36" s="1007"/>
      <c r="E36" s="1007"/>
      <c r="F36" s="1007"/>
      <c r="G36" s="1007"/>
      <c r="H36" s="1007"/>
      <c r="I36" s="1007" t="s">
        <v>268</v>
      </c>
      <c r="J36" s="1007"/>
      <c r="K36" s="1007"/>
      <c r="L36" s="1007"/>
      <c r="M36" s="1007"/>
      <c r="N36" s="1007"/>
      <c r="O36" s="1007" t="s">
        <v>269</v>
      </c>
      <c r="P36" s="1007"/>
      <c r="Q36" s="1007"/>
      <c r="R36" s="1007"/>
      <c r="S36" s="1007"/>
      <c r="T36" s="1007"/>
      <c r="U36" s="1007" t="s">
        <v>270</v>
      </c>
      <c r="V36" s="1007"/>
      <c r="W36" s="1007"/>
      <c r="X36" s="1007"/>
      <c r="Y36" s="1007"/>
      <c r="Z36" s="1007"/>
      <c r="AA36" s="794"/>
      <c r="AB36" s="717"/>
    </row>
    <row r="37" spans="1:74" customHeight="1" ht="28.15">
      <c r="B37" s="797"/>
      <c r="C37" s="1011" t="s">
        <v>293</v>
      </c>
      <c r="D37" s="1011"/>
      <c r="E37" s="1011"/>
      <c r="F37" s="1011"/>
      <c r="G37" s="1011"/>
      <c r="H37" s="1011"/>
      <c r="I37" s="1006" t="s">
        <v>281</v>
      </c>
      <c r="J37" s="1006"/>
      <c r="K37" s="1006"/>
      <c r="L37" s="1006"/>
      <c r="M37" s="1006"/>
      <c r="N37" s="1006"/>
      <c r="O37" s="1006" t="s">
        <v>273</v>
      </c>
      <c r="P37" s="1006"/>
      <c r="Q37" s="1006"/>
      <c r="R37" s="1006"/>
      <c r="S37" s="1006"/>
      <c r="T37" s="1006"/>
      <c r="U37" s="1006" t="s">
        <v>274</v>
      </c>
      <c r="V37" s="1006"/>
      <c r="W37" s="1006"/>
      <c r="X37" s="1006"/>
      <c r="Y37" s="1006"/>
      <c r="Z37" s="1006"/>
      <c r="AA37" s="794"/>
      <c r="AB37" s="717"/>
    </row>
    <row r="38" spans="1:74" customHeight="1" ht="28.15">
      <c r="B38" s="797"/>
      <c r="C38" s="1011" t="s">
        <v>294</v>
      </c>
      <c r="D38" s="1011"/>
      <c r="E38" s="1011"/>
      <c r="F38" s="1011"/>
      <c r="G38" s="1011"/>
      <c r="H38" s="1011"/>
      <c r="I38" s="1006" t="s">
        <v>288</v>
      </c>
      <c r="J38" s="1006"/>
      <c r="K38" s="1006"/>
      <c r="L38" s="1006"/>
      <c r="M38" s="1006"/>
      <c r="N38" s="1006"/>
      <c r="O38" s="1006"/>
      <c r="P38" s="1006"/>
      <c r="Q38" s="1006"/>
      <c r="R38" s="1006"/>
      <c r="S38" s="1006"/>
      <c r="T38" s="1006"/>
      <c r="U38" s="1006"/>
      <c r="V38" s="1006"/>
      <c r="W38" s="1006"/>
      <c r="X38" s="1006"/>
      <c r="Y38" s="1006"/>
      <c r="Z38" s="1006"/>
      <c r="AA38" s="794"/>
      <c r="AB38" s="717"/>
    </row>
    <row r="39" spans="1:74" customHeight="1" ht="28.15">
      <c r="B39" s="797"/>
      <c r="C39" s="1011" t="s">
        <v>295</v>
      </c>
      <c r="D39" s="1011"/>
      <c r="E39" s="1011"/>
      <c r="F39" s="1011"/>
      <c r="G39" s="1011"/>
      <c r="H39" s="1011"/>
      <c r="I39" s="1006" t="s">
        <v>290</v>
      </c>
      <c r="J39" s="1006"/>
      <c r="K39" s="1006"/>
      <c r="L39" s="1006"/>
      <c r="M39" s="1006"/>
      <c r="N39" s="1006"/>
      <c r="O39" s="1006"/>
      <c r="P39" s="1006"/>
      <c r="Q39" s="1006"/>
      <c r="R39" s="1006"/>
      <c r="S39" s="1006"/>
      <c r="T39" s="1006"/>
      <c r="U39" s="1006"/>
      <c r="V39" s="1006"/>
      <c r="W39" s="1006"/>
      <c r="X39" s="1006"/>
      <c r="Y39" s="1006"/>
      <c r="Z39" s="1006"/>
      <c r="AA39" s="794"/>
      <c r="AB39" s="717"/>
    </row>
    <row r="40" spans="1:74" customHeight="1" ht="28.15">
      <c r="B40" s="797"/>
      <c r="C40" s="1011" t="s">
        <v>296</v>
      </c>
      <c r="D40" s="1011"/>
      <c r="E40" s="1011"/>
      <c r="F40" s="1011"/>
      <c r="G40" s="1011"/>
      <c r="H40" s="1011"/>
      <c r="I40" s="1006" t="s">
        <v>290</v>
      </c>
      <c r="J40" s="1006"/>
      <c r="K40" s="1006"/>
      <c r="L40" s="1006"/>
      <c r="M40" s="1006"/>
      <c r="N40" s="1006"/>
      <c r="O40" s="1006"/>
      <c r="P40" s="1006"/>
      <c r="Q40" s="1006"/>
      <c r="R40" s="1006"/>
      <c r="S40" s="1006"/>
      <c r="T40" s="1006"/>
      <c r="U40" s="1006"/>
      <c r="V40" s="1006"/>
      <c r="W40" s="1006"/>
      <c r="X40" s="1006"/>
      <c r="Y40" s="1006"/>
      <c r="Z40" s="1006"/>
      <c r="AA40" s="794"/>
      <c r="AB40" s="717"/>
    </row>
    <row r="41" spans="1:74" customHeight="1" ht="27">
      <c r="B41" s="793"/>
      <c r="C41" s="1010" t="s">
        <v>297</v>
      </c>
      <c r="D41" s="1010"/>
      <c r="E41" s="1010"/>
      <c r="F41" s="1010"/>
      <c r="G41" s="1010"/>
      <c r="H41" s="1010"/>
      <c r="I41" s="1010"/>
      <c r="J41" s="1010"/>
      <c r="K41" s="1010"/>
      <c r="L41" s="1010"/>
      <c r="M41" s="1010"/>
      <c r="N41" s="1010"/>
      <c r="O41" s="1010"/>
      <c r="P41" s="1010"/>
      <c r="Q41" s="1010"/>
      <c r="R41" s="1010"/>
      <c r="S41" s="1010"/>
      <c r="T41" s="1010"/>
      <c r="U41" s="1010"/>
      <c r="V41" s="1010"/>
      <c r="W41" s="1010"/>
      <c r="X41" s="1010"/>
      <c r="Y41" s="1010"/>
      <c r="Z41" s="1010"/>
      <c r="AA41" s="794"/>
      <c r="AB41" s="717"/>
    </row>
    <row r="42" spans="1:74" customHeight="1" ht="28.15">
      <c r="B42" s="793"/>
      <c r="C42" s="1007" t="s">
        <v>267</v>
      </c>
      <c r="D42" s="1007"/>
      <c r="E42" s="1007"/>
      <c r="F42" s="1007"/>
      <c r="G42" s="1007"/>
      <c r="H42" s="1007"/>
      <c r="I42" s="1007" t="s">
        <v>268</v>
      </c>
      <c r="J42" s="1007"/>
      <c r="K42" s="1007"/>
      <c r="L42" s="1007"/>
      <c r="M42" s="1007"/>
      <c r="N42" s="1007"/>
      <c r="O42" s="1007" t="s">
        <v>269</v>
      </c>
      <c r="P42" s="1007"/>
      <c r="Q42" s="1007"/>
      <c r="R42" s="1007"/>
      <c r="S42" s="1007"/>
      <c r="T42" s="1007"/>
      <c r="U42" s="1007" t="s">
        <v>270</v>
      </c>
      <c r="V42" s="1007"/>
      <c r="W42" s="1007"/>
      <c r="X42" s="1007"/>
      <c r="Y42" s="1007"/>
      <c r="Z42" s="1007"/>
      <c r="AA42" s="794"/>
      <c r="AB42" s="717"/>
    </row>
    <row r="43" spans="1:74" customHeight="1" ht="28.15">
      <c r="B43" s="797"/>
      <c r="C43" s="1006" t="s">
        <v>298</v>
      </c>
      <c r="D43" s="1006"/>
      <c r="E43" s="1006"/>
      <c r="F43" s="1006"/>
      <c r="G43" s="1006"/>
      <c r="H43" s="1006"/>
      <c r="I43" s="1006" t="s">
        <v>281</v>
      </c>
      <c r="J43" s="1006"/>
      <c r="K43" s="1006"/>
      <c r="L43" s="1006"/>
      <c r="M43" s="1006"/>
      <c r="N43" s="1006"/>
      <c r="O43" s="1074"/>
      <c r="P43" s="1074"/>
      <c r="Q43" s="1074"/>
      <c r="R43" s="1074"/>
      <c r="S43" s="1074"/>
      <c r="T43" s="1074"/>
      <c r="U43" s="1006" t="s">
        <v>274</v>
      </c>
      <c r="V43" s="1006"/>
      <c r="W43" s="1006"/>
      <c r="X43" s="1006"/>
      <c r="Y43" s="1006"/>
      <c r="Z43" s="1006"/>
      <c r="AA43" s="794"/>
      <c r="AB43" s="717"/>
    </row>
    <row r="44" spans="1:74" customHeight="1" ht="28.15">
      <c r="B44" s="797"/>
      <c r="C44" s="1006" t="s">
        <v>299</v>
      </c>
      <c r="D44" s="1006"/>
      <c r="E44" s="1006"/>
      <c r="F44" s="1006"/>
      <c r="G44" s="1006"/>
      <c r="H44" s="1006"/>
      <c r="I44" s="1006" t="s">
        <v>281</v>
      </c>
      <c r="J44" s="1006"/>
      <c r="K44" s="1006"/>
      <c r="L44" s="1006"/>
      <c r="M44" s="1006"/>
      <c r="N44" s="1006"/>
      <c r="O44" s="1074"/>
      <c r="P44" s="1074"/>
      <c r="Q44" s="1074"/>
      <c r="R44" s="1074"/>
      <c r="S44" s="1074"/>
      <c r="T44" s="1074"/>
      <c r="U44" s="1006"/>
      <c r="V44" s="1006"/>
      <c r="W44" s="1006"/>
      <c r="X44" s="1006"/>
      <c r="Y44" s="1006"/>
      <c r="Z44" s="1006"/>
      <c r="AA44" s="794"/>
      <c r="AB44" s="717"/>
    </row>
    <row r="45" spans="1:74" customHeight="1" ht="28.15">
      <c r="B45" s="797"/>
      <c r="C45" s="1006" t="s">
        <v>300</v>
      </c>
      <c r="D45" s="1006"/>
      <c r="E45" s="1006"/>
      <c r="F45" s="1006"/>
      <c r="G45" s="1006"/>
      <c r="H45" s="1006"/>
      <c r="I45" s="1006" t="s">
        <v>285</v>
      </c>
      <c r="J45" s="1006"/>
      <c r="K45" s="1006"/>
      <c r="L45" s="1006"/>
      <c r="M45" s="1006"/>
      <c r="N45" s="1006"/>
      <c r="O45" s="1074"/>
      <c r="P45" s="1074"/>
      <c r="Q45" s="1074"/>
      <c r="R45" s="1074"/>
      <c r="S45" s="1074"/>
      <c r="T45" s="1074"/>
      <c r="U45" s="1006"/>
      <c r="V45" s="1006"/>
      <c r="W45" s="1006"/>
      <c r="X45" s="1006"/>
      <c r="Y45" s="1006"/>
      <c r="Z45" s="1006"/>
      <c r="AA45" s="794"/>
      <c r="AB45" s="717"/>
    </row>
    <row r="46" spans="1:74" customHeight="1" ht="28.15">
      <c r="B46" s="797"/>
      <c r="C46" s="1006" t="s">
        <v>301</v>
      </c>
      <c r="D46" s="1006"/>
      <c r="E46" s="1006"/>
      <c r="F46" s="1006"/>
      <c r="G46" s="1006"/>
      <c r="H46" s="1006"/>
      <c r="I46" s="1006" t="s">
        <v>285</v>
      </c>
      <c r="J46" s="1006"/>
      <c r="K46" s="1006"/>
      <c r="L46" s="1006"/>
      <c r="M46" s="1006"/>
      <c r="N46" s="1006"/>
      <c r="O46" s="1074"/>
      <c r="P46" s="1074"/>
      <c r="Q46" s="1074"/>
      <c r="R46" s="1074"/>
      <c r="S46" s="1074"/>
      <c r="T46" s="1074"/>
      <c r="U46" s="1006"/>
      <c r="V46" s="1006"/>
      <c r="W46" s="1006"/>
      <c r="X46" s="1006"/>
      <c r="Y46" s="1006"/>
      <c r="Z46" s="1006"/>
      <c r="AA46" s="794"/>
      <c r="AB46" s="717"/>
    </row>
    <row r="47" spans="1:74" customHeight="1" ht="28.15">
      <c r="B47" s="797"/>
      <c r="C47" s="1006" t="s">
        <v>302</v>
      </c>
      <c r="D47" s="1006"/>
      <c r="E47" s="1006"/>
      <c r="F47" s="1006"/>
      <c r="G47" s="1006"/>
      <c r="H47" s="1006"/>
      <c r="I47" s="1006" t="s">
        <v>290</v>
      </c>
      <c r="J47" s="1006"/>
      <c r="K47" s="1006"/>
      <c r="L47" s="1006"/>
      <c r="M47" s="1006"/>
      <c r="N47" s="1006"/>
      <c r="O47" s="1074"/>
      <c r="P47" s="1074"/>
      <c r="Q47" s="1074"/>
      <c r="R47" s="1074"/>
      <c r="S47" s="1074"/>
      <c r="T47" s="1074"/>
      <c r="U47" s="1006"/>
      <c r="V47" s="1006"/>
      <c r="W47" s="1006"/>
      <c r="X47" s="1006"/>
      <c r="Y47" s="1006"/>
      <c r="Z47" s="1006"/>
      <c r="AA47" s="794"/>
      <c r="AB47" s="717"/>
    </row>
    <row r="48" spans="1:74" customHeight="1" ht="28.15">
      <c r="B48" s="797"/>
      <c r="C48" s="1006" t="s">
        <v>303</v>
      </c>
      <c r="D48" s="1006"/>
      <c r="E48" s="1006"/>
      <c r="F48" s="1006"/>
      <c r="G48" s="1006"/>
      <c r="H48" s="1006"/>
      <c r="I48" s="1006" t="s">
        <v>290</v>
      </c>
      <c r="J48" s="1006"/>
      <c r="K48" s="1006"/>
      <c r="L48" s="1006"/>
      <c r="M48" s="1006"/>
      <c r="N48" s="1006"/>
      <c r="O48" s="1074"/>
      <c r="P48" s="1074"/>
      <c r="Q48" s="1074"/>
      <c r="R48" s="1074"/>
      <c r="S48" s="1074"/>
      <c r="T48" s="1074"/>
      <c r="U48" s="1006"/>
      <c r="V48" s="1006"/>
      <c r="W48" s="1006"/>
      <c r="X48" s="1006"/>
      <c r="Y48" s="1006"/>
      <c r="Z48" s="1006"/>
      <c r="AA48" s="794"/>
      <c r="AB48" s="717"/>
    </row>
    <row r="49" spans="1:74" customHeight="1" ht="27">
      <c r="B49" s="793"/>
      <c r="C49" s="1010" t="s">
        <v>304</v>
      </c>
      <c r="D49" s="1010"/>
      <c r="E49" s="1010"/>
      <c r="F49" s="1010"/>
      <c r="G49" s="1010"/>
      <c r="H49" s="1010"/>
      <c r="I49" s="1010"/>
      <c r="J49" s="1010"/>
      <c r="K49" s="1010"/>
      <c r="L49" s="1010"/>
      <c r="M49" s="1010"/>
      <c r="N49" s="1010"/>
      <c r="O49" s="1010"/>
      <c r="P49" s="1010"/>
      <c r="Q49" s="1010"/>
      <c r="R49" s="1010"/>
      <c r="S49" s="1010"/>
      <c r="T49" s="1010"/>
      <c r="U49" s="1010"/>
      <c r="V49" s="1010"/>
      <c r="W49" s="1010"/>
      <c r="X49" s="1010"/>
      <c r="Y49" s="1010"/>
      <c r="Z49" s="1010"/>
      <c r="AA49" s="794"/>
      <c r="AB49" s="717"/>
    </row>
    <row r="50" spans="1:74" customHeight="1" ht="28.15">
      <c r="B50" s="793"/>
      <c r="C50" s="1007" t="s">
        <v>267</v>
      </c>
      <c r="D50" s="1007"/>
      <c r="E50" s="1007"/>
      <c r="F50" s="1007"/>
      <c r="G50" s="1007"/>
      <c r="H50" s="1007"/>
      <c r="I50" s="1007" t="s">
        <v>268</v>
      </c>
      <c r="J50" s="1007"/>
      <c r="K50" s="1007"/>
      <c r="L50" s="1007"/>
      <c r="M50" s="1007"/>
      <c r="N50" s="1007"/>
      <c r="O50" s="1007" t="s">
        <v>269</v>
      </c>
      <c r="P50" s="1007"/>
      <c r="Q50" s="1007"/>
      <c r="R50" s="1007"/>
      <c r="S50" s="1007"/>
      <c r="T50" s="1007"/>
      <c r="U50" s="1007" t="s">
        <v>270</v>
      </c>
      <c r="V50" s="1007"/>
      <c r="W50" s="1007"/>
      <c r="X50" s="1007"/>
      <c r="Y50" s="1007"/>
      <c r="Z50" s="1007"/>
      <c r="AA50" s="794"/>
      <c r="AB50" s="717"/>
    </row>
    <row r="51" spans="1:74" customHeight="1" ht="28.15">
      <c r="B51" s="797"/>
      <c r="C51" s="1006" t="s">
        <v>305</v>
      </c>
      <c r="D51" s="1006"/>
      <c r="E51" s="1006"/>
      <c r="F51" s="1006"/>
      <c r="G51" s="1006"/>
      <c r="H51" s="1006"/>
      <c r="I51" s="1006" t="s">
        <v>306</v>
      </c>
      <c r="J51" s="1006"/>
      <c r="K51" s="1006"/>
      <c r="L51" s="1006"/>
      <c r="M51" s="1006"/>
      <c r="N51" s="1006"/>
      <c r="O51" s="1075" t="s">
        <v>307</v>
      </c>
      <c r="P51" s="1075"/>
      <c r="Q51" s="1075"/>
      <c r="R51" s="1075"/>
      <c r="S51" s="1075"/>
      <c r="T51" s="1075"/>
      <c r="U51" s="1006" t="s">
        <v>308</v>
      </c>
      <c r="V51" s="1006"/>
      <c r="W51" s="1006"/>
      <c r="X51" s="1006"/>
      <c r="Y51" s="1006"/>
      <c r="Z51" s="1006"/>
      <c r="AA51" s="794"/>
      <c r="AB51" s="717"/>
    </row>
    <row r="52" spans="1:74" customHeight="1" ht="28.15">
      <c r="B52" s="797"/>
      <c r="C52" s="1006" t="s">
        <v>309</v>
      </c>
      <c r="D52" s="1006"/>
      <c r="E52" s="1006"/>
      <c r="F52" s="1006"/>
      <c r="G52" s="1006"/>
      <c r="H52" s="1006"/>
      <c r="I52" s="1006" t="s">
        <v>310</v>
      </c>
      <c r="J52" s="1006"/>
      <c r="K52" s="1006"/>
      <c r="L52" s="1006"/>
      <c r="M52" s="1006"/>
      <c r="N52" s="1006"/>
      <c r="O52" s="1075" t="s">
        <v>311</v>
      </c>
      <c r="P52" s="1075"/>
      <c r="Q52" s="1075"/>
      <c r="R52" s="1075"/>
      <c r="S52" s="1075"/>
      <c r="T52" s="1075"/>
      <c r="U52" s="548"/>
      <c r="V52" s="548"/>
      <c r="W52" s="548"/>
      <c r="X52" s="548"/>
      <c r="Y52" s="548"/>
      <c r="Z52" s="548"/>
      <c r="AA52" s="794"/>
      <c r="AB52" s="717"/>
    </row>
    <row r="53" spans="1:74" customHeight="1" ht="28.15">
      <c r="B53" s="797"/>
      <c r="C53" s="1006" t="s">
        <v>312</v>
      </c>
      <c r="D53" s="1006"/>
      <c r="E53" s="1006"/>
      <c r="F53" s="1006"/>
      <c r="G53" s="1006"/>
      <c r="H53" s="1006"/>
      <c r="I53" s="1006" t="s">
        <v>310</v>
      </c>
      <c r="J53" s="1006"/>
      <c r="K53" s="1006"/>
      <c r="L53" s="1006"/>
      <c r="M53" s="1006"/>
      <c r="N53" s="1006"/>
      <c r="O53" s="1075" t="s">
        <v>311</v>
      </c>
      <c r="P53" s="1075"/>
      <c r="Q53" s="1075"/>
      <c r="R53" s="1075"/>
      <c r="S53" s="1075"/>
      <c r="T53" s="1075"/>
      <c r="U53" s="548"/>
      <c r="V53" s="548"/>
      <c r="W53" s="548"/>
      <c r="X53" s="548"/>
      <c r="Y53" s="548"/>
      <c r="Z53" s="548"/>
      <c r="AA53" s="794"/>
      <c r="AB53" s="717"/>
    </row>
    <row r="54" spans="1:74" customHeight="1" ht="28.15">
      <c r="B54" s="797"/>
      <c r="C54" s="1006" t="s">
        <v>313</v>
      </c>
      <c r="D54" s="1006"/>
      <c r="E54" s="1006"/>
      <c r="F54" s="1006"/>
      <c r="G54" s="1006"/>
      <c r="H54" s="1006"/>
      <c r="I54" s="1006" t="s">
        <v>310</v>
      </c>
      <c r="J54" s="1006"/>
      <c r="K54" s="1006"/>
      <c r="L54" s="1006"/>
      <c r="M54" s="1006"/>
      <c r="N54" s="1006"/>
      <c r="O54" s="1075" t="s">
        <v>311</v>
      </c>
      <c r="P54" s="1075"/>
      <c r="Q54" s="1075"/>
      <c r="R54" s="1075"/>
      <c r="S54" s="1075"/>
      <c r="T54" s="1075"/>
      <c r="U54" s="548"/>
      <c r="V54" s="548"/>
      <c r="W54" s="548"/>
      <c r="X54" s="548"/>
      <c r="Y54" s="548"/>
      <c r="Z54" s="548"/>
      <c r="AA54" s="794"/>
      <c r="AB54" s="717"/>
    </row>
    <row r="55" spans="1:74" customHeight="1" ht="30" s="780" customFormat="1">
      <c r="A55" s="778"/>
      <c r="B55" s="777"/>
      <c r="C55" s="777"/>
      <c r="D55" s="777"/>
      <c r="E55" s="777"/>
      <c r="F55" s="777"/>
      <c r="G55" s="777"/>
      <c r="H55" s="777"/>
      <c r="I55" s="777"/>
      <c r="J55" s="777"/>
      <c r="K55" s="777"/>
      <c r="L55" s="777"/>
      <c r="M55" s="777"/>
      <c r="N55" s="777"/>
      <c r="O55" s="777"/>
      <c r="P55" s="777"/>
      <c r="Q55" s="777"/>
      <c r="R55" s="777"/>
      <c r="S55" s="777"/>
      <c r="T55" s="777"/>
      <c r="U55" s="777"/>
      <c r="V55" s="777"/>
      <c r="W55" s="777"/>
      <c r="X55" s="1015" t="s">
        <v>314</v>
      </c>
      <c r="Y55" s="1015"/>
      <c r="Z55" s="1015"/>
      <c r="AA55" s="777"/>
      <c r="AB55" s="779"/>
    </row>
    <row r="56" spans="1:74" customHeight="1" ht="158.25" hidden="true">
      <c r="A56" s="1016"/>
      <c r="B56" s="1016"/>
      <c r="C56" s="1016"/>
      <c r="D56" s="1016"/>
      <c r="E56" s="1016"/>
      <c r="F56" s="1016"/>
      <c r="G56" s="1016"/>
      <c r="H56" s="1016"/>
      <c r="I56" s="1016"/>
      <c r="J56" s="1016"/>
      <c r="K56" s="1016"/>
      <c r="L56" s="1016"/>
      <c r="M56" s="1016"/>
      <c r="N56" s="1016"/>
      <c r="O56" s="1016"/>
      <c r="P56" s="1016"/>
      <c r="Q56" s="1016"/>
      <c r="R56" s="1016"/>
      <c r="S56" s="1016"/>
      <c r="T56" s="1016"/>
      <c r="U56" s="1016"/>
      <c r="V56" s="1016"/>
      <c r="W56" s="1016"/>
      <c r="X56" s="1016"/>
      <c r="Y56" s="1016"/>
      <c r="Z56" s="1016"/>
      <c r="AA56" s="1016"/>
      <c r="AB56" s="1016"/>
      <c r="AC56" s="719"/>
      <c r="AD56" s="719"/>
      <c r="AE56" s="719"/>
      <c r="AF56" s="719"/>
      <c r="AG56" s="719"/>
      <c r="AH56" s="719"/>
      <c r="AI56" s="719"/>
      <c r="AJ56" s="719"/>
      <c r="AK56" s="719"/>
      <c r="AL56" s="719"/>
      <c r="AM56" s="719"/>
      <c r="AN56" s="719"/>
      <c r="AO56" s="719"/>
      <c r="AP56" s="719"/>
      <c r="AQ56" s="719"/>
      <c r="AR56" s="719"/>
      <c r="AS56" s="719"/>
      <c r="AT56" s="719"/>
      <c r="AU56" s="719"/>
      <c r="AV56" s="719"/>
      <c r="AW56" s="719"/>
      <c r="AX56" s="719"/>
      <c r="AY56" s="719"/>
      <c r="AZ56" s="719"/>
      <c r="BA56" s="719"/>
      <c r="BB56" s="719"/>
      <c r="BC56" s="719"/>
      <c r="BD56" s="719"/>
    </row>
    <row r="57" spans="1:74">
      <c r="B57" s="720"/>
      <c r="C57" s="721"/>
      <c r="D57" s="721"/>
      <c r="E57" s="721"/>
      <c r="F57" s="721"/>
      <c r="G57" s="721"/>
      <c r="H57" s="721"/>
      <c r="I57" s="721"/>
      <c r="J57" s="721"/>
      <c r="K57" s="721"/>
      <c r="L57" s="721"/>
      <c r="M57" s="721"/>
      <c r="N57" s="721"/>
      <c r="O57" s="721"/>
      <c r="P57" s="721"/>
      <c r="Q57" s="721"/>
      <c r="R57" s="721"/>
      <c r="S57" s="721"/>
      <c r="T57" s="721"/>
      <c r="U57" s="721"/>
      <c r="V57" s="721"/>
      <c r="W57" s="721"/>
      <c r="X57" s="721"/>
      <c r="Y57" s="721"/>
      <c r="Z57" s="721"/>
      <c r="AA57" s="717"/>
      <c r="AB57" s="717"/>
    </row>
    <row r="58" spans="1:74">
      <c r="B58" s="720"/>
      <c r="C58" s="721"/>
      <c r="D58" s="721"/>
      <c r="E58" s="721"/>
      <c r="F58" s="721"/>
      <c r="G58" s="721"/>
      <c r="H58" s="721"/>
      <c r="I58" s="721"/>
      <c r="J58" s="721"/>
      <c r="K58" s="721"/>
      <c r="L58" s="721"/>
      <c r="M58" s="721"/>
      <c r="N58" s="721"/>
      <c r="O58" s="721"/>
      <c r="P58" s="721"/>
      <c r="Q58" s="721"/>
      <c r="R58" s="721"/>
      <c r="S58" s="721"/>
      <c r="T58" s="721"/>
      <c r="U58" s="721"/>
      <c r="V58" s="721"/>
      <c r="W58" s="721"/>
      <c r="X58" s="721"/>
      <c r="Y58" s="721"/>
      <c r="Z58" s="721"/>
      <c r="AA58" s="717"/>
      <c r="AB58" s="717"/>
    </row>
    <row r="59" spans="1:74">
      <c r="B59" s="720"/>
      <c r="C59" s="721"/>
      <c r="D59" s="721"/>
      <c r="E59" s="721"/>
      <c r="F59" s="721"/>
      <c r="G59" s="721"/>
      <c r="H59" s="721"/>
      <c r="I59" s="721"/>
      <c r="J59" s="721"/>
      <c r="K59" s="721"/>
      <c r="L59" s="721"/>
      <c r="M59" s="721"/>
      <c r="N59" s="721"/>
      <c r="O59" s="721"/>
      <c r="P59" s="721"/>
      <c r="Q59" s="721"/>
      <c r="R59" s="721"/>
      <c r="S59" s="721"/>
      <c r="T59" s="721"/>
      <c r="U59" s="721"/>
      <c r="V59" s="721"/>
      <c r="W59" s="721"/>
      <c r="X59" s="721"/>
      <c r="Y59" s="721"/>
      <c r="Z59" s="721"/>
      <c r="AA59" s="717"/>
      <c r="AB59" s="717"/>
    </row>
    <row r="60" spans="1:74" customHeight="1" ht="20.25">
      <c r="B60" s="722"/>
      <c r="C60" s="717"/>
      <c r="D60" s="717"/>
      <c r="E60" s="717"/>
      <c r="F60" s="717"/>
      <c r="G60" s="717"/>
      <c r="H60" s="717"/>
      <c r="I60" s="717"/>
      <c r="J60" s="717"/>
      <c r="K60" s="717"/>
      <c r="L60" s="717"/>
      <c r="M60" s="717"/>
      <c r="N60" s="717"/>
      <c r="O60" s="717"/>
      <c r="P60" s="717"/>
      <c r="Q60" s="717"/>
      <c r="R60" s="717"/>
      <c r="S60" s="717"/>
      <c r="T60" s="717"/>
      <c r="U60" s="717"/>
      <c r="V60" s="717"/>
      <c r="W60" s="717"/>
      <c r="X60" s="717"/>
      <c r="Y60" s="717"/>
      <c r="Z60" s="717"/>
      <c r="AA60" s="717"/>
      <c r="AB60" s="717"/>
    </row>
    <row r="61" spans="1:74" customHeight="1" ht="30">
      <c r="B61" s="807"/>
      <c r="C61" s="1017" t="s">
        <v>315</v>
      </c>
      <c r="D61" s="1017"/>
      <c r="E61" s="1017"/>
      <c r="F61" s="1017"/>
      <c r="G61" s="1017"/>
      <c r="H61" s="1017"/>
      <c r="I61" s="1017"/>
      <c r="J61" s="1017"/>
      <c r="K61" s="1017"/>
      <c r="L61" s="1017"/>
      <c r="M61" s="1017"/>
      <c r="N61" s="1017"/>
      <c r="O61" s="1017"/>
      <c r="P61" s="1017"/>
      <c r="Q61" s="1017"/>
      <c r="R61" s="1017"/>
      <c r="S61" s="1017"/>
      <c r="T61" s="1017"/>
      <c r="U61" s="1017"/>
      <c r="V61" s="1017"/>
      <c r="W61" s="1017"/>
      <c r="X61" s="1017"/>
      <c r="Y61" s="1017"/>
      <c r="Z61" s="1017"/>
      <c r="AA61" s="798"/>
      <c r="AB61" s="723"/>
    </row>
    <row r="62" spans="1:74" customHeight="1" ht="20.25">
      <c r="B62" s="808"/>
      <c r="C62" s="1018" t="s">
        <v>316</v>
      </c>
      <c r="D62" s="1018"/>
      <c r="E62" s="1018"/>
      <c r="F62" s="1018"/>
      <c r="G62" s="1018"/>
      <c r="H62" s="1018"/>
      <c r="I62" s="1018"/>
      <c r="J62" s="1018"/>
      <c r="K62" s="1018"/>
      <c r="L62" s="1018"/>
      <c r="M62" s="1018"/>
      <c r="N62" s="1018"/>
      <c r="O62" s="1018"/>
      <c r="P62" s="1018"/>
      <c r="Q62" s="1018"/>
      <c r="R62" s="1018"/>
      <c r="S62" s="1018"/>
      <c r="T62" s="1018"/>
      <c r="U62" s="1018"/>
      <c r="V62" s="1018"/>
      <c r="W62" s="1018"/>
      <c r="X62" s="1018"/>
      <c r="Y62" s="1018"/>
      <c r="Z62" s="1018"/>
      <c r="AA62" s="799"/>
      <c r="AB62" s="717"/>
    </row>
    <row r="63" spans="1:74" customHeight="1" ht="20.25" s="545" customFormat="1">
      <c r="B63" s="1019" t="s">
        <v>317</v>
      </c>
      <c r="C63" s="782"/>
      <c r="D63" s="783">
        <v>1400</v>
      </c>
      <c r="E63" s="783">
        <v>1600</v>
      </c>
      <c r="F63" s="783">
        <v>1800</v>
      </c>
      <c r="G63" s="783">
        <v>2000</v>
      </c>
      <c r="H63" s="783">
        <v>2200</v>
      </c>
      <c r="I63" s="783">
        <v>2400</v>
      </c>
      <c r="J63" s="783">
        <v>2600</v>
      </c>
      <c r="K63" s="783">
        <v>2800</v>
      </c>
      <c r="L63" s="783">
        <v>3000</v>
      </c>
      <c r="M63" s="783">
        <v>3200</v>
      </c>
      <c r="N63" s="783">
        <v>3400</v>
      </c>
      <c r="O63" s="783">
        <v>3600</v>
      </c>
      <c r="P63" s="783">
        <v>3800</v>
      </c>
      <c r="Q63" s="783">
        <v>4000</v>
      </c>
      <c r="R63" s="783">
        <v>4200</v>
      </c>
      <c r="S63" s="783">
        <v>4400</v>
      </c>
      <c r="T63" s="783">
        <v>4600</v>
      </c>
      <c r="U63" s="783">
        <v>4800</v>
      </c>
      <c r="V63" s="783">
        <v>5000</v>
      </c>
      <c r="W63" s="783">
        <v>5200</v>
      </c>
      <c r="X63" s="783">
        <v>5400</v>
      </c>
      <c r="Y63" s="783">
        <v>5600</v>
      </c>
      <c r="Z63" s="784">
        <v>5800</v>
      </c>
      <c r="AA63" s="800"/>
      <c r="AB63" s="727"/>
      <c r="AG63" s="782"/>
      <c r="AH63" s="783">
        <v>1400</v>
      </c>
      <c r="AI63" s="783">
        <v>1600</v>
      </c>
      <c r="AJ63" s="783">
        <v>1800</v>
      </c>
      <c r="AK63" s="783">
        <v>2000</v>
      </c>
      <c r="AL63" s="783">
        <v>2200</v>
      </c>
      <c r="AM63" s="783">
        <v>2400</v>
      </c>
      <c r="AN63" s="783">
        <v>2600</v>
      </c>
      <c r="AO63" s="783">
        <v>2800</v>
      </c>
      <c r="AP63" s="783">
        <v>3000</v>
      </c>
      <c r="AQ63" s="783">
        <v>3200</v>
      </c>
      <c r="AR63" s="783">
        <v>3400</v>
      </c>
      <c r="AS63" s="783">
        <v>3600</v>
      </c>
      <c r="AT63" s="783">
        <v>3800</v>
      </c>
      <c r="AU63" s="783">
        <v>4000</v>
      </c>
      <c r="AV63" s="783">
        <v>4200</v>
      </c>
      <c r="AW63" s="783">
        <v>4400</v>
      </c>
      <c r="AX63" s="783">
        <v>4600</v>
      </c>
      <c r="AY63" s="783">
        <v>4800</v>
      </c>
      <c r="AZ63" s="783">
        <v>5000</v>
      </c>
      <c r="BA63" s="783">
        <v>5200</v>
      </c>
      <c r="BB63" s="783">
        <v>5400</v>
      </c>
      <c r="BC63" s="783">
        <v>5600</v>
      </c>
      <c r="BD63" s="784">
        <v>5800</v>
      </c>
    </row>
    <row r="64" spans="1:74">
      <c r="B64" s="1019"/>
      <c r="C64" s="785">
        <v>1400</v>
      </c>
      <c r="D64" s="1548">
        <f>AH64*(1+$AF$5/100)</f>
        <v>433.55</v>
      </c>
      <c r="E64" s="729">
        <f>AI64*(1+$AF$5/100)</f>
        <v>438.1</v>
      </c>
      <c r="F64" s="729">
        <f>AJ64*(1+$AF$5/100)</f>
        <v>492.05</v>
      </c>
      <c r="G64" s="729">
        <f>AK64*(1+$AF$5/100)</f>
        <v>497.25</v>
      </c>
      <c r="H64" s="729">
        <f>AL64*(1+$AF$5/100)</f>
        <v>517.4</v>
      </c>
      <c r="I64" s="729">
        <f>AM64*(1+$AF$5/100)</f>
        <v>544.7</v>
      </c>
      <c r="J64" s="729">
        <f>AN64*(1+$AF$5/100)</f>
        <v>549.9</v>
      </c>
      <c r="K64" s="729">
        <f>AO64*(1+$AF$5/100)</f>
        <v>554.45</v>
      </c>
      <c r="L64" s="729">
        <f>AP64*(1+$AF$5/100)</f>
        <v>589.55</v>
      </c>
      <c r="M64" s="729">
        <f>AQ64*(1+$AF$5/100)</f>
        <v>695.5</v>
      </c>
      <c r="N64" s="729">
        <f>AR64*(1+$AF$5/100)</f>
        <v>708.5</v>
      </c>
      <c r="O64" s="729">
        <f>AS64*(1+$AF$5/100)</f>
        <v>721.5</v>
      </c>
      <c r="P64" s="729">
        <f>AT64*(1+$AF$5/100)</f>
        <v>733.85</v>
      </c>
      <c r="Q64" s="729">
        <f>AU64*(1+$AF$5/100)</f>
        <v>746.85</v>
      </c>
      <c r="R64" s="729">
        <f>AV64*(1+$AF$5/100)</f>
        <v>775.45</v>
      </c>
      <c r="S64" s="729">
        <f>AW64*(1+$AF$5/100)</f>
        <v>874.25</v>
      </c>
      <c r="T64" s="729">
        <f>AX64*(1+$AF$5/100)</f>
        <v>887.9</v>
      </c>
      <c r="U64" s="729">
        <f>AY64*(1+$AF$5/100)</f>
        <v>900.9</v>
      </c>
      <c r="V64" s="729">
        <f>AZ64*(1+$AF$5/100)</f>
        <v>913.9</v>
      </c>
      <c r="W64" s="729">
        <f>BA64*(1+$AF$5/100)</f>
        <v>987.35</v>
      </c>
      <c r="X64" s="729">
        <f>BB64*(1+$AF$5/100)</f>
        <v>1001</v>
      </c>
      <c r="Y64" s="729">
        <f>BC64*(1+$AF$5/100)</f>
        <v>1014.65</v>
      </c>
      <c r="Z64" s="730">
        <f>BD64*(1+$AF$5/100)</f>
        <v>1028.95</v>
      </c>
      <c r="AA64" s="801"/>
      <c r="AB64" s="731"/>
      <c r="AG64" s="785">
        <v>1400</v>
      </c>
      <c r="AH64" s="732">
        <v>667</v>
      </c>
      <c r="AI64" s="729">
        <v>674</v>
      </c>
      <c r="AJ64" s="729">
        <v>757</v>
      </c>
      <c r="AK64" s="729">
        <v>765</v>
      </c>
      <c r="AL64" s="729">
        <v>796</v>
      </c>
      <c r="AM64" s="729">
        <v>838</v>
      </c>
      <c r="AN64" s="729">
        <v>846</v>
      </c>
      <c r="AO64" s="729">
        <v>853</v>
      </c>
      <c r="AP64" s="729">
        <v>907</v>
      </c>
      <c r="AQ64" s="729">
        <v>1070</v>
      </c>
      <c r="AR64" s="729">
        <v>1090</v>
      </c>
      <c r="AS64" s="729">
        <v>1110</v>
      </c>
      <c r="AT64" s="729">
        <v>1129</v>
      </c>
      <c r="AU64" s="729">
        <v>1149</v>
      </c>
      <c r="AV64" s="729">
        <v>1193</v>
      </c>
      <c r="AW64" s="729">
        <v>1345</v>
      </c>
      <c r="AX64" s="729">
        <v>1366</v>
      </c>
      <c r="AY64" s="729">
        <v>1386</v>
      </c>
      <c r="AZ64" s="729">
        <v>1406</v>
      </c>
      <c r="BA64" s="729">
        <v>1519</v>
      </c>
      <c r="BB64" s="729">
        <v>1540</v>
      </c>
      <c r="BC64" s="729">
        <v>1561</v>
      </c>
      <c r="BD64" s="730">
        <v>1583</v>
      </c>
    </row>
    <row r="65" spans="1:74">
      <c r="B65" s="1019"/>
      <c r="C65" s="785">
        <v>1600</v>
      </c>
      <c r="D65" s="859">
        <f>AH65*(1+$AF$5/100)</f>
        <v>436.15</v>
      </c>
      <c r="E65" s="734">
        <f>AI65*(1+$AF$5/100)</f>
        <v>448.5</v>
      </c>
      <c r="F65" s="734">
        <f>AJ65*(1+$AF$5/100)</f>
        <v>502.45</v>
      </c>
      <c r="G65" s="734">
        <f>AK65*(1+$AF$5/100)</f>
        <v>507.65</v>
      </c>
      <c r="H65" s="734">
        <f>AL65*(1+$AF$5/100)</f>
        <v>527.8</v>
      </c>
      <c r="I65" s="734">
        <f>AM65*(1+$AF$5/100)</f>
        <v>555.1</v>
      </c>
      <c r="J65" s="734">
        <f>AN65*(1+$AF$5/100)</f>
        <v>560.3</v>
      </c>
      <c r="K65" s="734">
        <f>AO65*(1+$AF$5/100)</f>
        <v>565.5</v>
      </c>
      <c r="L65" s="734">
        <f>AP65*(1+$AF$5/100)</f>
        <v>599.95</v>
      </c>
      <c r="M65" s="734">
        <f>AQ65*(1+$AF$5/100)</f>
        <v>698.1</v>
      </c>
      <c r="N65" s="734">
        <f>AR65*(1+$AF$5/100)</f>
        <v>711.1</v>
      </c>
      <c r="O65" s="734">
        <f>AS65*(1+$AF$5/100)</f>
        <v>724.1</v>
      </c>
      <c r="P65" s="734">
        <f>AT65*(1+$AF$5/100)</f>
        <v>737.1</v>
      </c>
      <c r="Q65" s="734">
        <f>AU65*(1+$AF$5/100)</f>
        <v>750.1</v>
      </c>
      <c r="R65" s="734">
        <f>AV65*(1+$AF$5/100)</f>
        <v>778.05</v>
      </c>
      <c r="S65" s="734">
        <f>AW65*(1+$AF$5/100)</f>
        <v>877.5</v>
      </c>
      <c r="T65" s="734">
        <f>AX65*(1+$AF$5/100)</f>
        <v>890.5</v>
      </c>
      <c r="U65" s="734">
        <f>AY65*(1+$AF$5/100)</f>
        <v>903.5</v>
      </c>
      <c r="V65" s="734">
        <f>AZ65*(1+$AF$5/100)</f>
        <v>917.15</v>
      </c>
      <c r="W65" s="734">
        <f>BA65*(1+$AF$5/100)</f>
        <v>989.95</v>
      </c>
      <c r="X65" s="734">
        <f>BB65*(1+$AF$5/100)</f>
        <v>1004.25</v>
      </c>
      <c r="Y65" s="734">
        <f>BC65*(1+$AF$5/100)</f>
        <v>1017.9</v>
      </c>
      <c r="Z65" s="735">
        <f>BD65*(1+$AF$5/100)</f>
        <v>1031.55</v>
      </c>
      <c r="AA65" s="801"/>
      <c r="AB65" s="731"/>
      <c r="AG65" s="785">
        <v>1600</v>
      </c>
      <c r="AH65" s="733">
        <v>671</v>
      </c>
      <c r="AI65" s="734">
        <v>690</v>
      </c>
      <c r="AJ65" s="734">
        <v>773</v>
      </c>
      <c r="AK65" s="734">
        <v>781</v>
      </c>
      <c r="AL65" s="734">
        <v>812</v>
      </c>
      <c r="AM65" s="734">
        <v>854</v>
      </c>
      <c r="AN65" s="734">
        <v>862</v>
      </c>
      <c r="AO65" s="734">
        <v>870</v>
      </c>
      <c r="AP65" s="734">
        <v>923</v>
      </c>
      <c r="AQ65" s="734">
        <v>1074</v>
      </c>
      <c r="AR65" s="734">
        <v>1094</v>
      </c>
      <c r="AS65" s="734">
        <v>1114</v>
      </c>
      <c r="AT65" s="734">
        <v>1134</v>
      </c>
      <c r="AU65" s="734">
        <v>1154</v>
      </c>
      <c r="AV65" s="734">
        <v>1197</v>
      </c>
      <c r="AW65" s="734">
        <v>1350</v>
      </c>
      <c r="AX65" s="734">
        <v>1370</v>
      </c>
      <c r="AY65" s="734">
        <v>1390</v>
      </c>
      <c r="AZ65" s="734">
        <v>1411</v>
      </c>
      <c r="BA65" s="734">
        <v>1523</v>
      </c>
      <c r="BB65" s="734">
        <v>1545</v>
      </c>
      <c r="BC65" s="734">
        <v>1566</v>
      </c>
      <c r="BD65" s="735">
        <v>1587</v>
      </c>
    </row>
    <row r="66" spans="1:74">
      <c r="B66" s="1019"/>
      <c r="C66" s="785">
        <v>1800</v>
      </c>
      <c r="D66" s="733">
        <f>AH66*(1+$AF$5/100)</f>
        <v>439.4</v>
      </c>
      <c r="E66" s="734">
        <f>AI66*(1+$AF$5/100)</f>
        <v>451.75</v>
      </c>
      <c r="F66" s="734">
        <f>AJ66*(1+$AF$5/100)</f>
        <v>512.85</v>
      </c>
      <c r="G66" s="734">
        <f>AK66*(1+$AF$5/100)</f>
        <v>539.5</v>
      </c>
      <c r="H66" s="734">
        <f>AL66*(1+$AF$5/100)</f>
        <v>560.95</v>
      </c>
      <c r="I66" s="734">
        <f>AM66*(1+$AF$5/100)</f>
        <v>588.25</v>
      </c>
      <c r="J66" s="734">
        <f>AN66*(1+$AF$5/100)</f>
        <v>594.1</v>
      </c>
      <c r="K66" s="734">
        <f>AO66*(1+$AF$5/100)</f>
        <v>599.3</v>
      </c>
      <c r="L66" s="734">
        <f>AP66*(1+$AF$5/100)</f>
        <v>635.05</v>
      </c>
      <c r="M66" s="734">
        <f>AQ66*(1+$AF$5/100)</f>
        <v>729.3</v>
      </c>
      <c r="N66" s="734">
        <f>AR66*(1+$AF$5/100)</f>
        <v>742.3</v>
      </c>
      <c r="O66" s="734">
        <f>AS66*(1+$AF$5/100)</f>
        <v>770.9</v>
      </c>
      <c r="P66" s="734">
        <f>AT66*(1+$AF$5/100)</f>
        <v>784.55</v>
      </c>
      <c r="Q66" s="734">
        <f>AU66*(1+$AF$5/100)</f>
        <v>798.2</v>
      </c>
      <c r="R66" s="734">
        <f>AV66*(1+$AF$5/100)</f>
        <v>872.95</v>
      </c>
      <c r="S66" s="734">
        <f>AW66*(1+$AF$5/100)</f>
        <v>966.55</v>
      </c>
      <c r="T66" s="734">
        <f>AX66*(1+$AF$5/100)</f>
        <v>981.5</v>
      </c>
      <c r="U66" s="734">
        <f>AY66*(1+$AF$5/100)</f>
        <v>995.8</v>
      </c>
      <c r="V66" s="734">
        <f>AZ66*(1+$AF$5/100)</f>
        <v>1010.1</v>
      </c>
      <c r="W66" s="734">
        <f>BA66*(1+$AF$5/100)</f>
        <v>1090.7</v>
      </c>
      <c r="X66" s="734">
        <f>BB66*(1+$AF$5/100)</f>
        <v>1105.65</v>
      </c>
      <c r="Y66" s="734">
        <f>BC66*(1+$AF$5/100)</f>
        <v>1120.6</v>
      </c>
      <c r="Z66" s="735">
        <f>BD66*(1+$AF$5/100)</f>
        <v>1136.2</v>
      </c>
      <c r="AA66" s="801"/>
      <c r="AB66" s="731"/>
      <c r="AG66" s="785">
        <v>1800</v>
      </c>
      <c r="AH66" s="733">
        <v>676</v>
      </c>
      <c r="AI66" s="734">
        <v>695</v>
      </c>
      <c r="AJ66" s="734">
        <v>789</v>
      </c>
      <c r="AK66" s="734">
        <v>830</v>
      </c>
      <c r="AL66" s="734">
        <v>863</v>
      </c>
      <c r="AM66" s="734">
        <v>905</v>
      </c>
      <c r="AN66" s="734">
        <v>914</v>
      </c>
      <c r="AO66" s="734">
        <v>922</v>
      </c>
      <c r="AP66" s="734">
        <v>977</v>
      </c>
      <c r="AQ66" s="734">
        <v>1122</v>
      </c>
      <c r="AR66" s="734">
        <v>1142</v>
      </c>
      <c r="AS66" s="734">
        <v>1186</v>
      </c>
      <c r="AT66" s="734">
        <v>1207</v>
      </c>
      <c r="AU66" s="734">
        <v>1228</v>
      </c>
      <c r="AV66" s="734">
        <v>1343</v>
      </c>
      <c r="AW66" s="734">
        <v>1487</v>
      </c>
      <c r="AX66" s="734">
        <v>1510</v>
      </c>
      <c r="AY66" s="734">
        <v>1532</v>
      </c>
      <c r="AZ66" s="734">
        <v>1554</v>
      </c>
      <c r="BA66" s="734">
        <v>1678</v>
      </c>
      <c r="BB66" s="734">
        <v>1701</v>
      </c>
      <c r="BC66" s="734">
        <v>1724</v>
      </c>
      <c r="BD66" s="735">
        <v>1748</v>
      </c>
    </row>
    <row r="67" spans="1:74">
      <c r="B67" s="1019"/>
      <c r="C67" s="785">
        <v>2000</v>
      </c>
      <c r="D67" s="733">
        <f>AH67*(1+$AF$5/100)</f>
        <v>451.1</v>
      </c>
      <c r="E67" s="734">
        <f>AI67*(1+$AF$5/100)</f>
        <v>464.1</v>
      </c>
      <c r="F67" s="734">
        <f>AJ67*(1+$AF$5/100)</f>
        <v>536.9</v>
      </c>
      <c r="G67" s="734">
        <f>AK67*(1+$AF$5/100)</f>
        <v>560.95</v>
      </c>
      <c r="H67" s="734">
        <f>AL67*(1+$AF$5/100)</f>
        <v>583.05</v>
      </c>
      <c r="I67" s="734">
        <f>AM67*(1+$AF$5/100)</f>
        <v>599.95</v>
      </c>
      <c r="J67" s="734">
        <f>AN67*(1+$AF$5/100)</f>
        <v>605.15</v>
      </c>
      <c r="K67" s="734">
        <f>AO67*(1+$AF$5/100)</f>
        <v>610.35</v>
      </c>
      <c r="L67" s="734">
        <f>AP67*(1+$AF$5/100)</f>
        <v>646.75</v>
      </c>
      <c r="M67" s="734">
        <f>AQ67*(1+$AF$5/100)</f>
        <v>731.9</v>
      </c>
      <c r="N67" s="734">
        <f>AR67*(1+$AF$5/100)</f>
        <v>745.55</v>
      </c>
      <c r="O67" s="734">
        <f>AS67*(1+$AF$5/100)</f>
        <v>788.45</v>
      </c>
      <c r="P67" s="734">
        <f>AT67*(1+$AF$5/100)</f>
        <v>802.1</v>
      </c>
      <c r="Q67" s="734">
        <f>AU67*(1+$AF$5/100)</f>
        <v>816.4</v>
      </c>
      <c r="R67" s="734">
        <f>AV67*(1+$AF$5/100)</f>
        <v>876.2</v>
      </c>
      <c r="S67" s="734">
        <f>AW67*(1+$AF$5/100)</f>
        <v>969.8</v>
      </c>
      <c r="T67" s="734">
        <f>AX67*(1+$AF$5/100)</f>
        <v>984.75</v>
      </c>
      <c r="U67" s="734">
        <f>AY67*(1+$AF$5/100)</f>
        <v>999.05</v>
      </c>
      <c r="V67" s="734">
        <f>AZ67*(1+$AF$5/100)</f>
        <v>1013.35</v>
      </c>
      <c r="W67" s="734">
        <f>BA67*(1+$AF$5/100)</f>
        <v>1093.95</v>
      </c>
      <c r="X67" s="734">
        <f>BB67*(1+$AF$5/100)</f>
        <v>1108.9</v>
      </c>
      <c r="Y67" s="734">
        <f>BC67*(1+$AF$5/100)</f>
        <v>1123.85</v>
      </c>
      <c r="Z67" s="735">
        <f>BD67*(1+$AF$5/100)</f>
        <v>1139.45</v>
      </c>
      <c r="AA67" s="801"/>
      <c r="AB67" s="731"/>
      <c r="AG67" s="785">
        <v>2000</v>
      </c>
      <c r="AH67" s="733">
        <v>694</v>
      </c>
      <c r="AI67" s="734">
        <v>714</v>
      </c>
      <c r="AJ67" s="734">
        <v>826</v>
      </c>
      <c r="AK67" s="734">
        <v>863</v>
      </c>
      <c r="AL67" s="734">
        <v>897</v>
      </c>
      <c r="AM67" s="734">
        <v>923</v>
      </c>
      <c r="AN67" s="734">
        <v>931</v>
      </c>
      <c r="AO67" s="734">
        <v>939</v>
      </c>
      <c r="AP67" s="734">
        <v>995</v>
      </c>
      <c r="AQ67" s="734">
        <v>1126</v>
      </c>
      <c r="AR67" s="734">
        <v>1147</v>
      </c>
      <c r="AS67" s="734">
        <v>1213</v>
      </c>
      <c r="AT67" s="734">
        <v>1234</v>
      </c>
      <c r="AU67" s="734">
        <v>1256</v>
      </c>
      <c r="AV67" s="734">
        <v>1348</v>
      </c>
      <c r="AW67" s="734">
        <v>1492</v>
      </c>
      <c r="AX67" s="734">
        <v>1515</v>
      </c>
      <c r="AY67" s="734">
        <v>1537</v>
      </c>
      <c r="AZ67" s="734">
        <v>1559</v>
      </c>
      <c r="BA67" s="734">
        <v>1683</v>
      </c>
      <c r="BB67" s="734">
        <v>1706</v>
      </c>
      <c r="BC67" s="734">
        <v>1729</v>
      </c>
      <c r="BD67" s="735">
        <v>1753</v>
      </c>
    </row>
    <row r="68" spans="1:74">
      <c r="B68" s="1019"/>
      <c r="C68" s="785">
        <v>2200</v>
      </c>
      <c r="D68" s="733">
        <f>AH68*(1+$AF$5/100)</f>
        <v>463.45</v>
      </c>
      <c r="E68" s="734">
        <f>AI68*(1+$AF$5/100)</f>
        <v>476.45</v>
      </c>
      <c r="F68" s="734">
        <f>AJ68*(1+$AF$5/100)</f>
        <v>561.6</v>
      </c>
      <c r="G68" s="734">
        <f>AK68*(1+$AF$5/100)</f>
        <v>575.25</v>
      </c>
      <c r="H68" s="734">
        <f>AL68*(1+$AF$5/100)</f>
        <v>605.15</v>
      </c>
      <c r="I68" s="734">
        <f>AM68*(1+$AF$5/100)</f>
        <v>622.7</v>
      </c>
      <c r="J68" s="734">
        <f>AN68*(1+$AF$5/100)</f>
        <v>627.9</v>
      </c>
      <c r="K68" s="734">
        <f>AO68*(1+$AF$5/100)</f>
        <v>633.75</v>
      </c>
      <c r="L68" s="734">
        <f>AP68*(1+$AF$5/100)</f>
        <v>670.15</v>
      </c>
      <c r="M68" s="734">
        <f>AQ68*(1+$AF$5/100)</f>
        <v>749.45</v>
      </c>
      <c r="N68" s="734">
        <f>AR68*(1+$AF$5/100)</f>
        <v>763.1</v>
      </c>
      <c r="O68" s="734">
        <f>AS68*(1+$AF$5/100)</f>
        <v>791.7</v>
      </c>
      <c r="P68" s="734">
        <f>AT68*(1+$AF$5/100)</f>
        <v>805.35</v>
      </c>
      <c r="Q68" s="734">
        <f>AU68*(1+$AF$5/100)</f>
        <v>819.65</v>
      </c>
      <c r="R68" s="734">
        <f>AV68*(1+$AF$5/100)</f>
        <v>880.1</v>
      </c>
      <c r="S68" s="734">
        <f>AW68*(1+$AF$5/100)</f>
        <v>973.05</v>
      </c>
      <c r="T68" s="734">
        <f>AX68*(1+$AF$5/100)</f>
        <v>988</v>
      </c>
      <c r="U68" s="734">
        <f>AY68*(1+$AF$5/100)</f>
        <v>1002.3</v>
      </c>
      <c r="V68" s="734">
        <f>AZ68*(1+$AF$5/100)</f>
        <v>1016.6</v>
      </c>
      <c r="W68" s="734">
        <f>BA68*(1+$AF$5/100)</f>
        <v>1097.2</v>
      </c>
      <c r="X68" s="734">
        <f>BB68*(1+$AF$5/100)</f>
        <v>1112.15</v>
      </c>
      <c r="Y68" s="734">
        <f>BC68*(1+$AF$5/100)</f>
        <v>1127.1</v>
      </c>
      <c r="Z68" s="735">
        <f>BD68*(1+$AF$5/100)</f>
        <v>1142.7</v>
      </c>
      <c r="AA68" s="801"/>
      <c r="AB68" s="731"/>
      <c r="AG68" s="785">
        <v>2200</v>
      </c>
      <c r="AH68" s="733">
        <v>713</v>
      </c>
      <c r="AI68" s="734">
        <v>733</v>
      </c>
      <c r="AJ68" s="734">
        <v>864</v>
      </c>
      <c r="AK68" s="734">
        <v>885</v>
      </c>
      <c r="AL68" s="734">
        <v>931</v>
      </c>
      <c r="AM68" s="734">
        <v>958</v>
      </c>
      <c r="AN68" s="734">
        <v>966</v>
      </c>
      <c r="AO68" s="734">
        <v>975</v>
      </c>
      <c r="AP68" s="734">
        <v>1031</v>
      </c>
      <c r="AQ68" s="734">
        <v>1153</v>
      </c>
      <c r="AR68" s="734">
        <v>1174</v>
      </c>
      <c r="AS68" s="734">
        <v>1218</v>
      </c>
      <c r="AT68" s="734">
        <v>1239</v>
      </c>
      <c r="AU68" s="734">
        <v>1261</v>
      </c>
      <c r="AV68" s="734">
        <v>1354</v>
      </c>
      <c r="AW68" s="734">
        <v>1497</v>
      </c>
      <c r="AX68" s="734">
        <v>1520</v>
      </c>
      <c r="AY68" s="734">
        <v>1542</v>
      </c>
      <c r="AZ68" s="734">
        <v>1564</v>
      </c>
      <c r="BA68" s="734">
        <v>1688</v>
      </c>
      <c r="BB68" s="734">
        <v>1711</v>
      </c>
      <c r="BC68" s="734">
        <v>1734</v>
      </c>
      <c r="BD68" s="735">
        <v>1758</v>
      </c>
    </row>
    <row r="69" spans="1:74">
      <c r="B69" s="1019"/>
      <c r="C69" s="785">
        <v>2400</v>
      </c>
      <c r="D69" s="733">
        <f>AH69*(1+$AF$5/100)</f>
        <v>503.75</v>
      </c>
      <c r="E69" s="734">
        <f>AI69*(1+$AF$5/100)</f>
        <v>517.4</v>
      </c>
      <c r="F69" s="734">
        <f>AJ69*(1+$AF$5/100)</f>
        <v>586.3</v>
      </c>
      <c r="G69" s="734">
        <f>AK69*(1+$AF$5/100)</f>
        <v>577.85</v>
      </c>
      <c r="H69" s="734">
        <f>AL69*(1+$AF$5/100)</f>
        <v>608.4</v>
      </c>
      <c r="I69" s="734">
        <f>AM69*(1+$AF$5/100)</f>
        <v>633.75</v>
      </c>
      <c r="J69" s="734">
        <f>AN69*(1+$AF$5/100)</f>
        <v>639.6</v>
      </c>
      <c r="K69" s="734">
        <f>AO69*(1+$AF$5/100)</f>
        <v>644.8</v>
      </c>
      <c r="L69" s="734">
        <f>AP69*(1+$AF$5/100)</f>
        <v>681.85</v>
      </c>
      <c r="M69" s="734">
        <f>AQ69*(1+$AF$5/100)</f>
        <v>752.7</v>
      </c>
      <c r="N69" s="734">
        <f>AR69*(1+$AF$5/100)</f>
        <v>766.35</v>
      </c>
      <c r="O69" s="734">
        <f>AS69*(1+$AF$5/100)</f>
        <v>794.95</v>
      </c>
      <c r="P69" s="734">
        <f>AT69*(1+$AF$5/100)</f>
        <v>808.6</v>
      </c>
      <c r="Q69" s="734">
        <f>AU69*(1+$AF$5/100)</f>
        <v>822.9</v>
      </c>
      <c r="R69" s="734">
        <f>AV69*(1+$AF$5/100)</f>
        <v>883.35</v>
      </c>
      <c r="S69" s="734">
        <f>AW69*(1+$AF$5/100)</f>
        <v>976.3</v>
      </c>
      <c r="T69" s="734">
        <f>AX69*(1+$AF$5/100)</f>
        <v>991.25</v>
      </c>
      <c r="U69" s="734">
        <f>AY69*(1+$AF$5/100)</f>
        <v>1005.55</v>
      </c>
      <c r="V69" s="734">
        <f>AZ69*(1+$AF$5/100)</f>
        <v>1020.5</v>
      </c>
      <c r="W69" s="734">
        <f>BA69*(1+$AF$5/100)</f>
        <v>1100.45</v>
      </c>
      <c r="X69" s="734">
        <f>BB69*(1+$AF$5/100)</f>
        <v>1115.4</v>
      </c>
      <c r="Y69" s="734">
        <f>BC69*(1+$AF$5/100)</f>
        <v>1131</v>
      </c>
      <c r="Z69" s="735">
        <f>BD69*(1+$AF$5/100)</f>
        <v>1145.95</v>
      </c>
      <c r="AA69" s="801"/>
      <c r="AB69" s="731"/>
      <c r="AG69" s="785">
        <v>2400</v>
      </c>
      <c r="AH69" s="733">
        <v>775</v>
      </c>
      <c r="AI69" s="734">
        <v>796</v>
      </c>
      <c r="AJ69" s="734">
        <v>902</v>
      </c>
      <c r="AK69" s="734">
        <v>889</v>
      </c>
      <c r="AL69" s="734">
        <v>936</v>
      </c>
      <c r="AM69" s="734">
        <v>975</v>
      </c>
      <c r="AN69" s="734">
        <v>984</v>
      </c>
      <c r="AO69" s="734">
        <v>992</v>
      </c>
      <c r="AP69" s="734">
        <v>1049</v>
      </c>
      <c r="AQ69" s="734">
        <v>1158</v>
      </c>
      <c r="AR69" s="734">
        <v>1179</v>
      </c>
      <c r="AS69" s="734">
        <v>1223</v>
      </c>
      <c r="AT69" s="734">
        <v>1244</v>
      </c>
      <c r="AU69" s="734">
        <v>1266</v>
      </c>
      <c r="AV69" s="734">
        <v>1359</v>
      </c>
      <c r="AW69" s="734">
        <v>1502</v>
      </c>
      <c r="AX69" s="734">
        <v>1525</v>
      </c>
      <c r="AY69" s="734">
        <v>1547</v>
      </c>
      <c r="AZ69" s="734">
        <v>1570</v>
      </c>
      <c r="BA69" s="734">
        <v>1693</v>
      </c>
      <c r="BB69" s="734">
        <v>1716</v>
      </c>
      <c r="BC69" s="734">
        <v>1740</v>
      </c>
      <c r="BD69" s="735">
        <v>1763</v>
      </c>
    </row>
    <row r="70" spans="1:74">
      <c r="B70" s="1019"/>
      <c r="C70" s="785">
        <v>2600</v>
      </c>
      <c r="D70" s="733">
        <f>AH70*(1+$AF$5/100)</f>
        <v>519.35</v>
      </c>
      <c r="E70" s="734">
        <f>AI70*(1+$AF$5/100)</f>
        <v>533.65</v>
      </c>
      <c r="F70" s="734">
        <f>AJ70*(1+$AF$5/100)</f>
        <v>592.8</v>
      </c>
      <c r="G70" s="734">
        <f>AK70*(1+$AF$5/100)</f>
        <v>584.35</v>
      </c>
      <c r="H70" s="734">
        <f>AL70*(1+$AF$5/100)</f>
        <v>614.9</v>
      </c>
      <c r="I70" s="734">
        <f>AM70*(1+$AF$5/100)</f>
        <v>640.25</v>
      </c>
      <c r="J70" s="734">
        <f>AN70*(1+$AF$5/100)</f>
        <v>653.9</v>
      </c>
      <c r="K70" s="734">
        <f>AO70*(1+$AF$5/100)</f>
        <v>659.75</v>
      </c>
      <c r="L70" s="734">
        <f>AP70*(1+$AF$5/100)</f>
        <v>696.15</v>
      </c>
      <c r="M70" s="734">
        <f>AQ70*(1+$AF$5/100)</f>
        <v>760.5</v>
      </c>
      <c r="N70" s="734">
        <f>AR70*(1+$AF$5/100)</f>
        <v>774.8</v>
      </c>
      <c r="O70" s="734">
        <f>AS70*(1+$AF$5/100)</f>
        <v>803.4</v>
      </c>
      <c r="P70" s="734">
        <f>AT70*(1+$AF$5/100)</f>
        <v>817.05</v>
      </c>
      <c r="Q70" s="734">
        <f>AU70*(1+$AF$5/100)</f>
        <v>831.35</v>
      </c>
      <c r="R70" s="734">
        <f>AV70*(1+$AF$5/100)</f>
        <v>891.8</v>
      </c>
      <c r="S70" s="734">
        <f>AW70*(1+$AF$5/100)</f>
        <v>998.4</v>
      </c>
      <c r="T70" s="734">
        <f>AX70*(1+$AF$5/100)</f>
        <v>1012.7</v>
      </c>
      <c r="U70" s="734">
        <f>AY70*(1+$AF$5/100)</f>
        <v>1091.35</v>
      </c>
      <c r="V70" s="734">
        <f>AZ70*(1+$AF$5/100)</f>
        <v>1106.3</v>
      </c>
      <c r="W70" s="734">
        <f>BA70*(1+$AF$5/100)</f>
        <v>1121.9</v>
      </c>
      <c r="X70" s="736">
        <f>BB70*(1+$AF$5/100)</f>
        <v>1136.85</v>
      </c>
      <c r="Y70" s="736">
        <f>BC70*(1+$AF$5/100)</f>
        <v>1152.45</v>
      </c>
      <c r="Z70" s="737">
        <f>BD70*(1+$AF$5/100)</f>
        <v>1167.4</v>
      </c>
      <c r="AA70" s="801"/>
      <c r="AB70" s="731"/>
      <c r="AG70" s="785">
        <v>2600</v>
      </c>
      <c r="AH70" s="733">
        <v>799</v>
      </c>
      <c r="AI70" s="734">
        <v>821</v>
      </c>
      <c r="AJ70" s="734">
        <v>912</v>
      </c>
      <c r="AK70" s="734">
        <v>899</v>
      </c>
      <c r="AL70" s="734">
        <v>946</v>
      </c>
      <c r="AM70" s="734">
        <v>985</v>
      </c>
      <c r="AN70" s="734">
        <v>1006</v>
      </c>
      <c r="AO70" s="734">
        <v>1015</v>
      </c>
      <c r="AP70" s="734">
        <v>1071</v>
      </c>
      <c r="AQ70" s="734">
        <v>1170</v>
      </c>
      <c r="AR70" s="734">
        <v>1192</v>
      </c>
      <c r="AS70" s="734">
        <v>1236</v>
      </c>
      <c r="AT70" s="734">
        <v>1257</v>
      </c>
      <c r="AU70" s="734">
        <v>1279</v>
      </c>
      <c r="AV70" s="734">
        <v>1372</v>
      </c>
      <c r="AW70" s="734">
        <v>1536</v>
      </c>
      <c r="AX70" s="734">
        <v>1558</v>
      </c>
      <c r="AY70" s="734">
        <v>1679</v>
      </c>
      <c r="AZ70" s="734">
        <v>1702</v>
      </c>
      <c r="BA70" s="734">
        <v>1726</v>
      </c>
      <c r="BB70" s="736">
        <v>1749</v>
      </c>
      <c r="BC70" s="736">
        <v>1773</v>
      </c>
      <c r="BD70" s="737">
        <v>1796</v>
      </c>
    </row>
    <row r="71" spans="1:74">
      <c r="B71" s="1019"/>
      <c r="C71" s="785">
        <v>2800</v>
      </c>
      <c r="D71" s="733">
        <f>AH71*(1+$AF$5/100)</f>
        <v>532.35</v>
      </c>
      <c r="E71" s="734">
        <f>AI71*(1+$AF$5/100)</f>
        <v>546.65</v>
      </c>
      <c r="F71" s="734">
        <f>AJ71*(1+$AF$5/100)</f>
        <v>607.1</v>
      </c>
      <c r="G71" s="734">
        <f>AK71*(1+$AF$5/100)</f>
        <v>587.6</v>
      </c>
      <c r="H71" s="734">
        <f>AL71*(1+$AF$5/100)</f>
        <v>618.15</v>
      </c>
      <c r="I71" s="734">
        <f>AM71*(1+$AF$5/100)</f>
        <v>655.85</v>
      </c>
      <c r="J71" s="734">
        <f>AN71*(1+$AF$5/100)</f>
        <v>669.5</v>
      </c>
      <c r="K71" s="734">
        <f>AO71*(1+$AF$5/100)</f>
        <v>683.8</v>
      </c>
      <c r="L71" s="734">
        <f>AP71*(1+$AF$5/100)</f>
        <v>720.85</v>
      </c>
      <c r="M71" s="734">
        <f>AQ71*(1+$AF$5/100)</f>
        <v>778.05</v>
      </c>
      <c r="N71" s="734">
        <f>AR71*(1+$AF$5/100)</f>
        <v>792.35</v>
      </c>
      <c r="O71" s="734">
        <f>AS71*(1+$AF$5/100)</f>
        <v>835.9</v>
      </c>
      <c r="P71" s="734">
        <f>AT71*(1+$AF$5/100)</f>
        <v>850.85</v>
      </c>
      <c r="Q71" s="734">
        <f>AU71*(1+$AF$5/100)</f>
        <v>865.15</v>
      </c>
      <c r="R71" s="734">
        <f>AV71*(1+$AF$5/100)</f>
        <v>911.3</v>
      </c>
      <c r="S71" s="734">
        <f>AW71*(1+$AF$5/100)</f>
        <v>1064.05</v>
      </c>
      <c r="T71" s="734">
        <f>AX71*(1+$AF$5/100)</f>
        <v>1079.65</v>
      </c>
      <c r="U71" s="734">
        <f>AY71*(1+$AF$5/100)</f>
        <v>1094.6</v>
      </c>
      <c r="V71" s="734">
        <f>AZ71*(1+$AF$5/100)</f>
        <v>1109.55</v>
      </c>
      <c r="W71" s="736">
        <f>BA71*(1+$AF$5/100)</f>
        <v>1125.15</v>
      </c>
      <c r="X71" s="736">
        <f>BB71*(1+$AF$5/100)</f>
        <v>1140.1</v>
      </c>
      <c r="Y71" s="736">
        <f>BC71*(1+$AF$5/100)</f>
        <v>1155.7</v>
      </c>
      <c r="Z71" s="737">
        <f>BD71*(1+$AF$5/100)</f>
        <v>1170.65</v>
      </c>
      <c r="AA71" s="801"/>
      <c r="AB71" s="731"/>
      <c r="AG71" s="785">
        <v>2800</v>
      </c>
      <c r="AH71" s="733">
        <v>819</v>
      </c>
      <c r="AI71" s="734">
        <v>841</v>
      </c>
      <c r="AJ71" s="734">
        <v>934</v>
      </c>
      <c r="AK71" s="734">
        <v>904</v>
      </c>
      <c r="AL71" s="734">
        <v>951</v>
      </c>
      <c r="AM71" s="734">
        <v>1009</v>
      </c>
      <c r="AN71" s="734">
        <v>1030</v>
      </c>
      <c r="AO71" s="734">
        <v>1052</v>
      </c>
      <c r="AP71" s="734">
        <v>1109</v>
      </c>
      <c r="AQ71" s="734">
        <v>1197</v>
      </c>
      <c r="AR71" s="734">
        <v>1219</v>
      </c>
      <c r="AS71" s="734">
        <v>1286</v>
      </c>
      <c r="AT71" s="734">
        <v>1309</v>
      </c>
      <c r="AU71" s="734">
        <v>1331</v>
      </c>
      <c r="AV71" s="734">
        <v>1402</v>
      </c>
      <c r="AW71" s="734">
        <v>1637</v>
      </c>
      <c r="AX71" s="734">
        <v>1661</v>
      </c>
      <c r="AY71" s="734">
        <v>1684</v>
      </c>
      <c r="AZ71" s="734">
        <v>1707</v>
      </c>
      <c r="BA71" s="736">
        <v>1731</v>
      </c>
      <c r="BB71" s="736">
        <v>1754</v>
      </c>
      <c r="BC71" s="736">
        <v>1778</v>
      </c>
      <c r="BD71" s="737">
        <v>1801</v>
      </c>
    </row>
    <row r="72" spans="1:74">
      <c r="B72" s="1019"/>
      <c r="C72" s="785">
        <v>3000</v>
      </c>
      <c r="D72" s="733">
        <f>AH72*(1+$AF$5/100)</f>
        <v>628.55</v>
      </c>
      <c r="E72" s="734">
        <f>AI72*(1+$AF$5/100)</f>
        <v>633.75</v>
      </c>
      <c r="F72" s="734">
        <f>AJ72*(1+$AF$5/100)</f>
        <v>687.05</v>
      </c>
      <c r="G72" s="734">
        <f>AK72*(1+$AF$5/100)</f>
        <v>706.55</v>
      </c>
      <c r="H72" s="734">
        <f>AL72*(1+$AF$5/100)</f>
        <v>728</v>
      </c>
      <c r="I72" s="734">
        <f>AM72*(1+$AF$5/100)</f>
        <v>732.55</v>
      </c>
      <c r="J72" s="734">
        <f>AN72*(1+$AF$5/100)</f>
        <v>737.75</v>
      </c>
      <c r="K72" s="734">
        <f>AO72*(1+$AF$5/100)</f>
        <v>742.95</v>
      </c>
      <c r="L72" s="734">
        <f>AP72*(1+$AF$5/100)</f>
        <v>776.75</v>
      </c>
      <c r="M72" s="734">
        <f>AQ72*(1+$AF$5/100)</f>
        <v>815.1</v>
      </c>
      <c r="N72" s="734">
        <f>AR72*(1+$AF$5/100)</f>
        <v>828.1</v>
      </c>
      <c r="O72" s="734">
        <f>AS72*(1+$AF$5/100)</f>
        <v>892.45</v>
      </c>
      <c r="P72" s="734">
        <f>AT72*(1+$AF$5/100)</f>
        <v>905.45</v>
      </c>
      <c r="Q72" s="734">
        <f>AU72*(1+$AF$5/100)</f>
        <v>919.1</v>
      </c>
      <c r="R72" s="734">
        <f>AV72*(1+$AF$5/100)</f>
        <v>1099.15</v>
      </c>
      <c r="S72" s="734">
        <f>AW72*(1+$AF$5/100)</f>
        <v>1188.85</v>
      </c>
      <c r="T72" s="734">
        <f>AX72*(1+$AF$5/100)</f>
        <v>1204.45</v>
      </c>
      <c r="U72" s="736">
        <f>AY72*(1+$AF$5/100)</f>
        <v>1219.4</v>
      </c>
      <c r="V72" s="736">
        <f>AZ72*(1+$AF$5/100)</f>
        <v>1234.35</v>
      </c>
      <c r="W72" s="736">
        <f>BA72*(1+$AF$5/100)</f>
        <v>1249.95</v>
      </c>
      <c r="X72" s="736">
        <f>BB72*(1+$AF$5/100)</f>
        <v>1264.9</v>
      </c>
      <c r="Y72" s="736">
        <f>BC72*(1+$AF$5/100)</f>
        <v>1280.5</v>
      </c>
      <c r="Z72" s="737">
        <f>BD72*(1+$AF$5/100)</f>
        <v>1295.45</v>
      </c>
      <c r="AA72" s="801"/>
      <c r="AB72" s="731"/>
      <c r="AG72" s="785">
        <v>3000</v>
      </c>
      <c r="AH72" s="733">
        <v>967</v>
      </c>
      <c r="AI72" s="734">
        <v>975</v>
      </c>
      <c r="AJ72" s="734">
        <v>1057</v>
      </c>
      <c r="AK72" s="734">
        <v>1087</v>
      </c>
      <c r="AL72" s="734">
        <v>1120</v>
      </c>
      <c r="AM72" s="734">
        <v>1127</v>
      </c>
      <c r="AN72" s="734">
        <v>1135</v>
      </c>
      <c r="AO72" s="734">
        <v>1143</v>
      </c>
      <c r="AP72" s="734">
        <v>1195</v>
      </c>
      <c r="AQ72" s="734">
        <v>1254</v>
      </c>
      <c r="AR72" s="734">
        <v>1274</v>
      </c>
      <c r="AS72" s="734">
        <v>1373</v>
      </c>
      <c r="AT72" s="734">
        <v>1393</v>
      </c>
      <c r="AU72" s="734">
        <v>1414</v>
      </c>
      <c r="AV72" s="734">
        <v>1691</v>
      </c>
      <c r="AW72" s="734">
        <v>1829</v>
      </c>
      <c r="AX72" s="734">
        <v>1853</v>
      </c>
      <c r="AY72" s="736">
        <v>1876</v>
      </c>
      <c r="AZ72" s="736">
        <v>1899</v>
      </c>
      <c r="BA72" s="736">
        <v>1923</v>
      </c>
      <c r="BB72" s="736">
        <v>1946</v>
      </c>
      <c r="BC72" s="736">
        <v>1970</v>
      </c>
      <c r="BD72" s="737">
        <v>1993</v>
      </c>
    </row>
    <row r="73" spans="1:74">
      <c r="B73" s="1019"/>
      <c r="C73" s="785">
        <v>3200</v>
      </c>
      <c r="D73" s="733">
        <f>AH73*(1+$AF$5/100)</f>
        <v>638.95</v>
      </c>
      <c r="E73" s="734">
        <f>AI73*(1+$AF$5/100)</f>
        <v>644.15</v>
      </c>
      <c r="F73" s="734">
        <f>AJ73*(1+$AF$5/100)</f>
        <v>697.45</v>
      </c>
      <c r="G73" s="734">
        <f>AK73*(1+$AF$5/100)</f>
        <v>716.95</v>
      </c>
      <c r="H73" s="734">
        <f>AL73*(1+$AF$5/100)</f>
        <v>738.4</v>
      </c>
      <c r="I73" s="734">
        <f>AM73*(1+$AF$5/100)</f>
        <v>743.6</v>
      </c>
      <c r="J73" s="734">
        <f>AN73*(1+$AF$5/100)</f>
        <v>748.15</v>
      </c>
      <c r="K73" s="734">
        <f>AO73*(1+$AF$5/100)</f>
        <v>753.35</v>
      </c>
      <c r="L73" s="734">
        <f>AP73*(1+$AF$5/100)</f>
        <v>787.15</v>
      </c>
      <c r="M73" s="734">
        <f>AQ73*(1+$AF$5/100)</f>
        <v>955.5</v>
      </c>
      <c r="N73" s="734">
        <f>AR73*(1+$AF$5/100)</f>
        <v>960.7</v>
      </c>
      <c r="O73" s="734">
        <f>AS73*(1+$AF$5/100)</f>
        <v>985.4</v>
      </c>
      <c r="P73" s="734">
        <f>AT73*(1+$AF$5/100)</f>
        <v>1073.8</v>
      </c>
      <c r="Q73" s="734">
        <f>AU73*(1+$AF$5/100)</f>
        <v>1079.65</v>
      </c>
      <c r="R73" s="734">
        <f>AV73*(1+$AF$5/100)</f>
        <v>1129.05</v>
      </c>
      <c r="S73" s="736">
        <f>AW73*(1+$AF$5/100)</f>
        <v>1204.45</v>
      </c>
      <c r="T73" s="736">
        <f>AX73*(1+$AF$5/100)</f>
        <v>1210.3</v>
      </c>
      <c r="U73" s="736">
        <f>AY73*(1+$AF$5/100)</f>
        <v>1216.15</v>
      </c>
      <c r="V73" s="736">
        <f>AZ73*(1+$AF$5/100)</f>
        <v>1222.65</v>
      </c>
      <c r="W73" s="736">
        <f>BA73*(1+$AF$5/100)</f>
        <v>1322.75</v>
      </c>
      <c r="X73" s="736">
        <f>BB73*(1+$AF$5/100)</f>
        <v>1329.25</v>
      </c>
      <c r="Y73" s="736">
        <f>BC73*(1+$AF$5/100)</f>
        <v>1335.75</v>
      </c>
      <c r="Z73" s="737">
        <f>BD73*(1+$AF$5/100)</f>
        <v>1342.25</v>
      </c>
      <c r="AA73" s="801"/>
      <c r="AB73" s="731"/>
      <c r="AG73" s="785">
        <v>3200</v>
      </c>
      <c r="AH73" s="733">
        <v>983</v>
      </c>
      <c r="AI73" s="734">
        <v>991</v>
      </c>
      <c r="AJ73" s="734">
        <v>1073</v>
      </c>
      <c r="AK73" s="734">
        <v>1103</v>
      </c>
      <c r="AL73" s="734">
        <v>1136</v>
      </c>
      <c r="AM73" s="734">
        <v>1144</v>
      </c>
      <c r="AN73" s="734">
        <v>1151</v>
      </c>
      <c r="AO73" s="734">
        <v>1159</v>
      </c>
      <c r="AP73" s="734">
        <v>1211</v>
      </c>
      <c r="AQ73" s="734">
        <v>1470</v>
      </c>
      <c r="AR73" s="734">
        <v>1478</v>
      </c>
      <c r="AS73" s="734">
        <v>1516</v>
      </c>
      <c r="AT73" s="734">
        <v>1652</v>
      </c>
      <c r="AU73" s="734">
        <v>1661</v>
      </c>
      <c r="AV73" s="734">
        <v>1737</v>
      </c>
      <c r="AW73" s="736">
        <v>1853</v>
      </c>
      <c r="AX73" s="736">
        <v>1862</v>
      </c>
      <c r="AY73" s="736">
        <v>1871</v>
      </c>
      <c r="AZ73" s="736">
        <v>1881</v>
      </c>
      <c r="BA73" s="736">
        <v>2035</v>
      </c>
      <c r="BB73" s="736">
        <v>2045</v>
      </c>
      <c r="BC73" s="736">
        <v>2055</v>
      </c>
      <c r="BD73" s="737">
        <v>2065</v>
      </c>
    </row>
    <row r="74" spans="1:74" customHeight="1" ht="20.25">
      <c r="B74" s="1019"/>
      <c r="C74" s="786">
        <v>3400</v>
      </c>
      <c r="D74" s="739">
        <f>AH74*(1+$AF$5/100)</f>
        <v>703.3</v>
      </c>
      <c r="E74" s="740">
        <f>AI74*(1+$AF$5/100)</f>
        <v>708.5</v>
      </c>
      <c r="F74" s="740">
        <f>AJ74*(1+$AF$5/100)</f>
        <v>707.85</v>
      </c>
      <c r="G74" s="740">
        <f>AK74*(1+$AF$5/100)</f>
        <v>787.15</v>
      </c>
      <c r="H74" s="740">
        <f>AL74*(1+$AF$5/100)</f>
        <v>809.9</v>
      </c>
      <c r="I74" s="740">
        <f>AM74*(1+$AF$5/100)</f>
        <v>815.1</v>
      </c>
      <c r="J74" s="740">
        <f>AN74*(1+$AF$5/100)</f>
        <v>820.95</v>
      </c>
      <c r="K74" s="740">
        <f>AO74*(1+$AF$5/100)</f>
        <v>826.15</v>
      </c>
      <c r="L74" s="740">
        <f>AP74*(1+$AF$5/100)</f>
        <v>863.2</v>
      </c>
      <c r="M74" s="740">
        <f>AQ74*(1+$AF$5/100)</f>
        <v>1053.65</v>
      </c>
      <c r="N74" s="740">
        <f>AR74*(1+$AF$5/100)</f>
        <v>1058.85</v>
      </c>
      <c r="O74" s="740">
        <f>AS74*(1+$AF$5/100)</f>
        <v>1173.9</v>
      </c>
      <c r="P74" s="740">
        <f>AT74*(1+$AF$5/100)</f>
        <v>1179.75</v>
      </c>
      <c r="Q74" s="740">
        <f>AU74*(1+$AF$5/100)</f>
        <v>1186.25</v>
      </c>
      <c r="R74" s="741">
        <f>AV74*(1+$AF$5/100)</f>
        <v>1236.3</v>
      </c>
      <c r="S74" s="741">
        <f>AW74*(1+$AF$5/100)</f>
        <v>1317.55</v>
      </c>
      <c r="T74" s="741">
        <f>AX74*(1+$AF$5/100)</f>
        <v>1324.05</v>
      </c>
      <c r="U74" s="741">
        <f>AY74*(1+$AF$5/100)</f>
        <v>1378</v>
      </c>
      <c r="V74" s="741">
        <f>AZ74*(1+$AF$5/100)</f>
        <v>1385.15</v>
      </c>
      <c r="W74" s="741">
        <f>BA74*(1+$AF$5/100)</f>
        <v>1391.65</v>
      </c>
      <c r="X74" s="741">
        <f>BB74*(1+$AF$5/100)</f>
        <v>1398.15</v>
      </c>
      <c r="Y74" s="741">
        <f>BC74*(1+$AF$5/100)</f>
        <v>1405.3</v>
      </c>
      <c r="Z74" s="742">
        <f>BD74*(1+$AF$5/100)</f>
        <v>1411.8</v>
      </c>
      <c r="AA74" s="801"/>
      <c r="AB74" s="731"/>
      <c r="AG74" s="786">
        <v>3400</v>
      </c>
      <c r="AH74" s="739">
        <v>1082</v>
      </c>
      <c r="AI74" s="740">
        <v>1090</v>
      </c>
      <c r="AJ74" s="740">
        <v>1089</v>
      </c>
      <c r="AK74" s="740">
        <v>1211</v>
      </c>
      <c r="AL74" s="740">
        <v>1246</v>
      </c>
      <c r="AM74" s="740">
        <v>1254</v>
      </c>
      <c r="AN74" s="740">
        <v>1263</v>
      </c>
      <c r="AO74" s="740">
        <v>1271</v>
      </c>
      <c r="AP74" s="740">
        <v>1328</v>
      </c>
      <c r="AQ74" s="740">
        <v>1621</v>
      </c>
      <c r="AR74" s="740">
        <v>1629</v>
      </c>
      <c r="AS74" s="740">
        <v>1806</v>
      </c>
      <c r="AT74" s="740">
        <v>1815</v>
      </c>
      <c r="AU74" s="740">
        <v>1825</v>
      </c>
      <c r="AV74" s="741">
        <v>1902</v>
      </c>
      <c r="AW74" s="741">
        <v>2027</v>
      </c>
      <c r="AX74" s="741">
        <v>2037</v>
      </c>
      <c r="AY74" s="741">
        <v>2120</v>
      </c>
      <c r="AZ74" s="741">
        <v>2131</v>
      </c>
      <c r="BA74" s="741">
        <v>2141</v>
      </c>
      <c r="BB74" s="741">
        <v>2151</v>
      </c>
      <c r="BC74" s="741">
        <v>2162</v>
      </c>
      <c r="BD74" s="742">
        <v>2172</v>
      </c>
    </row>
    <row r="75" spans="1:74" customHeight="1" ht="20.25">
      <c r="B75" s="1019"/>
      <c r="C75" s="1020" t="s">
        <v>318</v>
      </c>
      <c r="D75" s="1020"/>
      <c r="E75" s="1020"/>
      <c r="F75" s="1020"/>
      <c r="G75" s="1020"/>
      <c r="H75" s="1020"/>
      <c r="I75" s="1020"/>
      <c r="J75" s="1020"/>
      <c r="K75" s="1020"/>
      <c r="L75" s="1020"/>
      <c r="M75" s="1020"/>
      <c r="N75" s="1020"/>
      <c r="O75" s="1020"/>
      <c r="P75" s="1020"/>
      <c r="Q75" s="1020"/>
      <c r="R75" s="1020"/>
      <c r="S75" s="1020"/>
      <c r="T75" s="1020"/>
      <c r="U75" s="1020"/>
      <c r="V75" s="1020"/>
      <c r="W75" s="1020"/>
      <c r="X75" s="1020"/>
      <c r="Y75" s="1020"/>
      <c r="Z75" s="1020"/>
      <c r="AA75" s="802"/>
      <c r="AB75" s="743"/>
      <c r="AG75" s="1003" t="s">
        <v>319</v>
      </c>
      <c r="AH75" s="1003"/>
      <c r="AI75" s="1003"/>
      <c r="AJ75" s="1003"/>
      <c r="AK75" s="1003"/>
      <c r="AL75" s="1003"/>
      <c r="AM75" s="1003"/>
      <c r="AN75" s="1003"/>
      <c r="AO75" s="1003"/>
      <c r="AP75" s="1003"/>
      <c r="AQ75" s="1003"/>
      <c r="AR75" s="1003"/>
      <c r="AS75" s="1003"/>
      <c r="AT75" s="1003"/>
      <c r="AU75" s="1003"/>
      <c r="AV75" s="1003"/>
      <c r="AW75" s="1003"/>
      <c r="AX75" s="1003"/>
      <c r="AY75" s="1003"/>
      <c r="AZ75" s="1003"/>
      <c r="BA75" s="1003"/>
      <c r="BB75" s="1003"/>
      <c r="BC75" s="1003"/>
      <c r="BD75" s="1003"/>
    </row>
    <row r="76" spans="1:74">
      <c r="B76" s="1019"/>
      <c r="C76" s="787">
        <f>C74+200</f>
        <v>3600</v>
      </c>
      <c r="D76" s="729">
        <f>AH76*(1+$AF$5/100)</f>
        <v>714.35</v>
      </c>
      <c r="E76" s="729">
        <f>AI76*(1+$AF$5/100)</f>
        <v>720.2</v>
      </c>
      <c r="F76" s="729">
        <f>AJ76*(1+$AF$5/100)</f>
        <v>718.25</v>
      </c>
      <c r="G76" s="729">
        <f>AK76*(1+$AF$5/100)</f>
        <v>798.85</v>
      </c>
      <c r="H76" s="729">
        <f>AL76*(1+$AF$5/100)</f>
        <v>820.95</v>
      </c>
      <c r="I76" s="729">
        <f>AM76*(1+$AF$5/100)</f>
        <v>826.8</v>
      </c>
      <c r="J76" s="729">
        <f>AN76*(1+$AF$5/100)</f>
        <v>832</v>
      </c>
      <c r="K76" s="729">
        <f>AO76*(1+$AF$5/100)</f>
        <v>837.85</v>
      </c>
      <c r="L76" s="729">
        <f>AP76*(1+$AF$5/100)</f>
        <v>874.25</v>
      </c>
      <c r="M76" s="729">
        <f>AQ76*(1+$AF$5/100)</f>
        <v>1073.15</v>
      </c>
      <c r="N76" s="729">
        <f>AR76*(1+$AF$5/100)</f>
        <v>1165.45</v>
      </c>
      <c r="O76" s="729">
        <f>AS76*(1+$AF$5/100)</f>
        <v>1193.4</v>
      </c>
      <c r="P76" s="729">
        <f>AT76*(1+$AF$5/100)</f>
        <v>1199.9</v>
      </c>
      <c r="Q76" s="745">
        <f>AU76*(1+$AF$5/100)</f>
        <v>1206.4</v>
      </c>
      <c r="R76" s="745">
        <f>AV76*(1+$AF$5/100)</f>
        <v>1257.1</v>
      </c>
      <c r="S76" s="745">
        <f>AW76*(1+$AF$5/100)</f>
        <v>1338.35</v>
      </c>
      <c r="T76" s="745">
        <f>AX76*(1+$AF$5/100)</f>
        <v>1344.85</v>
      </c>
      <c r="U76" s="745">
        <f>AY76*(1+$AF$5/100)</f>
        <v>1399.45</v>
      </c>
      <c r="V76" s="745">
        <f>AZ76*(1+$AF$5/100)</f>
        <v>1406.6</v>
      </c>
      <c r="W76" s="745">
        <f>BA76*(1+$AF$5/100)</f>
        <v>1413.1</v>
      </c>
      <c r="X76" s="745">
        <f>BB76*(1+$AF$5/100)</f>
        <v>1419.6</v>
      </c>
      <c r="Y76" s="745">
        <f>BC76*(1+$AF$5/100)</f>
        <v>1426.75</v>
      </c>
      <c r="Z76" s="746">
        <f>BD76*(1+$AF$5/100)</f>
        <v>1433.25</v>
      </c>
      <c r="AA76" s="801"/>
      <c r="AB76" s="731"/>
      <c r="AG76" s="787">
        <v>3600</v>
      </c>
      <c r="AH76" s="729">
        <v>1099</v>
      </c>
      <c r="AI76" s="729">
        <v>1108</v>
      </c>
      <c r="AJ76" s="729">
        <v>1105</v>
      </c>
      <c r="AK76" s="729">
        <v>1229</v>
      </c>
      <c r="AL76" s="729">
        <v>1263</v>
      </c>
      <c r="AM76" s="729">
        <v>1272</v>
      </c>
      <c r="AN76" s="729">
        <v>1280</v>
      </c>
      <c r="AO76" s="729">
        <v>1289</v>
      </c>
      <c r="AP76" s="729">
        <v>1345</v>
      </c>
      <c r="AQ76" s="729">
        <v>1651</v>
      </c>
      <c r="AR76" s="729">
        <v>1793</v>
      </c>
      <c r="AS76" s="729">
        <v>1836</v>
      </c>
      <c r="AT76" s="729">
        <v>1846</v>
      </c>
      <c r="AU76" s="745">
        <v>1856</v>
      </c>
      <c r="AV76" s="745">
        <v>1934</v>
      </c>
      <c r="AW76" s="745">
        <v>2059</v>
      </c>
      <c r="AX76" s="745">
        <v>2069</v>
      </c>
      <c r="AY76" s="745">
        <v>2153</v>
      </c>
      <c r="AZ76" s="745">
        <v>2164</v>
      </c>
      <c r="BA76" s="745">
        <v>2174</v>
      </c>
      <c r="BB76" s="745">
        <v>2184</v>
      </c>
      <c r="BC76" s="745">
        <v>2195</v>
      </c>
      <c r="BD76" s="746">
        <v>2205</v>
      </c>
    </row>
    <row r="77" spans="1:74" customHeight="1" ht="22.5">
      <c r="B77" s="1019"/>
      <c r="C77" s="788">
        <v>3800</v>
      </c>
      <c r="D77" s="734">
        <f>AH77*(1+$AF$5/100)</f>
        <v>725.4</v>
      </c>
      <c r="E77" s="734">
        <f>AI77*(1+$AF$5/100)</f>
        <v>731.25</v>
      </c>
      <c r="F77" s="734">
        <f>AJ77*(1+$AF$5/100)</f>
        <v>728.65</v>
      </c>
      <c r="G77" s="734">
        <f>AK77*(1+$AF$5/100)</f>
        <v>809.9</v>
      </c>
      <c r="H77" s="734">
        <f>AL77*(1+$AF$5/100)</f>
        <v>832.65</v>
      </c>
      <c r="I77" s="734">
        <f>AM77*(1+$AF$5/100)</f>
        <v>837.85</v>
      </c>
      <c r="J77" s="734">
        <f>AN77*(1+$AF$5/100)</f>
        <v>843.7</v>
      </c>
      <c r="K77" s="734">
        <f>AO77*(1+$AF$5/100)</f>
        <v>848.9</v>
      </c>
      <c r="L77" s="734">
        <f>AP77*(1+$AF$5/100)</f>
        <v>885.95</v>
      </c>
      <c r="M77" s="734">
        <f>AQ77*(1+$AF$5/100)</f>
        <v>1179.1</v>
      </c>
      <c r="N77" s="734">
        <f>AR77*(1+$AF$5/100)</f>
        <v>1184.95</v>
      </c>
      <c r="O77" s="734">
        <f>AS77*(1+$AF$5/100)</f>
        <v>1213.55</v>
      </c>
      <c r="P77" s="736">
        <f>AT77*(1+$AF$5/100)</f>
        <v>1220.05</v>
      </c>
      <c r="Q77" s="736">
        <f>AU77*(1+$AF$5/100)</f>
        <v>1225.9</v>
      </c>
      <c r="R77" s="736">
        <f>AV77*(1+$AF$5/100)</f>
        <v>1277.9</v>
      </c>
      <c r="S77" s="736">
        <f>AW77*(1+$AF$5/100)</f>
        <v>1359.15</v>
      </c>
      <c r="T77" s="736">
        <f>AX77*(1+$AF$5/100)</f>
        <v>1365.65</v>
      </c>
      <c r="U77" s="736">
        <f>AY77*(1+$AF$5/100)</f>
        <v>1421.55</v>
      </c>
      <c r="V77" s="736">
        <f>AZ77*(1+$AF$5/100)</f>
        <v>1428.05</v>
      </c>
      <c r="W77" s="736">
        <f>BA77*(1+$AF$5/100)</f>
        <v>1434.55</v>
      </c>
      <c r="X77" s="736">
        <f>BB77*(1+$AF$5/100)</f>
        <v>1441.05</v>
      </c>
      <c r="Y77" s="736">
        <f>BC77*(1+$AF$5/100)</f>
        <v>1448.2</v>
      </c>
      <c r="Z77" s="737">
        <f>BD77*(1+$AF$5/100)</f>
        <v>1454.7</v>
      </c>
      <c r="AA77" s="801"/>
      <c r="AB77" s="731"/>
      <c r="AG77" s="788">
        <v>3800</v>
      </c>
      <c r="AH77" s="734">
        <v>1116</v>
      </c>
      <c r="AI77" s="734">
        <v>1125</v>
      </c>
      <c r="AJ77" s="734">
        <v>1121</v>
      </c>
      <c r="AK77" s="734">
        <v>1246</v>
      </c>
      <c r="AL77" s="734">
        <v>1281</v>
      </c>
      <c r="AM77" s="734">
        <v>1289</v>
      </c>
      <c r="AN77" s="734">
        <v>1298</v>
      </c>
      <c r="AO77" s="734">
        <v>1306</v>
      </c>
      <c r="AP77" s="734">
        <v>1363</v>
      </c>
      <c r="AQ77" s="734">
        <v>1814</v>
      </c>
      <c r="AR77" s="734">
        <v>1823</v>
      </c>
      <c r="AS77" s="734">
        <v>1867</v>
      </c>
      <c r="AT77" s="736">
        <v>1877</v>
      </c>
      <c r="AU77" s="736">
        <v>1886</v>
      </c>
      <c r="AV77" s="736">
        <v>1966</v>
      </c>
      <c r="AW77" s="736">
        <v>2091</v>
      </c>
      <c r="AX77" s="736">
        <v>2101</v>
      </c>
      <c r="AY77" s="736">
        <v>2187</v>
      </c>
      <c r="AZ77" s="736">
        <v>2197</v>
      </c>
      <c r="BA77" s="736">
        <v>2207</v>
      </c>
      <c r="BB77" s="736">
        <v>2217</v>
      </c>
      <c r="BC77" s="736">
        <v>2228</v>
      </c>
      <c r="BD77" s="737">
        <v>2238</v>
      </c>
    </row>
    <row r="78" spans="1:74" customHeight="1" ht="23.25">
      <c r="B78" s="1019"/>
      <c r="C78" s="789">
        <v>4000</v>
      </c>
      <c r="D78" s="740">
        <f>AH78*(1+$AF$5/100)</f>
        <v>737.1</v>
      </c>
      <c r="E78" s="740">
        <f>AI78*(1+$AF$5/100)</f>
        <v>742.3</v>
      </c>
      <c r="F78" s="740">
        <f>AJ78*(1+$AF$5/100)</f>
        <v>739.05</v>
      </c>
      <c r="G78" s="740">
        <f>AK78*(1+$AF$5/100)</f>
        <v>821.6</v>
      </c>
      <c r="H78" s="740">
        <f>AL78*(1+$AF$5/100)</f>
        <v>843.7</v>
      </c>
      <c r="I78" s="740">
        <f>AM78*(1+$AF$5/100)</f>
        <v>849.55</v>
      </c>
      <c r="J78" s="740">
        <f>AN78*(1+$AF$5/100)</f>
        <v>854.75</v>
      </c>
      <c r="K78" s="740">
        <f>AO78*(1+$AF$5/100)</f>
        <v>860.6</v>
      </c>
      <c r="L78" s="740">
        <f>AP78*(1+$AF$5/100)</f>
        <v>897</v>
      </c>
      <c r="M78" s="740">
        <f>AQ78*(1+$AF$5/100)</f>
        <v>1198.6</v>
      </c>
      <c r="N78" s="740">
        <f>AR78*(1+$AF$5/100)</f>
        <v>1204.45</v>
      </c>
      <c r="O78" s="741">
        <f>AS78*(1+$AF$5/100)</f>
        <v>1233.7</v>
      </c>
      <c r="P78" s="741">
        <f>AT78*(1+$AF$5/100)</f>
        <v>1240.2</v>
      </c>
      <c r="Q78" s="741">
        <f>AU78*(1+$AF$5/100)</f>
        <v>1246.05</v>
      </c>
      <c r="R78" s="741">
        <f>AV78*(1+$AF$5/100)</f>
        <v>1298.7</v>
      </c>
      <c r="S78" s="741">
        <f>AW78*(1+$AF$5/100)</f>
        <v>1379.95</v>
      </c>
      <c r="T78" s="741">
        <f>AX78*(1+$AF$5/100)</f>
        <v>1386.45</v>
      </c>
      <c r="U78" s="741">
        <f>AY78*(1+$AF$5/100)</f>
        <v>1443</v>
      </c>
      <c r="V78" s="741">
        <f>AZ78*(1+$AF$5/100)</f>
        <v>1449.5</v>
      </c>
      <c r="W78" s="741">
        <f>BA78*(1+$AF$5/100)</f>
        <v>1456</v>
      </c>
      <c r="X78" s="741">
        <f>BB78*(1+$AF$5/100)</f>
        <v>1463.15</v>
      </c>
      <c r="Y78" s="741">
        <f>BC78*(1+$AF$5/100)</f>
        <v>1469.65</v>
      </c>
      <c r="Z78" s="742">
        <f>BD78*(1+$AF$5/100)</f>
        <v>1476.15</v>
      </c>
      <c r="AA78" s="801"/>
      <c r="AB78" s="731"/>
      <c r="AG78" s="789">
        <v>4000</v>
      </c>
      <c r="AH78" s="740">
        <v>1134</v>
      </c>
      <c r="AI78" s="740">
        <v>1142</v>
      </c>
      <c r="AJ78" s="740">
        <v>1137</v>
      </c>
      <c r="AK78" s="740">
        <v>1264</v>
      </c>
      <c r="AL78" s="740">
        <v>1298</v>
      </c>
      <c r="AM78" s="740">
        <v>1307</v>
      </c>
      <c r="AN78" s="740">
        <v>1315</v>
      </c>
      <c r="AO78" s="740">
        <v>1324</v>
      </c>
      <c r="AP78" s="740">
        <v>1380</v>
      </c>
      <c r="AQ78" s="740">
        <v>1844</v>
      </c>
      <c r="AR78" s="740">
        <v>1853</v>
      </c>
      <c r="AS78" s="741">
        <v>1898</v>
      </c>
      <c r="AT78" s="741">
        <v>1908</v>
      </c>
      <c r="AU78" s="741">
        <v>1917</v>
      </c>
      <c r="AV78" s="741">
        <v>1998</v>
      </c>
      <c r="AW78" s="741">
        <v>2123</v>
      </c>
      <c r="AX78" s="741">
        <v>2133</v>
      </c>
      <c r="AY78" s="741">
        <v>2220</v>
      </c>
      <c r="AZ78" s="741">
        <v>2230</v>
      </c>
      <c r="BA78" s="741">
        <v>2240</v>
      </c>
      <c r="BB78" s="741">
        <v>2251</v>
      </c>
      <c r="BC78" s="741">
        <v>2261</v>
      </c>
      <c r="BD78" s="742">
        <v>2271</v>
      </c>
    </row>
    <row r="79" spans="1:74" customHeight="1" ht="27">
      <c r="B79" s="809"/>
      <c r="C79" s="1004" t="s">
        <v>320</v>
      </c>
      <c r="D79" s="1004"/>
      <c r="E79" s="1004"/>
      <c r="F79" s="1004"/>
      <c r="G79" s="1004"/>
      <c r="H79" s="1004"/>
      <c r="I79" s="1004"/>
      <c r="J79" s="1004"/>
      <c r="K79" s="1004"/>
      <c r="L79" s="1004"/>
      <c r="M79" s="1004"/>
      <c r="N79" s="1004"/>
      <c r="O79" s="1004"/>
      <c r="P79" s="1004"/>
      <c r="Q79" s="1004"/>
      <c r="R79" s="1004"/>
      <c r="S79" s="1004"/>
      <c r="T79" s="1004"/>
      <c r="U79" s="1004"/>
      <c r="V79" s="1004"/>
      <c r="W79" s="1004"/>
      <c r="X79" s="1004"/>
      <c r="Y79" s="1004"/>
      <c r="Z79" s="1004"/>
      <c r="AA79" s="800"/>
      <c r="AB79" s="727"/>
      <c r="AG79" s="1005" t="s">
        <v>320</v>
      </c>
      <c r="AH79" s="1005"/>
      <c r="AI79" s="1005"/>
      <c r="AJ79" s="1005"/>
      <c r="AK79" s="1005"/>
      <c r="AL79" s="1005"/>
      <c r="AM79" s="1005"/>
      <c r="AN79" s="1005"/>
      <c r="AO79" s="1005"/>
      <c r="AP79" s="1005"/>
      <c r="AQ79" s="1005"/>
      <c r="AR79" s="1005"/>
      <c r="AS79" s="1005"/>
      <c r="AT79" s="1005"/>
      <c r="AU79" s="1005"/>
      <c r="AV79" s="1005"/>
      <c r="AW79" s="1005"/>
      <c r="AX79" s="1005"/>
      <c r="AY79" s="1005"/>
      <c r="AZ79" s="1005"/>
      <c r="BA79" s="1005"/>
      <c r="BB79" s="1005"/>
      <c r="BC79" s="1005"/>
      <c r="BD79" s="1005"/>
    </row>
    <row r="80" spans="1:74">
      <c r="B80" s="1021" t="s">
        <v>321</v>
      </c>
      <c r="C80" s="782" t="s">
        <v>322</v>
      </c>
      <c r="D80" s="732" t="s">
        <v>323</v>
      </c>
      <c r="E80" s="729" t="s">
        <v>323</v>
      </c>
      <c r="F80" s="729" t="s">
        <v>323</v>
      </c>
      <c r="G80" s="729" t="s">
        <v>323</v>
      </c>
      <c r="H80" s="729" t="s">
        <v>324</v>
      </c>
      <c r="I80" s="729" t="s">
        <v>324</v>
      </c>
      <c r="J80" s="729" t="s">
        <v>324</v>
      </c>
      <c r="K80" s="729" t="s">
        <v>324</v>
      </c>
      <c r="L80" s="729" t="s">
        <v>324</v>
      </c>
      <c r="M80" s="729" t="s">
        <v>324</v>
      </c>
      <c r="N80" s="729" t="s">
        <v>324</v>
      </c>
      <c r="O80" s="729" t="s">
        <v>324</v>
      </c>
      <c r="P80" s="729" t="s">
        <v>325</v>
      </c>
      <c r="Q80" s="729" t="s">
        <v>325</v>
      </c>
      <c r="R80" s="729" t="s">
        <v>325</v>
      </c>
      <c r="S80" s="729" t="s">
        <v>325</v>
      </c>
      <c r="T80" s="729" t="s">
        <v>325</v>
      </c>
      <c r="U80" s="729" t="s">
        <v>325</v>
      </c>
      <c r="V80" s="729" t="s">
        <v>326</v>
      </c>
      <c r="W80" s="729" t="s">
        <v>326</v>
      </c>
      <c r="X80" s="729" t="s">
        <v>326</v>
      </c>
      <c r="Y80" s="729" t="s">
        <v>326</v>
      </c>
      <c r="Z80" s="730" t="s">
        <v>326</v>
      </c>
      <c r="AA80" s="801"/>
      <c r="AB80" s="731"/>
      <c r="AG80" s="787" t="s">
        <v>322</v>
      </c>
      <c r="AH80" s="732">
        <v>54</v>
      </c>
      <c r="AI80" s="729">
        <v>54</v>
      </c>
      <c r="AJ80" s="729">
        <v>54</v>
      </c>
      <c r="AK80" s="729">
        <v>54</v>
      </c>
      <c r="AL80" s="729">
        <v>58</v>
      </c>
      <c r="AM80" s="729">
        <v>58</v>
      </c>
      <c r="AN80" s="729">
        <v>58</v>
      </c>
      <c r="AO80" s="729">
        <v>58</v>
      </c>
      <c r="AP80" s="729">
        <v>58</v>
      </c>
      <c r="AQ80" s="729">
        <v>58</v>
      </c>
      <c r="AR80" s="729">
        <v>58</v>
      </c>
      <c r="AS80" s="729">
        <v>58</v>
      </c>
      <c r="AT80" s="729">
        <v>70</v>
      </c>
      <c r="AU80" s="729">
        <v>70</v>
      </c>
      <c r="AV80" s="729">
        <v>70</v>
      </c>
      <c r="AW80" s="729">
        <v>70</v>
      </c>
      <c r="AX80" s="729">
        <v>70</v>
      </c>
      <c r="AY80" s="729">
        <v>70</v>
      </c>
      <c r="AZ80" s="729">
        <v>87</v>
      </c>
      <c r="BA80" s="729">
        <v>87</v>
      </c>
      <c r="BB80" s="729">
        <v>87</v>
      </c>
      <c r="BC80" s="729">
        <v>87</v>
      </c>
      <c r="BD80" s="730">
        <v>87</v>
      </c>
    </row>
    <row r="81" spans="1:74" customHeight="1" ht="22.5">
      <c r="B81" s="1021"/>
      <c r="C81" s="785" t="s">
        <v>327</v>
      </c>
      <c r="D81" s="733" t="s">
        <v>328</v>
      </c>
      <c r="E81" s="734" t="s">
        <v>328</v>
      </c>
      <c r="F81" s="734" t="s">
        <v>328</v>
      </c>
      <c r="G81" s="734" t="s">
        <v>328</v>
      </c>
      <c r="H81" s="734" t="s">
        <v>328</v>
      </c>
      <c r="I81" s="734" t="s">
        <v>328</v>
      </c>
      <c r="J81" s="734" t="s">
        <v>328</v>
      </c>
      <c r="K81" s="734" t="s">
        <v>328</v>
      </c>
      <c r="L81" s="734" t="s">
        <v>328</v>
      </c>
      <c r="M81" s="734" t="s">
        <v>329</v>
      </c>
      <c r="N81" s="734" t="s">
        <v>329</v>
      </c>
      <c r="O81" s="734" t="s">
        <v>329</v>
      </c>
      <c r="P81" s="734" t="s">
        <v>329</v>
      </c>
      <c r="Q81" s="734" t="s">
        <v>329</v>
      </c>
      <c r="R81" s="734" t="s">
        <v>329</v>
      </c>
      <c r="S81" s="734" t="s">
        <v>329</v>
      </c>
      <c r="T81" s="734" t="s">
        <v>329</v>
      </c>
      <c r="U81" s="734" t="s">
        <v>329</v>
      </c>
      <c r="V81" s="734" t="s">
        <v>329</v>
      </c>
      <c r="W81" s="734" t="s">
        <v>329</v>
      </c>
      <c r="X81" s="734" t="s">
        <v>329</v>
      </c>
      <c r="Y81" s="734" t="s">
        <v>329</v>
      </c>
      <c r="Z81" s="735" t="s">
        <v>329</v>
      </c>
      <c r="AA81" s="803"/>
      <c r="AB81" s="749"/>
      <c r="AG81" s="788" t="s">
        <v>327</v>
      </c>
      <c r="AH81" s="734">
        <v>62</v>
      </c>
      <c r="AI81" s="734">
        <v>62</v>
      </c>
      <c r="AJ81" s="734">
        <v>62</v>
      </c>
      <c r="AK81" s="734">
        <v>62</v>
      </c>
      <c r="AL81" s="734">
        <v>62</v>
      </c>
      <c r="AM81" s="734">
        <v>62</v>
      </c>
      <c r="AN81" s="734">
        <v>62</v>
      </c>
      <c r="AO81" s="734">
        <v>62</v>
      </c>
      <c r="AP81" s="734">
        <v>62</v>
      </c>
      <c r="AQ81" s="734">
        <v>121</v>
      </c>
      <c r="AR81" s="734">
        <v>121</v>
      </c>
      <c r="AS81" s="734">
        <v>121</v>
      </c>
      <c r="AT81" s="734">
        <v>121</v>
      </c>
      <c r="AU81" s="734">
        <v>121</v>
      </c>
      <c r="AV81" s="734">
        <v>121</v>
      </c>
      <c r="AW81" s="734">
        <v>121</v>
      </c>
      <c r="AX81" s="734">
        <v>121</v>
      </c>
      <c r="AY81" s="734">
        <v>121</v>
      </c>
      <c r="AZ81" s="734">
        <v>121</v>
      </c>
      <c r="BA81" s="734">
        <v>121</v>
      </c>
      <c r="BB81" s="734">
        <v>121</v>
      </c>
      <c r="BC81" s="734">
        <v>121</v>
      </c>
      <c r="BD81" s="735">
        <v>121</v>
      </c>
    </row>
    <row r="82" spans="1:74" customHeight="1" ht="20.25">
      <c r="B82" s="1021"/>
      <c r="C82" s="785" t="s">
        <v>330</v>
      </c>
      <c r="D82" s="733" t="s">
        <v>331</v>
      </c>
      <c r="E82" s="734" t="s">
        <v>332</v>
      </c>
      <c r="F82" s="734" t="s">
        <v>333</v>
      </c>
      <c r="G82" s="734" t="s">
        <v>334</v>
      </c>
      <c r="H82" s="734" t="s">
        <v>335</v>
      </c>
      <c r="I82" s="734" t="s">
        <v>336</v>
      </c>
      <c r="J82" s="734" t="s">
        <v>337</v>
      </c>
      <c r="K82" s="734" t="s">
        <v>338</v>
      </c>
      <c r="L82" s="734" t="s">
        <v>339</v>
      </c>
      <c r="M82" s="734" t="s">
        <v>340</v>
      </c>
      <c r="N82" s="734" t="s">
        <v>341</v>
      </c>
      <c r="O82" s="734" t="s">
        <v>342</v>
      </c>
      <c r="P82" s="734" t="s">
        <v>343</v>
      </c>
      <c r="Q82" s="734" t="s">
        <v>344</v>
      </c>
      <c r="R82" s="734" t="s">
        <v>345</v>
      </c>
      <c r="S82" s="734" t="s">
        <v>346</v>
      </c>
      <c r="T82" s="734" t="s">
        <v>347</v>
      </c>
      <c r="U82" s="734" t="s">
        <v>348</v>
      </c>
      <c r="V82" s="734" t="s">
        <v>349</v>
      </c>
      <c r="W82" s="734" t="s">
        <v>350</v>
      </c>
      <c r="X82" s="734" t="s">
        <v>351</v>
      </c>
      <c r="Y82" s="734" t="s">
        <v>352</v>
      </c>
      <c r="Z82" s="735" t="s">
        <v>353</v>
      </c>
      <c r="AA82" s="801"/>
      <c r="AB82" s="731">
        <v>340.9758</v>
      </c>
      <c r="AG82" s="789" t="s">
        <v>354</v>
      </c>
      <c r="AH82" s="739">
        <v>159</v>
      </c>
      <c r="AI82" s="740">
        <v>161</v>
      </c>
      <c r="AJ82" s="740">
        <v>163</v>
      </c>
      <c r="AK82" s="740">
        <v>165</v>
      </c>
      <c r="AL82" s="740">
        <v>168</v>
      </c>
      <c r="AM82" s="740">
        <v>170</v>
      </c>
      <c r="AN82" s="740">
        <v>172</v>
      </c>
      <c r="AO82" s="740">
        <v>174</v>
      </c>
      <c r="AP82" s="740">
        <v>176</v>
      </c>
      <c r="AQ82" s="740">
        <v>256</v>
      </c>
      <c r="AR82" s="740">
        <v>259</v>
      </c>
      <c r="AS82" s="740">
        <v>261</v>
      </c>
      <c r="AT82" s="740">
        <v>263</v>
      </c>
      <c r="AU82" s="740">
        <v>265</v>
      </c>
      <c r="AV82" s="740">
        <v>267</v>
      </c>
      <c r="AW82" s="740">
        <v>270</v>
      </c>
      <c r="AX82" s="740">
        <v>326</v>
      </c>
      <c r="AY82" s="740">
        <v>328</v>
      </c>
      <c r="AZ82" s="740">
        <v>330</v>
      </c>
      <c r="BA82" s="740">
        <v>333</v>
      </c>
      <c r="BB82" s="740">
        <v>335</v>
      </c>
      <c r="BC82" s="740">
        <v>337</v>
      </c>
      <c r="BD82" s="750">
        <v>339</v>
      </c>
    </row>
    <row r="83" spans="1:74" customHeight="1" ht="20.25">
      <c r="B83" s="1021"/>
      <c r="C83" s="786" t="s">
        <v>355</v>
      </c>
      <c r="D83" s="739" t="s">
        <v>356</v>
      </c>
      <c r="E83" s="740" t="s">
        <v>357</v>
      </c>
      <c r="F83" s="740" t="s">
        <v>358</v>
      </c>
      <c r="G83" s="740" t="s">
        <v>359</v>
      </c>
      <c r="H83" s="740" t="s">
        <v>360</v>
      </c>
      <c r="I83" s="740" t="s">
        <v>361</v>
      </c>
      <c r="J83" s="740" t="s">
        <v>362</v>
      </c>
      <c r="K83" s="740" t="s">
        <v>363</v>
      </c>
      <c r="L83" s="740" t="s">
        <v>364</v>
      </c>
      <c r="M83" s="740" t="s">
        <v>365</v>
      </c>
      <c r="N83" s="740" t="s">
        <v>366</v>
      </c>
      <c r="O83" s="740" t="s">
        <v>367</v>
      </c>
      <c r="P83" s="740" t="s">
        <v>368</v>
      </c>
      <c r="Q83" s="740" t="s">
        <v>369</v>
      </c>
      <c r="R83" s="740" t="s">
        <v>370</v>
      </c>
      <c r="S83" s="740" t="s">
        <v>371</v>
      </c>
      <c r="T83" s="740" t="s">
        <v>372</v>
      </c>
      <c r="U83" s="740" t="s">
        <v>373</v>
      </c>
      <c r="V83" s="740" t="s">
        <v>374</v>
      </c>
      <c r="W83" s="740" t="s">
        <v>375</v>
      </c>
      <c r="X83" s="740" t="s">
        <v>376</v>
      </c>
      <c r="Y83" s="740" t="s">
        <v>377</v>
      </c>
      <c r="Z83" s="750" t="s">
        <v>378</v>
      </c>
      <c r="AA83" s="801"/>
      <c r="AB83" s="731"/>
      <c r="AG83" s="789"/>
      <c r="AH83" s="739"/>
      <c r="AI83" s="740"/>
      <c r="AJ83" s="740"/>
      <c r="AK83" s="740"/>
      <c r="AL83" s="740"/>
      <c r="AM83" s="740"/>
      <c r="AN83" s="740"/>
      <c r="AO83" s="740"/>
      <c r="AP83" s="740"/>
      <c r="AQ83" s="740"/>
      <c r="AR83" s="740"/>
      <c r="AS83" s="740"/>
      <c r="AT83" s="740"/>
      <c r="AU83" s="740"/>
      <c r="AV83" s="740"/>
      <c r="AW83" s="740"/>
      <c r="AX83" s="740"/>
      <c r="AY83" s="740"/>
      <c r="AZ83" s="740"/>
      <c r="BA83" s="740"/>
      <c r="BB83" s="740"/>
      <c r="BC83" s="740"/>
      <c r="BD83" s="750"/>
    </row>
    <row r="84" spans="1:74">
      <c r="B84" s="804"/>
      <c r="C84" s="717"/>
      <c r="D84" s="734"/>
      <c r="E84" s="734"/>
      <c r="F84" s="734"/>
      <c r="G84" s="734"/>
      <c r="H84" s="734"/>
      <c r="I84" s="734"/>
      <c r="J84" s="734"/>
      <c r="K84" s="734"/>
      <c r="L84" s="734"/>
      <c r="M84" s="734"/>
      <c r="N84" s="734"/>
      <c r="O84" s="734"/>
      <c r="P84" s="734"/>
      <c r="Q84" s="734"/>
      <c r="R84" s="734"/>
      <c r="S84" s="734"/>
      <c r="T84" s="734"/>
      <c r="U84" s="734"/>
      <c r="V84" s="734"/>
      <c r="W84" s="734"/>
      <c r="X84" s="734"/>
      <c r="Y84" s="734"/>
      <c r="Z84" s="734"/>
      <c r="AA84" s="801"/>
      <c r="AB84" s="731"/>
    </row>
    <row r="85" spans="1:74">
      <c r="B85" s="804"/>
      <c r="C85" s="1014" t="s">
        <v>379</v>
      </c>
      <c r="D85" s="1014"/>
      <c r="E85" s="1014"/>
      <c r="F85" s="1014"/>
      <c r="G85" s="1014"/>
      <c r="H85" s="1014"/>
      <c r="I85" s="1014"/>
      <c r="J85" s="1014"/>
      <c r="K85" s="1014"/>
      <c r="L85" s="1014"/>
      <c r="M85" s="1014"/>
      <c r="N85" s="1014"/>
      <c r="O85" s="1014"/>
      <c r="P85" s="1014"/>
      <c r="Q85" s="1014"/>
      <c r="R85" s="1014"/>
      <c r="S85" s="1014"/>
      <c r="T85" s="1014"/>
      <c r="U85" s="1014"/>
      <c r="V85" s="1014"/>
      <c r="W85" s="1014"/>
      <c r="X85" s="1014"/>
      <c r="Y85" s="1014"/>
      <c r="Z85" s="1014"/>
      <c r="AA85" s="801"/>
      <c r="AB85" s="731"/>
      <c r="AH85" s="716" t="str">
        <f>"${OBS-SPG-"&amp;AH63&amp;"}"</f>
        <v>${OBS-SPG-1400}</v>
      </c>
      <c r="AI85" s="716" t="str">
        <f>"${OBS-SPG-"&amp;AI63&amp;"}"</f>
        <v>${OBS-SPG-1600}</v>
      </c>
      <c r="AJ85" s="716" t="str">
        <f>"${OBS-SPG-"&amp;AJ63&amp;"}"</f>
        <v>${OBS-SPG-1800}</v>
      </c>
      <c r="AK85" s="716" t="str">
        <f>"${OBS-SPG-"&amp;AK63&amp;"}"</f>
        <v>${OBS-SPG-2000}</v>
      </c>
      <c r="AL85" s="716" t="str">
        <f>"${OBS-SPG-"&amp;AL63&amp;"}"</f>
        <v>${OBS-SPG-2200}</v>
      </c>
      <c r="AM85" s="716" t="str">
        <f>"${OBS-SPG-"&amp;AM63&amp;"}"</f>
        <v>${OBS-SPG-2400}</v>
      </c>
      <c r="AN85" s="716" t="str">
        <f>"${OBS-SPG-"&amp;AN63&amp;"}"</f>
        <v>${OBS-SPG-2600}</v>
      </c>
      <c r="AO85" s="716" t="str">
        <f>"${OBS-SPG-"&amp;AO63&amp;"}"</f>
        <v>${OBS-SPG-2800}</v>
      </c>
      <c r="AP85" s="716" t="str">
        <f>"${OBS-SPG-"&amp;AP63&amp;"}"</f>
        <v>${OBS-SPG-3000}</v>
      </c>
      <c r="AQ85" s="716" t="str">
        <f>"${OBS-SPG-"&amp;AQ63&amp;"}"</f>
        <v>${OBS-SPG-3200}</v>
      </c>
      <c r="AR85" s="716" t="str">
        <f>"${OBS-SPG-"&amp;AR63&amp;"}"</f>
        <v>${OBS-SPG-3400}</v>
      </c>
      <c r="AS85" s="716" t="str">
        <f>"${OBS-SPG-"&amp;AS63&amp;"}"</f>
        <v>${OBS-SPG-3600}</v>
      </c>
      <c r="AT85" s="716" t="str">
        <f>"${OBS-SPG-"&amp;AT63&amp;"}"</f>
        <v>${OBS-SPG-3800}</v>
      </c>
      <c r="AU85" s="716" t="str">
        <f>"${OBS-SPG-"&amp;AU63&amp;"}"</f>
        <v>${OBS-SPG-4000}</v>
      </c>
      <c r="AV85" s="716" t="str">
        <f>"${OBS-SPG-"&amp;AV63&amp;"}"</f>
        <v>${OBS-SPG-4200}</v>
      </c>
      <c r="AW85" s="716" t="str">
        <f>"${OBS-SPG-"&amp;AW63&amp;"}"</f>
        <v>${OBS-SPG-4400}</v>
      </c>
      <c r="AX85" s="716" t="str">
        <f>"${OBS-SPG-"&amp;AX63&amp;"}"</f>
        <v>${OBS-SPG-4600}</v>
      </c>
      <c r="AY85" s="716" t="str">
        <f>"${OBS-SPG-"&amp;AY63&amp;"}"</f>
        <v>${OBS-SPG-4800}</v>
      </c>
      <c r="AZ85" s="716" t="str">
        <f>"${OBS-SPG-"&amp;AZ63&amp;"}"</f>
        <v>${OBS-SPG-5000}</v>
      </c>
      <c r="BA85" s="716" t="str">
        <f>"${OBS-SPG-"&amp;BA63&amp;"}"</f>
        <v>${OBS-SPG-5200}</v>
      </c>
      <c r="BB85" s="716" t="str">
        <f>"${OBS-SPG-"&amp;BB63&amp;"}"</f>
        <v>${OBS-SPG-5400}</v>
      </c>
      <c r="BC85" s="716" t="str">
        <f>"${OBS-SPG-"&amp;BC63&amp;"}"</f>
        <v>${OBS-SPG-5600}</v>
      </c>
      <c r="BD85" s="716" t="str">
        <f>"${OBS-SPG-"&amp;BD63&amp;"}"</f>
        <v>${OBS-SPG-5800}</v>
      </c>
    </row>
    <row r="86" spans="1:74">
      <c r="B86" s="804"/>
      <c r="C86" s="721" t="s">
        <v>380</v>
      </c>
      <c r="D86" s="721"/>
      <c r="E86" s="721"/>
      <c r="F86" s="721"/>
      <c r="G86" s="721"/>
      <c r="H86" s="721"/>
      <c r="I86" s="721"/>
      <c r="J86" s="721"/>
      <c r="K86" s="721"/>
      <c r="L86" s="721"/>
      <c r="M86" s="721"/>
      <c r="N86" s="721"/>
      <c r="O86" s="721"/>
      <c r="P86" s="721"/>
      <c r="Q86" s="721"/>
      <c r="R86" s="721"/>
      <c r="S86" s="721"/>
      <c r="T86" s="721"/>
      <c r="U86" s="721"/>
      <c r="V86" s="721"/>
      <c r="W86" s="721"/>
      <c r="X86" s="721"/>
      <c r="Y86" s="721"/>
      <c r="Z86" s="721"/>
      <c r="AA86" s="801"/>
      <c r="AB86" s="731"/>
      <c r="AH86" s="716" t="str">
        <f>"${OBS-CRK-"&amp;AH63&amp;"}"</f>
        <v>${OBS-CRK-1400}</v>
      </c>
      <c r="AI86" s="716" t="str">
        <f>"${OBS-CRK-"&amp;AI63&amp;"}"</f>
        <v>${OBS-CRK-1600}</v>
      </c>
      <c r="AJ86" s="716" t="str">
        <f>"${OBS-CRK-"&amp;AJ63&amp;"}"</f>
        <v>${OBS-CRK-1800}</v>
      </c>
      <c r="AK86" s="716" t="str">
        <f>"${OBS-CRK-"&amp;AK63&amp;"}"</f>
        <v>${OBS-CRK-2000}</v>
      </c>
      <c r="AL86" s="716" t="str">
        <f>"${OBS-CRK-"&amp;AL63&amp;"}"</f>
        <v>${OBS-CRK-2200}</v>
      </c>
      <c r="AM86" s="716" t="str">
        <f>"${OBS-CRK-"&amp;AM63&amp;"}"</f>
        <v>${OBS-CRK-2400}</v>
      </c>
      <c r="AN86" s="716" t="str">
        <f>"${OBS-CRK-"&amp;AN63&amp;"}"</f>
        <v>${OBS-CRK-2600}</v>
      </c>
      <c r="AO86" s="716" t="str">
        <f>"${OBS-CRK-"&amp;AO63&amp;"}"</f>
        <v>${OBS-CRK-2800}</v>
      </c>
      <c r="AP86" s="716" t="str">
        <f>"${OBS-CRK-"&amp;AP63&amp;"}"</f>
        <v>${OBS-CRK-3000}</v>
      </c>
      <c r="AQ86" s="716" t="str">
        <f>"${OBS-CRK-"&amp;AQ63&amp;"}"</f>
        <v>${OBS-CRK-3200}</v>
      </c>
      <c r="AR86" s="716" t="str">
        <f>"${OBS-CRK-"&amp;AR63&amp;"}"</f>
        <v>${OBS-CRK-3400}</v>
      </c>
      <c r="AS86" s="716" t="str">
        <f>"${OBS-CRK-"&amp;AS63&amp;"}"</f>
        <v>${OBS-CRK-3600}</v>
      </c>
      <c r="AT86" s="716" t="str">
        <f>"${OBS-CRK-"&amp;AT63&amp;"}"</f>
        <v>${OBS-CRK-3800}</v>
      </c>
      <c r="AU86" s="716" t="str">
        <f>"${OBS-CRK-"&amp;AU63&amp;"}"</f>
        <v>${OBS-CRK-4000}</v>
      </c>
      <c r="AV86" s="716" t="str">
        <f>"${OBS-CRK-"&amp;AV63&amp;"}"</f>
        <v>${OBS-CRK-4200}</v>
      </c>
      <c r="AW86" s="716" t="str">
        <f>"${OBS-CRK-"&amp;AW63&amp;"}"</f>
        <v>${OBS-CRK-4400}</v>
      </c>
      <c r="AX86" s="716" t="str">
        <f>"${OBS-CRK-"&amp;AX63&amp;"}"</f>
        <v>${OBS-CRK-4600}</v>
      </c>
      <c r="AY86" s="716" t="str">
        <f>"${OBS-CRK-"&amp;AY63&amp;"}"</f>
        <v>${OBS-CRK-4800}</v>
      </c>
      <c r="AZ86" s="716" t="str">
        <f>"${OBS-CRK-"&amp;AZ63&amp;"}"</f>
        <v>${OBS-CRK-5000}</v>
      </c>
      <c r="BA86" s="716" t="str">
        <f>"${OBS-CRK-"&amp;BA63&amp;"}"</f>
        <v>${OBS-CRK-5200}</v>
      </c>
      <c r="BB86" s="716" t="str">
        <f>"${OBS-CRK-"&amp;BB63&amp;"}"</f>
        <v>${OBS-CRK-5400}</v>
      </c>
      <c r="BC86" s="716" t="str">
        <f>"${OBS-CRK-"&amp;BC63&amp;"}"</f>
        <v>${OBS-CRK-5600}</v>
      </c>
      <c r="BD86" s="716" t="str">
        <f>"${OBS-CRK-"&amp;BD63&amp;"}"</f>
        <v>${OBS-CRK-5800}</v>
      </c>
    </row>
    <row r="87" spans="1:74">
      <c r="B87" s="804"/>
      <c r="C87" s="721" t="s">
        <v>381</v>
      </c>
      <c r="D87" s="721"/>
      <c r="E87" s="721"/>
      <c r="F87" s="721"/>
      <c r="G87" s="721"/>
      <c r="H87" s="721"/>
      <c r="I87" s="721"/>
      <c r="J87" s="721"/>
      <c r="K87" s="721"/>
      <c r="L87" s="721"/>
      <c r="M87" s="721"/>
      <c r="N87" s="721"/>
      <c r="O87" s="721"/>
      <c r="P87" s="721"/>
      <c r="Q87" s="721"/>
      <c r="R87" s="721"/>
      <c r="S87" s="721"/>
      <c r="T87" s="721"/>
      <c r="U87" s="721"/>
      <c r="V87" s="721"/>
      <c r="W87" s="721"/>
      <c r="X87" s="721"/>
      <c r="Y87" s="721"/>
      <c r="Z87" s="721"/>
      <c r="AA87" s="801"/>
      <c r="AB87" s="731"/>
      <c r="AH87" s="716" t="str">
        <f>"${OBS-HB-"&amp;AH63&amp;"}"</f>
        <v>${OBS-HB-1400}</v>
      </c>
      <c r="AI87" s="716" t="str">
        <f>"${OBS-HB-"&amp;AI63&amp;"}"</f>
        <v>${OBS-HB-1600}</v>
      </c>
      <c r="AJ87" s="716" t="str">
        <f>"${OBS-HB-"&amp;AJ63&amp;"}"</f>
        <v>${OBS-HB-1800}</v>
      </c>
      <c r="AK87" s="716" t="str">
        <f>"${OBS-HB-"&amp;AK63&amp;"}"</f>
        <v>${OBS-HB-2000}</v>
      </c>
      <c r="AL87" s="716" t="str">
        <f>"${OBS-HB-"&amp;AL63&amp;"}"</f>
        <v>${OBS-HB-2200}</v>
      </c>
      <c r="AM87" s="716" t="str">
        <f>"${OBS-HB-"&amp;AM63&amp;"}"</f>
        <v>${OBS-HB-2400}</v>
      </c>
      <c r="AN87" s="716" t="str">
        <f>"${OBS-HB-"&amp;AN63&amp;"}"</f>
        <v>${OBS-HB-2600}</v>
      </c>
      <c r="AO87" s="716" t="str">
        <f>"${OBS-HB-"&amp;AO63&amp;"}"</f>
        <v>${OBS-HB-2800}</v>
      </c>
      <c r="AP87" s="716" t="str">
        <f>"${OBS-HB-"&amp;AP63&amp;"}"</f>
        <v>${OBS-HB-3000}</v>
      </c>
      <c r="AQ87" s="716" t="str">
        <f>"${OBS-HB-"&amp;AQ63&amp;"}"</f>
        <v>${OBS-HB-3200}</v>
      </c>
      <c r="AR87" s="716" t="str">
        <f>"${OBS-HB-"&amp;AR63&amp;"}"</f>
        <v>${OBS-HB-3400}</v>
      </c>
      <c r="AS87" s="716" t="str">
        <f>"${OBS-HB-"&amp;AS63&amp;"}"</f>
        <v>${OBS-HB-3600}</v>
      </c>
      <c r="AT87" s="716" t="str">
        <f>"${OBS-HB-"&amp;AT63&amp;"}"</f>
        <v>${OBS-HB-3800}</v>
      </c>
      <c r="AU87" s="716" t="str">
        <f>"${OBS-HB-"&amp;AU63&amp;"}"</f>
        <v>${OBS-HB-4000}</v>
      </c>
      <c r="AV87" s="716" t="str">
        <f>"${OBS-HB-"&amp;AV63&amp;"}"</f>
        <v>${OBS-HB-4200}</v>
      </c>
      <c r="AW87" s="716" t="str">
        <f>"${OBS-HB-"&amp;AW63&amp;"}"</f>
        <v>${OBS-HB-4400}</v>
      </c>
      <c r="AX87" s="716" t="str">
        <f>"${OBS-HB-"&amp;AX63&amp;"}"</f>
        <v>${OBS-HB-4600}</v>
      </c>
      <c r="AY87" s="716" t="str">
        <f>"${OBS-HB-"&amp;AY63&amp;"}"</f>
        <v>${OBS-HB-4800}</v>
      </c>
      <c r="AZ87" s="716" t="str">
        <f>"${OBS-HB-"&amp;AZ63&amp;"}"</f>
        <v>${OBS-HB-5000}</v>
      </c>
      <c r="BA87" s="716" t="str">
        <f>"${OBS-HB-"&amp;BA63&amp;"}"</f>
        <v>${OBS-HB-5200}</v>
      </c>
      <c r="BB87" s="716" t="str">
        <f>"${OBS-HB-"&amp;BB63&amp;"}"</f>
        <v>${OBS-HB-5400}</v>
      </c>
      <c r="BC87" s="716" t="str">
        <f>"${OBS-HB-"&amp;BC63&amp;"}"</f>
        <v>${OBS-HB-5600}</v>
      </c>
      <c r="BD87" s="716" t="str">
        <f>"${OBS-HB-"&amp;BD63&amp;"}"</f>
        <v>${OBS-HB-5800}</v>
      </c>
    </row>
    <row r="88" spans="1:74">
      <c r="B88" s="804"/>
      <c r="C88" s="1014" t="s">
        <v>382</v>
      </c>
      <c r="D88" s="1014"/>
      <c r="E88" s="1014"/>
      <c r="F88" s="1014"/>
      <c r="G88" s="1014"/>
      <c r="H88" s="1014"/>
      <c r="I88" s="1014"/>
      <c r="J88" s="1014"/>
      <c r="K88" s="1014"/>
      <c r="L88" s="1014"/>
      <c r="M88" s="1014"/>
      <c r="N88" s="1014"/>
      <c r="O88" s="1014"/>
      <c r="P88" s="1014"/>
      <c r="Q88" s="1014"/>
      <c r="R88" s="1014"/>
      <c r="S88" s="1014"/>
      <c r="T88" s="1014"/>
      <c r="U88" s="1014"/>
      <c r="V88" s="1014"/>
      <c r="W88" s="1014"/>
      <c r="X88" s="1014"/>
      <c r="Y88" s="1014"/>
      <c r="Z88" s="1014"/>
      <c r="AA88" s="801"/>
      <c r="AB88" s="731"/>
      <c r="AH88" s="716" t="str">
        <f>"${OBS-HB160-"&amp;AH63&amp;"}"</f>
        <v>${OBS-HB160-1400}</v>
      </c>
      <c r="AI88" s="716" t="str">
        <f>"${OBS-HB160-"&amp;AI63&amp;"}"</f>
        <v>${OBS-HB160-1600}</v>
      </c>
      <c r="AJ88" s="716" t="str">
        <f>"${OBS-HB160-"&amp;AJ63&amp;"}"</f>
        <v>${OBS-HB160-1800}</v>
      </c>
      <c r="AK88" s="716" t="str">
        <f>"${OBS-HB160-"&amp;AK63&amp;"}"</f>
        <v>${OBS-HB160-2000}</v>
      </c>
      <c r="AL88" s="716" t="str">
        <f>"${OBS-HB160-"&amp;AL63&amp;"}"</f>
        <v>${OBS-HB160-2200}</v>
      </c>
      <c r="AM88" s="716" t="str">
        <f>"${OBS-HB160-"&amp;AM63&amp;"}"</f>
        <v>${OBS-HB160-2400}</v>
      </c>
      <c r="AN88" s="716" t="str">
        <f>"${OBS-HB160-"&amp;AN63&amp;"}"</f>
        <v>${OBS-HB160-2600}</v>
      </c>
      <c r="AO88" s="716" t="str">
        <f>"${OBS-HB160-"&amp;AO63&amp;"}"</f>
        <v>${OBS-HB160-2800}</v>
      </c>
      <c r="AP88" s="716" t="str">
        <f>"${OBS-HB160-"&amp;AP63&amp;"}"</f>
        <v>${OBS-HB160-3000}</v>
      </c>
      <c r="AQ88" s="716" t="str">
        <f>"${OBS-HB160-"&amp;AQ63&amp;"}"</f>
        <v>${OBS-HB160-3200}</v>
      </c>
      <c r="AR88" s="716" t="str">
        <f>"${OBS-HB160-"&amp;AR63&amp;"}"</f>
        <v>${OBS-HB160-3400}</v>
      </c>
      <c r="AS88" s="716" t="str">
        <f>"${OBS-HB160-"&amp;AS63&amp;"}"</f>
        <v>${OBS-HB160-3600}</v>
      </c>
      <c r="AT88" s="716" t="str">
        <f>"${OBS-HB160-"&amp;AT63&amp;"}"</f>
        <v>${OBS-HB160-3800}</v>
      </c>
      <c r="AU88" s="716" t="str">
        <f>"${OBS-HB160-"&amp;AU63&amp;"}"</f>
        <v>${OBS-HB160-4000}</v>
      </c>
      <c r="AV88" s="716" t="str">
        <f>"${OBS-HB160-"&amp;AV63&amp;"}"</f>
        <v>${OBS-HB160-4200}</v>
      </c>
      <c r="AW88" s="716" t="str">
        <f>"${OBS-HB160-"&amp;AW63&amp;"}"</f>
        <v>${OBS-HB160-4400}</v>
      </c>
      <c r="AX88" s="716" t="str">
        <f>"${OBS-HB160-"&amp;AX63&amp;"}"</f>
        <v>${OBS-HB160-4600}</v>
      </c>
      <c r="AY88" s="716" t="str">
        <f>"${OBS-HB160-"&amp;AY63&amp;"}"</f>
        <v>${OBS-HB160-4800}</v>
      </c>
      <c r="AZ88" s="716" t="str">
        <f>"${OBS-HB160-"&amp;AZ63&amp;"}"</f>
        <v>${OBS-HB160-5000}</v>
      </c>
      <c r="BA88" s="716" t="str">
        <f>"${OBS-HB160-"&amp;BA63&amp;"}"</f>
        <v>${OBS-HB160-5200}</v>
      </c>
      <c r="BB88" s="716" t="str">
        <f>"${OBS-HB160-"&amp;BB63&amp;"}"</f>
        <v>${OBS-HB160-5400}</v>
      </c>
      <c r="BC88" s="716" t="str">
        <f>"${OBS-HB160-"&amp;BC63&amp;"}"</f>
        <v>${OBS-HB160-5600}</v>
      </c>
      <c r="BD88" s="716" t="str">
        <f>"${OBS-HB160-"&amp;BD63&amp;"}"</f>
        <v>${OBS-HB160-5800}</v>
      </c>
    </row>
    <row r="89" spans="1:74">
      <c r="B89" s="804"/>
      <c r="C89" s="1014" t="s">
        <v>383</v>
      </c>
      <c r="D89" s="1014"/>
      <c r="E89" s="1014"/>
      <c r="F89" s="1014"/>
      <c r="G89" s="1014"/>
      <c r="H89" s="1014"/>
      <c r="I89" s="1014"/>
      <c r="J89" s="1014"/>
      <c r="K89" s="1014"/>
      <c r="L89" s="1014"/>
      <c r="M89" s="1014"/>
      <c r="N89" s="1014"/>
      <c r="O89" s="1014"/>
      <c r="P89" s="1014"/>
      <c r="Q89" s="1014"/>
      <c r="R89" s="1014"/>
      <c r="S89" s="1014"/>
      <c r="T89" s="1014"/>
      <c r="U89" s="1014"/>
      <c r="V89" s="1014"/>
      <c r="W89" s="1014"/>
      <c r="X89" s="1014"/>
      <c r="Y89" s="1014"/>
      <c r="Z89" s="1014"/>
      <c r="AA89" s="801"/>
      <c r="AB89" s="731"/>
    </row>
    <row r="90" spans="1:74" customHeight="1" ht="20.25">
      <c r="B90" s="805"/>
      <c r="C90" s="1022" t="s">
        <v>384</v>
      </c>
      <c r="D90" s="1022"/>
      <c r="E90" s="1022"/>
      <c r="F90" s="1022"/>
      <c r="G90" s="1022"/>
      <c r="H90" s="1022"/>
      <c r="I90" s="1022"/>
      <c r="J90" s="1022"/>
      <c r="K90" s="1022"/>
      <c r="L90" s="1022"/>
      <c r="M90" s="1022"/>
      <c r="N90" s="1022"/>
      <c r="O90" s="1022"/>
      <c r="P90" s="1022"/>
      <c r="Q90" s="1022"/>
      <c r="R90" s="1022"/>
      <c r="S90" s="1022"/>
      <c r="T90" s="1022"/>
      <c r="U90" s="1022"/>
      <c r="V90" s="1022"/>
      <c r="W90" s="1022"/>
      <c r="X90" s="1022"/>
      <c r="Y90" s="1022"/>
      <c r="Z90" s="1022"/>
      <c r="AA90" s="806"/>
      <c r="AB90" s="717"/>
    </row>
    <row r="91" spans="1:74" customHeight="1" ht="20.25">
      <c r="B91" s="720"/>
      <c r="C91" s="721"/>
      <c r="D91" s="721"/>
      <c r="E91" s="721"/>
      <c r="F91" s="721"/>
      <c r="G91" s="721"/>
      <c r="H91" s="721"/>
      <c r="I91" s="721"/>
      <c r="J91" s="721"/>
      <c r="K91" s="721"/>
      <c r="L91" s="721"/>
      <c r="M91" s="721"/>
      <c r="N91" s="721"/>
      <c r="O91" s="721"/>
      <c r="P91" s="721"/>
      <c r="Q91" s="721"/>
      <c r="R91" s="721"/>
      <c r="S91" s="721"/>
      <c r="T91" s="721"/>
      <c r="U91" s="721"/>
      <c r="V91" s="721"/>
      <c r="W91" s="721"/>
      <c r="X91" s="721"/>
      <c r="Y91" s="721"/>
      <c r="Z91" s="721"/>
      <c r="AA91" s="717"/>
      <c r="AB91" s="717"/>
    </row>
    <row r="92" spans="1:74">
      <c r="B92" s="720"/>
      <c r="C92" s="721"/>
      <c r="D92" s="721"/>
      <c r="E92" s="721"/>
      <c r="F92" s="721"/>
      <c r="G92" s="721"/>
      <c r="H92" s="721"/>
      <c r="I92" s="721"/>
      <c r="J92" s="721"/>
      <c r="K92" s="721"/>
      <c r="L92" s="721"/>
      <c r="M92" s="721"/>
      <c r="N92" s="721"/>
      <c r="O92" s="721"/>
      <c r="P92" s="721"/>
      <c r="Q92" s="721"/>
      <c r="R92" s="721"/>
      <c r="S92" s="721"/>
      <c r="T92" s="721"/>
      <c r="U92" s="721"/>
      <c r="V92" s="721"/>
      <c r="W92" s="721"/>
      <c r="X92" s="721"/>
      <c r="Y92" s="721"/>
      <c r="Z92" s="721"/>
      <c r="AA92" s="717"/>
      <c r="AB92" s="717"/>
    </row>
    <row r="93" spans="1:74">
      <c r="B93" s="720"/>
      <c r="C93" s="721"/>
      <c r="D93" s="721"/>
      <c r="E93" s="721"/>
      <c r="F93" s="721"/>
      <c r="G93" s="721"/>
      <c r="H93" s="721"/>
      <c r="I93" s="721"/>
      <c r="J93" s="721"/>
      <c r="K93" s="721"/>
      <c r="L93" s="721"/>
      <c r="M93" s="721"/>
      <c r="N93" s="721"/>
      <c r="O93" s="721"/>
      <c r="P93" s="721"/>
      <c r="Q93" s="721"/>
      <c r="R93" s="721"/>
      <c r="S93" s="721"/>
      <c r="T93" s="721"/>
      <c r="U93" s="721"/>
      <c r="V93" s="721"/>
      <c r="W93" s="721"/>
      <c r="X93" s="721"/>
      <c r="Y93" s="721"/>
      <c r="Z93" s="721"/>
      <c r="AA93" s="717"/>
      <c r="AB93" s="717"/>
    </row>
    <row r="94" spans="1:74">
      <c r="B94" s="720"/>
      <c r="C94" s="721"/>
      <c r="D94" s="721"/>
      <c r="E94" s="721"/>
      <c r="F94" s="721"/>
      <c r="G94" s="721"/>
      <c r="H94" s="721"/>
      <c r="I94" s="721"/>
      <c r="J94" s="721"/>
      <c r="K94" s="721"/>
      <c r="L94" s="721"/>
      <c r="M94" s="721"/>
      <c r="N94" s="721"/>
      <c r="O94" s="721"/>
      <c r="P94" s="721"/>
      <c r="Q94" s="721"/>
      <c r="R94" s="721"/>
      <c r="S94" s="721"/>
      <c r="T94" s="721"/>
      <c r="U94" s="721"/>
      <c r="V94" s="721"/>
      <c r="W94" s="721"/>
      <c r="X94" s="721"/>
      <c r="Y94" s="721"/>
      <c r="Z94" s="721"/>
      <c r="AA94" s="717"/>
      <c r="AB94" s="717"/>
    </row>
    <row r="95" spans="1:74" s="790" customFormat="1">
      <c r="A95" s="780"/>
      <c r="B95" s="812" t="s">
        <v>385</v>
      </c>
      <c r="C95" s="812"/>
      <c r="D95" s="812"/>
      <c r="E95" s="812"/>
      <c r="F95" s="812"/>
      <c r="G95" s="812"/>
      <c r="H95" s="812"/>
      <c r="I95" s="812"/>
      <c r="J95" s="812"/>
      <c r="K95" s="812"/>
      <c r="L95" s="812"/>
      <c r="M95" s="812"/>
      <c r="N95" s="812"/>
      <c r="O95" s="812"/>
      <c r="P95" s="812"/>
      <c r="Q95" s="812"/>
      <c r="R95" s="812"/>
      <c r="S95" s="812"/>
      <c r="T95" s="812"/>
      <c r="U95" s="812"/>
      <c r="V95" s="812"/>
      <c r="W95" s="812"/>
      <c r="X95" s="1023" t="s">
        <v>314</v>
      </c>
      <c r="Y95" s="1023"/>
      <c r="Z95" s="1023"/>
      <c r="AA95" s="812"/>
      <c r="AB95" s="814"/>
    </row>
    <row r="96" spans="1:74" s="791" customFormat="1">
      <c r="A96" s="1024"/>
      <c r="B96" s="1024"/>
      <c r="C96" s="1024"/>
      <c r="D96" s="1024"/>
      <c r="E96" s="1024"/>
      <c r="F96" s="1024"/>
      <c r="G96" s="1024"/>
      <c r="H96" s="1024"/>
      <c r="I96" s="1024"/>
      <c r="J96" s="1024"/>
      <c r="K96" s="1024"/>
      <c r="L96" s="1024"/>
      <c r="M96" s="1024"/>
      <c r="N96" s="1024"/>
      <c r="O96" s="1024"/>
      <c r="P96" s="1024"/>
      <c r="Q96" s="1024"/>
      <c r="R96" s="1024"/>
      <c r="S96" s="1024"/>
      <c r="T96" s="1024"/>
      <c r="U96" s="1024"/>
      <c r="V96" s="1024"/>
      <c r="W96" s="1024"/>
      <c r="X96" s="1024"/>
      <c r="Y96" s="1024"/>
      <c r="Z96" s="1024"/>
      <c r="AA96" s="1024"/>
      <c r="AB96" s="1024"/>
    </row>
    <row r="97" spans="1:74" customHeight="1" ht="20.25">
      <c r="B97" s="722"/>
      <c r="C97" s="717"/>
      <c r="D97" s="717"/>
      <c r="E97" s="717"/>
      <c r="F97" s="717"/>
      <c r="G97" s="717"/>
      <c r="H97" s="717"/>
      <c r="I97" s="717"/>
      <c r="J97" s="717"/>
      <c r="K97" s="717"/>
      <c r="L97" s="717"/>
      <c r="M97" s="717"/>
      <c r="N97" s="717"/>
      <c r="O97" s="717"/>
      <c r="P97" s="717"/>
      <c r="Q97" s="717"/>
      <c r="R97" s="717"/>
      <c r="S97" s="717"/>
      <c r="T97" s="717"/>
      <c r="U97" s="717"/>
      <c r="V97" s="717"/>
      <c r="W97" s="717"/>
      <c r="X97" s="717"/>
      <c r="Y97" s="717"/>
      <c r="Z97" s="717"/>
      <c r="AA97" s="717"/>
      <c r="AB97" s="717"/>
    </row>
    <row r="98" spans="1:74" customHeight="1" ht="27.75">
      <c r="B98" s="807"/>
      <c r="C98" s="1017" t="s">
        <v>386</v>
      </c>
      <c r="D98" s="1017"/>
      <c r="E98" s="1017"/>
      <c r="F98" s="1017"/>
      <c r="G98" s="1017"/>
      <c r="H98" s="1017"/>
      <c r="I98" s="1017"/>
      <c r="J98" s="1017"/>
      <c r="K98" s="1017"/>
      <c r="L98" s="1017"/>
      <c r="M98" s="1017"/>
      <c r="N98" s="1017"/>
      <c r="O98" s="1017"/>
      <c r="P98" s="1017"/>
      <c r="Q98" s="1017"/>
      <c r="R98" s="1017"/>
      <c r="S98" s="1017"/>
      <c r="T98" s="1017"/>
      <c r="U98" s="1017"/>
      <c r="V98" s="1017"/>
      <c r="W98" s="1017"/>
      <c r="X98" s="1017"/>
      <c r="Y98" s="1017"/>
      <c r="Z98" s="1017"/>
      <c r="AA98" s="798"/>
      <c r="AB98" s="723"/>
    </row>
    <row r="99" spans="1:74" customHeight="1" ht="20.25">
      <c r="B99" s="808"/>
      <c r="C99" s="1018" t="s">
        <v>316</v>
      </c>
      <c r="D99" s="1018"/>
      <c r="E99" s="1018"/>
      <c r="F99" s="1018"/>
      <c r="G99" s="1018"/>
      <c r="H99" s="1018"/>
      <c r="I99" s="1018"/>
      <c r="J99" s="1018"/>
      <c r="K99" s="1018"/>
      <c r="L99" s="1018"/>
      <c r="M99" s="1018"/>
      <c r="N99" s="1018"/>
      <c r="O99" s="1018"/>
      <c r="P99" s="1018"/>
      <c r="Q99" s="1018"/>
      <c r="R99" s="1018"/>
      <c r="S99" s="1018"/>
      <c r="T99" s="1018"/>
      <c r="U99" s="1018"/>
      <c r="V99" s="1018"/>
      <c r="W99" s="1018"/>
      <c r="X99" s="1018"/>
      <c r="Y99" s="1018"/>
      <c r="Z99" s="1018"/>
      <c r="AA99" s="799"/>
      <c r="AB99" s="717"/>
    </row>
    <row r="100" spans="1:74" customHeight="1" ht="20.25" s="545" customFormat="1">
      <c r="B100" s="1019" t="s">
        <v>317</v>
      </c>
      <c r="C100" s="782"/>
      <c r="D100" s="783">
        <v>1400</v>
      </c>
      <c r="E100" s="783">
        <v>1600</v>
      </c>
      <c r="F100" s="783">
        <v>1800</v>
      </c>
      <c r="G100" s="783">
        <v>2000</v>
      </c>
      <c r="H100" s="783">
        <v>2200</v>
      </c>
      <c r="I100" s="783">
        <v>2400</v>
      </c>
      <c r="J100" s="783">
        <v>2600</v>
      </c>
      <c r="K100" s="783">
        <v>2800</v>
      </c>
      <c r="L100" s="783">
        <v>3000</v>
      </c>
      <c r="M100" s="783">
        <v>3200</v>
      </c>
      <c r="N100" s="783">
        <v>3400</v>
      </c>
      <c r="O100" s="783">
        <v>3600</v>
      </c>
      <c r="P100" s="783">
        <v>3800</v>
      </c>
      <c r="Q100" s="783">
        <v>4000</v>
      </c>
      <c r="R100" s="783">
        <v>4200</v>
      </c>
      <c r="S100" s="783">
        <v>4400</v>
      </c>
      <c r="T100" s="783">
        <v>4600</v>
      </c>
      <c r="U100" s="783">
        <v>4800</v>
      </c>
      <c r="V100" s="783">
        <v>5000</v>
      </c>
      <c r="W100" s="783">
        <v>5200</v>
      </c>
      <c r="X100" s="783">
        <v>5400</v>
      </c>
      <c r="Y100" s="783">
        <v>5600</v>
      </c>
      <c r="Z100" s="784">
        <v>5800</v>
      </c>
      <c r="AA100" s="800"/>
      <c r="AB100" s="727"/>
      <c r="AG100" s="782"/>
      <c r="AH100" s="783">
        <v>1400</v>
      </c>
      <c r="AI100" s="783">
        <v>1600</v>
      </c>
      <c r="AJ100" s="783">
        <v>1800</v>
      </c>
      <c r="AK100" s="783">
        <v>2000</v>
      </c>
      <c r="AL100" s="783">
        <v>2200</v>
      </c>
      <c r="AM100" s="783">
        <v>2400</v>
      </c>
      <c r="AN100" s="783">
        <v>2600</v>
      </c>
      <c r="AO100" s="783">
        <v>2800</v>
      </c>
      <c r="AP100" s="783">
        <v>3000</v>
      </c>
      <c r="AQ100" s="783">
        <v>3200</v>
      </c>
      <c r="AR100" s="783">
        <v>3400</v>
      </c>
      <c r="AS100" s="783">
        <v>3600</v>
      </c>
      <c r="AT100" s="783">
        <v>3800</v>
      </c>
      <c r="AU100" s="783">
        <v>4000</v>
      </c>
      <c r="AV100" s="783">
        <v>4200</v>
      </c>
      <c r="AW100" s="783">
        <v>4400</v>
      </c>
      <c r="AX100" s="783">
        <v>4600</v>
      </c>
      <c r="AY100" s="783">
        <v>4800</v>
      </c>
      <c r="AZ100" s="783">
        <v>5000</v>
      </c>
      <c r="BA100" s="783">
        <v>5200</v>
      </c>
      <c r="BB100" s="783">
        <v>5400</v>
      </c>
      <c r="BC100" s="783">
        <v>5600</v>
      </c>
      <c r="BD100" s="784">
        <v>5800</v>
      </c>
    </row>
    <row r="101" spans="1:74">
      <c r="B101" s="1019"/>
      <c r="C101" s="785">
        <v>1400</v>
      </c>
      <c r="D101" s="732">
        <f>AH101*(1+$AF$5/100)</f>
        <v>450.45</v>
      </c>
      <c r="E101" s="729">
        <f>AI101*(1+$AF$5/100)</f>
        <v>455</v>
      </c>
      <c r="F101" s="729">
        <f>AJ101*(1+$AF$5/100)</f>
        <v>508.95</v>
      </c>
      <c r="G101" s="729">
        <f>AK101*(1+$AF$5/100)</f>
        <v>514.15</v>
      </c>
      <c r="H101" s="729">
        <f>AL101*(1+$AF$5/100)</f>
        <v>534.3</v>
      </c>
      <c r="I101" s="729">
        <f>AM101*(1+$AF$5/100)</f>
        <v>561.6</v>
      </c>
      <c r="J101" s="729">
        <f>AN101*(1+$AF$5/100)</f>
        <v>566.8</v>
      </c>
      <c r="K101" s="729">
        <f>AO101*(1+$AF$5/100)</f>
        <v>572</v>
      </c>
      <c r="L101" s="729">
        <f>AP101*(1+$AF$5/100)</f>
        <v>607.1</v>
      </c>
      <c r="M101" s="729">
        <f>AQ101*(1+$AF$5/100)</f>
        <v>733.85</v>
      </c>
      <c r="N101" s="729">
        <f>AR101*(1+$AF$5/100)</f>
        <v>748.8</v>
      </c>
      <c r="O101" s="729">
        <f>AS101*(1+$AF$5/100)</f>
        <v>764.4</v>
      </c>
      <c r="P101" s="729">
        <f>AT101*(1+$AF$5/100)</f>
        <v>779.35</v>
      </c>
      <c r="Q101" s="729">
        <f>AU101*(1+$AF$5/100)</f>
        <v>794.95</v>
      </c>
      <c r="R101" s="729">
        <f>AV101*(1+$AF$5/100)</f>
        <v>826.15</v>
      </c>
      <c r="S101" s="729">
        <f>AW101*(1+$AF$5/100)</f>
        <v>928.2</v>
      </c>
      <c r="T101" s="729">
        <f>AX101*(1+$AF$5/100)</f>
        <v>943.8</v>
      </c>
      <c r="U101" s="729">
        <f>AY101*(1+$AF$5/100)</f>
        <v>959.4</v>
      </c>
      <c r="V101" s="729">
        <f>AZ101*(1+$AF$5/100)</f>
        <v>975</v>
      </c>
      <c r="W101" s="729">
        <f>BA101*(1+$AF$5/100)</f>
        <v>1049.75</v>
      </c>
      <c r="X101" s="729">
        <f>BB101*(1+$AF$5/100)</f>
        <v>1066</v>
      </c>
      <c r="Y101" s="729">
        <f>BC101*(1+$AF$5/100)</f>
        <v>1082.25</v>
      </c>
      <c r="Z101" s="730">
        <f>BD101*(1+$AF$5/100)</f>
        <v>1098.5</v>
      </c>
      <c r="AA101" s="801"/>
      <c r="AB101" s="731"/>
      <c r="AG101" s="785">
        <v>1400</v>
      </c>
      <c r="AH101" s="732">
        <v>693</v>
      </c>
      <c r="AI101" s="729">
        <v>700</v>
      </c>
      <c r="AJ101" s="729">
        <v>783</v>
      </c>
      <c r="AK101" s="729">
        <v>791</v>
      </c>
      <c r="AL101" s="729">
        <v>822</v>
      </c>
      <c r="AM101" s="729">
        <v>864</v>
      </c>
      <c r="AN101" s="729">
        <v>872</v>
      </c>
      <c r="AO101" s="729">
        <v>880</v>
      </c>
      <c r="AP101" s="729">
        <v>934</v>
      </c>
      <c r="AQ101" s="729">
        <v>1129</v>
      </c>
      <c r="AR101" s="729">
        <v>1152</v>
      </c>
      <c r="AS101" s="729">
        <v>1176</v>
      </c>
      <c r="AT101" s="729">
        <v>1199</v>
      </c>
      <c r="AU101" s="729">
        <v>1223</v>
      </c>
      <c r="AV101" s="729">
        <v>1271</v>
      </c>
      <c r="AW101" s="729">
        <v>1428</v>
      </c>
      <c r="AX101" s="729">
        <v>1452</v>
      </c>
      <c r="AY101" s="729">
        <v>1476</v>
      </c>
      <c r="AZ101" s="729">
        <v>1500</v>
      </c>
      <c r="BA101" s="729">
        <v>1615</v>
      </c>
      <c r="BB101" s="729">
        <v>1640</v>
      </c>
      <c r="BC101" s="729">
        <v>1665</v>
      </c>
      <c r="BD101" s="730">
        <v>1690</v>
      </c>
    </row>
    <row r="102" spans="1:74">
      <c r="B102" s="1019"/>
      <c r="C102" s="785">
        <v>1600</v>
      </c>
      <c r="D102" s="733">
        <f>AH102*(1+$AF$5/100)</f>
        <v>453.05</v>
      </c>
      <c r="E102" s="734">
        <f>AI102*(1+$AF$5/100)</f>
        <v>468</v>
      </c>
      <c r="F102" s="734">
        <f>AJ102*(1+$AF$5/100)</f>
        <v>521.3</v>
      </c>
      <c r="G102" s="734">
        <f>AK102*(1+$AF$5/100)</f>
        <v>526.5</v>
      </c>
      <c r="H102" s="734">
        <f>AL102*(1+$AF$5/100)</f>
        <v>546.65</v>
      </c>
      <c r="I102" s="734">
        <f>AM102*(1+$AF$5/100)</f>
        <v>574.6</v>
      </c>
      <c r="J102" s="734">
        <f>AN102*(1+$AF$5/100)</f>
        <v>579.8</v>
      </c>
      <c r="K102" s="734">
        <f>AO102*(1+$AF$5/100)</f>
        <v>585</v>
      </c>
      <c r="L102" s="734">
        <f>AP102*(1+$AF$5/100)</f>
        <v>620.1</v>
      </c>
      <c r="M102" s="734">
        <f>AQ102*(1+$AF$5/100)</f>
        <v>736.45</v>
      </c>
      <c r="N102" s="734">
        <f>AR102*(1+$AF$5/100)</f>
        <v>752.05</v>
      </c>
      <c r="O102" s="734">
        <f>AS102*(1+$AF$5/100)</f>
        <v>767</v>
      </c>
      <c r="P102" s="734">
        <f>AT102*(1+$AF$5/100)</f>
        <v>782.6</v>
      </c>
      <c r="Q102" s="734">
        <f>AU102*(1+$AF$5/100)</f>
        <v>797.55</v>
      </c>
      <c r="R102" s="734">
        <f>AV102*(1+$AF$5/100)</f>
        <v>829.4</v>
      </c>
      <c r="S102" s="734">
        <f>AW102*(1+$AF$5/100)</f>
        <v>930.8</v>
      </c>
      <c r="T102" s="734">
        <f>AX102*(1+$AF$5/100)</f>
        <v>946.4</v>
      </c>
      <c r="U102" s="734">
        <f>AY102*(1+$AF$5/100)</f>
        <v>962</v>
      </c>
      <c r="V102" s="734">
        <f>AZ102*(1+$AF$5/100)</f>
        <v>977.6</v>
      </c>
      <c r="W102" s="734">
        <f>BA102*(1+$AF$5/100)</f>
        <v>1053</v>
      </c>
      <c r="X102" s="734">
        <f>BB102*(1+$AF$5/100)</f>
        <v>1069.25</v>
      </c>
      <c r="Y102" s="734">
        <f>BC102*(1+$AF$5/100)</f>
        <v>1085.5</v>
      </c>
      <c r="Z102" s="735">
        <f>BD102*(1+$AF$5/100)</f>
        <v>1101.75</v>
      </c>
      <c r="AA102" s="801"/>
      <c r="AB102" s="731"/>
      <c r="AG102" s="785">
        <v>1600</v>
      </c>
      <c r="AH102" s="733">
        <v>697</v>
      </c>
      <c r="AI102" s="734">
        <v>720</v>
      </c>
      <c r="AJ102" s="734">
        <v>802</v>
      </c>
      <c r="AK102" s="734">
        <v>810</v>
      </c>
      <c r="AL102" s="734">
        <v>841</v>
      </c>
      <c r="AM102" s="734">
        <v>884</v>
      </c>
      <c r="AN102" s="734">
        <v>892</v>
      </c>
      <c r="AO102" s="734">
        <v>900</v>
      </c>
      <c r="AP102" s="734">
        <v>954</v>
      </c>
      <c r="AQ102" s="734">
        <v>1133</v>
      </c>
      <c r="AR102" s="734">
        <v>1157</v>
      </c>
      <c r="AS102" s="734">
        <v>1180</v>
      </c>
      <c r="AT102" s="734">
        <v>1204</v>
      </c>
      <c r="AU102" s="734">
        <v>1227</v>
      </c>
      <c r="AV102" s="734">
        <v>1276</v>
      </c>
      <c r="AW102" s="734">
        <v>1432</v>
      </c>
      <c r="AX102" s="734">
        <v>1456</v>
      </c>
      <c r="AY102" s="734">
        <v>1480</v>
      </c>
      <c r="AZ102" s="734">
        <v>1504</v>
      </c>
      <c r="BA102" s="734">
        <v>1620</v>
      </c>
      <c r="BB102" s="734">
        <v>1645</v>
      </c>
      <c r="BC102" s="734">
        <v>1670</v>
      </c>
      <c r="BD102" s="735">
        <v>1695</v>
      </c>
    </row>
    <row r="103" spans="1:74">
      <c r="B103" s="1019"/>
      <c r="C103" s="785">
        <v>1800</v>
      </c>
      <c r="D103" s="733">
        <f>AH103*(1+$AF$5/100)</f>
        <v>455.65</v>
      </c>
      <c r="E103" s="734">
        <f>AI103*(1+$AF$5/100)</f>
        <v>470.6</v>
      </c>
      <c r="F103" s="734">
        <f>AJ103*(1+$AF$5/100)</f>
        <v>533.65</v>
      </c>
      <c r="G103" s="734">
        <f>AK103*(1+$AF$5/100)</f>
        <v>561.6</v>
      </c>
      <c r="H103" s="734">
        <f>AL103*(1+$AF$5/100)</f>
        <v>583.05</v>
      </c>
      <c r="I103" s="734">
        <f>AM103*(1+$AF$5/100)</f>
        <v>611.65</v>
      </c>
      <c r="J103" s="734">
        <f>AN103*(1+$AF$5/100)</f>
        <v>616.85</v>
      </c>
      <c r="K103" s="734">
        <f>AO103*(1+$AF$5/100)</f>
        <v>622.05</v>
      </c>
      <c r="L103" s="734">
        <f>AP103*(1+$AF$5/100)</f>
        <v>658.45</v>
      </c>
      <c r="M103" s="734">
        <f>AQ103*(1+$AF$5/100)</f>
        <v>768.95</v>
      </c>
      <c r="N103" s="734">
        <f>AR103*(1+$AF$5/100)</f>
        <v>785.2</v>
      </c>
      <c r="O103" s="734">
        <f>AS103*(1+$AF$5/100)</f>
        <v>816.4</v>
      </c>
      <c r="P103" s="734">
        <f>AT103*(1+$AF$5/100)</f>
        <v>832.65</v>
      </c>
      <c r="Q103" s="734">
        <f>AU103*(1+$AF$5/100)</f>
        <v>848.9</v>
      </c>
      <c r="R103" s="734">
        <f>AV103*(1+$AF$5/100)</f>
        <v>930.15</v>
      </c>
      <c r="S103" s="734">
        <f>AW103*(1+$AF$5/100)</f>
        <v>1025.7</v>
      </c>
      <c r="T103" s="734">
        <f>AX103*(1+$AF$5/100)</f>
        <v>1042.6</v>
      </c>
      <c r="U103" s="734">
        <f>AY103*(1+$AF$5/100)</f>
        <v>1059.5</v>
      </c>
      <c r="V103" s="734">
        <f>AZ103*(1+$AF$5/100)</f>
        <v>1077.05</v>
      </c>
      <c r="W103" s="734">
        <f>BA103*(1+$AF$5/100)</f>
        <v>1159.6</v>
      </c>
      <c r="X103" s="734">
        <f>BB103*(1+$AF$5/100)</f>
        <v>1177.15</v>
      </c>
      <c r="Y103" s="734">
        <f>BC103*(1+$AF$5/100)</f>
        <v>1195.35</v>
      </c>
      <c r="Z103" s="735">
        <f>BD103*(1+$AF$5/100)</f>
        <v>1212.9</v>
      </c>
      <c r="AA103" s="801"/>
      <c r="AB103" s="731"/>
      <c r="AG103" s="785">
        <v>1800</v>
      </c>
      <c r="AH103" s="733">
        <v>701</v>
      </c>
      <c r="AI103" s="734">
        <v>724</v>
      </c>
      <c r="AJ103" s="734">
        <v>821</v>
      </c>
      <c r="AK103" s="734">
        <v>864</v>
      </c>
      <c r="AL103" s="734">
        <v>897</v>
      </c>
      <c r="AM103" s="734">
        <v>941</v>
      </c>
      <c r="AN103" s="734">
        <v>949</v>
      </c>
      <c r="AO103" s="734">
        <v>957</v>
      </c>
      <c r="AP103" s="734">
        <v>1013</v>
      </c>
      <c r="AQ103" s="734">
        <v>1183</v>
      </c>
      <c r="AR103" s="734">
        <v>1208</v>
      </c>
      <c r="AS103" s="734">
        <v>1256</v>
      </c>
      <c r="AT103" s="734">
        <v>1281</v>
      </c>
      <c r="AU103" s="734">
        <v>1306</v>
      </c>
      <c r="AV103" s="734">
        <v>1431</v>
      </c>
      <c r="AW103" s="734">
        <v>1578</v>
      </c>
      <c r="AX103" s="734">
        <v>1604</v>
      </c>
      <c r="AY103" s="734">
        <v>1630</v>
      </c>
      <c r="AZ103" s="734">
        <v>1657</v>
      </c>
      <c r="BA103" s="734">
        <v>1784</v>
      </c>
      <c r="BB103" s="734">
        <v>1811</v>
      </c>
      <c r="BC103" s="734">
        <v>1839</v>
      </c>
      <c r="BD103" s="735">
        <v>1866</v>
      </c>
    </row>
    <row r="104" spans="1:74">
      <c r="B104" s="1019"/>
      <c r="C104" s="785">
        <v>2000</v>
      </c>
      <c r="D104" s="733">
        <f>AH104*(1+$AF$5/100)</f>
        <v>468</v>
      </c>
      <c r="E104" s="734">
        <f>AI104*(1+$AF$5/100)</f>
        <v>482.95</v>
      </c>
      <c r="F104" s="734">
        <f>AJ104*(1+$AF$5/100)</f>
        <v>559</v>
      </c>
      <c r="G104" s="734">
        <f>AK104*(1+$AF$5/100)</f>
        <v>585.65</v>
      </c>
      <c r="H104" s="734">
        <f>AL104*(1+$AF$5/100)</f>
        <v>607.75</v>
      </c>
      <c r="I104" s="734">
        <f>AM104*(1+$AF$5/100)</f>
        <v>625.3</v>
      </c>
      <c r="J104" s="734">
        <f>AN104*(1+$AF$5/100)</f>
        <v>630.5</v>
      </c>
      <c r="K104" s="734">
        <f>AO104*(1+$AF$5/100)</f>
        <v>635.7</v>
      </c>
      <c r="L104" s="734">
        <f>AP104*(1+$AF$5/100)</f>
        <v>672.1</v>
      </c>
      <c r="M104" s="734">
        <f>AQ104*(1+$AF$5/100)</f>
        <v>772.2</v>
      </c>
      <c r="N104" s="734">
        <f>AR104*(1+$AF$5/100)</f>
        <v>787.8</v>
      </c>
      <c r="O104" s="734">
        <f>AS104*(1+$AF$5/100)</f>
        <v>834.6</v>
      </c>
      <c r="P104" s="734">
        <f>AT104*(1+$AF$5/100)</f>
        <v>851.5</v>
      </c>
      <c r="Q104" s="734">
        <f>AU104*(1+$AF$5/100)</f>
        <v>867.75</v>
      </c>
      <c r="R104" s="734">
        <f>AV104*(1+$AF$5/100)</f>
        <v>933.4</v>
      </c>
      <c r="S104" s="734">
        <f>AW104*(1+$AF$5/100)</f>
        <v>1028.95</v>
      </c>
      <c r="T104" s="734">
        <f>AX104*(1+$AF$5/100)</f>
        <v>1045.85</v>
      </c>
      <c r="U104" s="734">
        <f>AY104*(1+$AF$5/100)</f>
        <v>1062.75</v>
      </c>
      <c r="V104" s="734">
        <f>AZ104*(1+$AF$5/100)</f>
        <v>1080.3</v>
      </c>
      <c r="W104" s="734">
        <f>BA104*(1+$AF$5/100)</f>
        <v>1162.85</v>
      </c>
      <c r="X104" s="734">
        <f>BB104*(1+$AF$5/100)</f>
        <v>1180.4</v>
      </c>
      <c r="Y104" s="734">
        <f>BC104*(1+$AF$5/100)</f>
        <v>1198.6</v>
      </c>
      <c r="Z104" s="735">
        <f>BD104*(1+$AF$5/100)</f>
        <v>1216.15</v>
      </c>
      <c r="AA104" s="801"/>
      <c r="AB104" s="731"/>
      <c r="AG104" s="785">
        <v>2000</v>
      </c>
      <c r="AH104" s="733">
        <v>720</v>
      </c>
      <c r="AI104" s="734">
        <v>743</v>
      </c>
      <c r="AJ104" s="734">
        <v>860</v>
      </c>
      <c r="AK104" s="734">
        <v>901</v>
      </c>
      <c r="AL104" s="734">
        <v>935</v>
      </c>
      <c r="AM104" s="734">
        <v>962</v>
      </c>
      <c r="AN104" s="734">
        <v>970</v>
      </c>
      <c r="AO104" s="734">
        <v>978</v>
      </c>
      <c r="AP104" s="734">
        <v>1034</v>
      </c>
      <c r="AQ104" s="734">
        <v>1188</v>
      </c>
      <c r="AR104" s="734">
        <v>1212</v>
      </c>
      <c r="AS104" s="734">
        <v>1284</v>
      </c>
      <c r="AT104" s="734">
        <v>1310</v>
      </c>
      <c r="AU104" s="734">
        <v>1335</v>
      </c>
      <c r="AV104" s="734">
        <v>1436</v>
      </c>
      <c r="AW104" s="734">
        <v>1583</v>
      </c>
      <c r="AX104" s="734">
        <v>1609</v>
      </c>
      <c r="AY104" s="734">
        <v>1635</v>
      </c>
      <c r="AZ104" s="734">
        <v>1662</v>
      </c>
      <c r="BA104" s="734">
        <v>1789</v>
      </c>
      <c r="BB104" s="734">
        <v>1816</v>
      </c>
      <c r="BC104" s="734">
        <v>1844</v>
      </c>
      <c r="BD104" s="735">
        <v>1871</v>
      </c>
    </row>
    <row r="105" spans="1:74">
      <c r="B105" s="1019"/>
      <c r="C105" s="785">
        <v>2200</v>
      </c>
      <c r="D105" s="733">
        <f>AH105*(1+$AF$5/100)</f>
        <v>481</v>
      </c>
      <c r="E105" s="734">
        <f>AI105*(1+$AF$5/100)</f>
        <v>495.95</v>
      </c>
      <c r="F105" s="734">
        <f>AJ105*(1+$AF$5/100)</f>
        <v>584.35</v>
      </c>
      <c r="G105" s="734">
        <f>AK105*(1+$AF$5/100)</f>
        <v>600.6</v>
      </c>
      <c r="H105" s="734">
        <f>AL105*(1+$AF$5/100)</f>
        <v>633.1</v>
      </c>
      <c r="I105" s="734">
        <f>AM105*(1+$AF$5/100)</f>
        <v>650.65</v>
      </c>
      <c r="J105" s="734">
        <f>AN105*(1+$AF$5/100)</f>
        <v>656.5</v>
      </c>
      <c r="K105" s="734">
        <f>AO105*(1+$AF$5/100)</f>
        <v>661.7</v>
      </c>
      <c r="L105" s="734">
        <f>AP105*(1+$AF$5/100)</f>
        <v>698.75</v>
      </c>
      <c r="M105" s="734">
        <f>AQ105*(1+$AF$5/100)</f>
        <v>789.75</v>
      </c>
      <c r="N105" s="734">
        <f>AR105*(1+$AF$5/100)</f>
        <v>806</v>
      </c>
      <c r="O105" s="734">
        <f>AS105*(1+$AF$5/100)</f>
        <v>837.85</v>
      </c>
      <c r="P105" s="734">
        <f>AT105*(1+$AF$5/100)</f>
        <v>854.75</v>
      </c>
      <c r="Q105" s="734">
        <f>AU105*(1+$AF$5/100)</f>
        <v>871</v>
      </c>
      <c r="R105" s="734">
        <f>AV105*(1+$AF$5/100)</f>
        <v>936.65</v>
      </c>
      <c r="S105" s="734">
        <f>AW105*(1+$AF$5/100)</f>
        <v>1032.2</v>
      </c>
      <c r="T105" s="734">
        <f>AX105*(1+$AF$5/100)</f>
        <v>1049.1</v>
      </c>
      <c r="U105" s="734">
        <f>AY105*(1+$AF$5/100)</f>
        <v>1066</v>
      </c>
      <c r="V105" s="734">
        <f>AZ105*(1+$AF$5/100)</f>
        <v>1083.55</v>
      </c>
      <c r="W105" s="734">
        <f>BA105*(1+$AF$5/100)</f>
        <v>1166.1</v>
      </c>
      <c r="X105" s="734">
        <f>BB105*(1+$AF$5/100)</f>
        <v>1183.65</v>
      </c>
      <c r="Y105" s="734">
        <f>BC105*(1+$AF$5/100)</f>
        <v>1201.85</v>
      </c>
      <c r="Z105" s="735">
        <f>BD105*(1+$AF$5/100)</f>
        <v>1219.4</v>
      </c>
      <c r="AA105" s="801"/>
      <c r="AB105" s="731"/>
      <c r="AG105" s="785">
        <v>2200</v>
      </c>
      <c r="AH105" s="733">
        <v>740</v>
      </c>
      <c r="AI105" s="734">
        <v>763</v>
      </c>
      <c r="AJ105" s="734">
        <v>899</v>
      </c>
      <c r="AK105" s="734">
        <v>924</v>
      </c>
      <c r="AL105" s="734">
        <v>974</v>
      </c>
      <c r="AM105" s="734">
        <v>1001</v>
      </c>
      <c r="AN105" s="734">
        <v>1010</v>
      </c>
      <c r="AO105" s="734">
        <v>1018</v>
      </c>
      <c r="AP105" s="734">
        <v>1075</v>
      </c>
      <c r="AQ105" s="734">
        <v>1215</v>
      </c>
      <c r="AR105" s="734">
        <v>1240</v>
      </c>
      <c r="AS105" s="734">
        <v>1289</v>
      </c>
      <c r="AT105" s="734">
        <v>1315</v>
      </c>
      <c r="AU105" s="734">
        <v>1340</v>
      </c>
      <c r="AV105" s="734">
        <v>1441</v>
      </c>
      <c r="AW105" s="734">
        <v>1588</v>
      </c>
      <c r="AX105" s="734">
        <v>1614</v>
      </c>
      <c r="AY105" s="734">
        <v>1640</v>
      </c>
      <c r="AZ105" s="734">
        <v>1667</v>
      </c>
      <c r="BA105" s="734">
        <v>1794</v>
      </c>
      <c r="BB105" s="734">
        <v>1821</v>
      </c>
      <c r="BC105" s="734">
        <v>1849</v>
      </c>
      <c r="BD105" s="735">
        <v>1876</v>
      </c>
    </row>
    <row r="106" spans="1:74">
      <c r="B106" s="1019"/>
      <c r="C106" s="785">
        <v>2400</v>
      </c>
      <c r="D106" s="733">
        <f>AH106*(1+$AF$5/100)</f>
        <v>522.6</v>
      </c>
      <c r="E106" s="734">
        <f>AI106*(1+$AF$5/100)</f>
        <v>538.85</v>
      </c>
      <c r="F106" s="734">
        <f>AJ106*(1+$AF$5/100)</f>
        <v>610.35</v>
      </c>
      <c r="G106" s="734">
        <f>AK106*(1+$AF$5/100)</f>
        <v>603.2</v>
      </c>
      <c r="H106" s="734">
        <f>AL106*(1+$AF$5/100)</f>
        <v>636.35</v>
      </c>
      <c r="I106" s="734">
        <f>AM106*(1+$AF$5/100)</f>
        <v>664.95</v>
      </c>
      <c r="J106" s="734">
        <f>AN106*(1+$AF$5/100)</f>
        <v>670.15</v>
      </c>
      <c r="K106" s="734">
        <f>AO106*(1+$AF$5/100)</f>
        <v>676</v>
      </c>
      <c r="L106" s="734">
        <f>AP106*(1+$AF$5/100)</f>
        <v>712.4</v>
      </c>
      <c r="M106" s="734">
        <f>AQ106*(1+$AF$5/100)</f>
        <v>793</v>
      </c>
      <c r="N106" s="734">
        <f>AR106*(1+$AF$5/100)</f>
        <v>809.25</v>
      </c>
      <c r="O106" s="734">
        <f>AS106*(1+$AF$5/100)</f>
        <v>841.1</v>
      </c>
      <c r="P106" s="734">
        <f>AT106*(1+$AF$5/100)</f>
        <v>858</v>
      </c>
      <c r="Q106" s="734">
        <f>AU106*(1+$AF$5/100)</f>
        <v>874.25</v>
      </c>
      <c r="R106" s="734">
        <f>AV106*(1+$AF$5/100)</f>
        <v>939.9</v>
      </c>
      <c r="S106" s="734">
        <f>AW106*(1+$AF$5/100)</f>
        <v>1035.45</v>
      </c>
      <c r="T106" s="734">
        <f>AX106*(1+$AF$5/100)</f>
        <v>1052.35</v>
      </c>
      <c r="U106" s="734">
        <f>AY106*(1+$AF$5/100)</f>
        <v>1069.25</v>
      </c>
      <c r="V106" s="734">
        <f>AZ106*(1+$AF$5/100)</f>
        <v>1086.8</v>
      </c>
      <c r="W106" s="734">
        <f>BA106*(1+$AF$5/100)</f>
        <v>1169.35</v>
      </c>
      <c r="X106" s="734">
        <f>BB106*(1+$AF$5/100)</f>
        <v>1186.9</v>
      </c>
      <c r="Y106" s="734">
        <f>BC106*(1+$AF$5/100)</f>
        <v>1205.1</v>
      </c>
      <c r="Z106" s="735">
        <f>BD106*(1+$AF$5/100)</f>
        <v>1222.65</v>
      </c>
      <c r="AA106" s="801"/>
      <c r="AB106" s="731"/>
      <c r="AG106" s="785">
        <v>2400</v>
      </c>
      <c r="AH106" s="733">
        <v>804</v>
      </c>
      <c r="AI106" s="734">
        <v>829</v>
      </c>
      <c r="AJ106" s="734">
        <v>939</v>
      </c>
      <c r="AK106" s="734">
        <v>928</v>
      </c>
      <c r="AL106" s="734">
        <v>979</v>
      </c>
      <c r="AM106" s="734">
        <v>1023</v>
      </c>
      <c r="AN106" s="734">
        <v>1031</v>
      </c>
      <c r="AO106" s="734">
        <v>1040</v>
      </c>
      <c r="AP106" s="734">
        <v>1096</v>
      </c>
      <c r="AQ106" s="734">
        <v>1220</v>
      </c>
      <c r="AR106" s="734">
        <v>1245</v>
      </c>
      <c r="AS106" s="734">
        <v>1294</v>
      </c>
      <c r="AT106" s="734">
        <v>1320</v>
      </c>
      <c r="AU106" s="734">
        <v>1345</v>
      </c>
      <c r="AV106" s="734">
        <v>1446</v>
      </c>
      <c r="AW106" s="734">
        <v>1593</v>
      </c>
      <c r="AX106" s="734">
        <v>1619</v>
      </c>
      <c r="AY106" s="734">
        <v>1645</v>
      </c>
      <c r="AZ106" s="734">
        <v>1672</v>
      </c>
      <c r="BA106" s="734">
        <v>1799</v>
      </c>
      <c r="BB106" s="734">
        <v>1826</v>
      </c>
      <c r="BC106" s="734">
        <v>1854</v>
      </c>
      <c r="BD106" s="735">
        <v>1881</v>
      </c>
    </row>
    <row r="107" spans="1:74">
      <c r="B107" s="1019"/>
      <c r="C107" s="785">
        <v>2600</v>
      </c>
      <c r="D107" s="733">
        <f>AH107*(1+$AF$5/100)</f>
        <v>538.85</v>
      </c>
      <c r="E107" s="734">
        <f>AI107*(1+$AF$5/100)</f>
        <v>555.75</v>
      </c>
      <c r="F107" s="734">
        <f>AJ107*(1+$AF$5/100)</f>
        <v>616.85</v>
      </c>
      <c r="G107" s="734">
        <f>AK107*(1+$AF$5/100)</f>
        <v>609.7</v>
      </c>
      <c r="H107" s="734">
        <f>AL107*(1+$AF$5/100)</f>
        <v>642.85</v>
      </c>
      <c r="I107" s="734">
        <f>AM107*(1+$AF$5/100)</f>
        <v>671.45</v>
      </c>
      <c r="J107" s="734">
        <f>AN107*(1+$AF$5/100)</f>
        <v>687.7</v>
      </c>
      <c r="K107" s="734">
        <f>AO107*(1+$AF$5/100)</f>
        <v>692.9</v>
      </c>
      <c r="L107" s="734">
        <f>AP107*(1+$AF$5/100)</f>
        <v>729.95</v>
      </c>
      <c r="M107" s="734">
        <f>AQ107*(1+$AF$5/100)</f>
        <v>801.45</v>
      </c>
      <c r="N107" s="734">
        <f>AR107*(1+$AF$5/100)</f>
        <v>817.7</v>
      </c>
      <c r="O107" s="734">
        <f>AS107*(1+$AF$5/100)</f>
        <v>849.55</v>
      </c>
      <c r="P107" s="734">
        <f>AT107*(1+$AF$5/100)</f>
        <v>865.8</v>
      </c>
      <c r="Q107" s="734">
        <f>AU107*(1+$AF$5/100)</f>
        <v>882.7</v>
      </c>
      <c r="R107" s="734">
        <f>AV107*(1+$AF$5/100)</f>
        <v>949</v>
      </c>
      <c r="S107" s="734">
        <f>AW107*(1+$AF$5/100)</f>
        <v>1056.9</v>
      </c>
      <c r="T107" s="734">
        <f>AX107*(1+$AF$5/100)</f>
        <v>1073.8</v>
      </c>
      <c r="U107" s="734">
        <f>AY107*(1+$AF$5/100)</f>
        <v>1155.05</v>
      </c>
      <c r="V107" s="734">
        <f>AZ107*(1+$AF$5/100)</f>
        <v>1173.25</v>
      </c>
      <c r="W107" s="734">
        <f>BA107*(1+$AF$5/100)</f>
        <v>1190.8</v>
      </c>
      <c r="X107" s="736">
        <f>BB107*(1+$AF$5/100)</f>
        <v>1208.35</v>
      </c>
      <c r="Y107" s="736">
        <f>BC107*(1+$AF$5/100)</f>
        <v>1226.55</v>
      </c>
      <c r="Z107" s="737">
        <f>BD107*(1+$AF$5/100)</f>
        <v>1244.1</v>
      </c>
      <c r="AA107" s="801"/>
      <c r="AB107" s="731"/>
      <c r="AG107" s="785">
        <v>2600</v>
      </c>
      <c r="AH107" s="733">
        <v>829</v>
      </c>
      <c r="AI107" s="734">
        <v>855</v>
      </c>
      <c r="AJ107" s="734">
        <v>949</v>
      </c>
      <c r="AK107" s="734">
        <v>938</v>
      </c>
      <c r="AL107" s="734">
        <v>989</v>
      </c>
      <c r="AM107" s="734">
        <v>1033</v>
      </c>
      <c r="AN107" s="734">
        <v>1058</v>
      </c>
      <c r="AO107" s="734">
        <v>1066</v>
      </c>
      <c r="AP107" s="734">
        <v>1123</v>
      </c>
      <c r="AQ107" s="734">
        <v>1233</v>
      </c>
      <c r="AR107" s="734">
        <v>1258</v>
      </c>
      <c r="AS107" s="734">
        <v>1307</v>
      </c>
      <c r="AT107" s="734">
        <v>1332</v>
      </c>
      <c r="AU107" s="734">
        <v>1358</v>
      </c>
      <c r="AV107" s="734">
        <v>1460</v>
      </c>
      <c r="AW107" s="734">
        <v>1626</v>
      </c>
      <c r="AX107" s="734">
        <v>1652</v>
      </c>
      <c r="AY107" s="734">
        <v>1777</v>
      </c>
      <c r="AZ107" s="734">
        <v>1805</v>
      </c>
      <c r="BA107" s="734">
        <v>1832</v>
      </c>
      <c r="BB107" s="736">
        <v>1859</v>
      </c>
      <c r="BC107" s="736">
        <v>1887</v>
      </c>
      <c r="BD107" s="737">
        <v>1914</v>
      </c>
    </row>
    <row r="108" spans="1:74">
      <c r="B108" s="1019"/>
      <c r="C108" s="785">
        <v>2800</v>
      </c>
      <c r="D108" s="733">
        <f>AH108*(1+$AF$5/100)</f>
        <v>551.85</v>
      </c>
      <c r="E108" s="734">
        <f>AI108*(1+$AF$5/100)</f>
        <v>568.75</v>
      </c>
      <c r="F108" s="734">
        <f>AJ108*(1+$AF$5/100)</f>
        <v>631.8</v>
      </c>
      <c r="G108" s="734">
        <f>AK108*(1+$AF$5/100)</f>
        <v>612.95</v>
      </c>
      <c r="H108" s="734">
        <f>AL108*(1+$AF$5/100)</f>
        <v>646.1</v>
      </c>
      <c r="I108" s="734">
        <f>AM108*(1+$AF$5/100)</f>
        <v>687.05</v>
      </c>
      <c r="J108" s="734">
        <f>AN108*(1+$AF$5/100)</f>
        <v>703.95</v>
      </c>
      <c r="K108" s="734">
        <f>AO108*(1+$AF$5/100)</f>
        <v>720.2</v>
      </c>
      <c r="L108" s="734">
        <f>AP108*(1+$AF$5/100)</f>
        <v>757.9</v>
      </c>
      <c r="M108" s="734">
        <f>AQ108*(1+$AF$5/100)</f>
        <v>819.65</v>
      </c>
      <c r="N108" s="734">
        <f>AR108*(1+$AF$5/100)</f>
        <v>836.55</v>
      </c>
      <c r="O108" s="734">
        <f>AS108*(1+$AF$5/100)</f>
        <v>884.65</v>
      </c>
      <c r="P108" s="734">
        <f>AT108*(1+$AF$5/100)</f>
        <v>901.55</v>
      </c>
      <c r="Q108" s="734">
        <f>AU108*(1+$AF$5/100)</f>
        <v>918.45</v>
      </c>
      <c r="R108" s="734">
        <f>AV108*(1+$AF$5/100)</f>
        <v>969.15</v>
      </c>
      <c r="S108" s="734">
        <f>AW108*(1+$AF$5/100)</f>
        <v>1123.2</v>
      </c>
      <c r="T108" s="734">
        <f>AX108*(1+$AF$5/100)</f>
        <v>1140.75</v>
      </c>
      <c r="U108" s="734">
        <f>AY108*(1+$AF$5/100)</f>
        <v>1158.3</v>
      </c>
      <c r="V108" s="734">
        <f>AZ108*(1+$AF$5/100)</f>
        <v>1176.5</v>
      </c>
      <c r="W108" s="736">
        <f>BA108*(1+$AF$5/100)</f>
        <v>1194.05</v>
      </c>
      <c r="X108" s="736">
        <f>BB108*(1+$AF$5/100)</f>
        <v>1212.25</v>
      </c>
      <c r="Y108" s="736">
        <f>BC108*(1+$AF$5/100)</f>
        <v>1229.8</v>
      </c>
      <c r="Z108" s="737">
        <f>BD108*(1+$AF$5/100)</f>
        <v>1247.35</v>
      </c>
      <c r="AA108" s="801"/>
      <c r="AB108" s="731"/>
      <c r="AG108" s="785">
        <v>2800</v>
      </c>
      <c r="AH108" s="733">
        <v>849</v>
      </c>
      <c r="AI108" s="734">
        <v>875</v>
      </c>
      <c r="AJ108" s="734">
        <v>972</v>
      </c>
      <c r="AK108" s="734">
        <v>943</v>
      </c>
      <c r="AL108" s="734">
        <v>994</v>
      </c>
      <c r="AM108" s="734">
        <v>1057</v>
      </c>
      <c r="AN108" s="734">
        <v>1083</v>
      </c>
      <c r="AO108" s="734">
        <v>1108</v>
      </c>
      <c r="AP108" s="734">
        <v>1166</v>
      </c>
      <c r="AQ108" s="734">
        <v>1261</v>
      </c>
      <c r="AR108" s="734">
        <v>1287</v>
      </c>
      <c r="AS108" s="734">
        <v>1361</v>
      </c>
      <c r="AT108" s="734">
        <v>1387</v>
      </c>
      <c r="AU108" s="734">
        <v>1413</v>
      </c>
      <c r="AV108" s="734">
        <v>1491</v>
      </c>
      <c r="AW108" s="734">
        <v>1728</v>
      </c>
      <c r="AX108" s="734">
        <v>1755</v>
      </c>
      <c r="AY108" s="734">
        <v>1782</v>
      </c>
      <c r="AZ108" s="734">
        <v>1810</v>
      </c>
      <c r="BA108" s="736">
        <v>1837</v>
      </c>
      <c r="BB108" s="736">
        <v>1865</v>
      </c>
      <c r="BC108" s="736">
        <v>1892</v>
      </c>
      <c r="BD108" s="737">
        <v>1919</v>
      </c>
    </row>
    <row r="109" spans="1:74">
      <c r="B109" s="1019"/>
      <c r="C109" s="785">
        <v>3000</v>
      </c>
      <c r="D109" s="733">
        <f>AH109*(1+$AF$5/100)</f>
        <v>664.95</v>
      </c>
      <c r="E109" s="734">
        <f>AI109*(1+$AF$5/100)</f>
        <v>670.15</v>
      </c>
      <c r="F109" s="734">
        <f>AJ109*(1+$AF$5/100)</f>
        <v>723.45</v>
      </c>
      <c r="G109" s="734">
        <f>AK109*(1+$AF$5/100)</f>
        <v>743.6</v>
      </c>
      <c r="H109" s="734">
        <f>AL109*(1+$AF$5/100)</f>
        <v>765.05</v>
      </c>
      <c r="I109" s="734">
        <f>AM109*(1+$AF$5/100)</f>
        <v>769.6</v>
      </c>
      <c r="J109" s="734">
        <f>AN109*(1+$AF$5/100)</f>
        <v>774.8</v>
      </c>
      <c r="K109" s="734">
        <f>AO109*(1+$AF$5/100)</f>
        <v>780</v>
      </c>
      <c r="L109" s="734">
        <f>AP109*(1+$AF$5/100)</f>
        <v>813.8</v>
      </c>
      <c r="M109" s="734">
        <f>AQ109*(1+$AF$5/100)</f>
        <v>852.8</v>
      </c>
      <c r="N109" s="734">
        <f>AR109*(1+$AF$5/100)</f>
        <v>867.75</v>
      </c>
      <c r="O109" s="734">
        <f>AS109*(1+$AF$5/100)</f>
        <v>937.3</v>
      </c>
      <c r="P109" s="734">
        <f>AT109*(1+$AF$5/100)</f>
        <v>952.9</v>
      </c>
      <c r="Q109" s="734">
        <f>AU109*(1+$AF$5/100)</f>
        <v>969.15</v>
      </c>
      <c r="R109" s="734">
        <f>AV109*(1+$AF$5/100)</f>
        <v>1155.05</v>
      </c>
      <c r="S109" s="734">
        <f>AW109*(1+$AF$5/100)</f>
        <v>1247.35</v>
      </c>
      <c r="T109" s="734">
        <f>AX109*(1+$AF$5/100)</f>
        <v>1265.55</v>
      </c>
      <c r="U109" s="736">
        <f>AY109*(1+$AF$5/100)</f>
        <v>1283.1</v>
      </c>
      <c r="V109" s="736">
        <f>AZ109*(1+$AF$5/100)</f>
        <v>1301.3</v>
      </c>
      <c r="W109" s="736">
        <f>BA109*(1+$AF$5/100)</f>
        <v>1318.85</v>
      </c>
      <c r="X109" s="736">
        <f>BB109*(1+$AF$5/100)</f>
        <v>1336.4</v>
      </c>
      <c r="Y109" s="736">
        <f>BC109*(1+$AF$5/100)</f>
        <v>1354.6</v>
      </c>
      <c r="Z109" s="737">
        <f>BD109*(1+$AF$5/100)</f>
        <v>1372.15</v>
      </c>
      <c r="AA109" s="801"/>
      <c r="AB109" s="731"/>
      <c r="AG109" s="785">
        <v>3000</v>
      </c>
      <c r="AH109" s="733">
        <v>1023</v>
      </c>
      <c r="AI109" s="734">
        <v>1031</v>
      </c>
      <c r="AJ109" s="734">
        <v>1113</v>
      </c>
      <c r="AK109" s="734">
        <v>1144</v>
      </c>
      <c r="AL109" s="734">
        <v>1177</v>
      </c>
      <c r="AM109" s="734">
        <v>1184</v>
      </c>
      <c r="AN109" s="734">
        <v>1192</v>
      </c>
      <c r="AO109" s="734">
        <v>1200</v>
      </c>
      <c r="AP109" s="734">
        <v>1252</v>
      </c>
      <c r="AQ109" s="734">
        <v>1312</v>
      </c>
      <c r="AR109" s="734">
        <v>1335</v>
      </c>
      <c r="AS109" s="734">
        <v>1442</v>
      </c>
      <c r="AT109" s="734">
        <v>1466</v>
      </c>
      <c r="AU109" s="734">
        <v>1491</v>
      </c>
      <c r="AV109" s="734">
        <v>1777</v>
      </c>
      <c r="AW109" s="734">
        <v>1919</v>
      </c>
      <c r="AX109" s="734">
        <v>1947</v>
      </c>
      <c r="AY109" s="736">
        <v>1974</v>
      </c>
      <c r="AZ109" s="736">
        <v>2002</v>
      </c>
      <c r="BA109" s="736">
        <v>2029</v>
      </c>
      <c r="BB109" s="736">
        <v>2056</v>
      </c>
      <c r="BC109" s="736">
        <v>2084</v>
      </c>
      <c r="BD109" s="737">
        <v>2111</v>
      </c>
    </row>
    <row r="110" spans="1:74">
      <c r="B110" s="1019"/>
      <c r="C110" s="785">
        <v>3200</v>
      </c>
      <c r="D110" s="733">
        <f>AH110*(1+$AF$5/100)</f>
        <v>677.3</v>
      </c>
      <c r="E110" s="734">
        <f>AI110*(1+$AF$5/100)</f>
        <v>682.5</v>
      </c>
      <c r="F110" s="734">
        <f>AJ110*(1+$AF$5/100)</f>
        <v>736.45</v>
      </c>
      <c r="G110" s="734">
        <f>AK110*(1+$AF$5/100)</f>
        <v>756.6</v>
      </c>
      <c r="H110" s="734">
        <f>AL110*(1+$AF$5/100)</f>
        <v>777.4</v>
      </c>
      <c r="I110" s="734">
        <f>AM110*(1+$AF$5/100)</f>
        <v>782.6</v>
      </c>
      <c r="J110" s="734">
        <f>AN110*(1+$AF$5/100)</f>
        <v>787.8</v>
      </c>
      <c r="K110" s="734">
        <f>AO110*(1+$AF$5/100)</f>
        <v>793</v>
      </c>
      <c r="L110" s="734">
        <f>AP110*(1+$AF$5/100)</f>
        <v>826.8</v>
      </c>
      <c r="M110" s="734">
        <f>AQ110*(1+$AF$5/100)</f>
        <v>1034.15</v>
      </c>
      <c r="N110" s="734">
        <f>AR110*(1+$AF$5/100)</f>
        <v>1039.35</v>
      </c>
      <c r="O110" s="734">
        <f>AS110*(1+$AF$5/100)</f>
        <v>1066</v>
      </c>
      <c r="P110" s="734">
        <f>AT110*(1+$AF$5/100)</f>
        <v>1154.4</v>
      </c>
      <c r="Q110" s="734">
        <f>AU110*(1+$AF$5/100)</f>
        <v>1160.25</v>
      </c>
      <c r="R110" s="734">
        <f>AV110*(1+$AF$5/100)</f>
        <v>1212.25</v>
      </c>
      <c r="S110" s="736">
        <f>AW110*(1+$AF$5/100)</f>
        <v>1287.65</v>
      </c>
      <c r="T110" s="736">
        <f>AX110*(1+$AF$5/100)</f>
        <v>1294.15</v>
      </c>
      <c r="U110" s="736">
        <f>AY110*(1+$AF$5/100)</f>
        <v>1300</v>
      </c>
      <c r="V110" s="736">
        <f>AZ110*(1+$AF$5/100)</f>
        <v>1305.85</v>
      </c>
      <c r="W110" s="736">
        <f>BA110*(1+$AF$5/100)</f>
        <v>1413.1</v>
      </c>
      <c r="X110" s="736">
        <f>BB110*(1+$AF$5/100)</f>
        <v>1419.6</v>
      </c>
      <c r="Y110" s="736">
        <f>BC110*(1+$AF$5/100)</f>
        <v>1426.1</v>
      </c>
      <c r="Z110" s="737">
        <f>BD110*(1+$AF$5/100)</f>
        <v>1431.95</v>
      </c>
      <c r="AA110" s="801"/>
      <c r="AB110" s="731"/>
      <c r="AG110" s="785">
        <v>3200</v>
      </c>
      <c r="AH110" s="733">
        <v>1042</v>
      </c>
      <c r="AI110" s="734">
        <v>1050</v>
      </c>
      <c r="AJ110" s="734">
        <v>1133</v>
      </c>
      <c r="AK110" s="734">
        <v>1164</v>
      </c>
      <c r="AL110" s="734">
        <v>1196</v>
      </c>
      <c r="AM110" s="734">
        <v>1204</v>
      </c>
      <c r="AN110" s="734">
        <v>1212</v>
      </c>
      <c r="AO110" s="734">
        <v>1220</v>
      </c>
      <c r="AP110" s="734">
        <v>1272</v>
      </c>
      <c r="AQ110" s="734">
        <v>1591</v>
      </c>
      <c r="AR110" s="734">
        <v>1599</v>
      </c>
      <c r="AS110" s="734">
        <v>1640</v>
      </c>
      <c r="AT110" s="734">
        <v>1776</v>
      </c>
      <c r="AU110" s="734">
        <v>1785</v>
      </c>
      <c r="AV110" s="734">
        <v>1865</v>
      </c>
      <c r="AW110" s="736">
        <v>1981</v>
      </c>
      <c r="AX110" s="736">
        <v>1991</v>
      </c>
      <c r="AY110" s="736">
        <v>2000</v>
      </c>
      <c r="AZ110" s="736">
        <v>2009</v>
      </c>
      <c r="BA110" s="736">
        <v>2174</v>
      </c>
      <c r="BB110" s="736">
        <v>2184</v>
      </c>
      <c r="BC110" s="736">
        <v>2194</v>
      </c>
      <c r="BD110" s="737">
        <v>2203</v>
      </c>
    </row>
    <row r="111" spans="1:74" customHeight="1" ht="20.25">
      <c r="B111" s="1019"/>
      <c r="C111" s="786">
        <v>3400</v>
      </c>
      <c r="D111" s="739">
        <f>AH111*(1+$AF$5/100)</f>
        <v>747.5</v>
      </c>
      <c r="E111" s="740">
        <f>AI111*(1+$AF$5/100)</f>
        <v>752.7</v>
      </c>
      <c r="F111" s="740">
        <f>AJ111*(1+$AF$5/100)</f>
        <v>748.8</v>
      </c>
      <c r="G111" s="740">
        <f>AK111*(1+$AF$5/100)</f>
        <v>832</v>
      </c>
      <c r="H111" s="740">
        <f>AL111*(1+$AF$5/100)</f>
        <v>854.75</v>
      </c>
      <c r="I111" s="740">
        <f>AM111*(1+$AF$5/100)</f>
        <v>860.6</v>
      </c>
      <c r="J111" s="740">
        <f>AN111*(1+$AF$5/100)</f>
        <v>865.8</v>
      </c>
      <c r="K111" s="740">
        <f>AO111*(1+$AF$5/100)</f>
        <v>871.65</v>
      </c>
      <c r="L111" s="740">
        <f>AP111*(1+$AF$5/100)</f>
        <v>908.05</v>
      </c>
      <c r="M111" s="740">
        <f>AQ111*(1+$AF$5/100)</f>
        <v>1143.35</v>
      </c>
      <c r="N111" s="740">
        <f>AR111*(1+$AF$5/100)</f>
        <v>1149.2</v>
      </c>
      <c r="O111" s="740">
        <f>AS111*(1+$AF$5/100)</f>
        <v>1265.55</v>
      </c>
      <c r="P111" s="740">
        <f>AT111*(1+$AF$5/100)</f>
        <v>1271.4</v>
      </c>
      <c r="Q111" s="740">
        <f>AU111*(1+$AF$5/100)</f>
        <v>1277.9</v>
      </c>
      <c r="R111" s="741">
        <f>AV111*(1+$AF$5/100)</f>
        <v>1331.85</v>
      </c>
      <c r="S111" s="741">
        <f>AW111*(1+$AF$5/100)</f>
        <v>1413.1</v>
      </c>
      <c r="T111" s="741">
        <f>AX111*(1+$AF$5/100)</f>
        <v>1419.6</v>
      </c>
      <c r="U111" s="741">
        <f>AY111*(1+$AF$5/100)</f>
        <v>1476.8</v>
      </c>
      <c r="V111" s="741">
        <f>AZ111*(1+$AF$5/100)</f>
        <v>1483.3</v>
      </c>
      <c r="W111" s="741">
        <f>BA111*(1+$AF$5/100)</f>
        <v>1490.45</v>
      </c>
      <c r="X111" s="741">
        <f>BB111*(1+$AF$5/100)</f>
        <v>1496.95</v>
      </c>
      <c r="Y111" s="741">
        <f>BC111*(1+$AF$5/100)</f>
        <v>1503.45</v>
      </c>
      <c r="Z111" s="742">
        <f>BD111*(1+$AF$5/100)</f>
        <v>1510.6</v>
      </c>
      <c r="AA111" s="801"/>
      <c r="AB111" s="731"/>
      <c r="AG111" s="786">
        <v>3400</v>
      </c>
      <c r="AH111" s="739">
        <v>1150</v>
      </c>
      <c r="AI111" s="740">
        <v>1158</v>
      </c>
      <c r="AJ111" s="740">
        <v>1152</v>
      </c>
      <c r="AK111" s="740">
        <v>1280</v>
      </c>
      <c r="AL111" s="740">
        <v>1315</v>
      </c>
      <c r="AM111" s="740">
        <v>1324</v>
      </c>
      <c r="AN111" s="740">
        <v>1332</v>
      </c>
      <c r="AO111" s="740">
        <v>1341</v>
      </c>
      <c r="AP111" s="740">
        <v>1397</v>
      </c>
      <c r="AQ111" s="740">
        <v>1759</v>
      </c>
      <c r="AR111" s="740">
        <v>1768</v>
      </c>
      <c r="AS111" s="740">
        <v>1947</v>
      </c>
      <c r="AT111" s="740">
        <v>1956</v>
      </c>
      <c r="AU111" s="740">
        <v>1966</v>
      </c>
      <c r="AV111" s="741">
        <v>2049</v>
      </c>
      <c r="AW111" s="741">
        <v>2174</v>
      </c>
      <c r="AX111" s="741">
        <v>2184</v>
      </c>
      <c r="AY111" s="741">
        <v>2272</v>
      </c>
      <c r="AZ111" s="741">
        <v>2282</v>
      </c>
      <c r="BA111" s="741">
        <v>2293</v>
      </c>
      <c r="BB111" s="741">
        <v>2303</v>
      </c>
      <c r="BC111" s="741">
        <v>2313</v>
      </c>
      <c r="BD111" s="742">
        <v>2324</v>
      </c>
    </row>
    <row r="112" spans="1:74" customHeight="1" ht="20.25">
      <c r="B112" s="1019"/>
      <c r="C112" s="1020" t="s">
        <v>318</v>
      </c>
      <c r="D112" s="1020"/>
      <c r="E112" s="1020"/>
      <c r="F112" s="1020"/>
      <c r="G112" s="1020"/>
      <c r="H112" s="1020"/>
      <c r="I112" s="1020"/>
      <c r="J112" s="1020"/>
      <c r="K112" s="1020"/>
      <c r="L112" s="1020"/>
      <c r="M112" s="1020"/>
      <c r="N112" s="1020"/>
      <c r="O112" s="1020"/>
      <c r="P112" s="1020"/>
      <c r="Q112" s="1020"/>
      <c r="R112" s="1020"/>
      <c r="S112" s="1020"/>
      <c r="T112" s="1020"/>
      <c r="U112" s="1020"/>
      <c r="V112" s="1020"/>
      <c r="W112" s="1020"/>
      <c r="X112" s="1020"/>
      <c r="Y112" s="1020"/>
      <c r="Z112" s="1020"/>
      <c r="AA112" s="802"/>
      <c r="AB112" s="743"/>
      <c r="AG112" s="1003" t="s">
        <v>319</v>
      </c>
      <c r="AH112" s="1003"/>
      <c r="AI112" s="1003"/>
      <c r="AJ112" s="1003"/>
      <c r="AK112" s="1003"/>
      <c r="AL112" s="1003"/>
      <c r="AM112" s="1003"/>
      <c r="AN112" s="1003"/>
      <c r="AO112" s="1003"/>
      <c r="AP112" s="1003"/>
      <c r="AQ112" s="1003"/>
      <c r="AR112" s="1003"/>
      <c r="AS112" s="1003"/>
      <c r="AT112" s="1003"/>
      <c r="AU112" s="1003"/>
      <c r="AV112" s="1003"/>
      <c r="AW112" s="1003"/>
      <c r="AX112" s="1003"/>
      <c r="AY112" s="1003"/>
      <c r="AZ112" s="1003"/>
      <c r="BA112" s="1003"/>
      <c r="BB112" s="1003"/>
      <c r="BC112" s="1003"/>
      <c r="BD112" s="1003"/>
    </row>
    <row r="113" spans="1:74">
      <c r="B113" s="1019"/>
      <c r="C113" s="787">
        <f>C111+200</f>
        <v>3600</v>
      </c>
      <c r="D113" s="729">
        <f>AH113*(1+$AF$5/100)</f>
        <v>761.15</v>
      </c>
      <c r="E113" s="729">
        <f>AI113*(1+$AF$5/100)</f>
        <v>766.35</v>
      </c>
      <c r="F113" s="729">
        <f>AJ113*(1+$AF$5/100)</f>
        <v>761.15</v>
      </c>
      <c r="G113" s="729">
        <f>AK113*(1+$AF$5/100)</f>
        <v>846.3</v>
      </c>
      <c r="H113" s="729">
        <f>AL113*(1+$AF$5/100)</f>
        <v>869.05</v>
      </c>
      <c r="I113" s="729">
        <f>AM113*(1+$AF$5/100)</f>
        <v>874.25</v>
      </c>
      <c r="J113" s="729">
        <f>AN113*(1+$AF$5/100)</f>
        <v>879.45</v>
      </c>
      <c r="K113" s="729">
        <f>AO113*(1+$AF$5/100)</f>
        <v>885.3</v>
      </c>
      <c r="L113" s="729">
        <f>AP113*(1+$AF$5/100)</f>
        <v>921.7</v>
      </c>
      <c r="M113" s="729">
        <f>AQ113*(1+$AF$5/100)</f>
        <v>1168.05</v>
      </c>
      <c r="N113" s="729">
        <f>AR113*(1+$AF$5/100)</f>
        <v>1260.35</v>
      </c>
      <c r="O113" s="729">
        <f>AS113*(1+$AF$5/100)</f>
        <v>1290.25</v>
      </c>
      <c r="P113" s="729">
        <f>AT113*(1+$AF$5/100)</f>
        <v>1296.75</v>
      </c>
      <c r="Q113" s="745">
        <f>AU113*(1+$AF$5/100)</f>
        <v>1302.6</v>
      </c>
      <c r="R113" s="745">
        <f>AV113*(1+$AF$5/100)</f>
        <v>1357.85</v>
      </c>
      <c r="S113" s="745">
        <f>AW113*(1+$AF$5/100)</f>
        <v>1439.1</v>
      </c>
      <c r="T113" s="745">
        <f>AX113*(1+$AF$5/100)</f>
        <v>1445.6</v>
      </c>
      <c r="U113" s="745">
        <f>AY113*(1+$AF$5/100)</f>
        <v>1503.45</v>
      </c>
      <c r="V113" s="745">
        <f>AZ113*(1+$AF$5/100)</f>
        <v>1510.6</v>
      </c>
      <c r="W113" s="745">
        <f>BA113*(1+$AF$5/100)</f>
        <v>1517.1</v>
      </c>
      <c r="X113" s="745">
        <f>BB113*(1+$AF$5/100)</f>
        <v>1523.6</v>
      </c>
      <c r="Y113" s="745">
        <f>BC113*(1+$AF$5/100)</f>
        <v>1530.75</v>
      </c>
      <c r="Z113" s="746">
        <f>BD113*(1+$AF$5/100)</f>
        <v>1537.25</v>
      </c>
      <c r="AA113" s="801"/>
      <c r="AB113" s="731"/>
      <c r="AG113" s="787">
        <v>3600</v>
      </c>
      <c r="AH113" s="729">
        <v>1171</v>
      </c>
      <c r="AI113" s="729">
        <v>1179</v>
      </c>
      <c r="AJ113" s="729">
        <v>1171</v>
      </c>
      <c r="AK113" s="729">
        <v>1302</v>
      </c>
      <c r="AL113" s="729">
        <v>1337</v>
      </c>
      <c r="AM113" s="729">
        <v>1345</v>
      </c>
      <c r="AN113" s="729">
        <v>1353</v>
      </c>
      <c r="AO113" s="729">
        <v>1362</v>
      </c>
      <c r="AP113" s="729">
        <v>1418</v>
      </c>
      <c r="AQ113" s="729">
        <v>1797</v>
      </c>
      <c r="AR113" s="729">
        <v>1939</v>
      </c>
      <c r="AS113" s="729">
        <v>1985</v>
      </c>
      <c r="AT113" s="729">
        <v>1995</v>
      </c>
      <c r="AU113" s="745">
        <v>2004</v>
      </c>
      <c r="AV113" s="745">
        <v>2089</v>
      </c>
      <c r="AW113" s="745">
        <v>2214</v>
      </c>
      <c r="AX113" s="745">
        <v>2224</v>
      </c>
      <c r="AY113" s="745">
        <v>2313</v>
      </c>
      <c r="AZ113" s="745">
        <v>2324</v>
      </c>
      <c r="BA113" s="745">
        <v>2334</v>
      </c>
      <c r="BB113" s="745">
        <v>2344</v>
      </c>
      <c r="BC113" s="745">
        <v>2355</v>
      </c>
      <c r="BD113" s="746">
        <v>2365</v>
      </c>
    </row>
    <row r="114" spans="1:74" customHeight="1" ht="22.5">
      <c r="B114" s="1019"/>
      <c r="C114" s="788">
        <v>3800</v>
      </c>
      <c r="D114" s="734">
        <f>AH114*(1+$AF$5/100)</f>
        <v>774.8</v>
      </c>
      <c r="E114" s="734">
        <f>AI114*(1+$AF$5/100)</f>
        <v>780</v>
      </c>
      <c r="F114" s="734">
        <f>AJ114*(1+$AF$5/100)</f>
        <v>773.5</v>
      </c>
      <c r="G114" s="734">
        <f>AK114*(1+$AF$5/100)</f>
        <v>859.95</v>
      </c>
      <c r="H114" s="734">
        <f>AL114*(1+$AF$5/100)</f>
        <v>882.7</v>
      </c>
      <c r="I114" s="734">
        <f>AM114*(1+$AF$5/100)</f>
        <v>887.9</v>
      </c>
      <c r="J114" s="734">
        <f>AN114*(1+$AF$5/100)</f>
        <v>893.75</v>
      </c>
      <c r="K114" s="734">
        <f>AO114*(1+$AF$5/100)</f>
        <v>898.95</v>
      </c>
      <c r="L114" s="734">
        <f>AP114*(1+$AF$5/100)</f>
        <v>936</v>
      </c>
      <c r="M114" s="734">
        <f>AQ114*(1+$AF$5/100)</f>
        <v>1279.2</v>
      </c>
      <c r="N114" s="734">
        <f>AR114*(1+$AF$5/100)</f>
        <v>1285.05</v>
      </c>
      <c r="O114" s="734">
        <f>AS114*(1+$AF$5/100)</f>
        <v>1315.6</v>
      </c>
      <c r="P114" s="736">
        <f>AT114*(1+$AF$5/100)</f>
        <v>1321.45</v>
      </c>
      <c r="Q114" s="736">
        <f>AU114*(1+$AF$5/100)</f>
        <v>1327.95</v>
      </c>
      <c r="R114" s="736">
        <f>AV114*(1+$AF$5/100)</f>
        <v>1383.85</v>
      </c>
      <c r="S114" s="736">
        <f>AW114*(1+$AF$5/100)</f>
        <v>1465.1</v>
      </c>
      <c r="T114" s="736">
        <f>AX114*(1+$AF$5/100)</f>
        <v>1471.6</v>
      </c>
      <c r="U114" s="736">
        <f>AY114*(1+$AF$5/100)</f>
        <v>1530.75</v>
      </c>
      <c r="V114" s="736">
        <f>AZ114*(1+$AF$5/100)</f>
        <v>1537.25</v>
      </c>
      <c r="W114" s="736">
        <f>BA114*(1+$AF$5/100)</f>
        <v>1543.75</v>
      </c>
      <c r="X114" s="736">
        <f>BB114*(1+$AF$5/100)</f>
        <v>1550.9</v>
      </c>
      <c r="Y114" s="736">
        <f>BC114*(1+$AF$5/100)</f>
        <v>1557.4</v>
      </c>
      <c r="Z114" s="737">
        <f>BD114*(1+$AF$5/100)</f>
        <v>1563.9</v>
      </c>
      <c r="AA114" s="801"/>
      <c r="AB114" s="731"/>
      <c r="AG114" s="788">
        <v>3800</v>
      </c>
      <c r="AH114" s="734">
        <v>1192</v>
      </c>
      <c r="AI114" s="734">
        <v>1200</v>
      </c>
      <c r="AJ114" s="734">
        <v>1190</v>
      </c>
      <c r="AK114" s="734">
        <v>1323</v>
      </c>
      <c r="AL114" s="734">
        <v>1358</v>
      </c>
      <c r="AM114" s="734">
        <v>1366</v>
      </c>
      <c r="AN114" s="734">
        <v>1375</v>
      </c>
      <c r="AO114" s="734">
        <v>1383</v>
      </c>
      <c r="AP114" s="734">
        <v>1440</v>
      </c>
      <c r="AQ114" s="734">
        <v>1968</v>
      </c>
      <c r="AR114" s="734">
        <v>1977</v>
      </c>
      <c r="AS114" s="734">
        <v>2024</v>
      </c>
      <c r="AT114" s="736">
        <v>2033</v>
      </c>
      <c r="AU114" s="736">
        <v>2043</v>
      </c>
      <c r="AV114" s="736">
        <v>2129</v>
      </c>
      <c r="AW114" s="736">
        <v>2254</v>
      </c>
      <c r="AX114" s="736">
        <v>2264</v>
      </c>
      <c r="AY114" s="736">
        <v>2355</v>
      </c>
      <c r="AZ114" s="736">
        <v>2365</v>
      </c>
      <c r="BA114" s="736">
        <v>2375</v>
      </c>
      <c r="BB114" s="736">
        <v>2386</v>
      </c>
      <c r="BC114" s="736">
        <v>2396</v>
      </c>
      <c r="BD114" s="737">
        <v>2406</v>
      </c>
    </row>
    <row r="115" spans="1:74" customHeight="1" ht="23.25">
      <c r="B115" s="1019"/>
      <c r="C115" s="789">
        <v>4000</v>
      </c>
      <c r="D115" s="740">
        <f>AH115*(1+$AF$5/100)</f>
        <v>788.45</v>
      </c>
      <c r="E115" s="740">
        <f>AI115*(1+$AF$5/100)</f>
        <v>793.65</v>
      </c>
      <c r="F115" s="740">
        <f>AJ115*(1+$AF$5/100)</f>
        <v>786.5</v>
      </c>
      <c r="G115" s="740">
        <f>AK115*(1+$AF$5/100)</f>
        <v>873.6</v>
      </c>
      <c r="H115" s="740">
        <f>AL115*(1+$AF$5/100)</f>
        <v>896.35</v>
      </c>
      <c r="I115" s="740">
        <f>AM115*(1+$AF$5/100)</f>
        <v>902.2</v>
      </c>
      <c r="J115" s="740">
        <f>AN115*(1+$AF$5/100)</f>
        <v>907.4</v>
      </c>
      <c r="K115" s="740">
        <f>AO115*(1+$AF$5/100)</f>
        <v>912.6</v>
      </c>
      <c r="L115" s="740">
        <f>AP115*(1+$AF$5/100)</f>
        <v>949.65</v>
      </c>
      <c r="M115" s="740">
        <f>AQ115*(1+$AF$5/100)</f>
        <v>1303.25</v>
      </c>
      <c r="N115" s="740">
        <f>AR115*(1+$AF$5/100)</f>
        <v>1309.75</v>
      </c>
      <c r="O115" s="741">
        <f>AS115*(1+$AF$5/100)</f>
        <v>1340.3</v>
      </c>
      <c r="P115" s="741">
        <f>AT115*(1+$AF$5/100)</f>
        <v>1346.8</v>
      </c>
      <c r="Q115" s="741">
        <f>AU115*(1+$AF$5/100)</f>
        <v>1353.3</v>
      </c>
      <c r="R115" s="741">
        <f>AV115*(1+$AF$5/100)</f>
        <v>1409.85</v>
      </c>
      <c r="S115" s="741">
        <f>AW115*(1+$AF$5/100)</f>
        <v>1491.1</v>
      </c>
      <c r="T115" s="741">
        <f>AX115*(1+$AF$5/100)</f>
        <v>1497.6</v>
      </c>
      <c r="U115" s="741">
        <f>AY115*(1+$AF$5/100)</f>
        <v>1557.4</v>
      </c>
      <c r="V115" s="741">
        <f>AZ115*(1+$AF$5/100)</f>
        <v>1563.9</v>
      </c>
      <c r="W115" s="741">
        <f>BA115*(1+$AF$5/100)</f>
        <v>1571.05</v>
      </c>
      <c r="X115" s="741">
        <f>BB115*(1+$AF$5/100)</f>
        <v>1577.55</v>
      </c>
      <c r="Y115" s="741">
        <f>BC115*(1+$AF$5/100)</f>
        <v>1584.05</v>
      </c>
      <c r="Z115" s="742">
        <f>BD115*(1+$AF$5/100)</f>
        <v>1591.2</v>
      </c>
      <c r="AA115" s="801"/>
      <c r="AB115" s="731"/>
      <c r="AG115" s="789">
        <v>4000</v>
      </c>
      <c r="AH115" s="740">
        <v>1213</v>
      </c>
      <c r="AI115" s="740">
        <v>1221</v>
      </c>
      <c r="AJ115" s="740">
        <v>1210</v>
      </c>
      <c r="AK115" s="740">
        <v>1344</v>
      </c>
      <c r="AL115" s="740">
        <v>1379</v>
      </c>
      <c r="AM115" s="740">
        <v>1388</v>
      </c>
      <c r="AN115" s="740">
        <v>1396</v>
      </c>
      <c r="AO115" s="740">
        <v>1404</v>
      </c>
      <c r="AP115" s="740">
        <v>1461</v>
      </c>
      <c r="AQ115" s="740">
        <v>2005</v>
      </c>
      <c r="AR115" s="740">
        <v>2015</v>
      </c>
      <c r="AS115" s="741">
        <v>2062</v>
      </c>
      <c r="AT115" s="741">
        <v>2072</v>
      </c>
      <c r="AU115" s="741">
        <v>2082</v>
      </c>
      <c r="AV115" s="741">
        <v>2169</v>
      </c>
      <c r="AW115" s="741">
        <v>2294</v>
      </c>
      <c r="AX115" s="741">
        <v>2304</v>
      </c>
      <c r="AY115" s="741">
        <v>2396</v>
      </c>
      <c r="AZ115" s="741">
        <v>2406</v>
      </c>
      <c r="BA115" s="741">
        <v>2417</v>
      </c>
      <c r="BB115" s="741">
        <v>2427</v>
      </c>
      <c r="BC115" s="741">
        <v>2437</v>
      </c>
      <c r="BD115" s="742">
        <v>2448</v>
      </c>
    </row>
    <row r="116" spans="1:74" customHeight="1" ht="27">
      <c r="B116" s="809"/>
      <c r="C116" s="1004" t="s">
        <v>320</v>
      </c>
      <c r="D116" s="1004"/>
      <c r="E116" s="1004"/>
      <c r="F116" s="1004"/>
      <c r="G116" s="1004"/>
      <c r="H116" s="1004"/>
      <c r="I116" s="1004"/>
      <c r="J116" s="1004"/>
      <c r="K116" s="1004"/>
      <c r="L116" s="1004"/>
      <c r="M116" s="1004"/>
      <c r="N116" s="1004"/>
      <c r="O116" s="1004"/>
      <c r="P116" s="1004"/>
      <c r="Q116" s="1004"/>
      <c r="R116" s="1004"/>
      <c r="S116" s="1004"/>
      <c r="T116" s="1004"/>
      <c r="U116" s="1004"/>
      <c r="V116" s="1004"/>
      <c r="W116" s="1004"/>
      <c r="X116" s="1004"/>
      <c r="Y116" s="1004"/>
      <c r="Z116" s="1004"/>
      <c r="AA116" s="800"/>
      <c r="AB116" s="727"/>
      <c r="AG116" s="1004" t="s">
        <v>320</v>
      </c>
      <c r="AH116" s="1004"/>
      <c r="AI116" s="1004"/>
      <c r="AJ116" s="1004"/>
      <c r="AK116" s="1004"/>
      <c r="AL116" s="1004"/>
      <c r="AM116" s="1004"/>
      <c r="AN116" s="1004"/>
      <c r="AO116" s="1004"/>
      <c r="AP116" s="1004"/>
      <c r="AQ116" s="1004"/>
      <c r="AR116" s="1004"/>
      <c r="AS116" s="1004"/>
      <c r="AT116" s="1004"/>
      <c r="AU116" s="1004"/>
      <c r="AV116" s="1004"/>
      <c r="AW116" s="1004"/>
      <c r="AX116" s="1004"/>
      <c r="AY116" s="1004"/>
      <c r="AZ116" s="1004"/>
      <c r="BA116" s="1004"/>
      <c r="BB116" s="1004"/>
      <c r="BC116" s="1004"/>
      <c r="BD116" s="1004"/>
    </row>
    <row r="117" spans="1:74">
      <c r="B117" s="1021" t="s">
        <v>321</v>
      </c>
      <c r="C117" s="782" t="s">
        <v>322</v>
      </c>
      <c r="D117" s="732" t="s">
        <v>323</v>
      </c>
      <c r="E117" s="729" t="s">
        <v>323</v>
      </c>
      <c r="F117" s="729" t="s">
        <v>323</v>
      </c>
      <c r="G117" s="729" t="s">
        <v>323</v>
      </c>
      <c r="H117" s="729" t="s">
        <v>324</v>
      </c>
      <c r="I117" s="729" t="s">
        <v>324</v>
      </c>
      <c r="J117" s="729" t="s">
        <v>324</v>
      </c>
      <c r="K117" s="729" t="s">
        <v>324</v>
      </c>
      <c r="L117" s="729" t="s">
        <v>324</v>
      </c>
      <c r="M117" s="729" t="s">
        <v>324</v>
      </c>
      <c r="N117" s="729" t="s">
        <v>324</v>
      </c>
      <c r="O117" s="729" t="s">
        <v>324</v>
      </c>
      <c r="P117" s="729" t="s">
        <v>325</v>
      </c>
      <c r="Q117" s="729" t="s">
        <v>325</v>
      </c>
      <c r="R117" s="729" t="s">
        <v>325</v>
      </c>
      <c r="S117" s="729" t="s">
        <v>325</v>
      </c>
      <c r="T117" s="729" t="s">
        <v>325</v>
      </c>
      <c r="U117" s="729" t="s">
        <v>325</v>
      </c>
      <c r="V117" s="729" t="s">
        <v>326</v>
      </c>
      <c r="W117" s="729" t="s">
        <v>326</v>
      </c>
      <c r="X117" s="729" t="s">
        <v>326</v>
      </c>
      <c r="Y117" s="729" t="s">
        <v>326</v>
      </c>
      <c r="Z117" s="730" t="s">
        <v>326</v>
      </c>
      <c r="AA117" s="801"/>
      <c r="AB117" s="731"/>
      <c r="AG117" s="787" t="s">
        <v>322</v>
      </c>
      <c r="AH117" s="732">
        <v>54</v>
      </c>
      <c r="AI117" s="729">
        <v>54</v>
      </c>
      <c r="AJ117" s="729">
        <v>54</v>
      </c>
      <c r="AK117" s="729">
        <v>54</v>
      </c>
      <c r="AL117" s="729">
        <v>58</v>
      </c>
      <c r="AM117" s="729">
        <v>58</v>
      </c>
      <c r="AN117" s="729">
        <v>58</v>
      </c>
      <c r="AO117" s="729">
        <v>58</v>
      </c>
      <c r="AP117" s="729">
        <v>58</v>
      </c>
      <c r="AQ117" s="729">
        <v>58</v>
      </c>
      <c r="AR117" s="729">
        <v>58</v>
      </c>
      <c r="AS117" s="729">
        <v>58</v>
      </c>
      <c r="AT117" s="729">
        <v>70</v>
      </c>
      <c r="AU117" s="729">
        <v>70</v>
      </c>
      <c r="AV117" s="729">
        <v>70</v>
      </c>
      <c r="AW117" s="729">
        <v>70</v>
      </c>
      <c r="AX117" s="729">
        <v>70</v>
      </c>
      <c r="AY117" s="729">
        <v>70</v>
      </c>
      <c r="AZ117" s="729">
        <v>87</v>
      </c>
      <c r="BA117" s="729">
        <v>87</v>
      </c>
      <c r="BB117" s="729">
        <v>87</v>
      </c>
      <c r="BC117" s="729">
        <v>87</v>
      </c>
      <c r="BD117" s="730">
        <v>87</v>
      </c>
    </row>
    <row r="118" spans="1:74" customHeight="1" ht="22.5">
      <c r="B118" s="1021"/>
      <c r="C118" s="785" t="s">
        <v>327</v>
      </c>
      <c r="D118" s="733" t="s">
        <v>328</v>
      </c>
      <c r="E118" s="734" t="s">
        <v>328</v>
      </c>
      <c r="F118" s="734" t="s">
        <v>328</v>
      </c>
      <c r="G118" s="734" t="s">
        <v>328</v>
      </c>
      <c r="H118" s="734" t="s">
        <v>328</v>
      </c>
      <c r="I118" s="734" t="s">
        <v>328</v>
      </c>
      <c r="J118" s="734" t="s">
        <v>328</v>
      </c>
      <c r="K118" s="734" t="s">
        <v>328</v>
      </c>
      <c r="L118" s="734" t="s">
        <v>328</v>
      </c>
      <c r="M118" s="734" t="s">
        <v>329</v>
      </c>
      <c r="N118" s="734" t="s">
        <v>329</v>
      </c>
      <c r="O118" s="734" t="s">
        <v>329</v>
      </c>
      <c r="P118" s="734" t="s">
        <v>329</v>
      </c>
      <c r="Q118" s="734" t="s">
        <v>329</v>
      </c>
      <c r="R118" s="734" t="s">
        <v>329</v>
      </c>
      <c r="S118" s="734" t="s">
        <v>329</v>
      </c>
      <c r="T118" s="734" t="s">
        <v>329</v>
      </c>
      <c r="U118" s="734" t="s">
        <v>329</v>
      </c>
      <c r="V118" s="734" t="s">
        <v>329</v>
      </c>
      <c r="W118" s="734" t="s">
        <v>329</v>
      </c>
      <c r="X118" s="734" t="s">
        <v>329</v>
      </c>
      <c r="Y118" s="734" t="s">
        <v>329</v>
      </c>
      <c r="Z118" s="735" t="s">
        <v>329</v>
      </c>
      <c r="AA118" s="803"/>
      <c r="AB118" s="749"/>
      <c r="AG118" s="788" t="s">
        <v>327</v>
      </c>
      <c r="AH118" s="734">
        <v>62</v>
      </c>
      <c r="AI118" s="734">
        <v>62</v>
      </c>
      <c r="AJ118" s="734">
        <v>62</v>
      </c>
      <c r="AK118" s="734">
        <v>62</v>
      </c>
      <c r="AL118" s="734">
        <v>62</v>
      </c>
      <c r="AM118" s="734">
        <v>62</v>
      </c>
      <c r="AN118" s="734">
        <v>62</v>
      </c>
      <c r="AO118" s="734">
        <v>62</v>
      </c>
      <c r="AP118" s="734">
        <v>62</v>
      </c>
      <c r="AQ118" s="734">
        <v>121</v>
      </c>
      <c r="AR118" s="734">
        <v>121</v>
      </c>
      <c r="AS118" s="734">
        <v>121</v>
      </c>
      <c r="AT118" s="734">
        <v>121</v>
      </c>
      <c r="AU118" s="734">
        <v>121</v>
      </c>
      <c r="AV118" s="734">
        <v>121</v>
      </c>
      <c r="AW118" s="734">
        <v>121</v>
      </c>
      <c r="AX118" s="734">
        <v>121</v>
      </c>
      <c r="AY118" s="734">
        <v>121</v>
      </c>
      <c r="AZ118" s="734">
        <v>121</v>
      </c>
      <c r="BA118" s="734">
        <v>121</v>
      </c>
      <c r="BB118" s="734">
        <v>121</v>
      </c>
      <c r="BC118" s="734">
        <v>121</v>
      </c>
      <c r="BD118" s="735">
        <v>121</v>
      </c>
    </row>
    <row r="119" spans="1:74" customHeight="1" ht="20.25">
      <c r="B119" s="1021"/>
      <c r="C119" s="785" t="s">
        <v>330</v>
      </c>
      <c r="D119" s="733" t="s">
        <v>331</v>
      </c>
      <c r="E119" s="734" t="s">
        <v>332</v>
      </c>
      <c r="F119" s="734" t="s">
        <v>333</v>
      </c>
      <c r="G119" s="734" t="s">
        <v>334</v>
      </c>
      <c r="H119" s="734" t="s">
        <v>335</v>
      </c>
      <c r="I119" s="734" t="s">
        <v>336</v>
      </c>
      <c r="J119" s="734" t="s">
        <v>337</v>
      </c>
      <c r="K119" s="734" t="s">
        <v>338</v>
      </c>
      <c r="L119" s="734" t="s">
        <v>339</v>
      </c>
      <c r="M119" s="734" t="s">
        <v>340</v>
      </c>
      <c r="N119" s="734" t="s">
        <v>341</v>
      </c>
      <c r="O119" s="734" t="s">
        <v>342</v>
      </c>
      <c r="P119" s="734" t="s">
        <v>343</v>
      </c>
      <c r="Q119" s="734" t="s">
        <v>344</v>
      </c>
      <c r="R119" s="734" t="s">
        <v>345</v>
      </c>
      <c r="S119" s="734" t="s">
        <v>346</v>
      </c>
      <c r="T119" s="734" t="s">
        <v>347</v>
      </c>
      <c r="U119" s="734" t="s">
        <v>348</v>
      </c>
      <c r="V119" s="734" t="s">
        <v>349</v>
      </c>
      <c r="W119" s="734" t="s">
        <v>350</v>
      </c>
      <c r="X119" s="734" t="s">
        <v>351</v>
      </c>
      <c r="Y119" s="734" t="s">
        <v>352</v>
      </c>
      <c r="Z119" s="735" t="s">
        <v>353</v>
      </c>
      <c r="AA119" s="801"/>
      <c r="AB119" s="731">
        <v>340.9758</v>
      </c>
      <c r="AG119" s="789" t="s">
        <v>354</v>
      </c>
      <c r="AH119" s="739">
        <v>159</v>
      </c>
      <c r="AI119" s="740">
        <v>161</v>
      </c>
      <c r="AJ119" s="740">
        <v>163</v>
      </c>
      <c r="AK119" s="740">
        <v>165</v>
      </c>
      <c r="AL119" s="740">
        <v>168</v>
      </c>
      <c r="AM119" s="740">
        <v>170</v>
      </c>
      <c r="AN119" s="740">
        <v>172</v>
      </c>
      <c r="AO119" s="740">
        <v>174</v>
      </c>
      <c r="AP119" s="740">
        <v>176</v>
      </c>
      <c r="AQ119" s="740">
        <v>256</v>
      </c>
      <c r="AR119" s="740">
        <v>259</v>
      </c>
      <c r="AS119" s="740">
        <v>261</v>
      </c>
      <c r="AT119" s="740">
        <v>263</v>
      </c>
      <c r="AU119" s="740">
        <v>265</v>
      </c>
      <c r="AV119" s="740">
        <v>267</v>
      </c>
      <c r="AW119" s="740">
        <v>270</v>
      </c>
      <c r="AX119" s="740">
        <v>326</v>
      </c>
      <c r="AY119" s="740">
        <v>328</v>
      </c>
      <c r="AZ119" s="740">
        <v>330</v>
      </c>
      <c r="BA119" s="740">
        <v>333</v>
      </c>
      <c r="BB119" s="740">
        <v>335</v>
      </c>
      <c r="BC119" s="740">
        <v>337</v>
      </c>
      <c r="BD119" s="750">
        <v>339</v>
      </c>
    </row>
    <row r="120" spans="1:74" customHeight="1" ht="20.25">
      <c r="B120" s="1021"/>
      <c r="C120" s="786" t="s">
        <v>355</v>
      </c>
      <c r="D120" s="739" t="s">
        <v>356</v>
      </c>
      <c r="E120" s="740" t="s">
        <v>357</v>
      </c>
      <c r="F120" s="740" t="s">
        <v>358</v>
      </c>
      <c r="G120" s="740" t="s">
        <v>359</v>
      </c>
      <c r="H120" s="740" t="s">
        <v>360</v>
      </c>
      <c r="I120" s="740" t="s">
        <v>361</v>
      </c>
      <c r="J120" s="740" t="s">
        <v>362</v>
      </c>
      <c r="K120" s="740" t="s">
        <v>363</v>
      </c>
      <c r="L120" s="740" t="s">
        <v>364</v>
      </c>
      <c r="M120" s="740" t="s">
        <v>365</v>
      </c>
      <c r="N120" s="740" t="s">
        <v>366</v>
      </c>
      <c r="O120" s="740" t="s">
        <v>367</v>
      </c>
      <c r="P120" s="740" t="s">
        <v>368</v>
      </c>
      <c r="Q120" s="740" t="s">
        <v>369</v>
      </c>
      <c r="R120" s="740" t="s">
        <v>370</v>
      </c>
      <c r="S120" s="740" t="s">
        <v>371</v>
      </c>
      <c r="T120" s="740" t="s">
        <v>372</v>
      </c>
      <c r="U120" s="740" t="s">
        <v>373</v>
      </c>
      <c r="V120" s="740" t="s">
        <v>374</v>
      </c>
      <c r="W120" s="740" t="s">
        <v>375</v>
      </c>
      <c r="X120" s="740" t="s">
        <v>376</v>
      </c>
      <c r="Y120" s="740" t="s">
        <v>377</v>
      </c>
      <c r="Z120" s="750" t="s">
        <v>378</v>
      </c>
      <c r="AA120" s="801"/>
      <c r="AB120" s="731"/>
      <c r="AG120" s="789"/>
      <c r="AH120" s="739"/>
      <c r="AI120" s="740"/>
      <c r="AJ120" s="740"/>
      <c r="AK120" s="740"/>
      <c r="AL120" s="740"/>
      <c r="AM120" s="740"/>
      <c r="AN120" s="740"/>
      <c r="AO120" s="740"/>
      <c r="AP120" s="740"/>
      <c r="AQ120" s="740"/>
      <c r="AR120" s="740"/>
      <c r="AS120" s="740"/>
      <c r="AT120" s="740"/>
      <c r="AU120" s="740"/>
      <c r="AV120" s="740"/>
      <c r="AW120" s="740"/>
      <c r="AX120" s="740"/>
      <c r="AY120" s="740"/>
      <c r="AZ120" s="740"/>
      <c r="BA120" s="740"/>
      <c r="BB120" s="740"/>
      <c r="BC120" s="740"/>
      <c r="BD120" s="750"/>
    </row>
    <row r="121" spans="1:74">
      <c r="B121" s="804"/>
      <c r="C121" s="717"/>
      <c r="D121" s="734"/>
      <c r="E121" s="734"/>
      <c r="F121" s="734"/>
      <c r="G121" s="734"/>
      <c r="H121" s="734"/>
      <c r="I121" s="734"/>
      <c r="J121" s="734"/>
      <c r="K121" s="734"/>
      <c r="L121" s="734"/>
      <c r="M121" s="734"/>
      <c r="N121" s="734"/>
      <c r="O121" s="734"/>
      <c r="P121" s="734"/>
      <c r="Q121" s="734"/>
      <c r="R121" s="734"/>
      <c r="S121" s="734"/>
      <c r="T121" s="734"/>
      <c r="U121" s="734"/>
      <c r="V121" s="734"/>
      <c r="W121" s="734"/>
      <c r="X121" s="734"/>
      <c r="Y121" s="734"/>
      <c r="Z121" s="734"/>
      <c r="AA121" s="801"/>
      <c r="AB121" s="731"/>
    </row>
    <row r="122" spans="1:74">
      <c r="B122" s="804"/>
      <c r="C122" s="1014" t="s">
        <v>387</v>
      </c>
      <c r="D122" s="1014"/>
      <c r="E122" s="1014"/>
      <c r="F122" s="1014"/>
      <c r="G122" s="1014"/>
      <c r="H122" s="1014"/>
      <c r="I122" s="1014"/>
      <c r="J122" s="1014"/>
      <c r="K122" s="1014"/>
      <c r="L122" s="1014"/>
      <c r="M122" s="1014"/>
      <c r="N122" s="1014"/>
      <c r="O122" s="1014"/>
      <c r="P122" s="1014"/>
      <c r="Q122" s="1014"/>
      <c r="R122" s="1014"/>
      <c r="S122" s="1014"/>
      <c r="T122" s="1014"/>
      <c r="U122" s="1014"/>
      <c r="V122" s="1014"/>
      <c r="W122" s="1014"/>
      <c r="X122" s="1014"/>
      <c r="Y122" s="1014"/>
      <c r="Z122" s="1014"/>
      <c r="AA122" s="801"/>
      <c r="AB122" s="731"/>
    </row>
    <row r="123" spans="1:74">
      <c r="B123" s="804"/>
      <c r="C123" s="721" t="s">
        <v>380</v>
      </c>
      <c r="D123" s="721"/>
      <c r="E123" s="721"/>
      <c r="F123" s="721"/>
      <c r="G123" s="721"/>
      <c r="H123" s="721"/>
      <c r="I123" s="721"/>
      <c r="J123" s="721"/>
      <c r="K123" s="721"/>
      <c r="L123" s="721"/>
      <c r="M123" s="721"/>
      <c r="N123" s="721"/>
      <c r="O123" s="721"/>
      <c r="P123" s="721"/>
      <c r="Q123" s="721"/>
      <c r="R123" s="721"/>
      <c r="S123" s="721"/>
      <c r="T123" s="721"/>
      <c r="U123" s="721"/>
      <c r="V123" s="721"/>
      <c r="W123" s="721"/>
      <c r="X123" s="721"/>
      <c r="Y123" s="721"/>
      <c r="Z123" s="721"/>
      <c r="AA123" s="801"/>
      <c r="AB123" s="731"/>
    </row>
    <row r="124" spans="1:74">
      <c r="B124" s="804"/>
      <c r="C124" s="721" t="s">
        <v>381</v>
      </c>
      <c r="D124" s="721"/>
      <c r="E124" s="721"/>
      <c r="F124" s="721"/>
      <c r="G124" s="721"/>
      <c r="H124" s="721"/>
      <c r="I124" s="721"/>
      <c r="J124" s="721"/>
      <c r="K124" s="721"/>
      <c r="L124" s="721"/>
      <c r="M124" s="721"/>
      <c r="N124" s="721"/>
      <c r="O124" s="721"/>
      <c r="P124" s="721"/>
      <c r="Q124" s="721"/>
      <c r="R124" s="721"/>
      <c r="S124" s="721"/>
      <c r="T124" s="721"/>
      <c r="U124" s="721"/>
      <c r="V124" s="721"/>
      <c r="W124" s="721"/>
      <c r="X124" s="721"/>
      <c r="Y124" s="721"/>
      <c r="Z124" s="721"/>
      <c r="AA124" s="801"/>
      <c r="AB124" s="731"/>
    </row>
    <row r="125" spans="1:74">
      <c r="B125" s="804"/>
      <c r="C125" s="1014" t="s">
        <v>382</v>
      </c>
      <c r="D125" s="1014"/>
      <c r="E125" s="1014"/>
      <c r="F125" s="1014"/>
      <c r="G125" s="1014"/>
      <c r="H125" s="1014"/>
      <c r="I125" s="1014"/>
      <c r="J125" s="1014"/>
      <c r="K125" s="1014"/>
      <c r="L125" s="1014"/>
      <c r="M125" s="1014"/>
      <c r="N125" s="1014"/>
      <c r="O125" s="1014"/>
      <c r="P125" s="1014"/>
      <c r="Q125" s="1014"/>
      <c r="R125" s="1014"/>
      <c r="S125" s="1014"/>
      <c r="T125" s="1014"/>
      <c r="U125" s="1014"/>
      <c r="V125" s="1014"/>
      <c r="W125" s="1014"/>
      <c r="X125" s="1014"/>
      <c r="Y125" s="1014"/>
      <c r="Z125" s="1014"/>
      <c r="AA125" s="801"/>
      <c r="AB125" s="731"/>
    </row>
    <row r="126" spans="1:74">
      <c r="B126" s="804"/>
      <c r="C126" s="1014" t="s">
        <v>383</v>
      </c>
      <c r="D126" s="1014"/>
      <c r="E126" s="1014"/>
      <c r="F126" s="1014"/>
      <c r="G126" s="1014"/>
      <c r="H126" s="1014"/>
      <c r="I126" s="1014"/>
      <c r="J126" s="1014"/>
      <c r="K126" s="1014"/>
      <c r="L126" s="1014"/>
      <c r="M126" s="1014"/>
      <c r="N126" s="1014"/>
      <c r="O126" s="1014"/>
      <c r="P126" s="1014"/>
      <c r="Q126" s="1014"/>
      <c r="R126" s="1014"/>
      <c r="S126" s="1014"/>
      <c r="T126" s="1014"/>
      <c r="U126" s="1014"/>
      <c r="V126" s="1014"/>
      <c r="W126" s="1014"/>
      <c r="X126" s="1014"/>
      <c r="Y126" s="1014"/>
      <c r="Z126" s="1014"/>
      <c r="AA126" s="801"/>
      <c r="AB126" s="731"/>
    </row>
    <row r="127" spans="1:74" customHeight="1" ht="20.25">
      <c r="B127" s="805"/>
      <c r="C127" s="1022" t="s">
        <v>384</v>
      </c>
      <c r="D127" s="1022"/>
      <c r="E127" s="1022"/>
      <c r="F127" s="1022"/>
      <c r="G127" s="1022"/>
      <c r="H127" s="1022"/>
      <c r="I127" s="1022"/>
      <c r="J127" s="1022"/>
      <c r="K127" s="1022"/>
      <c r="L127" s="1022"/>
      <c r="M127" s="1022"/>
      <c r="N127" s="1022"/>
      <c r="O127" s="1022"/>
      <c r="P127" s="1022"/>
      <c r="Q127" s="1022"/>
      <c r="R127" s="1022"/>
      <c r="S127" s="1022"/>
      <c r="T127" s="1022"/>
      <c r="U127" s="1022"/>
      <c r="V127" s="1022"/>
      <c r="W127" s="1022"/>
      <c r="X127" s="1022"/>
      <c r="Y127" s="1022"/>
      <c r="Z127" s="1022"/>
      <c r="AA127" s="806"/>
      <c r="AB127" s="717"/>
    </row>
    <row r="128" spans="1:74" customHeight="1" ht="21">
      <c r="B128" s="722"/>
      <c r="C128" s="717"/>
      <c r="D128" s="717"/>
      <c r="E128" s="717"/>
      <c r="F128" s="717"/>
      <c r="G128" s="717"/>
      <c r="H128" s="717"/>
      <c r="I128" s="717"/>
      <c r="J128" s="717"/>
      <c r="K128" s="717"/>
      <c r="L128" s="717"/>
      <c r="M128" s="717"/>
      <c r="N128" s="717"/>
      <c r="O128" s="717"/>
      <c r="P128" s="717"/>
      <c r="Q128" s="717"/>
      <c r="R128" s="717"/>
      <c r="S128" s="717"/>
      <c r="T128" s="717"/>
      <c r="U128" s="717"/>
      <c r="V128" s="717"/>
      <c r="W128" s="717"/>
      <c r="X128" s="717"/>
      <c r="Y128" s="717"/>
      <c r="Z128" s="717"/>
      <c r="AA128" s="717"/>
      <c r="AB128" s="717"/>
    </row>
    <row r="129" spans="1:74" customHeight="1" ht="27.75">
      <c r="B129" s="807"/>
      <c r="C129" s="1017" t="s">
        <v>388</v>
      </c>
      <c r="D129" s="1017"/>
      <c r="E129" s="1017"/>
      <c r="F129" s="1017"/>
      <c r="G129" s="1017"/>
      <c r="H129" s="1017"/>
      <c r="I129" s="1017"/>
      <c r="J129" s="1017"/>
      <c r="K129" s="1017"/>
      <c r="L129" s="1017"/>
      <c r="M129" s="1017"/>
      <c r="N129" s="1017"/>
      <c r="O129" s="1017"/>
      <c r="P129" s="1017"/>
      <c r="Q129" s="1017"/>
      <c r="R129" s="1017"/>
      <c r="S129" s="1017"/>
      <c r="T129" s="1017"/>
      <c r="U129" s="1017"/>
      <c r="V129" s="1017"/>
      <c r="W129" s="1017"/>
      <c r="X129" s="1017"/>
      <c r="Y129" s="1017"/>
      <c r="Z129" s="1017"/>
      <c r="AA129" s="798"/>
      <c r="AB129" s="723"/>
    </row>
    <row r="130" spans="1:74" customHeight="1" ht="20.25">
      <c r="B130" s="808"/>
      <c r="C130" s="1018" t="s">
        <v>316</v>
      </c>
      <c r="D130" s="1018"/>
      <c r="E130" s="1018"/>
      <c r="F130" s="1018"/>
      <c r="G130" s="1018"/>
      <c r="H130" s="1018"/>
      <c r="I130" s="1018"/>
      <c r="J130" s="1018"/>
      <c r="K130" s="1018"/>
      <c r="L130" s="1018"/>
      <c r="M130" s="1018"/>
      <c r="N130" s="1018"/>
      <c r="O130" s="1018"/>
      <c r="P130" s="1018"/>
      <c r="Q130" s="1018"/>
      <c r="R130" s="1018"/>
      <c r="S130" s="1018"/>
      <c r="T130" s="1018"/>
      <c r="U130" s="1018"/>
      <c r="V130" s="1018"/>
      <c r="W130" s="1018"/>
      <c r="X130" s="1018"/>
      <c r="Y130" s="1018"/>
      <c r="Z130" s="1018"/>
      <c r="AA130" s="799"/>
      <c r="AB130" s="717"/>
    </row>
    <row r="131" spans="1:74" customHeight="1" ht="20.25" s="545" customFormat="1">
      <c r="B131" s="1019" t="s">
        <v>317</v>
      </c>
      <c r="C131" s="782"/>
      <c r="D131" s="783">
        <v>1400</v>
      </c>
      <c r="E131" s="783">
        <v>1600</v>
      </c>
      <c r="F131" s="783">
        <v>1800</v>
      </c>
      <c r="G131" s="783">
        <v>2000</v>
      </c>
      <c r="H131" s="783">
        <v>2200</v>
      </c>
      <c r="I131" s="783">
        <v>2400</v>
      </c>
      <c r="J131" s="783">
        <v>2600</v>
      </c>
      <c r="K131" s="783">
        <v>2800</v>
      </c>
      <c r="L131" s="783">
        <v>3000</v>
      </c>
      <c r="M131" s="783">
        <v>3200</v>
      </c>
      <c r="N131" s="783">
        <v>3400</v>
      </c>
      <c r="O131" s="783">
        <v>3600</v>
      </c>
      <c r="P131" s="783">
        <v>3800</v>
      </c>
      <c r="Q131" s="783">
        <v>4000</v>
      </c>
      <c r="R131" s="783">
        <v>4200</v>
      </c>
      <c r="S131" s="783">
        <v>4400</v>
      </c>
      <c r="T131" s="783">
        <v>4600</v>
      </c>
      <c r="U131" s="783">
        <v>4800</v>
      </c>
      <c r="V131" s="783">
        <v>5000</v>
      </c>
      <c r="W131" s="783">
        <v>5200</v>
      </c>
      <c r="X131" s="783">
        <v>5400</v>
      </c>
      <c r="Y131" s="783">
        <v>5600</v>
      </c>
      <c r="Z131" s="784">
        <v>5800</v>
      </c>
      <c r="AA131" s="800"/>
      <c r="AB131" s="727"/>
      <c r="AG131" s="782"/>
      <c r="AH131" s="783">
        <v>1400</v>
      </c>
      <c r="AI131" s="783">
        <v>1600</v>
      </c>
      <c r="AJ131" s="783">
        <v>1800</v>
      </c>
      <c r="AK131" s="783">
        <v>2000</v>
      </c>
      <c r="AL131" s="783">
        <v>2200</v>
      </c>
      <c r="AM131" s="783">
        <v>2400</v>
      </c>
      <c r="AN131" s="783">
        <v>2600</v>
      </c>
      <c r="AO131" s="783">
        <v>2800</v>
      </c>
      <c r="AP131" s="783">
        <v>3000</v>
      </c>
      <c r="AQ131" s="783">
        <v>3200</v>
      </c>
      <c r="AR131" s="783">
        <v>3400</v>
      </c>
      <c r="AS131" s="783">
        <v>3600</v>
      </c>
      <c r="AT131" s="783">
        <v>3800</v>
      </c>
      <c r="AU131" s="783">
        <v>4000</v>
      </c>
      <c r="AV131" s="783">
        <v>4200</v>
      </c>
      <c r="AW131" s="783">
        <v>4400</v>
      </c>
      <c r="AX131" s="783">
        <v>4600</v>
      </c>
      <c r="AY131" s="783">
        <v>4800</v>
      </c>
      <c r="AZ131" s="783">
        <v>5000</v>
      </c>
      <c r="BA131" s="783">
        <v>5200</v>
      </c>
      <c r="BB131" s="783">
        <v>5400</v>
      </c>
      <c r="BC131" s="783">
        <v>5600</v>
      </c>
      <c r="BD131" s="784">
        <v>5800</v>
      </c>
    </row>
    <row r="132" spans="1:74">
      <c r="B132" s="1019"/>
      <c r="C132" s="785">
        <v>1400</v>
      </c>
      <c r="D132" s="732">
        <f>AH132*(1+$AF$5/100)</f>
        <v>464.1</v>
      </c>
      <c r="E132" s="729">
        <f>AI132*(1+$AF$5/100)</f>
        <v>468.65</v>
      </c>
      <c r="F132" s="729">
        <f>AJ132*(1+$AF$5/100)</f>
        <v>522.6</v>
      </c>
      <c r="G132" s="729">
        <f>AK132*(1+$AF$5/100)</f>
        <v>527.15</v>
      </c>
      <c r="H132" s="729">
        <f>AL132*(1+$AF$5/100)</f>
        <v>547.95</v>
      </c>
      <c r="I132" s="729">
        <f>AM132*(1+$AF$5/100)</f>
        <v>575.9</v>
      </c>
      <c r="J132" s="729">
        <f>AN132*(1+$AF$5/100)</f>
        <v>581.1</v>
      </c>
      <c r="K132" s="729">
        <f>AO132*(1+$AF$5/100)</f>
        <v>586.3</v>
      </c>
      <c r="L132" s="729">
        <f>AP132*(1+$AF$5/100)</f>
        <v>620.75</v>
      </c>
      <c r="M132" s="729">
        <f>AQ132*(1+$AF$5/100)</f>
        <v>765.05</v>
      </c>
      <c r="N132" s="729">
        <f>AR132*(1+$AF$5/100)</f>
        <v>781.95</v>
      </c>
      <c r="O132" s="729">
        <f>AS132*(1+$AF$5/100)</f>
        <v>798.85</v>
      </c>
      <c r="P132" s="729">
        <f>AT132*(1+$AF$5/100)</f>
        <v>816.4</v>
      </c>
      <c r="Q132" s="729">
        <f>AU132*(1+$AF$5/100)</f>
        <v>833.3</v>
      </c>
      <c r="R132" s="729">
        <f>AV132*(1+$AF$5/100)</f>
        <v>867.75</v>
      </c>
      <c r="S132" s="729">
        <f>AW132*(1+$AF$5/100)</f>
        <v>971.1</v>
      </c>
      <c r="T132" s="729">
        <f>AX132*(1+$AF$5/100)</f>
        <v>988.65</v>
      </c>
      <c r="U132" s="729">
        <f>AY132*(1+$AF$5/100)</f>
        <v>1006.2</v>
      </c>
      <c r="V132" s="729">
        <f>AZ132*(1+$AF$5/100)</f>
        <v>1023.75</v>
      </c>
      <c r="W132" s="729">
        <f>BA132*(1+$AF$5/100)</f>
        <v>1101.1</v>
      </c>
      <c r="X132" s="729">
        <f>BB132*(1+$AF$5/100)</f>
        <v>1119.3</v>
      </c>
      <c r="Y132" s="729">
        <f>BC132*(1+$AF$5/100)</f>
        <v>1137.5</v>
      </c>
      <c r="Z132" s="730">
        <f>BD132*(1+$AF$5/100)</f>
        <v>1155.7</v>
      </c>
      <c r="AA132" s="801"/>
      <c r="AB132" s="731"/>
      <c r="AG132" s="785">
        <v>1400</v>
      </c>
      <c r="AH132" s="732">
        <v>714</v>
      </c>
      <c r="AI132" s="729">
        <v>721</v>
      </c>
      <c r="AJ132" s="729">
        <v>804</v>
      </c>
      <c r="AK132" s="729">
        <v>811</v>
      </c>
      <c r="AL132" s="729">
        <v>843</v>
      </c>
      <c r="AM132" s="729">
        <v>886</v>
      </c>
      <c r="AN132" s="729">
        <v>894</v>
      </c>
      <c r="AO132" s="729">
        <v>902</v>
      </c>
      <c r="AP132" s="729">
        <v>955</v>
      </c>
      <c r="AQ132" s="729">
        <v>1177</v>
      </c>
      <c r="AR132" s="729">
        <v>1203</v>
      </c>
      <c r="AS132" s="729">
        <v>1229</v>
      </c>
      <c r="AT132" s="729">
        <v>1256</v>
      </c>
      <c r="AU132" s="729">
        <v>1282</v>
      </c>
      <c r="AV132" s="729">
        <v>1335</v>
      </c>
      <c r="AW132" s="729">
        <v>1494</v>
      </c>
      <c r="AX132" s="729">
        <v>1521</v>
      </c>
      <c r="AY132" s="729">
        <v>1548</v>
      </c>
      <c r="AZ132" s="729">
        <v>1575</v>
      </c>
      <c r="BA132" s="729">
        <v>1694</v>
      </c>
      <c r="BB132" s="729">
        <v>1722</v>
      </c>
      <c r="BC132" s="729">
        <v>1750</v>
      </c>
      <c r="BD132" s="730">
        <v>1778</v>
      </c>
    </row>
    <row r="133" spans="1:74">
      <c r="B133" s="1019"/>
      <c r="C133" s="785">
        <v>1600</v>
      </c>
      <c r="D133" s="733">
        <f>AH133*(1+$AF$5/100)</f>
        <v>466.7</v>
      </c>
      <c r="E133" s="734">
        <f>AI133*(1+$AF$5/100)</f>
        <v>482.95</v>
      </c>
      <c r="F133" s="734">
        <f>AJ133*(1+$AF$5/100)</f>
        <v>536.9</v>
      </c>
      <c r="G133" s="734">
        <f>AK133*(1+$AF$5/100)</f>
        <v>542.1</v>
      </c>
      <c r="H133" s="734">
        <f>AL133*(1+$AF$5/100)</f>
        <v>562.25</v>
      </c>
      <c r="I133" s="734">
        <f>AM133*(1+$AF$5/100)</f>
        <v>590.85</v>
      </c>
      <c r="J133" s="734">
        <f>AN133*(1+$AF$5/100)</f>
        <v>596.05</v>
      </c>
      <c r="K133" s="734">
        <f>AO133*(1+$AF$5/100)</f>
        <v>601.25</v>
      </c>
      <c r="L133" s="734">
        <f>AP133*(1+$AF$5/100)</f>
        <v>635.7</v>
      </c>
      <c r="M133" s="734">
        <f>AQ133*(1+$AF$5/100)</f>
        <v>767.65</v>
      </c>
      <c r="N133" s="734">
        <f>AR133*(1+$AF$5/100)</f>
        <v>785.2</v>
      </c>
      <c r="O133" s="734">
        <f>AS133*(1+$AF$5/100)</f>
        <v>802.1</v>
      </c>
      <c r="P133" s="734">
        <f>AT133*(1+$AF$5/100)</f>
        <v>819</v>
      </c>
      <c r="Q133" s="734">
        <f>AU133*(1+$AF$5/100)</f>
        <v>836.55</v>
      </c>
      <c r="R133" s="734">
        <f>AV133*(1+$AF$5/100)</f>
        <v>871</v>
      </c>
      <c r="S133" s="734">
        <f>AW133*(1+$AF$5/100)</f>
        <v>974.35</v>
      </c>
      <c r="T133" s="734">
        <f>AX133*(1+$AF$5/100)</f>
        <v>991.9</v>
      </c>
      <c r="U133" s="734">
        <f>AY133*(1+$AF$5/100)</f>
        <v>1009.45</v>
      </c>
      <c r="V133" s="734">
        <f>AZ133*(1+$AF$5/100)</f>
        <v>1027</v>
      </c>
      <c r="W133" s="734">
        <f>BA133*(1+$AF$5/100)</f>
        <v>1104.35</v>
      </c>
      <c r="X133" s="734">
        <f>BB133*(1+$AF$5/100)</f>
        <v>1121.9</v>
      </c>
      <c r="Y133" s="734">
        <f>BC133*(1+$AF$5/100)</f>
        <v>1140.1</v>
      </c>
      <c r="Z133" s="735">
        <f>BD133*(1+$AF$5/100)</f>
        <v>1158.3</v>
      </c>
      <c r="AA133" s="801"/>
      <c r="AB133" s="731"/>
      <c r="AG133" s="785">
        <v>1600</v>
      </c>
      <c r="AH133" s="733">
        <v>718</v>
      </c>
      <c r="AI133" s="734">
        <v>743</v>
      </c>
      <c r="AJ133" s="734">
        <v>826</v>
      </c>
      <c r="AK133" s="734">
        <v>834</v>
      </c>
      <c r="AL133" s="734">
        <v>865</v>
      </c>
      <c r="AM133" s="734">
        <v>909</v>
      </c>
      <c r="AN133" s="734">
        <v>917</v>
      </c>
      <c r="AO133" s="734">
        <v>925</v>
      </c>
      <c r="AP133" s="734">
        <v>978</v>
      </c>
      <c r="AQ133" s="734">
        <v>1181</v>
      </c>
      <c r="AR133" s="734">
        <v>1208</v>
      </c>
      <c r="AS133" s="734">
        <v>1234</v>
      </c>
      <c r="AT133" s="734">
        <v>1260</v>
      </c>
      <c r="AU133" s="734">
        <v>1287</v>
      </c>
      <c r="AV133" s="734">
        <v>1340</v>
      </c>
      <c r="AW133" s="734">
        <v>1499</v>
      </c>
      <c r="AX133" s="734">
        <v>1526</v>
      </c>
      <c r="AY133" s="734">
        <v>1553</v>
      </c>
      <c r="AZ133" s="734">
        <v>1580</v>
      </c>
      <c r="BA133" s="734">
        <v>1699</v>
      </c>
      <c r="BB133" s="734">
        <v>1726</v>
      </c>
      <c r="BC133" s="734">
        <v>1754</v>
      </c>
      <c r="BD133" s="735">
        <v>1782</v>
      </c>
    </row>
    <row r="134" spans="1:74">
      <c r="B134" s="1019"/>
      <c r="C134" s="785">
        <v>1800</v>
      </c>
      <c r="D134" s="733">
        <f>AH134*(1+$AF$5/100)</f>
        <v>469.3</v>
      </c>
      <c r="E134" s="734">
        <f>AI134*(1+$AF$5/100)</f>
        <v>486.2</v>
      </c>
      <c r="F134" s="734">
        <f>AJ134*(1+$AF$5/100)</f>
        <v>551.2</v>
      </c>
      <c r="G134" s="734">
        <f>AK134*(1+$AF$5/100)</f>
        <v>579.15</v>
      </c>
      <c r="H134" s="734">
        <f>AL134*(1+$AF$5/100)</f>
        <v>600.6</v>
      </c>
      <c r="I134" s="734">
        <f>AM134*(1+$AF$5/100)</f>
        <v>629.85</v>
      </c>
      <c r="J134" s="734">
        <f>AN134*(1+$AF$5/100)</f>
        <v>635.7</v>
      </c>
      <c r="K134" s="734">
        <f>AO134*(1+$AF$5/100)</f>
        <v>640.9</v>
      </c>
      <c r="L134" s="734">
        <f>AP134*(1+$AF$5/100)</f>
        <v>676.65</v>
      </c>
      <c r="M134" s="734">
        <f>AQ134*(1+$AF$5/100)</f>
        <v>801.45</v>
      </c>
      <c r="N134" s="734">
        <f>AR134*(1+$AF$5/100)</f>
        <v>819.65</v>
      </c>
      <c r="O134" s="734">
        <f>AS134*(1+$AF$5/100)</f>
        <v>853.45</v>
      </c>
      <c r="P134" s="734">
        <f>AT134*(1+$AF$5/100)</f>
        <v>871.65</v>
      </c>
      <c r="Q134" s="734">
        <f>AU134*(1+$AF$5/100)</f>
        <v>889.85</v>
      </c>
      <c r="R134" s="734">
        <f>AV134*(1+$AF$5/100)</f>
        <v>976.3</v>
      </c>
      <c r="S134" s="734">
        <f>AW134*(1+$AF$5/100)</f>
        <v>1073.15</v>
      </c>
      <c r="T134" s="734">
        <f>AX134*(1+$AF$5/100)</f>
        <v>1092</v>
      </c>
      <c r="U134" s="734">
        <f>AY134*(1+$AF$5/100)</f>
        <v>1111.5</v>
      </c>
      <c r="V134" s="734">
        <f>AZ134*(1+$AF$5/100)</f>
        <v>1131</v>
      </c>
      <c r="W134" s="734">
        <f>BA134*(1+$AF$5/100)</f>
        <v>1215.5</v>
      </c>
      <c r="X134" s="734">
        <f>BB134*(1+$AF$5/100)</f>
        <v>1235.65</v>
      </c>
      <c r="Y134" s="734">
        <f>BC134*(1+$AF$5/100)</f>
        <v>1255.15</v>
      </c>
      <c r="Z134" s="735">
        <f>BD134*(1+$AF$5/100)</f>
        <v>1275.3</v>
      </c>
      <c r="AA134" s="801"/>
      <c r="AB134" s="731"/>
      <c r="AG134" s="785">
        <v>1800</v>
      </c>
      <c r="AH134" s="733">
        <v>722</v>
      </c>
      <c r="AI134" s="734">
        <v>748</v>
      </c>
      <c r="AJ134" s="734">
        <v>848</v>
      </c>
      <c r="AK134" s="734">
        <v>891</v>
      </c>
      <c r="AL134" s="734">
        <v>924</v>
      </c>
      <c r="AM134" s="734">
        <v>969</v>
      </c>
      <c r="AN134" s="734">
        <v>978</v>
      </c>
      <c r="AO134" s="734">
        <v>986</v>
      </c>
      <c r="AP134" s="734">
        <v>1041</v>
      </c>
      <c r="AQ134" s="734">
        <v>1233</v>
      </c>
      <c r="AR134" s="734">
        <v>1261</v>
      </c>
      <c r="AS134" s="734">
        <v>1313</v>
      </c>
      <c r="AT134" s="734">
        <v>1341</v>
      </c>
      <c r="AU134" s="734">
        <v>1369</v>
      </c>
      <c r="AV134" s="734">
        <v>1502</v>
      </c>
      <c r="AW134" s="734">
        <v>1651</v>
      </c>
      <c r="AX134" s="734">
        <v>1680</v>
      </c>
      <c r="AY134" s="734">
        <v>1710</v>
      </c>
      <c r="AZ134" s="734">
        <v>1740</v>
      </c>
      <c r="BA134" s="734">
        <v>1870</v>
      </c>
      <c r="BB134" s="734">
        <v>1901</v>
      </c>
      <c r="BC134" s="734">
        <v>1931</v>
      </c>
      <c r="BD134" s="735">
        <v>1962</v>
      </c>
    </row>
    <row r="135" spans="1:74">
      <c r="B135" s="1019"/>
      <c r="C135" s="785">
        <v>2000</v>
      </c>
      <c r="D135" s="733">
        <f>AH135*(1+$AF$5/100)</f>
        <v>482.3</v>
      </c>
      <c r="E135" s="734">
        <f>AI135*(1+$AF$5/100)</f>
        <v>499.2</v>
      </c>
      <c r="F135" s="734">
        <f>AJ135*(1+$AF$5/100)</f>
        <v>577.2</v>
      </c>
      <c r="G135" s="734">
        <f>AK135*(1+$AF$5/100)</f>
        <v>606.45</v>
      </c>
      <c r="H135" s="734">
        <f>AL135*(1+$AF$5/100)</f>
        <v>627.9</v>
      </c>
      <c r="I135" s="734">
        <f>AM135*(1+$AF$5/100)</f>
        <v>645.45</v>
      </c>
      <c r="J135" s="734">
        <f>AN135*(1+$AF$5/100)</f>
        <v>651.3</v>
      </c>
      <c r="K135" s="734">
        <f>AO135*(1+$AF$5/100)</f>
        <v>656.5</v>
      </c>
      <c r="L135" s="734">
        <f>AP135*(1+$AF$5/100)</f>
        <v>692.25</v>
      </c>
      <c r="M135" s="734">
        <f>AQ135*(1+$AF$5/100)</f>
        <v>804.7</v>
      </c>
      <c r="N135" s="734">
        <f>AR135*(1+$AF$5/100)</f>
        <v>822.25</v>
      </c>
      <c r="O135" s="734">
        <f>AS135*(1+$AF$5/100)</f>
        <v>872.3</v>
      </c>
      <c r="P135" s="734">
        <f>AT135*(1+$AF$5/100)</f>
        <v>891.15</v>
      </c>
      <c r="Q135" s="734">
        <f>AU135*(1+$AF$5/100)</f>
        <v>910</v>
      </c>
      <c r="R135" s="734">
        <f>AV135*(1+$AF$5/100)</f>
        <v>979.55</v>
      </c>
      <c r="S135" s="734">
        <f>AW135*(1+$AF$5/100)</f>
        <v>1076.4</v>
      </c>
      <c r="T135" s="734">
        <f>AX135*(1+$AF$5/100)</f>
        <v>1095.25</v>
      </c>
      <c r="U135" s="734">
        <f>AY135*(1+$AF$5/100)</f>
        <v>1114.75</v>
      </c>
      <c r="V135" s="734">
        <f>AZ135*(1+$AF$5/100)</f>
        <v>1134.25</v>
      </c>
      <c r="W135" s="734">
        <f>BA135*(1+$AF$5/100)</f>
        <v>1218.75</v>
      </c>
      <c r="X135" s="734">
        <f>BB135*(1+$AF$5/100)</f>
        <v>1238.9</v>
      </c>
      <c r="Y135" s="734">
        <f>BC135*(1+$AF$5/100)</f>
        <v>1258.4</v>
      </c>
      <c r="Z135" s="735">
        <f>BD135*(1+$AF$5/100)</f>
        <v>1278.55</v>
      </c>
      <c r="AA135" s="801"/>
      <c r="AB135" s="731"/>
      <c r="AG135" s="785">
        <v>2000</v>
      </c>
      <c r="AH135" s="733">
        <v>742</v>
      </c>
      <c r="AI135" s="734">
        <v>768</v>
      </c>
      <c r="AJ135" s="734">
        <v>888</v>
      </c>
      <c r="AK135" s="734">
        <v>933</v>
      </c>
      <c r="AL135" s="734">
        <v>966</v>
      </c>
      <c r="AM135" s="734">
        <v>993</v>
      </c>
      <c r="AN135" s="734">
        <v>1002</v>
      </c>
      <c r="AO135" s="734">
        <v>1010</v>
      </c>
      <c r="AP135" s="734">
        <v>1065</v>
      </c>
      <c r="AQ135" s="734">
        <v>1238</v>
      </c>
      <c r="AR135" s="734">
        <v>1265</v>
      </c>
      <c r="AS135" s="734">
        <v>1342</v>
      </c>
      <c r="AT135" s="734">
        <v>1371</v>
      </c>
      <c r="AU135" s="734">
        <v>1400</v>
      </c>
      <c r="AV135" s="734">
        <v>1507</v>
      </c>
      <c r="AW135" s="734">
        <v>1656</v>
      </c>
      <c r="AX135" s="734">
        <v>1685</v>
      </c>
      <c r="AY135" s="734">
        <v>1715</v>
      </c>
      <c r="AZ135" s="734">
        <v>1745</v>
      </c>
      <c r="BA135" s="734">
        <v>1875</v>
      </c>
      <c r="BB135" s="734">
        <v>1906</v>
      </c>
      <c r="BC135" s="734">
        <v>1936</v>
      </c>
      <c r="BD135" s="735">
        <v>1967</v>
      </c>
    </row>
    <row r="136" spans="1:74">
      <c r="B136" s="1019"/>
      <c r="C136" s="785">
        <v>2200</v>
      </c>
      <c r="D136" s="733">
        <f>AH136*(1+$AF$5/100)</f>
        <v>494.65</v>
      </c>
      <c r="E136" s="734">
        <f>AI136*(1+$AF$5/100)</f>
        <v>512.2</v>
      </c>
      <c r="F136" s="734">
        <f>AJ136*(1+$AF$5/100)</f>
        <v>603.2</v>
      </c>
      <c r="G136" s="734">
        <f>AK136*(1+$AF$5/100)</f>
        <v>620.75</v>
      </c>
      <c r="H136" s="734">
        <f>AL136*(1+$AF$5/100)</f>
        <v>655.85</v>
      </c>
      <c r="I136" s="734">
        <f>AM136*(1+$AF$5/100)</f>
        <v>674.05</v>
      </c>
      <c r="J136" s="734">
        <f>AN136*(1+$AF$5/100)</f>
        <v>679.25</v>
      </c>
      <c r="K136" s="734">
        <f>AO136*(1+$AF$5/100)</f>
        <v>685.1</v>
      </c>
      <c r="L136" s="734">
        <f>AP136*(1+$AF$5/100)</f>
        <v>721.5</v>
      </c>
      <c r="M136" s="734">
        <f>AQ136*(1+$AF$5/100)</f>
        <v>822.9</v>
      </c>
      <c r="N136" s="734">
        <f>AR136*(1+$AF$5/100)</f>
        <v>841.1</v>
      </c>
      <c r="O136" s="734">
        <f>AS136*(1+$AF$5/100)</f>
        <v>875.55</v>
      </c>
      <c r="P136" s="734">
        <f>AT136*(1+$AF$5/100)</f>
        <v>894.4</v>
      </c>
      <c r="Q136" s="734">
        <f>AU136*(1+$AF$5/100)</f>
        <v>912.6</v>
      </c>
      <c r="R136" s="734">
        <f>AV136*(1+$AF$5/100)</f>
        <v>983.45</v>
      </c>
      <c r="S136" s="734">
        <f>AW136*(1+$AF$5/100)</f>
        <v>1079.65</v>
      </c>
      <c r="T136" s="734">
        <f>AX136*(1+$AF$5/100)</f>
        <v>1098.5</v>
      </c>
      <c r="U136" s="734">
        <f>AY136*(1+$AF$5/100)</f>
        <v>1118</v>
      </c>
      <c r="V136" s="734">
        <f>AZ136*(1+$AF$5/100)</f>
        <v>1137.5</v>
      </c>
      <c r="W136" s="734">
        <f>BA136*(1+$AF$5/100)</f>
        <v>1222</v>
      </c>
      <c r="X136" s="734">
        <f>BB136*(1+$AF$5/100)</f>
        <v>1242.15</v>
      </c>
      <c r="Y136" s="734">
        <f>BC136*(1+$AF$5/100)</f>
        <v>1261.65</v>
      </c>
      <c r="Z136" s="735">
        <f>BD136*(1+$AF$5/100)</f>
        <v>1281.8</v>
      </c>
      <c r="AA136" s="801"/>
      <c r="AB136" s="731"/>
      <c r="AG136" s="785">
        <v>2200</v>
      </c>
      <c r="AH136" s="733">
        <v>761</v>
      </c>
      <c r="AI136" s="734">
        <v>788</v>
      </c>
      <c r="AJ136" s="734">
        <v>928</v>
      </c>
      <c r="AK136" s="734">
        <v>955</v>
      </c>
      <c r="AL136" s="734">
        <v>1009</v>
      </c>
      <c r="AM136" s="734">
        <v>1037</v>
      </c>
      <c r="AN136" s="734">
        <v>1045</v>
      </c>
      <c r="AO136" s="734">
        <v>1054</v>
      </c>
      <c r="AP136" s="734">
        <v>1110</v>
      </c>
      <c r="AQ136" s="734">
        <v>1266</v>
      </c>
      <c r="AR136" s="734">
        <v>1294</v>
      </c>
      <c r="AS136" s="734">
        <v>1347</v>
      </c>
      <c r="AT136" s="734">
        <v>1376</v>
      </c>
      <c r="AU136" s="734">
        <v>1404</v>
      </c>
      <c r="AV136" s="734">
        <v>1513</v>
      </c>
      <c r="AW136" s="734">
        <v>1661</v>
      </c>
      <c r="AX136" s="734">
        <v>1690</v>
      </c>
      <c r="AY136" s="734">
        <v>1720</v>
      </c>
      <c r="AZ136" s="734">
        <v>1750</v>
      </c>
      <c r="BA136" s="734">
        <v>1880</v>
      </c>
      <c r="BB136" s="734">
        <v>1911</v>
      </c>
      <c r="BC136" s="734">
        <v>1941</v>
      </c>
      <c r="BD136" s="735">
        <v>1972</v>
      </c>
    </row>
    <row r="137" spans="1:74">
      <c r="B137" s="1019"/>
      <c r="C137" s="785">
        <v>2400</v>
      </c>
      <c r="D137" s="733">
        <f>AH137*(1+$AF$5/100)</f>
        <v>537.55</v>
      </c>
      <c r="E137" s="734">
        <f>AI137*(1+$AF$5/100)</f>
        <v>556.4</v>
      </c>
      <c r="F137" s="734">
        <f>AJ137*(1+$AF$5/100)</f>
        <v>629.85</v>
      </c>
      <c r="G137" s="734">
        <f>AK137*(1+$AF$5/100)</f>
        <v>624</v>
      </c>
      <c r="H137" s="734">
        <f>AL137*(1+$AF$5/100)</f>
        <v>659.1</v>
      </c>
      <c r="I137" s="734">
        <f>AM137*(1+$AF$5/100)</f>
        <v>689.65</v>
      </c>
      <c r="J137" s="734">
        <f>AN137*(1+$AF$5/100)</f>
        <v>695.5</v>
      </c>
      <c r="K137" s="734">
        <f>AO137*(1+$AF$5/100)</f>
        <v>700.7</v>
      </c>
      <c r="L137" s="734">
        <f>AP137*(1+$AF$5/100)</f>
        <v>737.75</v>
      </c>
      <c r="M137" s="734">
        <f>AQ137*(1+$AF$5/100)</f>
        <v>826.15</v>
      </c>
      <c r="N137" s="734">
        <f>AR137*(1+$AF$5/100)</f>
        <v>844.35</v>
      </c>
      <c r="O137" s="734">
        <f>AS137*(1+$AF$5/100)</f>
        <v>878.8</v>
      </c>
      <c r="P137" s="734">
        <f>AT137*(1+$AF$5/100)</f>
        <v>897.65</v>
      </c>
      <c r="Q137" s="734">
        <f>AU137*(1+$AF$5/100)</f>
        <v>915.85</v>
      </c>
      <c r="R137" s="734">
        <f>AV137*(1+$AF$5/100)</f>
        <v>986.7</v>
      </c>
      <c r="S137" s="734">
        <f>AW137*(1+$AF$5/100)</f>
        <v>1082.9</v>
      </c>
      <c r="T137" s="734">
        <f>AX137*(1+$AF$5/100)</f>
        <v>1101.75</v>
      </c>
      <c r="U137" s="734">
        <f>AY137*(1+$AF$5/100)</f>
        <v>1121.25</v>
      </c>
      <c r="V137" s="734">
        <f>AZ137*(1+$AF$5/100)</f>
        <v>1140.75</v>
      </c>
      <c r="W137" s="734">
        <f>BA137*(1+$AF$5/100)</f>
        <v>1225.25</v>
      </c>
      <c r="X137" s="734">
        <f>BB137*(1+$AF$5/100)</f>
        <v>1245.4</v>
      </c>
      <c r="Y137" s="734">
        <f>BC137*(1+$AF$5/100)</f>
        <v>1265.55</v>
      </c>
      <c r="Z137" s="735">
        <f>BD137*(1+$AF$5/100)</f>
        <v>1285.05</v>
      </c>
      <c r="AA137" s="801"/>
      <c r="AB137" s="731"/>
      <c r="AG137" s="785">
        <v>2400</v>
      </c>
      <c r="AH137" s="733">
        <v>827</v>
      </c>
      <c r="AI137" s="734">
        <v>856</v>
      </c>
      <c r="AJ137" s="734">
        <v>969</v>
      </c>
      <c r="AK137" s="734">
        <v>960</v>
      </c>
      <c r="AL137" s="734">
        <v>1014</v>
      </c>
      <c r="AM137" s="734">
        <v>1061</v>
      </c>
      <c r="AN137" s="734">
        <v>1070</v>
      </c>
      <c r="AO137" s="734">
        <v>1078</v>
      </c>
      <c r="AP137" s="734">
        <v>1135</v>
      </c>
      <c r="AQ137" s="734">
        <v>1271</v>
      </c>
      <c r="AR137" s="734">
        <v>1299</v>
      </c>
      <c r="AS137" s="734">
        <v>1352</v>
      </c>
      <c r="AT137" s="734">
        <v>1381</v>
      </c>
      <c r="AU137" s="734">
        <v>1409</v>
      </c>
      <c r="AV137" s="734">
        <v>1518</v>
      </c>
      <c r="AW137" s="734">
        <v>1666</v>
      </c>
      <c r="AX137" s="734">
        <v>1695</v>
      </c>
      <c r="AY137" s="734">
        <v>1725</v>
      </c>
      <c r="AZ137" s="734">
        <v>1755</v>
      </c>
      <c r="BA137" s="734">
        <v>1885</v>
      </c>
      <c r="BB137" s="734">
        <v>1916</v>
      </c>
      <c r="BC137" s="734">
        <v>1947</v>
      </c>
      <c r="BD137" s="735">
        <v>1977</v>
      </c>
    </row>
    <row r="138" spans="1:74">
      <c r="B138" s="1019"/>
      <c r="C138" s="785">
        <v>2600</v>
      </c>
      <c r="D138" s="733">
        <f>AH138*(1+$AF$5/100)</f>
        <v>554.45</v>
      </c>
      <c r="E138" s="734">
        <f>AI138*(1+$AF$5/100)</f>
        <v>573.3</v>
      </c>
      <c r="F138" s="734">
        <f>AJ138*(1+$AF$5/100)</f>
        <v>636.35</v>
      </c>
      <c r="G138" s="734">
        <f>AK138*(1+$AF$5/100)</f>
        <v>630.5</v>
      </c>
      <c r="H138" s="734">
        <f>AL138*(1+$AF$5/100)</f>
        <v>665.6</v>
      </c>
      <c r="I138" s="734">
        <f>AM138*(1+$AF$5/100)</f>
        <v>696.15</v>
      </c>
      <c r="J138" s="734">
        <f>AN138*(1+$AF$5/100)</f>
        <v>714.35</v>
      </c>
      <c r="K138" s="734">
        <f>AO138*(1+$AF$5/100)</f>
        <v>720.2</v>
      </c>
      <c r="L138" s="734">
        <f>AP138*(1+$AF$5/100)</f>
        <v>756.6</v>
      </c>
      <c r="M138" s="734">
        <f>AQ138*(1+$AF$5/100)</f>
        <v>834.6</v>
      </c>
      <c r="N138" s="734">
        <f>AR138*(1+$AF$5/100)</f>
        <v>852.8</v>
      </c>
      <c r="O138" s="734">
        <f>AS138*(1+$AF$5/100)</f>
        <v>887.25</v>
      </c>
      <c r="P138" s="734">
        <f>AT138*(1+$AF$5/100)</f>
        <v>906.1</v>
      </c>
      <c r="Q138" s="734">
        <f>AU138*(1+$AF$5/100)</f>
        <v>924.3</v>
      </c>
      <c r="R138" s="734">
        <f>AV138*(1+$AF$5/100)</f>
        <v>995.15</v>
      </c>
      <c r="S138" s="734">
        <f>AW138*(1+$AF$5/100)</f>
        <v>1104.35</v>
      </c>
      <c r="T138" s="734">
        <f>AX138*(1+$AF$5/100)</f>
        <v>1123.85</v>
      </c>
      <c r="U138" s="734">
        <f>AY138*(1+$AF$5/100)</f>
        <v>1207.05</v>
      </c>
      <c r="V138" s="734">
        <f>AZ138*(1+$AF$5/100)</f>
        <v>1227.2</v>
      </c>
      <c r="W138" s="734">
        <f>BA138*(1+$AF$5/100)</f>
        <v>1246.7</v>
      </c>
      <c r="X138" s="736">
        <f>BB138*(1+$AF$5/100)</f>
        <v>1266.85</v>
      </c>
      <c r="Y138" s="736">
        <f>BC138*(1+$AF$5/100)</f>
        <v>1287</v>
      </c>
      <c r="Z138" s="737">
        <f>BD138*(1+$AF$5/100)</f>
        <v>1306.5</v>
      </c>
      <c r="AA138" s="801"/>
      <c r="AB138" s="731"/>
      <c r="AG138" s="785">
        <v>2600</v>
      </c>
      <c r="AH138" s="733">
        <v>853</v>
      </c>
      <c r="AI138" s="734">
        <v>882</v>
      </c>
      <c r="AJ138" s="734">
        <v>979</v>
      </c>
      <c r="AK138" s="734">
        <v>970</v>
      </c>
      <c r="AL138" s="734">
        <v>1024</v>
      </c>
      <c r="AM138" s="734">
        <v>1071</v>
      </c>
      <c r="AN138" s="734">
        <v>1099</v>
      </c>
      <c r="AO138" s="734">
        <v>1108</v>
      </c>
      <c r="AP138" s="734">
        <v>1164</v>
      </c>
      <c r="AQ138" s="734">
        <v>1284</v>
      </c>
      <c r="AR138" s="734">
        <v>1312</v>
      </c>
      <c r="AS138" s="734">
        <v>1365</v>
      </c>
      <c r="AT138" s="734">
        <v>1394</v>
      </c>
      <c r="AU138" s="734">
        <v>1422</v>
      </c>
      <c r="AV138" s="734">
        <v>1531</v>
      </c>
      <c r="AW138" s="734">
        <v>1699</v>
      </c>
      <c r="AX138" s="734">
        <v>1729</v>
      </c>
      <c r="AY138" s="734">
        <v>1857</v>
      </c>
      <c r="AZ138" s="734">
        <v>1888</v>
      </c>
      <c r="BA138" s="734">
        <v>1918</v>
      </c>
      <c r="BB138" s="736">
        <v>1949</v>
      </c>
      <c r="BC138" s="736">
        <v>1980</v>
      </c>
      <c r="BD138" s="737">
        <v>2010</v>
      </c>
    </row>
    <row r="139" spans="1:74">
      <c r="B139" s="1019"/>
      <c r="C139" s="785">
        <v>2800</v>
      </c>
      <c r="D139" s="733">
        <f>AH139*(1+$AF$5/100)</f>
        <v>567.45</v>
      </c>
      <c r="E139" s="734">
        <f>AI139*(1+$AF$5/100)</f>
        <v>586.95</v>
      </c>
      <c r="F139" s="734">
        <f>AJ139*(1+$AF$5/100)</f>
        <v>651.3</v>
      </c>
      <c r="G139" s="734">
        <f>AK139*(1+$AF$5/100)</f>
        <v>633.75</v>
      </c>
      <c r="H139" s="734">
        <f>AL139*(1+$AF$5/100)</f>
        <v>668.2</v>
      </c>
      <c r="I139" s="734">
        <f>AM139*(1+$AF$5/100)</f>
        <v>712.4</v>
      </c>
      <c r="J139" s="734">
        <f>AN139*(1+$AF$5/100)</f>
        <v>731.25</v>
      </c>
      <c r="K139" s="734">
        <f>AO139*(1+$AF$5/100)</f>
        <v>749.45</v>
      </c>
      <c r="L139" s="734">
        <f>AP139*(1+$AF$5/100)</f>
        <v>787.15</v>
      </c>
      <c r="M139" s="734">
        <f>AQ139*(1+$AF$5/100)</f>
        <v>853.45</v>
      </c>
      <c r="N139" s="734">
        <f>AR139*(1+$AF$5/100)</f>
        <v>871.65</v>
      </c>
      <c r="O139" s="734">
        <f>AS139*(1+$AF$5/100)</f>
        <v>923.65</v>
      </c>
      <c r="P139" s="734">
        <f>AT139*(1+$AF$5/100)</f>
        <v>942.5</v>
      </c>
      <c r="Q139" s="734">
        <f>AU139*(1+$AF$5/100)</f>
        <v>962</v>
      </c>
      <c r="R139" s="734">
        <f>AV139*(1+$AF$5/100)</f>
        <v>1015.95</v>
      </c>
      <c r="S139" s="734">
        <f>AW139*(1+$AF$5/100)</f>
        <v>1170.65</v>
      </c>
      <c r="T139" s="734">
        <f>AX139*(1+$AF$5/100)</f>
        <v>1190.15</v>
      </c>
      <c r="U139" s="734">
        <f>AY139*(1+$AF$5/100)</f>
        <v>1210.3</v>
      </c>
      <c r="V139" s="734">
        <f>AZ139*(1+$AF$5/100)</f>
        <v>1230.45</v>
      </c>
      <c r="W139" s="736">
        <f>BA139*(1+$AF$5/100)</f>
        <v>1249.95</v>
      </c>
      <c r="X139" s="736">
        <f>BB139*(1+$AF$5/100)</f>
        <v>1270.1</v>
      </c>
      <c r="Y139" s="736">
        <f>BC139*(1+$AF$5/100)</f>
        <v>1290.25</v>
      </c>
      <c r="Z139" s="737">
        <f>BD139*(1+$AF$5/100)</f>
        <v>1309.75</v>
      </c>
      <c r="AA139" s="801"/>
      <c r="AB139" s="731"/>
      <c r="AG139" s="785">
        <v>2800</v>
      </c>
      <c r="AH139" s="733">
        <v>873</v>
      </c>
      <c r="AI139" s="734">
        <v>903</v>
      </c>
      <c r="AJ139" s="734">
        <v>1002</v>
      </c>
      <c r="AK139" s="734">
        <v>975</v>
      </c>
      <c r="AL139" s="734">
        <v>1028</v>
      </c>
      <c r="AM139" s="734">
        <v>1096</v>
      </c>
      <c r="AN139" s="734">
        <v>1125</v>
      </c>
      <c r="AO139" s="734">
        <v>1153</v>
      </c>
      <c r="AP139" s="734">
        <v>1211</v>
      </c>
      <c r="AQ139" s="734">
        <v>1313</v>
      </c>
      <c r="AR139" s="734">
        <v>1341</v>
      </c>
      <c r="AS139" s="734">
        <v>1421</v>
      </c>
      <c r="AT139" s="734">
        <v>1450</v>
      </c>
      <c r="AU139" s="734">
        <v>1480</v>
      </c>
      <c r="AV139" s="734">
        <v>1563</v>
      </c>
      <c r="AW139" s="734">
        <v>1801</v>
      </c>
      <c r="AX139" s="734">
        <v>1831</v>
      </c>
      <c r="AY139" s="734">
        <v>1862</v>
      </c>
      <c r="AZ139" s="734">
        <v>1893</v>
      </c>
      <c r="BA139" s="736">
        <v>1923</v>
      </c>
      <c r="BB139" s="736">
        <v>1954</v>
      </c>
      <c r="BC139" s="736">
        <v>1985</v>
      </c>
      <c r="BD139" s="737">
        <v>2015</v>
      </c>
    </row>
    <row r="140" spans="1:74">
      <c r="B140" s="1019"/>
      <c r="C140" s="785">
        <v>3000</v>
      </c>
      <c r="D140" s="733">
        <f>AH140*(1+$AF$5/100)</f>
        <v>694.2</v>
      </c>
      <c r="E140" s="734">
        <f>AI140*(1+$AF$5/100)</f>
        <v>699.4</v>
      </c>
      <c r="F140" s="734">
        <f>AJ140*(1+$AF$5/100)</f>
        <v>753.35</v>
      </c>
      <c r="G140" s="734">
        <f>AK140*(1+$AF$5/100)</f>
        <v>774.15</v>
      </c>
      <c r="H140" s="734">
        <f>AL140*(1+$AF$5/100)</f>
        <v>794.95</v>
      </c>
      <c r="I140" s="734">
        <f>AM140*(1+$AF$5/100)</f>
        <v>800.15</v>
      </c>
      <c r="J140" s="734">
        <f>AN140*(1+$AF$5/100)</f>
        <v>804.7</v>
      </c>
      <c r="K140" s="734">
        <f>AO140*(1+$AF$5/100)</f>
        <v>809.9</v>
      </c>
      <c r="L140" s="734">
        <f>AP140*(1+$AF$5/100)</f>
        <v>844.35</v>
      </c>
      <c r="M140" s="734">
        <f>AQ140*(1+$AF$5/100)</f>
        <v>883.35</v>
      </c>
      <c r="N140" s="734">
        <f>AR140*(1+$AF$5/100)</f>
        <v>900.25</v>
      </c>
      <c r="O140" s="734">
        <f>AS140*(1+$AF$5/100)</f>
        <v>973.05</v>
      </c>
      <c r="P140" s="734">
        <f>AT140*(1+$AF$5/100)</f>
        <v>991.25</v>
      </c>
      <c r="Q140" s="734">
        <f>AU140*(1+$AF$5/100)</f>
        <v>1008.8</v>
      </c>
      <c r="R140" s="734">
        <f>AV140*(1+$AF$5/100)</f>
        <v>1200.55</v>
      </c>
      <c r="S140" s="734">
        <f>AW140*(1+$AF$5/100)</f>
        <v>1295.45</v>
      </c>
      <c r="T140" s="734">
        <f>AX140*(1+$AF$5/100)</f>
        <v>1314.95</v>
      </c>
      <c r="U140" s="736">
        <f>AY140*(1+$AF$5/100)</f>
        <v>1335.1</v>
      </c>
      <c r="V140" s="736">
        <f>AZ140*(1+$AF$5/100)</f>
        <v>1355.25</v>
      </c>
      <c r="W140" s="736">
        <f>BA140*(1+$AF$5/100)</f>
        <v>1374.75</v>
      </c>
      <c r="X140" s="736">
        <f>BB140*(1+$AF$5/100)</f>
        <v>1394.9</v>
      </c>
      <c r="Y140" s="736">
        <f>BC140*(1+$AF$5/100)</f>
        <v>1415.05</v>
      </c>
      <c r="Z140" s="737">
        <f>BD140*(1+$AF$5/100)</f>
        <v>1434.55</v>
      </c>
      <c r="AA140" s="801"/>
      <c r="AB140" s="731"/>
      <c r="AG140" s="785">
        <v>3000</v>
      </c>
      <c r="AH140" s="733">
        <v>1068</v>
      </c>
      <c r="AI140" s="734">
        <v>1076</v>
      </c>
      <c r="AJ140" s="734">
        <v>1159</v>
      </c>
      <c r="AK140" s="734">
        <v>1191</v>
      </c>
      <c r="AL140" s="734">
        <v>1223</v>
      </c>
      <c r="AM140" s="734">
        <v>1231</v>
      </c>
      <c r="AN140" s="734">
        <v>1238</v>
      </c>
      <c r="AO140" s="734">
        <v>1246</v>
      </c>
      <c r="AP140" s="734">
        <v>1299</v>
      </c>
      <c r="AQ140" s="734">
        <v>1359</v>
      </c>
      <c r="AR140" s="734">
        <v>1385</v>
      </c>
      <c r="AS140" s="734">
        <v>1497</v>
      </c>
      <c r="AT140" s="734">
        <v>1525</v>
      </c>
      <c r="AU140" s="734">
        <v>1552</v>
      </c>
      <c r="AV140" s="734">
        <v>1847</v>
      </c>
      <c r="AW140" s="734">
        <v>1993</v>
      </c>
      <c r="AX140" s="734">
        <v>2023</v>
      </c>
      <c r="AY140" s="736">
        <v>2054</v>
      </c>
      <c r="AZ140" s="736">
        <v>2085</v>
      </c>
      <c r="BA140" s="736">
        <v>2115</v>
      </c>
      <c r="BB140" s="736">
        <v>2146</v>
      </c>
      <c r="BC140" s="736">
        <v>2177</v>
      </c>
      <c r="BD140" s="737">
        <v>2207</v>
      </c>
    </row>
    <row r="141" spans="1:74">
      <c r="B141" s="1019"/>
      <c r="C141" s="785">
        <v>3200</v>
      </c>
      <c r="D141" s="733">
        <f>AH141*(1+$AF$5/100)</f>
        <v>708.5</v>
      </c>
      <c r="E141" s="734">
        <f>AI141*(1+$AF$5/100)</f>
        <v>713.7</v>
      </c>
      <c r="F141" s="734">
        <f>AJ141*(1+$AF$5/100)</f>
        <v>767.65</v>
      </c>
      <c r="G141" s="734">
        <f>AK141*(1+$AF$5/100)</f>
        <v>788.45</v>
      </c>
      <c r="H141" s="734">
        <f>AL141*(1+$AF$5/100)</f>
        <v>809.25</v>
      </c>
      <c r="I141" s="734">
        <f>AM141*(1+$AF$5/100)</f>
        <v>814.45</v>
      </c>
      <c r="J141" s="734">
        <f>AN141*(1+$AF$5/100)</f>
        <v>819.65</v>
      </c>
      <c r="K141" s="734">
        <f>AO141*(1+$AF$5/100)</f>
        <v>824.85</v>
      </c>
      <c r="L141" s="734">
        <f>AP141*(1+$AF$5/100)</f>
        <v>858.65</v>
      </c>
      <c r="M141" s="734">
        <f>AQ141*(1+$AF$5/100)</f>
        <v>1098.5</v>
      </c>
      <c r="N141" s="734">
        <f>AR141*(1+$AF$5/100)</f>
        <v>1103.05</v>
      </c>
      <c r="O141" s="734">
        <f>AS141*(1+$AF$5/100)</f>
        <v>1131</v>
      </c>
      <c r="P141" s="734">
        <f>AT141*(1+$AF$5/100)</f>
        <v>1219.4</v>
      </c>
      <c r="Q141" s="734">
        <f>AU141*(1+$AF$5/100)</f>
        <v>1225.25</v>
      </c>
      <c r="R141" s="734">
        <f>AV141*(1+$AF$5/100)</f>
        <v>1280.5</v>
      </c>
      <c r="S141" s="736">
        <f>AW141*(1+$AF$5/100)</f>
        <v>1355.9</v>
      </c>
      <c r="T141" s="736">
        <f>AX141*(1+$AF$5/100)</f>
        <v>1361.75</v>
      </c>
      <c r="U141" s="736">
        <f>AY141*(1+$AF$5/100)</f>
        <v>1367.6</v>
      </c>
      <c r="V141" s="736">
        <f>AZ141*(1+$AF$5/100)</f>
        <v>1373.45</v>
      </c>
      <c r="W141" s="736">
        <f>BA141*(1+$AF$5/100)</f>
        <v>1485.9</v>
      </c>
      <c r="X141" s="736">
        <f>BB141*(1+$AF$5/100)</f>
        <v>1492.4</v>
      </c>
      <c r="Y141" s="736">
        <f>BC141*(1+$AF$5/100)</f>
        <v>1498.9</v>
      </c>
      <c r="Z141" s="737">
        <f>BD141*(1+$AF$5/100)</f>
        <v>1505.4</v>
      </c>
      <c r="AA141" s="801"/>
      <c r="AB141" s="731"/>
      <c r="AG141" s="785">
        <v>3200</v>
      </c>
      <c r="AH141" s="733">
        <v>1090</v>
      </c>
      <c r="AI141" s="734">
        <v>1098</v>
      </c>
      <c r="AJ141" s="734">
        <v>1181</v>
      </c>
      <c r="AK141" s="734">
        <v>1213</v>
      </c>
      <c r="AL141" s="734">
        <v>1245</v>
      </c>
      <c r="AM141" s="734">
        <v>1253</v>
      </c>
      <c r="AN141" s="734">
        <v>1261</v>
      </c>
      <c r="AO141" s="734">
        <v>1269</v>
      </c>
      <c r="AP141" s="734">
        <v>1321</v>
      </c>
      <c r="AQ141" s="734">
        <v>1690</v>
      </c>
      <c r="AR141" s="734">
        <v>1697</v>
      </c>
      <c r="AS141" s="734">
        <v>1740</v>
      </c>
      <c r="AT141" s="734">
        <v>1876</v>
      </c>
      <c r="AU141" s="734">
        <v>1885</v>
      </c>
      <c r="AV141" s="734">
        <v>1970</v>
      </c>
      <c r="AW141" s="736">
        <v>2086</v>
      </c>
      <c r="AX141" s="736">
        <v>2095</v>
      </c>
      <c r="AY141" s="736">
        <v>2104</v>
      </c>
      <c r="AZ141" s="736">
        <v>2113</v>
      </c>
      <c r="BA141" s="736">
        <v>2286</v>
      </c>
      <c r="BB141" s="736">
        <v>2296</v>
      </c>
      <c r="BC141" s="736">
        <v>2306</v>
      </c>
      <c r="BD141" s="737">
        <v>2316</v>
      </c>
    </row>
    <row r="142" spans="1:74" customHeight="1" ht="20.25">
      <c r="B142" s="1019"/>
      <c r="C142" s="786">
        <v>3400</v>
      </c>
      <c r="D142" s="739">
        <f>AH142*(1+$AF$5/100)</f>
        <v>783.25</v>
      </c>
      <c r="E142" s="740">
        <f>AI142*(1+$AF$5/100)</f>
        <v>788.45</v>
      </c>
      <c r="F142" s="740">
        <f>AJ142*(1+$AF$5/100)</f>
        <v>781.95</v>
      </c>
      <c r="G142" s="740">
        <f>AK142*(1+$AF$5/100)</f>
        <v>868.4</v>
      </c>
      <c r="H142" s="740">
        <f>AL142*(1+$AF$5/100)</f>
        <v>891.15</v>
      </c>
      <c r="I142" s="740">
        <f>AM142*(1+$AF$5/100)</f>
        <v>897</v>
      </c>
      <c r="J142" s="740">
        <f>AN142*(1+$AF$5/100)</f>
        <v>902.2</v>
      </c>
      <c r="K142" s="740">
        <f>AO142*(1+$AF$5/100)</f>
        <v>908.05</v>
      </c>
      <c r="L142" s="740">
        <f>AP142*(1+$AF$5/100)</f>
        <v>944.45</v>
      </c>
      <c r="M142" s="740">
        <f>AQ142*(1+$AF$5/100)</f>
        <v>1216.8</v>
      </c>
      <c r="N142" s="740">
        <f>AR142*(1+$AF$5/100)</f>
        <v>1222</v>
      </c>
      <c r="O142" s="740">
        <f>AS142*(1+$AF$5/100)</f>
        <v>1339.65</v>
      </c>
      <c r="P142" s="740">
        <f>AT142*(1+$AF$5/100)</f>
        <v>1346.15</v>
      </c>
      <c r="Q142" s="740">
        <f>AU142*(1+$AF$5/100)</f>
        <v>1352.65</v>
      </c>
      <c r="R142" s="741">
        <f>AV142*(1+$AF$5/100)</f>
        <v>1408.55</v>
      </c>
      <c r="S142" s="741">
        <f>AW142*(1+$AF$5/100)</f>
        <v>1490.45</v>
      </c>
      <c r="T142" s="741">
        <f>AX142*(1+$AF$5/100)</f>
        <v>1496.3</v>
      </c>
      <c r="U142" s="741">
        <f>AY142*(1+$AF$5/100)</f>
        <v>1556.75</v>
      </c>
      <c r="V142" s="741">
        <f>AZ142*(1+$AF$5/100)</f>
        <v>1563.25</v>
      </c>
      <c r="W142" s="741">
        <f>BA142*(1+$AF$5/100)</f>
        <v>1570.4</v>
      </c>
      <c r="X142" s="741">
        <f>BB142*(1+$AF$5/100)</f>
        <v>1576.9</v>
      </c>
      <c r="Y142" s="741">
        <f>BC142*(1+$AF$5/100)</f>
        <v>1583.4</v>
      </c>
      <c r="Z142" s="742">
        <f>BD142*(1+$AF$5/100)</f>
        <v>1590.55</v>
      </c>
      <c r="AA142" s="801"/>
      <c r="AB142" s="731"/>
      <c r="AG142" s="786">
        <v>3400</v>
      </c>
      <c r="AH142" s="739">
        <v>1205</v>
      </c>
      <c r="AI142" s="740">
        <v>1213</v>
      </c>
      <c r="AJ142" s="740">
        <v>1203</v>
      </c>
      <c r="AK142" s="740">
        <v>1336</v>
      </c>
      <c r="AL142" s="740">
        <v>1371</v>
      </c>
      <c r="AM142" s="740">
        <v>1380</v>
      </c>
      <c r="AN142" s="740">
        <v>1388</v>
      </c>
      <c r="AO142" s="740">
        <v>1397</v>
      </c>
      <c r="AP142" s="740">
        <v>1453</v>
      </c>
      <c r="AQ142" s="740">
        <v>1872</v>
      </c>
      <c r="AR142" s="740">
        <v>1880</v>
      </c>
      <c r="AS142" s="740">
        <v>2061</v>
      </c>
      <c r="AT142" s="740">
        <v>2071</v>
      </c>
      <c r="AU142" s="740">
        <v>2081</v>
      </c>
      <c r="AV142" s="741">
        <v>2167</v>
      </c>
      <c r="AW142" s="741">
        <v>2293</v>
      </c>
      <c r="AX142" s="741">
        <v>2302</v>
      </c>
      <c r="AY142" s="741">
        <v>2395</v>
      </c>
      <c r="AZ142" s="741">
        <v>2405</v>
      </c>
      <c r="BA142" s="741">
        <v>2416</v>
      </c>
      <c r="BB142" s="741">
        <v>2426</v>
      </c>
      <c r="BC142" s="741">
        <v>2436</v>
      </c>
      <c r="BD142" s="742">
        <v>2447</v>
      </c>
    </row>
    <row r="143" spans="1:74" customHeight="1" ht="20.25">
      <c r="B143" s="1019"/>
      <c r="C143" s="1020" t="s">
        <v>318</v>
      </c>
      <c r="D143" s="1020"/>
      <c r="E143" s="1020"/>
      <c r="F143" s="1020"/>
      <c r="G143" s="1020"/>
      <c r="H143" s="1020"/>
      <c r="I143" s="1020"/>
      <c r="J143" s="1020"/>
      <c r="K143" s="1020"/>
      <c r="L143" s="1020"/>
      <c r="M143" s="1020"/>
      <c r="N143" s="1020"/>
      <c r="O143" s="1020"/>
      <c r="P143" s="1020"/>
      <c r="Q143" s="1020"/>
      <c r="R143" s="1020"/>
      <c r="S143" s="1020"/>
      <c r="T143" s="1020"/>
      <c r="U143" s="1020"/>
      <c r="V143" s="1020"/>
      <c r="W143" s="1020"/>
      <c r="X143" s="1020"/>
      <c r="Y143" s="1020"/>
      <c r="Z143" s="1020"/>
      <c r="AA143" s="802"/>
      <c r="AB143" s="743"/>
      <c r="AG143" s="1003" t="s">
        <v>319</v>
      </c>
      <c r="AH143" s="1003"/>
      <c r="AI143" s="1003"/>
      <c r="AJ143" s="1003"/>
      <c r="AK143" s="1003"/>
      <c r="AL143" s="1003"/>
      <c r="AM143" s="1003"/>
      <c r="AN143" s="1003"/>
      <c r="AO143" s="1003"/>
      <c r="AP143" s="1003"/>
      <c r="AQ143" s="1003"/>
      <c r="AR143" s="1003"/>
      <c r="AS143" s="1003"/>
      <c r="AT143" s="1003"/>
      <c r="AU143" s="1003"/>
      <c r="AV143" s="1003"/>
      <c r="AW143" s="1003"/>
      <c r="AX143" s="1003"/>
      <c r="AY143" s="1003"/>
      <c r="AZ143" s="1003"/>
      <c r="BA143" s="1003"/>
      <c r="BB143" s="1003"/>
      <c r="BC143" s="1003"/>
      <c r="BD143" s="1003"/>
    </row>
    <row r="144" spans="1:74">
      <c r="B144" s="1019"/>
      <c r="C144" s="787">
        <f>C142+200</f>
        <v>3600</v>
      </c>
      <c r="D144" s="729">
        <f>AH144*(1+$AF$5/100)</f>
        <v>798.85</v>
      </c>
      <c r="E144" s="729">
        <f>AI144*(1+$AF$5/100)</f>
        <v>804.05</v>
      </c>
      <c r="F144" s="729">
        <f>AJ144*(1+$AF$5/100)</f>
        <v>796.25</v>
      </c>
      <c r="G144" s="729">
        <f>AK144*(1+$AF$5/100)</f>
        <v>884.65</v>
      </c>
      <c r="H144" s="729">
        <f>AL144*(1+$AF$5/100)</f>
        <v>907.4</v>
      </c>
      <c r="I144" s="729">
        <f>AM144*(1+$AF$5/100)</f>
        <v>912.6</v>
      </c>
      <c r="J144" s="729">
        <f>AN144*(1+$AF$5/100)</f>
        <v>918.45</v>
      </c>
      <c r="K144" s="729">
        <f>AO144*(1+$AF$5/100)</f>
        <v>923.65</v>
      </c>
      <c r="L144" s="729">
        <f>AP144*(1+$AF$5/100)</f>
        <v>960.7</v>
      </c>
      <c r="M144" s="729">
        <f>AQ144*(1+$AF$5/100)</f>
        <v>1244.75</v>
      </c>
      <c r="N144" s="729">
        <f>AR144*(1+$AF$5/100)</f>
        <v>1337.7</v>
      </c>
      <c r="O144" s="729">
        <f>AS144*(1+$AF$5/100)</f>
        <v>1368.9</v>
      </c>
      <c r="P144" s="729">
        <f>AT144*(1+$AF$5/100)</f>
        <v>1375.4</v>
      </c>
      <c r="Q144" s="745">
        <f>AU144*(1+$AF$5/100)</f>
        <v>1381.25</v>
      </c>
      <c r="R144" s="745">
        <f>AV144*(1+$AF$5/100)</f>
        <v>1439.1</v>
      </c>
      <c r="S144" s="745">
        <f>AW144*(1+$AF$5/100)</f>
        <v>1520.35</v>
      </c>
      <c r="T144" s="745">
        <f>AX144*(1+$AF$5/100)</f>
        <v>1526.85</v>
      </c>
      <c r="U144" s="745">
        <f>AY144*(1+$AF$5/100)</f>
        <v>1587.95</v>
      </c>
      <c r="V144" s="745">
        <f>AZ144*(1+$AF$5/100)</f>
        <v>1594.45</v>
      </c>
      <c r="W144" s="745">
        <f>BA144*(1+$AF$5/100)</f>
        <v>1601.6</v>
      </c>
      <c r="X144" s="745">
        <f>BB144*(1+$AF$5/100)</f>
        <v>1608.1</v>
      </c>
      <c r="Y144" s="745">
        <f>BC144*(1+$AF$5/100)</f>
        <v>1614.6</v>
      </c>
      <c r="Z144" s="746">
        <f>BD144*(1+$AF$5/100)</f>
        <v>1621.75</v>
      </c>
      <c r="AA144" s="801"/>
      <c r="AB144" s="731"/>
      <c r="AG144" s="787">
        <v>3600</v>
      </c>
      <c r="AH144" s="729">
        <v>1229</v>
      </c>
      <c r="AI144" s="729">
        <v>1237</v>
      </c>
      <c r="AJ144" s="729">
        <v>1225</v>
      </c>
      <c r="AK144" s="729">
        <v>1361</v>
      </c>
      <c r="AL144" s="729">
        <v>1396</v>
      </c>
      <c r="AM144" s="729">
        <v>1404</v>
      </c>
      <c r="AN144" s="729">
        <v>1413</v>
      </c>
      <c r="AO144" s="729">
        <v>1421</v>
      </c>
      <c r="AP144" s="729">
        <v>1478</v>
      </c>
      <c r="AQ144" s="729">
        <v>1915</v>
      </c>
      <c r="AR144" s="729">
        <v>2058</v>
      </c>
      <c r="AS144" s="729">
        <v>2106</v>
      </c>
      <c r="AT144" s="729">
        <v>2116</v>
      </c>
      <c r="AU144" s="745">
        <v>2125</v>
      </c>
      <c r="AV144" s="745">
        <v>2214</v>
      </c>
      <c r="AW144" s="745">
        <v>2339</v>
      </c>
      <c r="AX144" s="745">
        <v>2349</v>
      </c>
      <c r="AY144" s="745">
        <v>2443</v>
      </c>
      <c r="AZ144" s="745">
        <v>2453</v>
      </c>
      <c r="BA144" s="745">
        <v>2464</v>
      </c>
      <c r="BB144" s="745">
        <v>2474</v>
      </c>
      <c r="BC144" s="745">
        <v>2484</v>
      </c>
      <c r="BD144" s="746">
        <v>2495</v>
      </c>
    </row>
    <row r="145" spans="1:74" customHeight="1" ht="22.5">
      <c r="B145" s="1019"/>
      <c r="C145" s="788">
        <v>3800</v>
      </c>
      <c r="D145" s="734">
        <f>AH145*(1+$AF$5/100)</f>
        <v>814.45</v>
      </c>
      <c r="E145" s="734">
        <f>AI145*(1+$AF$5/100)</f>
        <v>819.65</v>
      </c>
      <c r="F145" s="734">
        <f>AJ145*(1+$AF$5/100)</f>
        <v>810.55</v>
      </c>
      <c r="G145" s="734">
        <f>AK145*(1+$AF$5/100)</f>
        <v>900.25</v>
      </c>
      <c r="H145" s="734">
        <f>AL145*(1+$AF$5/100)</f>
        <v>923</v>
      </c>
      <c r="I145" s="734">
        <f>AM145*(1+$AF$5/100)</f>
        <v>928.85</v>
      </c>
      <c r="J145" s="734">
        <f>AN145*(1+$AF$5/100)</f>
        <v>934.05</v>
      </c>
      <c r="K145" s="734">
        <f>AO145*(1+$AF$5/100)</f>
        <v>939.25</v>
      </c>
      <c r="L145" s="734">
        <f>AP145*(1+$AF$5/100)</f>
        <v>976.3</v>
      </c>
      <c r="M145" s="734">
        <f>AQ145*(1+$AF$5/100)</f>
        <v>1359.8</v>
      </c>
      <c r="N145" s="734">
        <f>AR145*(1+$AF$5/100)</f>
        <v>1366.3</v>
      </c>
      <c r="O145" s="734">
        <f>AS145*(1+$AF$5/100)</f>
        <v>1398.15</v>
      </c>
      <c r="P145" s="736">
        <f>AT145*(1+$AF$5/100)</f>
        <v>1404</v>
      </c>
      <c r="Q145" s="736">
        <f>AU145*(1+$AF$5/100)</f>
        <v>1410.5</v>
      </c>
      <c r="R145" s="736">
        <f>AV145*(1+$AF$5/100)</f>
        <v>1469</v>
      </c>
      <c r="S145" s="736">
        <f>AW145*(1+$AF$5/100)</f>
        <v>1550.25</v>
      </c>
      <c r="T145" s="736">
        <f>AX145*(1+$AF$5/100)</f>
        <v>1556.75</v>
      </c>
      <c r="U145" s="736">
        <f>AY145*(1+$AF$5/100)</f>
        <v>1619.15</v>
      </c>
      <c r="V145" s="736">
        <f>AZ145*(1+$AF$5/100)</f>
        <v>1626.3</v>
      </c>
      <c r="W145" s="736">
        <f>BA145*(1+$AF$5/100)</f>
        <v>1632.8</v>
      </c>
      <c r="X145" s="736">
        <f>BB145*(1+$AF$5/100)</f>
        <v>1639.3</v>
      </c>
      <c r="Y145" s="736">
        <f>BC145*(1+$AF$5/100)</f>
        <v>1645.8</v>
      </c>
      <c r="Z145" s="737">
        <f>BD145*(1+$AF$5/100)</f>
        <v>1652.95</v>
      </c>
      <c r="AA145" s="801"/>
      <c r="AB145" s="731"/>
      <c r="AG145" s="788">
        <v>3800</v>
      </c>
      <c r="AH145" s="734">
        <v>1253</v>
      </c>
      <c r="AI145" s="734">
        <v>1261</v>
      </c>
      <c r="AJ145" s="734">
        <v>1247</v>
      </c>
      <c r="AK145" s="734">
        <v>1385</v>
      </c>
      <c r="AL145" s="734">
        <v>1420</v>
      </c>
      <c r="AM145" s="734">
        <v>1429</v>
      </c>
      <c r="AN145" s="734">
        <v>1437</v>
      </c>
      <c r="AO145" s="734">
        <v>1445</v>
      </c>
      <c r="AP145" s="734">
        <v>1502</v>
      </c>
      <c r="AQ145" s="734">
        <v>2092</v>
      </c>
      <c r="AR145" s="734">
        <v>2102</v>
      </c>
      <c r="AS145" s="734">
        <v>2151</v>
      </c>
      <c r="AT145" s="736">
        <v>2160</v>
      </c>
      <c r="AU145" s="736">
        <v>2170</v>
      </c>
      <c r="AV145" s="736">
        <v>2260</v>
      </c>
      <c r="AW145" s="736">
        <v>2385</v>
      </c>
      <c r="AX145" s="736">
        <v>2395</v>
      </c>
      <c r="AY145" s="736">
        <v>2491</v>
      </c>
      <c r="AZ145" s="736">
        <v>2502</v>
      </c>
      <c r="BA145" s="736">
        <v>2512</v>
      </c>
      <c r="BB145" s="736">
        <v>2522</v>
      </c>
      <c r="BC145" s="736">
        <v>2532</v>
      </c>
      <c r="BD145" s="737">
        <v>2543</v>
      </c>
    </row>
    <row r="146" spans="1:74" customHeight="1" ht="23.25">
      <c r="B146" s="1019"/>
      <c r="C146" s="789">
        <v>4000</v>
      </c>
      <c r="D146" s="740">
        <f>AH146*(1+$AF$5/100)</f>
        <v>830.05</v>
      </c>
      <c r="E146" s="740">
        <f>AI146*(1+$AF$5/100)</f>
        <v>835.25</v>
      </c>
      <c r="F146" s="740">
        <f>AJ146*(1+$AF$5/100)</f>
        <v>824.85</v>
      </c>
      <c r="G146" s="740">
        <f>AK146*(1+$AF$5/100)</f>
        <v>916.5</v>
      </c>
      <c r="H146" s="740">
        <f>AL146*(1+$AF$5/100)</f>
        <v>939.25</v>
      </c>
      <c r="I146" s="740">
        <f>AM146*(1+$AF$5/100)</f>
        <v>944.45</v>
      </c>
      <c r="J146" s="740">
        <f>AN146*(1+$AF$5/100)</f>
        <v>949.65</v>
      </c>
      <c r="K146" s="740">
        <f>AO146*(1+$AF$5/100)</f>
        <v>955.5</v>
      </c>
      <c r="L146" s="740">
        <f>AP146*(1+$AF$5/100)</f>
        <v>991.9</v>
      </c>
      <c r="M146" s="740">
        <f>AQ146*(1+$AF$5/100)</f>
        <v>1388.4</v>
      </c>
      <c r="N146" s="740">
        <f>AR146*(1+$AF$5/100)</f>
        <v>1394.9</v>
      </c>
      <c r="O146" s="741">
        <f>AS146*(1+$AF$5/100)</f>
        <v>1427.4</v>
      </c>
      <c r="P146" s="741">
        <f>AT146*(1+$AF$5/100)</f>
        <v>1433.25</v>
      </c>
      <c r="Q146" s="741">
        <f>AU146*(1+$AF$5/100)</f>
        <v>1439.75</v>
      </c>
      <c r="R146" s="741">
        <f>AV146*(1+$AF$5/100)</f>
        <v>1499.55</v>
      </c>
      <c r="S146" s="741">
        <f>AW146*(1+$AF$5/100)</f>
        <v>1580.8</v>
      </c>
      <c r="T146" s="741">
        <f>AX146*(1+$AF$5/100)</f>
        <v>1587.3</v>
      </c>
      <c r="U146" s="741">
        <f>AY146*(1+$AF$5/100)</f>
        <v>1650.35</v>
      </c>
      <c r="V146" s="741">
        <f>AZ146*(1+$AF$5/100)</f>
        <v>1657.5</v>
      </c>
      <c r="W146" s="741">
        <f>BA146*(1+$AF$5/100)</f>
        <v>1664</v>
      </c>
      <c r="X146" s="741">
        <f>BB146*(1+$AF$5/100)</f>
        <v>1670.5</v>
      </c>
      <c r="Y146" s="741">
        <f>BC146*(1+$AF$5/100)</f>
        <v>1677.65</v>
      </c>
      <c r="Z146" s="742">
        <f>BD146*(1+$AF$5/100)</f>
        <v>1684.15</v>
      </c>
      <c r="AA146" s="801"/>
      <c r="AB146" s="731"/>
      <c r="AG146" s="789">
        <v>4000</v>
      </c>
      <c r="AH146" s="740">
        <v>1277</v>
      </c>
      <c r="AI146" s="740">
        <v>1285</v>
      </c>
      <c r="AJ146" s="740">
        <v>1269</v>
      </c>
      <c r="AK146" s="740">
        <v>1410</v>
      </c>
      <c r="AL146" s="740">
        <v>1445</v>
      </c>
      <c r="AM146" s="740">
        <v>1453</v>
      </c>
      <c r="AN146" s="740">
        <v>1461</v>
      </c>
      <c r="AO146" s="740">
        <v>1470</v>
      </c>
      <c r="AP146" s="740">
        <v>1526</v>
      </c>
      <c r="AQ146" s="740">
        <v>2136</v>
      </c>
      <c r="AR146" s="740">
        <v>2146</v>
      </c>
      <c r="AS146" s="741">
        <v>2196</v>
      </c>
      <c r="AT146" s="741">
        <v>2205</v>
      </c>
      <c r="AU146" s="741">
        <v>2215</v>
      </c>
      <c r="AV146" s="741">
        <v>2307</v>
      </c>
      <c r="AW146" s="741">
        <v>2432</v>
      </c>
      <c r="AX146" s="741">
        <v>2442</v>
      </c>
      <c r="AY146" s="741">
        <v>2539</v>
      </c>
      <c r="AZ146" s="741">
        <v>2550</v>
      </c>
      <c r="BA146" s="741">
        <v>2560</v>
      </c>
      <c r="BB146" s="741">
        <v>2570</v>
      </c>
      <c r="BC146" s="741">
        <v>2581</v>
      </c>
      <c r="BD146" s="742">
        <v>2591</v>
      </c>
    </row>
    <row r="147" spans="1:74" customHeight="1" ht="27">
      <c r="B147" s="809"/>
      <c r="C147" s="1004" t="s">
        <v>320</v>
      </c>
      <c r="D147" s="1004"/>
      <c r="E147" s="1004"/>
      <c r="F147" s="1004"/>
      <c r="G147" s="1004"/>
      <c r="H147" s="1004"/>
      <c r="I147" s="1004"/>
      <c r="J147" s="1004"/>
      <c r="K147" s="1004"/>
      <c r="L147" s="1004"/>
      <c r="M147" s="1004"/>
      <c r="N147" s="1004"/>
      <c r="O147" s="1004"/>
      <c r="P147" s="1004"/>
      <c r="Q147" s="1004"/>
      <c r="R147" s="1004"/>
      <c r="S147" s="1004"/>
      <c r="T147" s="1004"/>
      <c r="U147" s="1004"/>
      <c r="V147" s="1004"/>
      <c r="W147" s="1004"/>
      <c r="X147" s="1004"/>
      <c r="Y147" s="1004"/>
      <c r="Z147" s="1004"/>
      <c r="AA147" s="800"/>
      <c r="AB147" s="727"/>
      <c r="AG147" s="1004" t="s">
        <v>320</v>
      </c>
      <c r="AH147" s="1004"/>
      <c r="AI147" s="1004"/>
      <c r="AJ147" s="1004"/>
      <c r="AK147" s="1004"/>
      <c r="AL147" s="1004"/>
      <c r="AM147" s="1004"/>
      <c r="AN147" s="1004"/>
      <c r="AO147" s="1004"/>
      <c r="AP147" s="1004"/>
      <c r="AQ147" s="1004"/>
      <c r="AR147" s="1004"/>
      <c r="AS147" s="1004"/>
      <c r="AT147" s="1004"/>
      <c r="AU147" s="1004"/>
      <c r="AV147" s="1004"/>
      <c r="AW147" s="1004"/>
      <c r="AX147" s="1004"/>
      <c r="AY147" s="1004"/>
      <c r="AZ147" s="1004"/>
      <c r="BA147" s="1004"/>
      <c r="BB147" s="1004"/>
      <c r="BC147" s="1004"/>
      <c r="BD147" s="1004"/>
    </row>
    <row r="148" spans="1:74">
      <c r="B148" s="1021" t="s">
        <v>321</v>
      </c>
      <c r="C148" s="782" t="s">
        <v>322</v>
      </c>
      <c r="D148" s="732" t="s">
        <v>323</v>
      </c>
      <c r="E148" s="729" t="s">
        <v>323</v>
      </c>
      <c r="F148" s="729" t="s">
        <v>323</v>
      </c>
      <c r="G148" s="729" t="s">
        <v>323</v>
      </c>
      <c r="H148" s="729" t="s">
        <v>324</v>
      </c>
      <c r="I148" s="729" t="s">
        <v>324</v>
      </c>
      <c r="J148" s="729" t="s">
        <v>324</v>
      </c>
      <c r="K148" s="729" t="s">
        <v>324</v>
      </c>
      <c r="L148" s="729" t="s">
        <v>324</v>
      </c>
      <c r="M148" s="729" t="s">
        <v>324</v>
      </c>
      <c r="N148" s="729" t="s">
        <v>324</v>
      </c>
      <c r="O148" s="729" t="s">
        <v>324</v>
      </c>
      <c r="P148" s="729" t="s">
        <v>325</v>
      </c>
      <c r="Q148" s="729" t="s">
        <v>325</v>
      </c>
      <c r="R148" s="729" t="s">
        <v>325</v>
      </c>
      <c r="S148" s="729" t="s">
        <v>325</v>
      </c>
      <c r="T148" s="729" t="s">
        <v>325</v>
      </c>
      <c r="U148" s="729" t="s">
        <v>325</v>
      </c>
      <c r="V148" s="729" t="s">
        <v>326</v>
      </c>
      <c r="W148" s="729" t="s">
        <v>326</v>
      </c>
      <c r="X148" s="729" t="s">
        <v>326</v>
      </c>
      <c r="Y148" s="729" t="s">
        <v>326</v>
      </c>
      <c r="Z148" s="730" t="s">
        <v>326</v>
      </c>
      <c r="AA148" s="801"/>
      <c r="AB148" s="731"/>
      <c r="AG148" s="787" t="s">
        <v>322</v>
      </c>
      <c r="AH148" s="732">
        <v>54</v>
      </c>
      <c r="AI148" s="729">
        <v>54</v>
      </c>
      <c r="AJ148" s="729">
        <v>54</v>
      </c>
      <c r="AK148" s="729">
        <v>54</v>
      </c>
      <c r="AL148" s="729">
        <v>58</v>
      </c>
      <c r="AM148" s="729">
        <v>58</v>
      </c>
      <c r="AN148" s="729">
        <v>58</v>
      </c>
      <c r="AO148" s="729">
        <v>58</v>
      </c>
      <c r="AP148" s="729">
        <v>58</v>
      </c>
      <c r="AQ148" s="729">
        <v>58</v>
      </c>
      <c r="AR148" s="729">
        <v>58</v>
      </c>
      <c r="AS148" s="729">
        <v>58</v>
      </c>
      <c r="AT148" s="729">
        <v>70</v>
      </c>
      <c r="AU148" s="729">
        <v>70</v>
      </c>
      <c r="AV148" s="729">
        <v>70</v>
      </c>
      <c r="AW148" s="729">
        <v>70</v>
      </c>
      <c r="AX148" s="729">
        <v>70</v>
      </c>
      <c r="AY148" s="729">
        <v>70</v>
      </c>
      <c r="AZ148" s="729">
        <v>87</v>
      </c>
      <c r="BA148" s="729">
        <v>87</v>
      </c>
      <c r="BB148" s="729">
        <v>87</v>
      </c>
      <c r="BC148" s="729">
        <v>87</v>
      </c>
      <c r="BD148" s="730">
        <v>87</v>
      </c>
    </row>
    <row r="149" spans="1:74" customHeight="1" ht="22.5">
      <c r="B149" s="1021"/>
      <c r="C149" s="785" t="s">
        <v>327</v>
      </c>
      <c r="D149" s="733" t="s">
        <v>328</v>
      </c>
      <c r="E149" s="734" t="s">
        <v>328</v>
      </c>
      <c r="F149" s="734" t="s">
        <v>328</v>
      </c>
      <c r="G149" s="734" t="s">
        <v>328</v>
      </c>
      <c r="H149" s="734" t="s">
        <v>328</v>
      </c>
      <c r="I149" s="734" t="s">
        <v>328</v>
      </c>
      <c r="J149" s="734" t="s">
        <v>328</v>
      </c>
      <c r="K149" s="734" t="s">
        <v>328</v>
      </c>
      <c r="L149" s="734" t="s">
        <v>328</v>
      </c>
      <c r="M149" s="734" t="s">
        <v>329</v>
      </c>
      <c r="N149" s="734" t="s">
        <v>329</v>
      </c>
      <c r="O149" s="734" t="s">
        <v>329</v>
      </c>
      <c r="P149" s="734" t="s">
        <v>329</v>
      </c>
      <c r="Q149" s="734" t="s">
        <v>329</v>
      </c>
      <c r="R149" s="734" t="s">
        <v>329</v>
      </c>
      <c r="S149" s="734" t="s">
        <v>329</v>
      </c>
      <c r="T149" s="734" t="s">
        <v>329</v>
      </c>
      <c r="U149" s="734" t="s">
        <v>329</v>
      </c>
      <c r="V149" s="734" t="s">
        <v>329</v>
      </c>
      <c r="W149" s="734" t="s">
        <v>329</v>
      </c>
      <c r="X149" s="734" t="s">
        <v>329</v>
      </c>
      <c r="Y149" s="734" t="s">
        <v>329</v>
      </c>
      <c r="Z149" s="735" t="s">
        <v>329</v>
      </c>
      <c r="AA149" s="803"/>
      <c r="AB149" s="749"/>
      <c r="AG149" s="788" t="s">
        <v>327</v>
      </c>
      <c r="AH149" s="734">
        <v>62</v>
      </c>
      <c r="AI149" s="734">
        <v>62</v>
      </c>
      <c r="AJ149" s="734">
        <v>62</v>
      </c>
      <c r="AK149" s="734">
        <v>62</v>
      </c>
      <c r="AL149" s="734">
        <v>62</v>
      </c>
      <c r="AM149" s="734">
        <v>62</v>
      </c>
      <c r="AN149" s="734">
        <v>62</v>
      </c>
      <c r="AO149" s="734">
        <v>62</v>
      </c>
      <c r="AP149" s="734">
        <v>62</v>
      </c>
      <c r="AQ149" s="734">
        <v>121</v>
      </c>
      <c r="AR149" s="734">
        <v>121</v>
      </c>
      <c r="AS149" s="734">
        <v>121</v>
      </c>
      <c r="AT149" s="734">
        <v>121</v>
      </c>
      <c r="AU149" s="734">
        <v>121</v>
      </c>
      <c r="AV149" s="734">
        <v>121</v>
      </c>
      <c r="AW149" s="734">
        <v>121</v>
      </c>
      <c r="AX149" s="734">
        <v>121</v>
      </c>
      <c r="AY149" s="734">
        <v>121</v>
      </c>
      <c r="AZ149" s="734">
        <v>121</v>
      </c>
      <c r="BA149" s="734">
        <v>121</v>
      </c>
      <c r="BB149" s="734">
        <v>121</v>
      </c>
      <c r="BC149" s="734">
        <v>121</v>
      </c>
      <c r="BD149" s="735">
        <v>121</v>
      </c>
    </row>
    <row r="150" spans="1:74" customHeight="1" ht="20.25">
      <c r="B150" s="1021"/>
      <c r="C150" s="785" t="s">
        <v>330</v>
      </c>
      <c r="D150" s="733" t="s">
        <v>331</v>
      </c>
      <c r="E150" s="734" t="s">
        <v>332</v>
      </c>
      <c r="F150" s="734" t="s">
        <v>333</v>
      </c>
      <c r="G150" s="734" t="s">
        <v>334</v>
      </c>
      <c r="H150" s="734" t="s">
        <v>335</v>
      </c>
      <c r="I150" s="734" t="s">
        <v>336</v>
      </c>
      <c r="J150" s="734" t="s">
        <v>337</v>
      </c>
      <c r="K150" s="734" t="s">
        <v>338</v>
      </c>
      <c r="L150" s="734" t="s">
        <v>339</v>
      </c>
      <c r="M150" s="734" t="s">
        <v>340</v>
      </c>
      <c r="N150" s="734" t="s">
        <v>341</v>
      </c>
      <c r="O150" s="734" t="s">
        <v>342</v>
      </c>
      <c r="P150" s="734" t="s">
        <v>343</v>
      </c>
      <c r="Q150" s="734" t="s">
        <v>344</v>
      </c>
      <c r="R150" s="734" t="s">
        <v>345</v>
      </c>
      <c r="S150" s="734" t="s">
        <v>346</v>
      </c>
      <c r="T150" s="734" t="s">
        <v>347</v>
      </c>
      <c r="U150" s="734" t="s">
        <v>348</v>
      </c>
      <c r="V150" s="734" t="s">
        <v>349</v>
      </c>
      <c r="W150" s="734" t="s">
        <v>350</v>
      </c>
      <c r="X150" s="734" t="s">
        <v>351</v>
      </c>
      <c r="Y150" s="734" t="s">
        <v>352</v>
      </c>
      <c r="Z150" s="735" t="s">
        <v>353</v>
      </c>
      <c r="AA150" s="801"/>
      <c r="AB150" s="731">
        <v>340.9758</v>
      </c>
      <c r="AG150" s="789" t="s">
        <v>354</v>
      </c>
      <c r="AH150" s="739">
        <v>159</v>
      </c>
      <c r="AI150" s="740">
        <v>161</v>
      </c>
      <c r="AJ150" s="740">
        <v>163</v>
      </c>
      <c r="AK150" s="740">
        <v>165</v>
      </c>
      <c r="AL150" s="740">
        <v>168</v>
      </c>
      <c r="AM150" s="740">
        <v>170</v>
      </c>
      <c r="AN150" s="740">
        <v>172</v>
      </c>
      <c r="AO150" s="740">
        <v>174</v>
      </c>
      <c r="AP150" s="740">
        <v>176</v>
      </c>
      <c r="AQ150" s="740">
        <v>256</v>
      </c>
      <c r="AR150" s="740">
        <v>259</v>
      </c>
      <c r="AS150" s="740">
        <v>261</v>
      </c>
      <c r="AT150" s="740">
        <v>263</v>
      </c>
      <c r="AU150" s="740">
        <v>265</v>
      </c>
      <c r="AV150" s="740">
        <v>267</v>
      </c>
      <c r="AW150" s="740">
        <v>270</v>
      </c>
      <c r="AX150" s="740">
        <v>326</v>
      </c>
      <c r="AY150" s="740">
        <v>328</v>
      </c>
      <c r="AZ150" s="740">
        <v>330</v>
      </c>
      <c r="BA150" s="740">
        <v>333</v>
      </c>
      <c r="BB150" s="740">
        <v>335</v>
      </c>
      <c r="BC150" s="740">
        <v>337</v>
      </c>
      <c r="BD150" s="750">
        <v>339</v>
      </c>
    </row>
    <row r="151" spans="1:74" customHeight="1" ht="20.25">
      <c r="B151" s="1021"/>
      <c r="C151" s="786" t="s">
        <v>355</v>
      </c>
      <c r="D151" s="739" t="s">
        <v>356</v>
      </c>
      <c r="E151" s="740" t="s">
        <v>357</v>
      </c>
      <c r="F151" s="740" t="s">
        <v>358</v>
      </c>
      <c r="G151" s="740" t="s">
        <v>359</v>
      </c>
      <c r="H151" s="740" t="s">
        <v>360</v>
      </c>
      <c r="I151" s="740" t="s">
        <v>361</v>
      </c>
      <c r="J151" s="740" t="s">
        <v>362</v>
      </c>
      <c r="K151" s="740" t="s">
        <v>363</v>
      </c>
      <c r="L151" s="740" t="s">
        <v>364</v>
      </c>
      <c r="M151" s="740" t="s">
        <v>365</v>
      </c>
      <c r="N151" s="740" t="s">
        <v>366</v>
      </c>
      <c r="O151" s="740" t="s">
        <v>367</v>
      </c>
      <c r="P151" s="740" t="s">
        <v>368</v>
      </c>
      <c r="Q151" s="740" t="s">
        <v>369</v>
      </c>
      <c r="R151" s="740" t="s">
        <v>370</v>
      </c>
      <c r="S151" s="740" t="s">
        <v>371</v>
      </c>
      <c r="T151" s="740" t="s">
        <v>372</v>
      </c>
      <c r="U151" s="740" t="s">
        <v>373</v>
      </c>
      <c r="V151" s="740" t="s">
        <v>374</v>
      </c>
      <c r="W151" s="740" t="s">
        <v>375</v>
      </c>
      <c r="X151" s="740" t="s">
        <v>376</v>
      </c>
      <c r="Y151" s="740" t="s">
        <v>377</v>
      </c>
      <c r="Z151" s="750" t="s">
        <v>378</v>
      </c>
      <c r="AA151" s="801"/>
      <c r="AB151" s="731"/>
      <c r="AG151" s="789"/>
      <c r="AH151" s="739"/>
      <c r="AI151" s="740"/>
      <c r="AJ151" s="740"/>
      <c r="AK151" s="740"/>
      <c r="AL151" s="740"/>
      <c r="AM151" s="740"/>
      <c r="AN151" s="740"/>
      <c r="AO151" s="740"/>
      <c r="AP151" s="740"/>
      <c r="AQ151" s="740"/>
      <c r="AR151" s="740"/>
      <c r="AS151" s="740"/>
      <c r="AT151" s="740"/>
      <c r="AU151" s="740"/>
      <c r="AV151" s="740"/>
      <c r="AW151" s="740"/>
      <c r="AX151" s="740"/>
      <c r="AY151" s="740"/>
      <c r="AZ151" s="740"/>
      <c r="BA151" s="740"/>
      <c r="BB151" s="740"/>
      <c r="BC151" s="740"/>
      <c r="BD151" s="750"/>
    </row>
    <row r="152" spans="1:74">
      <c r="B152" s="804"/>
      <c r="C152" s="717"/>
      <c r="D152" s="734"/>
      <c r="E152" s="734"/>
      <c r="F152" s="734"/>
      <c r="G152" s="734"/>
      <c r="H152" s="734"/>
      <c r="I152" s="734"/>
      <c r="J152" s="734"/>
      <c r="K152" s="734"/>
      <c r="L152" s="734"/>
      <c r="M152" s="734"/>
      <c r="N152" s="734"/>
      <c r="O152" s="734"/>
      <c r="P152" s="734"/>
      <c r="Q152" s="734"/>
      <c r="R152" s="734"/>
      <c r="S152" s="734"/>
      <c r="T152" s="734"/>
      <c r="U152" s="734"/>
      <c r="V152" s="734"/>
      <c r="W152" s="734"/>
      <c r="X152" s="734"/>
      <c r="Y152" s="734"/>
      <c r="Z152" s="734"/>
      <c r="AA152" s="801"/>
      <c r="AB152" s="731"/>
    </row>
    <row r="153" spans="1:74">
      <c r="B153" s="804"/>
      <c r="C153" s="1014" t="s">
        <v>389</v>
      </c>
      <c r="D153" s="1014"/>
      <c r="E153" s="1014"/>
      <c r="F153" s="1014"/>
      <c r="G153" s="1014"/>
      <c r="H153" s="1014"/>
      <c r="I153" s="1014"/>
      <c r="J153" s="1014"/>
      <c r="K153" s="1014"/>
      <c r="L153" s="1014"/>
      <c r="M153" s="1014"/>
      <c r="N153" s="1014"/>
      <c r="O153" s="1014"/>
      <c r="P153" s="1014"/>
      <c r="Q153" s="1014"/>
      <c r="R153" s="1014"/>
      <c r="S153" s="1014"/>
      <c r="T153" s="1014"/>
      <c r="U153" s="1014"/>
      <c r="V153" s="1014"/>
      <c r="W153" s="1014"/>
      <c r="X153" s="1014"/>
      <c r="Y153" s="1014"/>
      <c r="Z153" s="1014"/>
      <c r="AA153" s="801"/>
      <c r="AB153" s="731"/>
    </row>
    <row r="154" spans="1:74">
      <c r="B154" s="804"/>
      <c r="C154" s="721" t="s">
        <v>380</v>
      </c>
      <c r="D154" s="721"/>
      <c r="E154" s="721"/>
      <c r="F154" s="721"/>
      <c r="G154" s="721"/>
      <c r="H154" s="721"/>
      <c r="I154" s="721"/>
      <c r="J154" s="721"/>
      <c r="K154" s="721"/>
      <c r="L154" s="721"/>
      <c r="M154" s="721"/>
      <c r="N154" s="721"/>
      <c r="O154" s="721"/>
      <c r="P154" s="721"/>
      <c r="Q154" s="721"/>
      <c r="R154" s="721"/>
      <c r="S154" s="721"/>
      <c r="T154" s="721"/>
      <c r="U154" s="721"/>
      <c r="V154" s="721"/>
      <c r="W154" s="721"/>
      <c r="X154" s="721"/>
      <c r="Y154" s="721"/>
      <c r="Z154" s="721"/>
      <c r="AA154" s="801"/>
      <c r="AB154" s="731"/>
    </row>
    <row r="155" spans="1:74">
      <c r="B155" s="804"/>
      <c r="C155" s="721" t="s">
        <v>381</v>
      </c>
      <c r="D155" s="721"/>
      <c r="E155" s="721"/>
      <c r="F155" s="721"/>
      <c r="G155" s="721"/>
      <c r="H155" s="721"/>
      <c r="I155" s="721"/>
      <c r="J155" s="721"/>
      <c r="K155" s="721"/>
      <c r="L155" s="721"/>
      <c r="M155" s="721"/>
      <c r="N155" s="721"/>
      <c r="O155" s="721"/>
      <c r="P155" s="721"/>
      <c r="Q155" s="721"/>
      <c r="R155" s="721"/>
      <c r="S155" s="721"/>
      <c r="T155" s="721"/>
      <c r="U155" s="721"/>
      <c r="V155" s="721"/>
      <c r="W155" s="721"/>
      <c r="X155" s="721"/>
      <c r="Y155" s="721"/>
      <c r="Z155" s="721"/>
      <c r="AA155" s="801"/>
      <c r="AB155" s="731"/>
    </row>
    <row r="156" spans="1:74">
      <c r="B156" s="804"/>
      <c r="C156" s="1014" t="s">
        <v>382</v>
      </c>
      <c r="D156" s="1014"/>
      <c r="E156" s="1014"/>
      <c r="F156" s="1014"/>
      <c r="G156" s="1014"/>
      <c r="H156" s="1014"/>
      <c r="I156" s="1014"/>
      <c r="J156" s="1014"/>
      <c r="K156" s="1014"/>
      <c r="L156" s="1014"/>
      <c r="M156" s="1014"/>
      <c r="N156" s="1014"/>
      <c r="O156" s="1014"/>
      <c r="P156" s="1014"/>
      <c r="Q156" s="1014"/>
      <c r="R156" s="1014"/>
      <c r="S156" s="1014"/>
      <c r="T156" s="1014"/>
      <c r="U156" s="1014"/>
      <c r="V156" s="1014"/>
      <c r="W156" s="1014"/>
      <c r="X156" s="1014"/>
      <c r="Y156" s="1014"/>
      <c r="Z156" s="1014"/>
      <c r="AA156" s="801"/>
      <c r="AB156" s="731"/>
    </row>
    <row r="157" spans="1:74">
      <c r="B157" s="804"/>
      <c r="C157" s="1014" t="s">
        <v>383</v>
      </c>
      <c r="D157" s="1014"/>
      <c r="E157" s="1014"/>
      <c r="F157" s="1014"/>
      <c r="G157" s="1014"/>
      <c r="H157" s="1014"/>
      <c r="I157" s="1014"/>
      <c r="J157" s="1014"/>
      <c r="K157" s="1014"/>
      <c r="L157" s="1014"/>
      <c r="M157" s="1014"/>
      <c r="N157" s="1014"/>
      <c r="O157" s="1014"/>
      <c r="P157" s="1014"/>
      <c r="Q157" s="1014"/>
      <c r="R157" s="1014"/>
      <c r="S157" s="1014"/>
      <c r="T157" s="1014"/>
      <c r="U157" s="1014"/>
      <c r="V157" s="1014"/>
      <c r="W157" s="1014"/>
      <c r="X157" s="1014"/>
      <c r="Y157" s="1014"/>
      <c r="Z157" s="1014"/>
      <c r="AA157" s="801"/>
      <c r="AB157" s="731"/>
    </row>
    <row r="158" spans="1:74" customHeight="1" ht="20.25">
      <c r="B158" s="805"/>
      <c r="C158" s="1022" t="s">
        <v>384</v>
      </c>
      <c r="D158" s="1022"/>
      <c r="E158" s="1022"/>
      <c r="F158" s="1022"/>
      <c r="G158" s="1022"/>
      <c r="H158" s="1022"/>
      <c r="I158" s="1022"/>
      <c r="J158" s="1022"/>
      <c r="K158" s="1022"/>
      <c r="L158" s="1022"/>
      <c r="M158" s="1022"/>
      <c r="N158" s="1022"/>
      <c r="O158" s="1022"/>
      <c r="P158" s="1022"/>
      <c r="Q158" s="1022"/>
      <c r="R158" s="1022"/>
      <c r="S158" s="1022"/>
      <c r="T158" s="1022"/>
      <c r="U158" s="1022"/>
      <c r="V158" s="1022"/>
      <c r="W158" s="1022"/>
      <c r="X158" s="1022"/>
      <c r="Y158" s="1022"/>
      <c r="Z158" s="1022"/>
      <c r="AA158" s="806"/>
      <c r="AB158" s="717"/>
    </row>
    <row r="159" spans="1:74" customHeight="1" ht="20.25">
      <c r="B159" s="720"/>
      <c r="C159" s="721"/>
      <c r="D159" s="721"/>
      <c r="E159" s="721"/>
      <c r="F159" s="721"/>
      <c r="G159" s="721"/>
      <c r="H159" s="721"/>
      <c r="I159" s="721"/>
      <c r="J159" s="721"/>
      <c r="K159" s="721"/>
      <c r="L159" s="721"/>
      <c r="M159" s="721"/>
      <c r="N159" s="721"/>
      <c r="O159" s="721"/>
      <c r="P159" s="721"/>
      <c r="Q159" s="721"/>
      <c r="R159" s="721"/>
      <c r="S159" s="721"/>
      <c r="T159" s="721"/>
      <c r="U159" s="721"/>
      <c r="V159" s="721"/>
      <c r="W159" s="721"/>
      <c r="X159" s="721"/>
      <c r="Y159" s="721"/>
      <c r="Z159" s="721"/>
      <c r="AA159" s="717"/>
      <c r="AB159" s="717"/>
    </row>
    <row r="160" spans="1:74" s="790" customFormat="1">
      <c r="A160" s="780"/>
      <c r="B160" s="812" t="s">
        <v>390</v>
      </c>
      <c r="C160" s="812"/>
      <c r="D160" s="812"/>
      <c r="E160" s="812"/>
      <c r="F160" s="812"/>
      <c r="G160" s="812"/>
      <c r="H160" s="812"/>
      <c r="I160" s="812"/>
      <c r="J160" s="812"/>
      <c r="K160" s="812"/>
      <c r="L160" s="812"/>
      <c r="M160" s="812"/>
      <c r="N160" s="812"/>
      <c r="O160" s="812"/>
      <c r="P160" s="812"/>
      <c r="Q160" s="812"/>
      <c r="R160" s="812"/>
      <c r="S160" s="812"/>
      <c r="T160" s="812"/>
      <c r="U160" s="812"/>
      <c r="V160" s="812"/>
      <c r="W160" s="812"/>
      <c r="X160" s="1023" t="s">
        <v>314</v>
      </c>
      <c r="Y160" s="1023"/>
      <c r="Z160" s="1023"/>
      <c r="AA160" s="812"/>
      <c r="AB160" s="814"/>
    </row>
    <row r="161" spans="1:74" s="791" customFormat="1">
      <c r="A161" s="1024"/>
      <c r="B161" s="1024"/>
      <c r="C161" s="1024"/>
      <c r="D161" s="1024"/>
      <c r="E161" s="1024"/>
      <c r="F161" s="1024"/>
      <c r="G161" s="1024"/>
      <c r="H161" s="1024"/>
      <c r="I161" s="1024"/>
      <c r="J161" s="1024"/>
      <c r="K161" s="1024"/>
      <c r="L161" s="1024"/>
      <c r="M161" s="1024"/>
      <c r="N161" s="1024"/>
      <c r="O161" s="1024"/>
      <c r="P161" s="1024"/>
      <c r="Q161" s="1024"/>
      <c r="R161" s="1024"/>
      <c r="S161" s="1024"/>
      <c r="T161" s="1024"/>
      <c r="U161" s="1024"/>
      <c r="V161" s="1024"/>
      <c r="W161" s="1024"/>
      <c r="X161" s="1024"/>
      <c r="Y161" s="1024"/>
      <c r="Z161" s="1024"/>
      <c r="AA161" s="1024"/>
      <c r="AB161" s="1024"/>
    </row>
    <row r="162" spans="1:74" customHeight="1" ht="20.25">
      <c r="B162" s="722"/>
      <c r="C162" s="717"/>
      <c r="D162" s="717"/>
      <c r="E162" s="717"/>
      <c r="F162" s="717"/>
      <c r="G162" s="717"/>
      <c r="H162" s="717"/>
      <c r="I162" s="717"/>
      <c r="J162" s="717"/>
      <c r="K162" s="717"/>
      <c r="L162" s="717"/>
      <c r="M162" s="717"/>
      <c r="N162" s="717"/>
      <c r="O162" s="717"/>
      <c r="P162" s="717"/>
      <c r="Q162" s="717"/>
      <c r="R162" s="717"/>
      <c r="S162" s="717"/>
      <c r="T162" s="717"/>
      <c r="U162" s="717"/>
      <c r="V162" s="717"/>
      <c r="W162" s="717"/>
      <c r="X162" s="717"/>
      <c r="Y162" s="717"/>
      <c r="Z162" s="717"/>
      <c r="AA162" s="717"/>
      <c r="AB162" s="717"/>
    </row>
    <row r="163" spans="1:74" customHeight="1" ht="27.75">
      <c r="B163" s="807"/>
      <c r="C163" s="1017" t="s">
        <v>391</v>
      </c>
      <c r="D163" s="1017"/>
      <c r="E163" s="1017"/>
      <c r="F163" s="1017"/>
      <c r="G163" s="1017"/>
      <c r="H163" s="1017"/>
      <c r="I163" s="1017"/>
      <c r="J163" s="1017"/>
      <c r="K163" s="1017"/>
      <c r="L163" s="1017"/>
      <c r="M163" s="1017"/>
      <c r="N163" s="1017"/>
      <c r="O163" s="1017"/>
      <c r="P163" s="1017"/>
      <c r="Q163" s="1017"/>
      <c r="R163" s="1017"/>
      <c r="S163" s="1017"/>
      <c r="T163" s="1017"/>
      <c r="U163" s="1017"/>
      <c r="V163" s="1017"/>
      <c r="W163" s="1017"/>
      <c r="X163" s="1017"/>
      <c r="Y163" s="1017"/>
      <c r="Z163" s="1017"/>
      <c r="AA163" s="798"/>
      <c r="AB163" s="723"/>
    </row>
    <row r="164" spans="1:74" customHeight="1" ht="20.25">
      <c r="B164" s="808"/>
      <c r="C164" s="1018" t="s">
        <v>316</v>
      </c>
      <c r="D164" s="1018"/>
      <c r="E164" s="1018"/>
      <c r="F164" s="1018"/>
      <c r="G164" s="1018"/>
      <c r="H164" s="1018"/>
      <c r="I164" s="1018"/>
      <c r="J164" s="1018"/>
      <c r="K164" s="1018"/>
      <c r="L164" s="1018"/>
      <c r="M164" s="1018"/>
      <c r="N164" s="1018"/>
      <c r="O164" s="1018"/>
      <c r="P164" s="1018"/>
      <c r="Q164" s="1018"/>
      <c r="R164" s="1018"/>
      <c r="S164" s="1018"/>
      <c r="T164" s="1018"/>
      <c r="U164" s="1018"/>
      <c r="V164" s="1018"/>
      <c r="W164" s="1018"/>
      <c r="X164" s="1018"/>
      <c r="Y164" s="1018"/>
      <c r="Z164" s="1018"/>
      <c r="AA164" s="799"/>
      <c r="AB164" s="717"/>
    </row>
    <row r="165" spans="1:74" customHeight="1" ht="20.25" s="545" customFormat="1">
      <c r="B165" s="1019" t="s">
        <v>317</v>
      </c>
      <c r="C165" s="782"/>
      <c r="D165" s="783">
        <v>1400</v>
      </c>
      <c r="E165" s="783">
        <v>1600</v>
      </c>
      <c r="F165" s="783">
        <v>1800</v>
      </c>
      <c r="G165" s="783">
        <v>2000</v>
      </c>
      <c r="H165" s="783">
        <v>2200</v>
      </c>
      <c r="I165" s="783">
        <v>2400</v>
      </c>
      <c r="J165" s="783">
        <v>2600</v>
      </c>
      <c r="K165" s="783">
        <v>2800</v>
      </c>
      <c r="L165" s="783">
        <v>3000</v>
      </c>
      <c r="M165" s="783">
        <v>3200</v>
      </c>
      <c r="N165" s="783">
        <v>3400</v>
      </c>
      <c r="O165" s="783">
        <v>3600</v>
      </c>
      <c r="P165" s="783">
        <v>3800</v>
      </c>
      <c r="Q165" s="783">
        <v>4000</v>
      </c>
      <c r="R165" s="783">
        <v>4200</v>
      </c>
      <c r="S165" s="783">
        <v>4400</v>
      </c>
      <c r="T165" s="783">
        <v>4600</v>
      </c>
      <c r="U165" s="783">
        <v>4800</v>
      </c>
      <c r="V165" s="783">
        <v>5000</v>
      </c>
      <c r="W165" s="783">
        <v>5200</v>
      </c>
      <c r="X165" s="783">
        <v>5400</v>
      </c>
      <c r="Y165" s="783">
        <v>5600</v>
      </c>
      <c r="Z165" s="784">
        <v>5800</v>
      </c>
      <c r="AA165" s="800"/>
      <c r="AB165" s="727"/>
      <c r="AG165" s="782"/>
      <c r="AH165" s="783">
        <v>1400</v>
      </c>
      <c r="AI165" s="783">
        <v>1600</v>
      </c>
      <c r="AJ165" s="783">
        <v>1800</v>
      </c>
      <c r="AK165" s="783">
        <v>2000</v>
      </c>
      <c r="AL165" s="783">
        <v>2200</v>
      </c>
      <c r="AM165" s="783">
        <v>2400</v>
      </c>
      <c r="AN165" s="783">
        <v>2600</v>
      </c>
      <c r="AO165" s="783">
        <v>2800</v>
      </c>
      <c r="AP165" s="783">
        <v>3000</v>
      </c>
      <c r="AQ165" s="783">
        <v>3200</v>
      </c>
      <c r="AR165" s="783">
        <v>3400</v>
      </c>
      <c r="AS165" s="783">
        <v>3600</v>
      </c>
      <c r="AT165" s="783">
        <v>3800</v>
      </c>
      <c r="AU165" s="783">
        <v>4000</v>
      </c>
      <c r="AV165" s="783">
        <v>4200</v>
      </c>
      <c r="AW165" s="783">
        <v>4400</v>
      </c>
      <c r="AX165" s="783">
        <v>4600</v>
      </c>
      <c r="AY165" s="783">
        <v>4800</v>
      </c>
      <c r="AZ165" s="783">
        <v>5000</v>
      </c>
      <c r="BA165" s="783">
        <v>5200</v>
      </c>
      <c r="BB165" s="783">
        <v>5400</v>
      </c>
      <c r="BC165" s="783">
        <v>5600</v>
      </c>
      <c r="BD165" s="784">
        <v>5800</v>
      </c>
    </row>
    <row r="166" spans="1:74">
      <c r="B166" s="1019"/>
      <c r="C166" s="785">
        <v>1400</v>
      </c>
      <c r="D166" s="732">
        <f>AH166*(1+$AF$5/100)</f>
        <v>481</v>
      </c>
      <c r="E166" s="729">
        <f>AI166*(1+$AF$5/100)</f>
        <v>486.2</v>
      </c>
      <c r="F166" s="729">
        <f>AJ166*(1+$AF$5/100)</f>
        <v>540.15</v>
      </c>
      <c r="G166" s="729">
        <f>AK166*(1+$AF$5/100)</f>
        <v>544.7</v>
      </c>
      <c r="H166" s="729">
        <f>AL166*(1+$AF$5/100)</f>
        <v>565.5</v>
      </c>
      <c r="I166" s="729">
        <f>AM166*(1+$AF$5/100)</f>
        <v>594.1</v>
      </c>
      <c r="J166" s="729">
        <f>AN166*(1+$AF$5/100)</f>
        <v>599.3</v>
      </c>
      <c r="K166" s="729">
        <f>AO166*(1+$AF$5/100)</f>
        <v>604.5</v>
      </c>
      <c r="L166" s="729">
        <f>AP166*(1+$AF$5/100)</f>
        <v>638.95</v>
      </c>
      <c r="M166" s="729">
        <f>AQ166*(1+$AF$5/100)</f>
        <v>804.7</v>
      </c>
      <c r="N166" s="729">
        <f>AR166*(1+$AF$5/100)</f>
        <v>824.2</v>
      </c>
      <c r="O166" s="729">
        <f>AS166*(1+$AF$5/100)</f>
        <v>843.7</v>
      </c>
      <c r="P166" s="729">
        <f>AT166*(1+$AF$5/100)</f>
        <v>863.2</v>
      </c>
      <c r="Q166" s="729">
        <f>AU166*(1+$AF$5/100)</f>
        <v>882.7</v>
      </c>
      <c r="R166" s="729">
        <f>AV166*(1+$AF$5/100)</f>
        <v>920.4</v>
      </c>
      <c r="S166" s="729">
        <f>AW166*(1+$AF$5/100)</f>
        <v>1026.35</v>
      </c>
      <c r="T166" s="729">
        <f>AX166*(1+$AF$5/100)</f>
        <v>1046.5</v>
      </c>
      <c r="U166" s="729">
        <f>AY166*(1+$AF$5/100)</f>
        <v>1066.65</v>
      </c>
      <c r="V166" s="729">
        <f>AZ166*(1+$AF$5/100)</f>
        <v>1086.15</v>
      </c>
      <c r="W166" s="729">
        <f>BA166*(1+$AF$5/100)</f>
        <v>1166.1</v>
      </c>
      <c r="X166" s="729">
        <f>BB166*(1+$AF$5/100)</f>
        <v>1186.9</v>
      </c>
      <c r="Y166" s="729">
        <f>BC166*(1+$AF$5/100)</f>
        <v>1207.05</v>
      </c>
      <c r="Z166" s="730">
        <f>BD166*(1+$AF$5/100)</f>
        <v>1227.85</v>
      </c>
      <c r="AA166" s="801"/>
      <c r="AB166" s="731"/>
      <c r="AG166" s="785">
        <v>1400</v>
      </c>
      <c r="AH166" s="732">
        <v>740</v>
      </c>
      <c r="AI166" s="729">
        <v>748</v>
      </c>
      <c r="AJ166" s="729">
        <v>831</v>
      </c>
      <c r="AK166" s="729">
        <v>838</v>
      </c>
      <c r="AL166" s="729">
        <v>870</v>
      </c>
      <c r="AM166" s="729">
        <v>914</v>
      </c>
      <c r="AN166" s="729">
        <v>922</v>
      </c>
      <c r="AO166" s="729">
        <v>930</v>
      </c>
      <c r="AP166" s="729">
        <v>983</v>
      </c>
      <c r="AQ166" s="729">
        <v>1238</v>
      </c>
      <c r="AR166" s="729">
        <v>1268</v>
      </c>
      <c r="AS166" s="729">
        <v>1298</v>
      </c>
      <c r="AT166" s="729">
        <v>1328</v>
      </c>
      <c r="AU166" s="729">
        <v>1358</v>
      </c>
      <c r="AV166" s="729">
        <v>1416</v>
      </c>
      <c r="AW166" s="729">
        <v>1579</v>
      </c>
      <c r="AX166" s="729">
        <v>1610</v>
      </c>
      <c r="AY166" s="729">
        <v>1641</v>
      </c>
      <c r="AZ166" s="729">
        <v>1671</v>
      </c>
      <c r="BA166" s="729">
        <v>1794</v>
      </c>
      <c r="BB166" s="729">
        <v>1826</v>
      </c>
      <c r="BC166" s="729">
        <v>1857</v>
      </c>
      <c r="BD166" s="730">
        <v>1889</v>
      </c>
    </row>
    <row r="167" spans="1:74">
      <c r="B167" s="1019"/>
      <c r="C167" s="785">
        <v>1600</v>
      </c>
      <c r="D167" s="733">
        <f>AH167*(1+$AF$5/100)</f>
        <v>484.25</v>
      </c>
      <c r="E167" s="734">
        <f>AI167*(1+$AF$5/100)</f>
        <v>502.45</v>
      </c>
      <c r="F167" s="734">
        <f>AJ167*(1+$AF$5/100)</f>
        <v>556.4</v>
      </c>
      <c r="G167" s="734">
        <f>AK167*(1+$AF$5/100)</f>
        <v>561.6</v>
      </c>
      <c r="H167" s="734">
        <f>AL167*(1+$AF$5/100)</f>
        <v>581.75</v>
      </c>
      <c r="I167" s="734">
        <f>AM167*(1+$AF$5/100)</f>
        <v>611.65</v>
      </c>
      <c r="J167" s="734">
        <f>AN167*(1+$AF$5/100)</f>
        <v>616.85</v>
      </c>
      <c r="K167" s="734">
        <f>AO167*(1+$AF$5/100)</f>
        <v>622.05</v>
      </c>
      <c r="L167" s="734">
        <f>AP167*(1+$AF$5/100)</f>
        <v>656.5</v>
      </c>
      <c r="M167" s="734">
        <f>AQ167*(1+$AF$5/100)</f>
        <v>807.3</v>
      </c>
      <c r="N167" s="734">
        <f>AR167*(1+$AF$5/100)</f>
        <v>826.8</v>
      </c>
      <c r="O167" s="734">
        <f>AS167*(1+$AF$5/100)</f>
        <v>846.95</v>
      </c>
      <c r="P167" s="734">
        <f>AT167*(1+$AF$5/100)</f>
        <v>866.45</v>
      </c>
      <c r="Q167" s="734">
        <f>AU167*(1+$AF$5/100)</f>
        <v>885.95</v>
      </c>
      <c r="R167" s="734">
        <f>AV167*(1+$AF$5/100)</f>
        <v>923.65</v>
      </c>
      <c r="S167" s="734">
        <f>AW167*(1+$AF$5/100)</f>
        <v>1029.6</v>
      </c>
      <c r="T167" s="734">
        <f>AX167*(1+$AF$5/100)</f>
        <v>1049.75</v>
      </c>
      <c r="U167" s="734">
        <f>AY167*(1+$AF$5/100)</f>
        <v>1069.25</v>
      </c>
      <c r="V167" s="734">
        <f>AZ167*(1+$AF$5/100)</f>
        <v>1089.4</v>
      </c>
      <c r="W167" s="734">
        <f>BA167*(1+$AF$5/100)</f>
        <v>1169.35</v>
      </c>
      <c r="X167" s="734">
        <f>BB167*(1+$AF$5/100)</f>
        <v>1189.5</v>
      </c>
      <c r="Y167" s="734">
        <f>BC167*(1+$AF$5/100)</f>
        <v>1210.3</v>
      </c>
      <c r="Z167" s="735">
        <f>BD167*(1+$AF$5/100)</f>
        <v>1231.1</v>
      </c>
      <c r="AA167" s="801"/>
      <c r="AB167" s="731"/>
      <c r="AG167" s="785">
        <v>1600</v>
      </c>
      <c r="AH167" s="733">
        <v>745</v>
      </c>
      <c r="AI167" s="734">
        <v>773</v>
      </c>
      <c r="AJ167" s="734">
        <v>856</v>
      </c>
      <c r="AK167" s="734">
        <v>864</v>
      </c>
      <c r="AL167" s="734">
        <v>895</v>
      </c>
      <c r="AM167" s="734">
        <v>941</v>
      </c>
      <c r="AN167" s="734">
        <v>949</v>
      </c>
      <c r="AO167" s="734">
        <v>957</v>
      </c>
      <c r="AP167" s="734">
        <v>1010</v>
      </c>
      <c r="AQ167" s="734">
        <v>1242</v>
      </c>
      <c r="AR167" s="734">
        <v>1272</v>
      </c>
      <c r="AS167" s="734">
        <v>1303</v>
      </c>
      <c r="AT167" s="734">
        <v>1333</v>
      </c>
      <c r="AU167" s="734">
        <v>1363</v>
      </c>
      <c r="AV167" s="734">
        <v>1421</v>
      </c>
      <c r="AW167" s="734">
        <v>1584</v>
      </c>
      <c r="AX167" s="734">
        <v>1615</v>
      </c>
      <c r="AY167" s="734">
        <v>1645</v>
      </c>
      <c r="AZ167" s="734">
        <v>1676</v>
      </c>
      <c r="BA167" s="734">
        <v>1799</v>
      </c>
      <c r="BB167" s="734">
        <v>1830</v>
      </c>
      <c r="BC167" s="734">
        <v>1862</v>
      </c>
      <c r="BD167" s="735">
        <v>1894</v>
      </c>
    </row>
    <row r="168" spans="1:74">
      <c r="B168" s="1019"/>
      <c r="C168" s="785">
        <v>1800</v>
      </c>
      <c r="D168" s="733">
        <f>AH168*(1+$AF$5/100)</f>
        <v>486.85</v>
      </c>
      <c r="E168" s="734">
        <f>AI168*(1+$AF$5/100)</f>
        <v>505.7</v>
      </c>
      <c r="F168" s="734">
        <f>AJ168*(1+$AF$5/100)</f>
        <v>573.3</v>
      </c>
      <c r="G168" s="734">
        <f>AK168*(1+$AF$5/100)</f>
        <v>601.9</v>
      </c>
      <c r="H168" s="734">
        <f>AL168*(1+$AF$5/100)</f>
        <v>623.35</v>
      </c>
      <c r="I168" s="734">
        <f>AM168*(1+$AF$5/100)</f>
        <v>653.9</v>
      </c>
      <c r="J168" s="734">
        <f>AN168*(1+$AF$5/100)</f>
        <v>659.1</v>
      </c>
      <c r="K168" s="734">
        <f>AO168*(1+$AF$5/100)</f>
        <v>664.95</v>
      </c>
      <c r="L168" s="734">
        <f>AP168*(1+$AF$5/100)</f>
        <v>700.7</v>
      </c>
      <c r="M168" s="734">
        <f>AQ168*(1+$AF$5/100)</f>
        <v>843.05</v>
      </c>
      <c r="N168" s="734">
        <f>AR168*(1+$AF$5/100)</f>
        <v>863.2</v>
      </c>
      <c r="O168" s="734">
        <f>AS168*(1+$AF$5/100)</f>
        <v>900.25</v>
      </c>
      <c r="P168" s="734">
        <f>AT168*(1+$AF$5/100)</f>
        <v>921.05</v>
      </c>
      <c r="Q168" s="734">
        <f>AU168*(1+$AF$5/100)</f>
        <v>941.85</v>
      </c>
      <c r="R168" s="734">
        <f>AV168*(1+$AF$5/100)</f>
        <v>1035.45</v>
      </c>
      <c r="S168" s="734">
        <f>AW168*(1+$AF$5/100)</f>
        <v>1133.6</v>
      </c>
      <c r="T168" s="734">
        <f>AX168*(1+$AF$5/100)</f>
        <v>1155.7</v>
      </c>
      <c r="U168" s="734">
        <f>AY168*(1+$AF$5/100)</f>
        <v>1177.8</v>
      </c>
      <c r="V168" s="734">
        <f>AZ168*(1+$AF$5/100)</f>
        <v>1199.25</v>
      </c>
      <c r="W168" s="734">
        <f>BA168*(1+$AF$5/100)</f>
        <v>1287</v>
      </c>
      <c r="X168" s="734">
        <f>BB168*(1+$AF$5/100)</f>
        <v>1309.75</v>
      </c>
      <c r="Y168" s="734">
        <f>BC168*(1+$AF$5/100)</f>
        <v>1332.5</v>
      </c>
      <c r="Z168" s="735">
        <f>BD168*(1+$AF$5/100)</f>
        <v>1354.6</v>
      </c>
      <c r="AA168" s="801"/>
      <c r="AB168" s="731"/>
      <c r="AG168" s="785">
        <v>1800</v>
      </c>
      <c r="AH168" s="733">
        <v>749</v>
      </c>
      <c r="AI168" s="734">
        <v>778</v>
      </c>
      <c r="AJ168" s="734">
        <v>882</v>
      </c>
      <c r="AK168" s="734">
        <v>926</v>
      </c>
      <c r="AL168" s="734">
        <v>959</v>
      </c>
      <c r="AM168" s="734">
        <v>1006</v>
      </c>
      <c r="AN168" s="734">
        <v>1014</v>
      </c>
      <c r="AO168" s="734">
        <v>1023</v>
      </c>
      <c r="AP168" s="734">
        <v>1078</v>
      </c>
      <c r="AQ168" s="734">
        <v>1297</v>
      </c>
      <c r="AR168" s="734">
        <v>1328</v>
      </c>
      <c r="AS168" s="734">
        <v>1385</v>
      </c>
      <c r="AT168" s="734">
        <v>1417</v>
      </c>
      <c r="AU168" s="734">
        <v>1449</v>
      </c>
      <c r="AV168" s="734">
        <v>1593</v>
      </c>
      <c r="AW168" s="734">
        <v>1744</v>
      </c>
      <c r="AX168" s="734">
        <v>1778</v>
      </c>
      <c r="AY168" s="734">
        <v>1812</v>
      </c>
      <c r="AZ168" s="734">
        <v>1845</v>
      </c>
      <c r="BA168" s="734">
        <v>1980</v>
      </c>
      <c r="BB168" s="734">
        <v>2015</v>
      </c>
      <c r="BC168" s="734">
        <v>2050</v>
      </c>
      <c r="BD168" s="735">
        <v>2084</v>
      </c>
    </row>
    <row r="169" spans="1:74">
      <c r="B169" s="1019"/>
      <c r="C169" s="785">
        <v>2000</v>
      </c>
      <c r="D169" s="733">
        <f>AH169*(1+$AF$5/100)</f>
        <v>499.85</v>
      </c>
      <c r="E169" s="734">
        <f>AI169*(1+$AF$5/100)</f>
        <v>518.7</v>
      </c>
      <c r="F169" s="734">
        <f>AJ169*(1+$AF$5/100)</f>
        <v>599.95</v>
      </c>
      <c r="G169" s="734">
        <f>AK169*(1+$AF$5/100)</f>
        <v>631.8</v>
      </c>
      <c r="H169" s="734">
        <f>AL169*(1+$AF$5/100)</f>
        <v>653.9</v>
      </c>
      <c r="I169" s="734">
        <f>AM169*(1+$AF$5/100)</f>
        <v>672.1</v>
      </c>
      <c r="J169" s="734">
        <f>AN169*(1+$AF$5/100)</f>
        <v>677.3</v>
      </c>
      <c r="K169" s="734">
        <f>AO169*(1+$AF$5/100)</f>
        <v>682.5</v>
      </c>
      <c r="L169" s="734">
        <f>AP169*(1+$AF$5/100)</f>
        <v>718.9</v>
      </c>
      <c r="M169" s="734">
        <f>AQ169*(1+$AF$5/100)</f>
        <v>845.65</v>
      </c>
      <c r="N169" s="734">
        <f>AR169*(1+$AF$5/100)</f>
        <v>866.45</v>
      </c>
      <c r="O169" s="734">
        <f>AS169*(1+$AF$5/100)</f>
        <v>920.4</v>
      </c>
      <c r="P169" s="734">
        <f>AT169*(1+$AF$5/100)</f>
        <v>941.85</v>
      </c>
      <c r="Q169" s="734">
        <f>AU169*(1+$AF$5/100)</f>
        <v>963.3</v>
      </c>
      <c r="R169" s="734">
        <f>AV169*(1+$AF$5/100)</f>
        <v>1038.7</v>
      </c>
      <c r="S169" s="734">
        <f>AW169*(1+$AF$5/100)</f>
        <v>1136.85</v>
      </c>
      <c r="T169" s="734">
        <f>AX169*(1+$AF$5/100)</f>
        <v>1158.95</v>
      </c>
      <c r="U169" s="734">
        <f>AY169*(1+$AF$5/100)</f>
        <v>1181.05</v>
      </c>
      <c r="V169" s="734">
        <f>AZ169*(1+$AF$5/100)</f>
        <v>1202.5</v>
      </c>
      <c r="W169" s="734">
        <f>BA169*(1+$AF$5/100)</f>
        <v>1290.25</v>
      </c>
      <c r="X169" s="734">
        <f>BB169*(1+$AF$5/100)</f>
        <v>1313</v>
      </c>
      <c r="Y169" s="734">
        <f>BC169*(1+$AF$5/100)</f>
        <v>1335.75</v>
      </c>
      <c r="Z169" s="735">
        <f>BD169*(1+$AF$5/100)</f>
        <v>1358.5</v>
      </c>
      <c r="AA169" s="801"/>
      <c r="AB169" s="731"/>
      <c r="AG169" s="785">
        <v>2000</v>
      </c>
      <c r="AH169" s="733">
        <v>769</v>
      </c>
      <c r="AI169" s="734">
        <v>798</v>
      </c>
      <c r="AJ169" s="734">
        <v>923</v>
      </c>
      <c r="AK169" s="734">
        <v>972</v>
      </c>
      <c r="AL169" s="734">
        <v>1006</v>
      </c>
      <c r="AM169" s="734">
        <v>1034</v>
      </c>
      <c r="AN169" s="734">
        <v>1042</v>
      </c>
      <c r="AO169" s="734">
        <v>1050</v>
      </c>
      <c r="AP169" s="734">
        <v>1106</v>
      </c>
      <c r="AQ169" s="734">
        <v>1301</v>
      </c>
      <c r="AR169" s="734">
        <v>1333</v>
      </c>
      <c r="AS169" s="734">
        <v>1416</v>
      </c>
      <c r="AT169" s="734">
        <v>1449</v>
      </c>
      <c r="AU169" s="734">
        <v>1482</v>
      </c>
      <c r="AV169" s="734">
        <v>1598</v>
      </c>
      <c r="AW169" s="734">
        <v>1749</v>
      </c>
      <c r="AX169" s="734">
        <v>1783</v>
      </c>
      <c r="AY169" s="734">
        <v>1817</v>
      </c>
      <c r="AZ169" s="734">
        <v>1850</v>
      </c>
      <c r="BA169" s="734">
        <v>1985</v>
      </c>
      <c r="BB169" s="734">
        <v>2020</v>
      </c>
      <c r="BC169" s="734">
        <v>2055</v>
      </c>
      <c r="BD169" s="735">
        <v>2090</v>
      </c>
    </row>
    <row r="170" spans="1:74">
      <c r="B170" s="1019"/>
      <c r="C170" s="785">
        <v>2200</v>
      </c>
      <c r="D170" s="733">
        <f>AH170*(1+$AF$5/100)</f>
        <v>512.85</v>
      </c>
      <c r="E170" s="734">
        <f>AI170*(1+$AF$5/100)</f>
        <v>532.35</v>
      </c>
      <c r="F170" s="734">
        <f>AJ170*(1+$AF$5/100)</f>
        <v>627.25</v>
      </c>
      <c r="G170" s="734">
        <f>AK170*(1+$AF$5/100)</f>
        <v>647.4</v>
      </c>
      <c r="H170" s="734">
        <f>AL170*(1+$AF$5/100)</f>
        <v>684.45</v>
      </c>
      <c r="I170" s="734">
        <f>AM170*(1+$AF$5/100)</f>
        <v>703.3</v>
      </c>
      <c r="J170" s="734">
        <f>AN170*(1+$AF$5/100)</f>
        <v>708.5</v>
      </c>
      <c r="K170" s="734">
        <f>AO170*(1+$AF$5/100)</f>
        <v>714.35</v>
      </c>
      <c r="L170" s="734">
        <f>AP170*(1+$AF$5/100)</f>
        <v>750.75</v>
      </c>
      <c r="M170" s="734">
        <f>AQ170*(1+$AF$5/100)</f>
        <v>865.15</v>
      </c>
      <c r="N170" s="734">
        <f>AR170*(1+$AF$5/100)</f>
        <v>885.95</v>
      </c>
      <c r="O170" s="734">
        <f>AS170*(1+$AF$5/100)</f>
        <v>923.65</v>
      </c>
      <c r="P170" s="734">
        <f>AT170*(1+$AF$5/100)</f>
        <v>945.1</v>
      </c>
      <c r="Q170" s="734">
        <f>AU170*(1+$AF$5/100)</f>
        <v>965.9</v>
      </c>
      <c r="R170" s="734">
        <f>AV170*(1+$AF$5/100)</f>
        <v>1041.95</v>
      </c>
      <c r="S170" s="734">
        <f>AW170*(1+$AF$5/100)</f>
        <v>1140.1</v>
      </c>
      <c r="T170" s="734">
        <f>AX170*(1+$AF$5/100)</f>
        <v>1162.2</v>
      </c>
      <c r="U170" s="734">
        <f>AY170*(1+$AF$5/100)</f>
        <v>1184.3</v>
      </c>
      <c r="V170" s="734">
        <f>AZ170*(1+$AF$5/100)</f>
        <v>1205.75</v>
      </c>
      <c r="W170" s="734">
        <f>BA170*(1+$AF$5/100)</f>
        <v>1293.5</v>
      </c>
      <c r="X170" s="734">
        <f>BB170*(1+$AF$5/100)</f>
        <v>1316.25</v>
      </c>
      <c r="Y170" s="734">
        <f>BC170*(1+$AF$5/100)</f>
        <v>1339</v>
      </c>
      <c r="Z170" s="735">
        <f>BD170*(1+$AF$5/100)</f>
        <v>1361.75</v>
      </c>
      <c r="AA170" s="801"/>
      <c r="AB170" s="731"/>
      <c r="AG170" s="785">
        <v>2200</v>
      </c>
      <c r="AH170" s="733">
        <v>789</v>
      </c>
      <c r="AI170" s="734">
        <v>819</v>
      </c>
      <c r="AJ170" s="734">
        <v>965</v>
      </c>
      <c r="AK170" s="734">
        <v>996</v>
      </c>
      <c r="AL170" s="734">
        <v>1053</v>
      </c>
      <c r="AM170" s="734">
        <v>1082</v>
      </c>
      <c r="AN170" s="734">
        <v>1090</v>
      </c>
      <c r="AO170" s="734">
        <v>1099</v>
      </c>
      <c r="AP170" s="734">
        <v>1155</v>
      </c>
      <c r="AQ170" s="734">
        <v>1331</v>
      </c>
      <c r="AR170" s="734">
        <v>1363</v>
      </c>
      <c r="AS170" s="734">
        <v>1421</v>
      </c>
      <c r="AT170" s="734">
        <v>1454</v>
      </c>
      <c r="AU170" s="734">
        <v>1486</v>
      </c>
      <c r="AV170" s="734">
        <v>1603</v>
      </c>
      <c r="AW170" s="734">
        <v>1754</v>
      </c>
      <c r="AX170" s="734">
        <v>1788</v>
      </c>
      <c r="AY170" s="734">
        <v>1822</v>
      </c>
      <c r="AZ170" s="734">
        <v>1855</v>
      </c>
      <c r="BA170" s="734">
        <v>1990</v>
      </c>
      <c r="BB170" s="734">
        <v>2025</v>
      </c>
      <c r="BC170" s="734">
        <v>2060</v>
      </c>
      <c r="BD170" s="735">
        <v>2095</v>
      </c>
    </row>
    <row r="171" spans="1:74">
      <c r="B171" s="1019"/>
      <c r="C171" s="785">
        <v>2400</v>
      </c>
      <c r="D171" s="733">
        <f>AH171*(1+$AF$5/100)</f>
        <v>557.05</v>
      </c>
      <c r="E171" s="734">
        <f>AI171*(1+$AF$5/100)</f>
        <v>578.5</v>
      </c>
      <c r="F171" s="734">
        <f>AJ171*(1+$AF$5/100)</f>
        <v>654.55</v>
      </c>
      <c r="G171" s="734">
        <f>AK171*(1+$AF$5/100)</f>
        <v>650.65</v>
      </c>
      <c r="H171" s="734">
        <f>AL171*(1+$AF$5/100)</f>
        <v>687.7</v>
      </c>
      <c r="I171" s="734">
        <f>AM171*(1+$AF$5/100)</f>
        <v>721.5</v>
      </c>
      <c r="J171" s="734">
        <f>AN171*(1+$AF$5/100)</f>
        <v>727.35</v>
      </c>
      <c r="K171" s="734">
        <f>AO171*(1+$AF$5/100)</f>
        <v>732.55</v>
      </c>
      <c r="L171" s="734">
        <f>AP171*(1+$AF$5/100)</f>
        <v>769.6</v>
      </c>
      <c r="M171" s="734">
        <f>AQ171*(1+$AF$5/100)</f>
        <v>868.4</v>
      </c>
      <c r="N171" s="734">
        <f>AR171*(1+$AF$5/100)</f>
        <v>889.2</v>
      </c>
      <c r="O171" s="734">
        <f>AS171*(1+$AF$5/100)</f>
        <v>926.9</v>
      </c>
      <c r="P171" s="734">
        <f>AT171*(1+$AF$5/100)</f>
        <v>948.35</v>
      </c>
      <c r="Q171" s="734">
        <f>AU171*(1+$AF$5/100)</f>
        <v>969.15</v>
      </c>
      <c r="R171" s="734">
        <f>AV171*(1+$AF$5/100)</f>
        <v>1045.2</v>
      </c>
      <c r="S171" s="734">
        <f>AW171*(1+$AF$5/100)</f>
        <v>1143.35</v>
      </c>
      <c r="T171" s="734">
        <f>AX171*(1+$AF$5/100)</f>
        <v>1165.45</v>
      </c>
      <c r="U171" s="734">
        <f>AY171*(1+$AF$5/100)</f>
        <v>1187.55</v>
      </c>
      <c r="V171" s="734">
        <f>AZ171*(1+$AF$5/100)</f>
        <v>1209.65</v>
      </c>
      <c r="W171" s="734">
        <f>BA171*(1+$AF$5/100)</f>
        <v>1296.75</v>
      </c>
      <c r="X171" s="734">
        <f>BB171*(1+$AF$5/100)</f>
        <v>1319.5</v>
      </c>
      <c r="Y171" s="734">
        <f>BC171*(1+$AF$5/100)</f>
        <v>1342.25</v>
      </c>
      <c r="Z171" s="735">
        <f>BD171*(1+$AF$5/100)</f>
        <v>1365</v>
      </c>
      <c r="AA171" s="801"/>
      <c r="AB171" s="731"/>
      <c r="AG171" s="785">
        <v>2400</v>
      </c>
      <c r="AH171" s="733">
        <v>857</v>
      </c>
      <c r="AI171" s="734">
        <v>890</v>
      </c>
      <c r="AJ171" s="734">
        <v>1007</v>
      </c>
      <c r="AK171" s="734">
        <v>1001</v>
      </c>
      <c r="AL171" s="734">
        <v>1058</v>
      </c>
      <c r="AM171" s="734">
        <v>1110</v>
      </c>
      <c r="AN171" s="734">
        <v>1119</v>
      </c>
      <c r="AO171" s="734">
        <v>1127</v>
      </c>
      <c r="AP171" s="734">
        <v>1184</v>
      </c>
      <c r="AQ171" s="734">
        <v>1336</v>
      </c>
      <c r="AR171" s="734">
        <v>1368</v>
      </c>
      <c r="AS171" s="734">
        <v>1426</v>
      </c>
      <c r="AT171" s="734">
        <v>1459</v>
      </c>
      <c r="AU171" s="734">
        <v>1491</v>
      </c>
      <c r="AV171" s="734">
        <v>1608</v>
      </c>
      <c r="AW171" s="734">
        <v>1759</v>
      </c>
      <c r="AX171" s="734">
        <v>1793</v>
      </c>
      <c r="AY171" s="734">
        <v>1827</v>
      </c>
      <c r="AZ171" s="734">
        <v>1861</v>
      </c>
      <c r="BA171" s="734">
        <v>1995</v>
      </c>
      <c r="BB171" s="734">
        <v>2030</v>
      </c>
      <c r="BC171" s="734">
        <v>2065</v>
      </c>
      <c r="BD171" s="735">
        <v>2100</v>
      </c>
    </row>
    <row r="172" spans="1:74">
      <c r="B172" s="1019"/>
      <c r="C172" s="785">
        <v>2600</v>
      </c>
      <c r="D172" s="733">
        <f>AH172*(1+$AF$5/100)</f>
        <v>573.95</v>
      </c>
      <c r="E172" s="734">
        <f>AI172*(1+$AF$5/100)</f>
        <v>596.05</v>
      </c>
      <c r="F172" s="734">
        <f>AJ172*(1+$AF$5/100)</f>
        <v>661.05</v>
      </c>
      <c r="G172" s="734">
        <f>AK172*(1+$AF$5/100)</f>
        <v>657.15</v>
      </c>
      <c r="H172" s="734">
        <f>AL172*(1+$AF$5/100)</f>
        <v>694.2</v>
      </c>
      <c r="I172" s="734">
        <f>AM172*(1+$AF$5/100)</f>
        <v>728</v>
      </c>
      <c r="J172" s="734">
        <f>AN172*(1+$AF$5/100)</f>
        <v>748.8</v>
      </c>
      <c r="K172" s="734">
        <f>AO172*(1+$AF$5/100)</f>
        <v>754.65</v>
      </c>
      <c r="L172" s="734">
        <f>AP172*(1+$AF$5/100)</f>
        <v>791.05</v>
      </c>
      <c r="M172" s="734">
        <f>AQ172*(1+$AF$5/100)</f>
        <v>876.85</v>
      </c>
      <c r="N172" s="734">
        <f>AR172*(1+$AF$5/100)</f>
        <v>897.65</v>
      </c>
      <c r="O172" s="734">
        <f>AS172*(1+$AF$5/100)</f>
        <v>935.35</v>
      </c>
      <c r="P172" s="734">
        <f>AT172*(1+$AF$5/100)</f>
        <v>956.8</v>
      </c>
      <c r="Q172" s="734">
        <f>AU172*(1+$AF$5/100)</f>
        <v>977.6</v>
      </c>
      <c r="R172" s="734">
        <f>AV172*(1+$AF$5/100)</f>
        <v>1054.3</v>
      </c>
      <c r="S172" s="734">
        <f>AW172*(1+$AF$5/100)</f>
        <v>1164.8</v>
      </c>
      <c r="T172" s="734">
        <f>AX172*(1+$AF$5/100)</f>
        <v>1186.9</v>
      </c>
      <c r="U172" s="734">
        <f>AY172*(1+$AF$5/100)</f>
        <v>1273.35</v>
      </c>
      <c r="V172" s="734">
        <f>AZ172*(1+$AF$5/100)</f>
        <v>1295.45</v>
      </c>
      <c r="W172" s="734">
        <f>BA172*(1+$AF$5/100)</f>
        <v>1318.2</v>
      </c>
      <c r="X172" s="736">
        <f>BB172*(1+$AF$5/100)</f>
        <v>1340.95</v>
      </c>
      <c r="Y172" s="736">
        <f>BC172*(1+$AF$5/100)</f>
        <v>1363.7</v>
      </c>
      <c r="Z172" s="737">
        <f>BD172*(1+$AF$5/100)</f>
        <v>1386.45</v>
      </c>
      <c r="AA172" s="801"/>
      <c r="AB172" s="731"/>
      <c r="AG172" s="785">
        <v>2600</v>
      </c>
      <c r="AH172" s="733">
        <v>883</v>
      </c>
      <c r="AI172" s="734">
        <v>917</v>
      </c>
      <c r="AJ172" s="734">
        <v>1017</v>
      </c>
      <c r="AK172" s="734">
        <v>1011</v>
      </c>
      <c r="AL172" s="734">
        <v>1068</v>
      </c>
      <c r="AM172" s="734">
        <v>1120</v>
      </c>
      <c r="AN172" s="734">
        <v>1152</v>
      </c>
      <c r="AO172" s="734">
        <v>1161</v>
      </c>
      <c r="AP172" s="734">
        <v>1217</v>
      </c>
      <c r="AQ172" s="734">
        <v>1349</v>
      </c>
      <c r="AR172" s="734">
        <v>1381</v>
      </c>
      <c r="AS172" s="734">
        <v>1439</v>
      </c>
      <c r="AT172" s="734">
        <v>1472</v>
      </c>
      <c r="AU172" s="734">
        <v>1504</v>
      </c>
      <c r="AV172" s="734">
        <v>1622</v>
      </c>
      <c r="AW172" s="734">
        <v>1792</v>
      </c>
      <c r="AX172" s="734">
        <v>1826</v>
      </c>
      <c r="AY172" s="734">
        <v>1959</v>
      </c>
      <c r="AZ172" s="734">
        <v>1993</v>
      </c>
      <c r="BA172" s="734">
        <v>2028</v>
      </c>
      <c r="BB172" s="736">
        <v>2063</v>
      </c>
      <c r="BC172" s="736">
        <v>2098</v>
      </c>
      <c r="BD172" s="737">
        <v>2133</v>
      </c>
    </row>
    <row r="173" spans="1:74">
      <c r="B173" s="1019"/>
      <c r="C173" s="785">
        <v>2800</v>
      </c>
      <c r="D173" s="733">
        <f>AH173*(1+$AF$5/100)</f>
        <v>587.6</v>
      </c>
      <c r="E173" s="734">
        <f>AI173*(1+$AF$5/100)</f>
        <v>609.7</v>
      </c>
      <c r="F173" s="734">
        <f>AJ173*(1+$AF$5/100)</f>
        <v>676.65</v>
      </c>
      <c r="G173" s="734">
        <f>AK173*(1+$AF$5/100)</f>
        <v>659.75</v>
      </c>
      <c r="H173" s="734">
        <f>AL173*(1+$AF$5/100)</f>
        <v>697.45</v>
      </c>
      <c r="I173" s="734">
        <f>AM173*(1+$AF$5/100)</f>
        <v>744.9</v>
      </c>
      <c r="J173" s="734">
        <f>AN173*(1+$AF$5/100)</f>
        <v>766.35</v>
      </c>
      <c r="K173" s="734">
        <f>AO173*(1+$AF$5/100)</f>
        <v>787.15</v>
      </c>
      <c r="L173" s="734">
        <f>AP173*(1+$AF$5/100)</f>
        <v>824.85</v>
      </c>
      <c r="M173" s="734">
        <f>AQ173*(1+$AF$5/100)</f>
        <v>896.35</v>
      </c>
      <c r="N173" s="734">
        <f>AR173*(1+$AF$5/100)</f>
        <v>917.15</v>
      </c>
      <c r="O173" s="734">
        <f>AS173*(1+$AF$5/100)</f>
        <v>973.05</v>
      </c>
      <c r="P173" s="734">
        <f>AT173*(1+$AF$5/100)</f>
        <v>995.15</v>
      </c>
      <c r="Q173" s="734">
        <f>AU173*(1+$AF$5/100)</f>
        <v>1017.25</v>
      </c>
      <c r="R173" s="734">
        <f>AV173*(1+$AF$5/100)</f>
        <v>1076.4</v>
      </c>
      <c r="S173" s="734">
        <f>AW173*(1+$AF$5/100)</f>
        <v>1231.1</v>
      </c>
      <c r="T173" s="734">
        <f>AX173*(1+$AF$5/100)</f>
        <v>1253.85</v>
      </c>
      <c r="U173" s="734">
        <f>AY173*(1+$AF$5/100)</f>
        <v>1276.6</v>
      </c>
      <c r="V173" s="734">
        <f>AZ173*(1+$AF$5/100)</f>
        <v>1299.35</v>
      </c>
      <c r="W173" s="736">
        <f>BA173*(1+$AF$5/100)</f>
        <v>1321.45</v>
      </c>
      <c r="X173" s="736">
        <f>BB173*(1+$AF$5/100)</f>
        <v>1344.2</v>
      </c>
      <c r="Y173" s="736">
        <f>BC173*(1+$AF$5/100)</f>
        <v>1366.95</v>
      </c>
      <c r="Z173" s="737">
        <f>BD173*(1+$AF$5/100)</f>
        <v>1389.7</v>
      </c>
      <c r="AA173" s="801"/>
      <c r="AB173" s="731"/>
      <c r="AG173" s="785">
        <v>2800</v>
      </c>
      <c r="AH173" s="733">
        <v>904</v>
      </c>
      <c r="AI173" s="734">
        <v>938</v>
      </c>
      <c r="AJ173" s="734">
        <v>1041</v>
      </c>
      <c r="AK173" s="734">
        <v>1015</v>
      </c>
      <c r="AL173" s="734">
        <v>1073</v>
      </c>
      <c r="AM173" s="734">
        <v>1146</v>
      </c>
      <c r="AN173" s="734">
        <v>1179</v>
      </c>
      <c r="AO173" s="734">
        <v>1211</v>
      </c>
      <c r="AP173" s="734">
        <v>1269</v>
      </c>
      <c r="AQ173" s="734">
        <v>1379</v>
      </c>
      <c r="AR173" s="734">
        <v>1411</v>
      </c>
      <c r="AS173" s="734">
        <v>1497</v>
      </c>
      <c r="AT173" s="734">
        <v>1531</v>
      </c>
      <c r="AU173" s="734">
        <v>1565</v>
      </c>
      <c r="AV173" s="734">
        <v>1656</v>
      </c>
      <c r="AW173" s="734">
        <v>1894</v>
      </c>
      <c r="AX173" s="734">
        <v>1929</v>
      </c>
      <c r="AY173" s="734">
        <v>1964</v>
      </c>
      <c r="AZ173" s="734">
        <v>1999</v>
      </c>
      <c r="BA173" s="736">
        <v>2033</v>
      </c>
      <c r="BB173" s="736">
        <v>2068</v>
      </c>
      <c r="BC173" s="736">
        <v>2103</v>
      </c>
      <c r="BD173" s="737">
        <v>2138</v>
      </c>
    </row>
    <row r="174" spans="1:74">
      <c r="B174" s="1019"/>
      <c r="C174" s="785">
        <v>3000</v>
      </c>
      <c r="D174" s="733">
        <f>AH174*(1+$AF$5/100)</f>
        <v>731.9</v>
      </c>
      <c r="E174" s="734">
        <f>AI174*(1+$AF$5/100)</f>
        <v>737.1</v>
      </c>
      <c r="F174" s="734">
        <f>AJ174*(1+$AF$5/100)</f>
        <v>790.4</v>
      </c>
      <c r="G174" s="734">
        <f>AK174*(1+$AF$5/100)</f>
        <v>812.5</v>
      </c>
      <c r="H174" s="734">
        <f>AL174*(1+$AF$5/100)</f>
        <v>833.3</v>
      </c>
      <c r="I174" s="734">
        <f>AM174*(1+$AF$5/100)</f>
        <v>838.5</v>
      </c>
      <c r="J174" s="734">
        <f>AN174*(1+$AF$5/100)</f>
        <v>843.05</v>
      </c>
      <c r="K174" s="734">
        <f>AO174*(1+$AF$5/100)</f>
        <v>848.25</v>
      </c>
      <c r="L174" s="734">
        <f>AP174*(1+$AF$5/100)</f>
        <v>882.7</v>
      </c>
      <c r="M174" s="734">
        <f>AQ174*(1+$AF$5/100)</f>
        <v>922.35</v>
      </c>
      <c r="N174" s="734">
        <f>AR174*(1+$AF$5/100)</f>
        <v>941.85</v>
      </c>
      <c r="O174" s="734">
        <f>AS174*(1+$AF$5/100)</f>
        <v>1019.85</v>
      </c>
      <c r="P174" s="734">
        <f>AT174*(1+$AF$5/100)</f>
        <v>1040</v>
      </c>
      <c r="Q174" s="734">
        <f>AU174*(1+$AF$5/100)</f>
        <v>1060.15</v>
      </c>
      <c r="R174" s="734">
        <f>AV174*(1+$AF$5/100)</f>
        <v>1258.4</v>
      </c>
      <c r="S174" s="734">
        <f>AW174*(1+$AF$5/100)</f>
        <v>1355.9</v>
      </c>
      <c r="T174" s="734">
        <f>AX174*(1+$AF$5/100)</f>
        <v>1378.65</v>
      </c>
      <c r="U174" s="736">
        <f>AY174*(1+$AF$5/100)</f>
        <v>1401.4</v>
      </c>
      <c r="V174" s="736">
        <f>AZ174*(1+$AF$5/100)</f>
        <v>1423.5</v>
      </c>
      <c r="W174" s="736">
        <f>BA174*(1+$AF$5/100)</f>
        <v>1446.25</v>
      </c>
      <c r="X174" s="736">
        <f>BB174*(1+$AF$5/100)</f>
        <v>1469</v>
      </c>
      <c r="Y174" s="736">
        <f>BC174*(1+$AF$5/100)</f>
        <v>1491.75</v>
      </c>
      <c r="Z174" s="737">
        <f>BD174*(1+$AF$5/100)</f>
        <v>1514.5</v>
      </c>
      <c r="AA174" s="801"/>
      <c r="AB174" s="731"/>
      <c r="AG174" s="785">
        <v>3000</v>
      </c>
      <c r="AH174" s="733">
        <v>1126</v>
      </c>
      <c r="AI174" s="734">
        <v>1134</v>
      </c>
      <c r="AJ174" s="734">
        <v>1216</v>
      </c>
      <c r="AK174" s="734">
        <v>1250</v>
      </c>
      <c r="AL174" s="734">
        <v>1282</v>
      </c>
      <c r="AM174" s="734">
        <v>1290</v>
      </c>
      <c r="AN174" s="734">
        <v>1297</v>
      </c>
      <c r="AO174" s="734">
        <v>1305</v>
      </c>
      <c r="AP174" s="734">
        <v>1358</v>
      </c>
      <c r="AQ174" s="734">
        <v>1419</v>
      </c>
      <c r="AR174" s="734">
        <v>1449</v>
      </c>
      <c r="AS174" s="734">
        <v>1569</v>
      </c>
      <c r="AT174" s="734">
        <v>1600</v>
      </c>
      <c r="AU174" s="734">
        <v>1631</v>
      </c>
      <c r="AV174" s="734">
        <v>1936</v>
      </c>
      <c r="AW174" s="734">
        <v>2086</v>
      </c>
      <c r="AX174" s="734">
        <v>2121</v>
      </c>
      <c r="AY174" s="736">
        <v>2156</v>
      </c>
      <c r="AZ174" s="736">
        <v>2190</v>
      </c>
      <c r="BA174" s="736">
        <v>2225</v>
      </c>
      <c r="BB174" s="736">
        <v>2260</v>
      </c>
      <c r="BC174" s="736">
        <v>2295</v>
      </c>
      <c r="BD174" s="737">
        <v>2330</v>
      </c>
    </row>
    <row r="175" spans="1:74">
      <c r="B175" s="1019"/>
      <c r="C175" s="785">
        <v>3200</v>
      </c>
      <c r="D175" s="733">
        <f>AH175*(1+$AF$5/100)</f>
        <v>748.8</v>
      </c>
      <c r="E175" s="734">
        <f>AI175*(1+$AF$5/100)</f>
        <v>753.35</v>
      </c>
      <c r="F175" s="734">
        <f>AJ175*(1+$AF$5/100)</f>
        <v>807.3</v>
      </c>
      <c r="G175" s="734">
        <f>AK175*(1+$AF$5/100)</f>
        <v>829.4</v>
      </c>
      <c r="H175" s="734">
        <f>AL175*(1+$AF$5/100)</f>
        <v>850.2</v>
      </c>
      <c r="I175" s="734">
        <f>AM175*(1+$AF$5/100)</f>
        <v>855.4</v>
      </c>
      <c r="J175" s="734">
        <f>AN175*(1+$AF$5/100)</f>
        <v>860.6</v>
      </c>
      <c r="K175" s="734">
        <f>AO175*(1+$AF$5/100)</f>
        <v>865.15</v>
      </c>
      <c r="L175" s="734">
        <f>AP175*(1+$AF$5/100)</f>
        <v>899.6</v>
      </c>
      <c r="M175" s="734">
        <f>AQ175*(1+$AF$5/100)</f>
        <v>1179.75</v>
      </c>
      <c r="N175" s="734">
        <f>AR175*(1+$AF$5/100)</f>
        <v>1184.95</v>
      </c>
      <c r="O175" s="734">
        <f>AS175*(1+$AF$5/100)</f>
        <v>1214.2</v>
      </c>
      <c r="P175" s="734">
        <f>AT175*(1+$AF$5/100)</f>
        <v>1302.6</v>
      </c>
      <c r="Q175" s="734">
        <f>AU175*(1+$AF$5/100)</f>
        <v>1308.45</v>
      </c>
      <c r="R175" s="734">
        <f>AV175*(1+$AF$5/100)</f>
        <v>1366.95</v>
      </c>
      <c r="S175" s="736">
        <f>AW175*(1+$AF$5/100)</f>
        <v>1442.35</v>
      </c>
      <c r="T175" s="736">
        <f>AX175*(1+$AF$5/100)</f>
        <v>1448.2</v>
      </c>
      <c r="U175" s="736">
        <f>AY175*(1+$AF$5/100)</f>
        <v>1454.05</v>
      </c>
      <c r="V175" s="736">
        <f>AZ175*(1+$AF$5/100)</f>
        <v>1459.9</v>
      </c>
      <c r="W175" s="736">
        <f>BA175*(1+$AF$5/100)</f>
        <v>1578.85</v>
      </c>
      <c r="X175" s="736">
        <f>BB175*(1+$AF$5/100)</f>
        <v>1585.35</v>
      </c>
      <c r="Y175" s="736">
        <f>BC175*(1+$AF$5/100)</f>
        <v>1591.85</v>
      </c>
      <c r="Z175" s="737">
        <f>BD175*(1+$AF$5/100)</f>
        <v>1598.35</v>
      </c>
      <c r="AA175" s="801"/>
      <c r="AB175" s="731"/>
      <c r="AG175" s="785">
        <v>3200</v>
      </c>
      <c r="AH175" s="733">
        <v>1152</v>
      </c>
      <c r="AI175" s="734">
        <v>1159</v>
      </c>
      <c r="AJ175" s="734">
        <v>1242</v>
      </c>
      <c r="AK175" s="734">
        <v>1276</v>
      </c>
      <c r="AL175" s="734">
        <v>1308</v>
      </c>
      <c r="AM175" s="734">
        <v>1316</v>
      </c>
      <c r="AN175" s="734">
        <v>1324</v>
      </c>
      <c r="AO175" s="734">
        <v>1331</v>
      </c>
      <c r="AP175" s="734">
        <v>1384</v>
      </c>
      <c r="AQ175" s="734">
        <v>1815</v>
      </c>
      <c r="AR175" s="734">
        <v>1823</v>
      </c>
      <c r="AS175" s="734">
        <v>1868</v>
      </c>
      <c r="AT175" s="734">
        <v>2004</v>
      </c>
      <c r="AU175" s="734">
        <v>2013</v>
      </c>
      <c r="AV175" s="734">
        <v>2103</v>
      </c>
      <c r="AW175" s="736">
        <v>2219</v>
      </c>
      <c r="AX175" s="736">
        <v>2228</v>
      </c>
      <c r="AY175" s="736">
        <v>2237</v>
      </c>
      <c r="AZ175" s="736">
        <v>2246</v>
      </c>
      <c r="BA175" s="736">
        <v>2429</v>
      </c>
      <c r="BB175" s="736">
        <v>2439</v>
      </c>
      <c r="BC175" s="736">
        <v>2449</v>
      </c>
      <c r="BD175" s="737">
        <v>2459</v>
      </c>
    </row>
    <row r="176" spans="1:74" customHeight="1" ht="20.25">
      <c r="B176" s="1019"/>
      <c r="C176" s="786">
        <v>3400</v>
      </c>
      <c r="D176" s="739">
        <f>AH176*(1+$AF$5/100)</f>
        <v>829.4</v>
      </c>
      <c r="E176" s="740">
        <f>AI176*(1+$AF$5/100)</f>
        <v>834.6</v>
      </c>
      <c r="F176" s="740">
        <f>AJ176*(1+$AF$5/100)</f>
        <v>824.2</v>
      </c>
      <c r="G176" s="740">
        <f>AK176*(1+$AF$5/100)</f>
        <v>915.2</v>
      </c>
      <c r="H176" s="740">
        <f>AL176*(1+$AF$5/100)</f>
        <v>937.95</v>
      </c>
      <c r="I176" s="740">
        <f>AM176*(1+$AF$5/100)</f>
        <v>943.8</v>
      </c>
      <c r="J176" s="740">
        <f>AN176*(1+$AF$5/100)</f>
        <v>949</v>
      </c>
      <c r="K176" s="740">
        <f>AO176*(1+$AF$5/100)</f>
        <v>954.2</v>
      </c>
      <c r="L176" s="740">
        <f>AP176*(1+$AF$5/100)</f>
        <v>991.25</v>
      </c>
      <c r="M176" s="740">
        <f>AQ176*(1+$AF$5/100)</f>
        <v>1309.75</v>
      </c>
      <c r="N176" s="740">
        <f>AR176*(1+$AF$5/100)</f>
        <v>1314.95</v>
      </c>
      <c r="O176" s="740">
        <f>AS176*(1+$AF$5/100)</f>
        <v>1434.55</v>
      </c>
      <c r="P176" s="740">
        <f>AT176*(1+$AF$5/100)</f>
        <v>1441.05</v>
      </c>
      <c r="Q176" s="740">
        <f>AU176*(1+$AF$5/100)</f>
        <v>1447.55</v>
      </c>
      <c r="R176" s="741">
        <f>AV176*(1+$AF$5/100)</f>
        <v>1507.35</v>
      </c>
      <c r="S176" s="741">
        <f>AW176*(1+$AF$5/100)</f>
        <v>1588.6</v>
      </c>
      <c r="T176" s="741">
        <f>AX176*(1+$AF$5/100)</f>
        <v>1595.1</v>
      </c>
      <c r="U176" s="741">
        <f>AY176*(1+$AF$5/100)</f>
        <v>1658.8</v>
      </c>
      <c r="V176" s="741">
        <f>AZ176*(1+$AF$5/100)</f>
        <v>1665.3</v>
      </c>
      <c r="W176" s="741">
        <f>BA176*(1+$AF$5/100)</f>
        <v>1671.8</v>
      </c>
      <c r="X176" s="741">
        <f>BB176*(1+$AF$5/100)</f>
        <v>1678.95</v>
      </c>
      <c r="Y176" s="741">
        <f>BC176*(1+$AF$5/100)</f>
        <v>1685.45</v>
      </c>
      <c r="Z176" s="742">
        <f>BD176*(1+$AF$5/100)</f>
        <v>1691.95</v>
      </c>
      <c r="AA176" s="801"/>
      <c r="AB176" s="731"/>
      <c r="AG176" s="786">
        <v>3400</v>
      </c>
      <c r="AH176" s="739">
        <v>1276</v>
      </c>
      <c r="AI176" s="740">
        <v>1284</v>
      </c>
      <c r="AJ176" s="740">
        <v>1268</v>
      </c>
      <c r="AK176" s="740">
        <v>1408</v>
      </c>
      <c r="AL176" s="740">
        <v>1443</v>
      </c>
      <c r="AM176" s="740">
        <v>1452</v>
      </c>
      <c r="AN176" s="740">
        <v>1460</v>
      </c>
      <c r="AO176" s="740">
        <v>1468</v>
      </c>
      <c r="AP176" s="740">
        <v>1525</v>
      </c>
      <c r="AQ176" s="740">
        <v>2015</v>
      </c>
      <c r="AR176" s="740">
        <v>2023</v>
      </c>
      <c r="AS176" s="740">
        <v>2207</v>
      </c>
      <c r="AT176" s="740">
        <v>2217</v>
      </c>
      <c r="AU176" s="740">
        <v>2227</v>
      </c>
      <c r="AV176" s="741">
        <v>2319</v>
      </c>
      <c r="AW176" s="741">
        <v>2444</v>
      </c>
      <c r="AX176" s="741">
        <v>2454</v>
      </c>
      <c r="AY176" s="741">
        <v>2552</v>
      </c>
      <c r="AZ176" s="741">
        <v>2562</v>
      </c>
      <c r="BA176" s="741">
        <v>2572</v>
      </c>
      <c r="BB176" s="741">
        <v>2583</v>
      </c>
      <c r="BC176" s="741">
        <v>2593</v>
      </c>
      <c r="BD176" s="742">
        <v>2603</v>
      </c>
    </row>
    <row r="177" spans="1:74" customHeight="1" ht="20.25">
      <c r="B177" s="1019"/>
      <c r="C177" s="1020" t="s">
        <v>318</v>
      </c>
      <c r="D177" s="1020"/>
      <c r="E177" s="1020"/>
      <c r="F177" s="1020"/>
      <c r="G177" s="1020"/>
      <c r="H177" s="1020"/>
      <c r="I177" s="1020"/>
      <c r="J177" s="1020"/>
      <c r="K177" s="1020"/>
      <c r="L177" s="1020"/>
      <c r="M177" s="1020"/>
      <c r="N177" s="1020"/>
      <c r="O177" s="1020"/>
      <c r="P177" s="1020"/>
      <c r="Q177" s="1020"/>
      <c r="R177" s="1020"/>
      <c r="S177" s="1020"/>
      <c r="T177" s="1020"/>
      <c r="U177" s="1020"/>
      <c r="V177" s="1020"/>
      <c r="W177" s="1020"/>
      <c r="X177" s="1020"/>
      <c r="Y177" s="1020"/>
      <c r="Z177" s="1020"/>
      <c r="AA177" s="802"/>
      <c r="AB177" s="743"/>
      <c r="AG177" s="1003" t="s">
        <v>319</v>
      </c>
      <c r="AH177" s="1003"/>
      <c r="AI177" s="1003"/>
      <c r="AJ177" s="1003"/>
      <c r="AK177" s="1003"/>
      <c r="AL177" s="1003"/>
      <c r="AM177" s="1003"/>
      <c r="AN177" s="1003"/>
      <c r="AO177" s="1003"/>
      <c r="AP177" s="1003"/>
      <c r="AQ177" s="1003"/>
      <c r="AR177" s="1003"/>
      <c r="AS177" s="1003"/>
      <c r="AT177" s="1003"/>
      <c r="AU177" s="1003"/>
      <c r="AV177" s="1003"/>
      <c r="AW177" s="1003"/>
      <c r="AX177" s="1003"/>
      <c r="AY177" s="1003"/>
      <c r="AZ177" s="1003"/>
      <c r="BA177" s="1003"/>
      <c r="BB177" s="1003"/>
      <c r="BC177" s="1003"/>
      <c r="BD177" s="1003"/>
    </row>
    <row r="178" spans="1:74">
      <c r="B178" s="1019"/>
      <c r="C178" s="787">
        <f>C176+200</f>
        <v>3600</v>
      </c>
      <c r="D178" s="729">
        <f>AH178*(1+$AF$5/100)</f>
        <v>846.95</v>
      </c>
      <c r="E178" s="729">
        <f>AI178*(1+$AF$5/100)</f>
        <v>852.8</v>
      </c>
      <c r="F178" s="729">
        <f>AJ178*(1+$AF$5/100)</f>
        <v>840.45</v>
      </c>
      <c r="G178" s="729">
        <f>AK178*(1+$AF$5/100)</f>
        <v>933.4</v>
      </c>
      <c r="H178" s="729">
        <f>AL178*(1+$AF$5/100)</f>
        <v>956.15</v>
      </c>
      <c r="I178" s="729">
        <f>AM178*(1+$AF$5/100)</f>
        <v>962</v>
      </c>
      <c r="J178" s="729">
        <f>AN178*(1+$AF$5/100)</f>
        <v>967.2</v>
      </c>
      <c r="K178" s="729">
        <f>AO178*(1+$AF$5/100)</f>
        <v>973.05</v>
      </c>
      <c r="L178" s="729">
        <f>AP178*(1+$AF$5/100)</f>
        <v>1009.45</v>
      </c>
      <c r="M178" s="729">
        <f>AQ178*(1+$AF$5/100)</f>
        <v>1343.55</v>
      </c>
      <c r="N178" s="729">
        <f>AR178*(1+$AF$5/100)</f>
        <v>1435.85</v>
      </c>
      <c r="O178" s="729">
        <f>AS178*(1+$AF$5/100)</f>
        <v>1469</v>
      </c>
      <c r="P178" s="729">
        <f>AT178*(1+$AF$5/100)</f>
        <v>1475.5</v>
      </c>
      <c r="Q178" s="745">
        <f>AU178*(1+$AF$5/100)</f>
        <v>1481.35</v>
      </c>
      <c r="R178" s="745">
        <f>AV178*(1+$AF$5/100)</f>
        <v>1543.1</v>
      </c>
      <c r="S178" s="745">
        <f>AW178*(1+$AF$5/100)</f>
        <v>1624.35</v>
      </c>
      <c r="T178" s="745">
        <f>AX178*(1+$AF$5/100)</f>
        <v>1630.85</v>
      </c>
      <c r="U178" s="745">
        <f>AY178*(1+$AF$5/100)</f>
        <v>1695.85</v>
      </c>
      <c r="V178" s="745">
        <f>AZ178*(1+$AF$5/100)</f>
        <v>1702.35</v>
      </c>
      <c r="W178" s="745">
        <f>BA178*(1+$AF$5/100)</f>
        <v>1708.85</v>
      </c>
      <c r="X178" s="745">
        <f>BB178*(1+$AF$5/100)</f>
        <v>1715.35</v>
      </c>
      <c r="Y178" s="745">
        <f>BC178*(1+$AF$5/100)</f>
        <v>1722.5</v>
      </c>
      <c r="Z178" s="746">
        <f>BD178*(1+$AF$5/100)</f>
        <v>1729</v>
      </c>
      <c r="AA178" s="801"/>
      <c r="AB178" s="731"/>
      <c r="AG178" s="787">
        <v>3600</v>
      </c>
      <c r="AH178" s="729">
        <v>1303</v>
      </c>
      <c r="AI178" s="729">
        <v>1312</v>
      </c>
      <c r="AJ178" s="729">
        <v>1293</v>
      </c>
      <c r="AK178" s="729">
        <v>1436</v>
      </c>
      <c r="AL178" s="729">
        <v>1471</v>
      </c>
      <c r="AM178" s="729">
        <v>1480</v>
      </c>
      <c r="AN178" s="729">
        <v>1488</v>
      </c>
      <c r="AO178" s="729">
        <v>1497</v>
      </c>
      <c r="AP178" s="729">
        <v>1553</v>
      </c>
      <c r="AQ178" s="729">
        <v>2067</v>
      </c>
      <c r="AR178" s="729">
        <v>2209</v>
      </c>
      <c r="AS178" s="729">
        <v>2260</v>
      </c>
      <c r="AT178" s="729">
        <v>2270</v>
      </c>
      <c r="AU178" s="745">
        <v>2279</v>
      </c>
      <c r="AV178" s="745">
        <v>2374</v>
      </c>
      <c r="AW178" s="745">
        <v>2499</v>
      </c>
      <c r="AX178" s="745">
        <v>2509</v>
      </c>
      <c r="AY178" s="745">
        <v>2609</v>
      </c>
      <c r="AZ178" s="745">
        <v>2619</v>
      </c>
      <c r="BA178" s="745">
        <v>2629</v>
      </c>
      <c r="BB178" s="745">
        <v>2639</v>
      </c>
      <c r="BC178" s="745">
        <v>2650</v>
      </c>
      <c r="BD178" s="746">
        <v>2660</v>
      </c>
    </row>
    <row r="179" spans="1:74" customHeight="1" ht="22.5">
      <c r="B179" s="1019"/>
      <c r="C179" s="788">
        <v>3800</v>
      </c>
      <c r="D179" s="734">
        <f>AH179*(1+$AF$5/100)</f>
        <v>865.15</v>
      </c>
      <c r="E179" s="734">
        <f>AI179*(1+$AF$5/100)</f>
        <v>870.35</v>
      </c>
      <c r="F179" s="734">
        <f>AJ179*(1+$AF$5/100)</f>
        <v>857.35</v>
      </c>
      <c r="G179" s="734">
        <f>AK179*(1+$AF$5/100)</f>
        <v>952.25</v>
      </c>
      <c r="H179" s="734">
        <f>AL179*(1+$AF$5/100)</f>
        <v>975</v>
      </c>
      <c r="I179" s="734">
        <f>AM179*(1+$AF$5/100)</f>
        <v>980.2</v>
      </c>
      <c r="J179" s="734">
        <f>AN179*(1+$AF$5/100)</f>
        <v>986.05</v>
      </c>
      <c r="K179" s="734">
        <f>AO179*(1+$AF$5/100)</f>
        <v>991.25</v>
      </c>
      <c r="L179" s="734">
        <f>AP179*(1+$AF$5/100)</f>
        <v>1028.3</v>
      </c>
      <c r="M179" s="734">
        <f>AQ179*(1+$AF$5/100)</f>
        <v>1463.15</v>
      </c>
      <c r="N179" s="734">
        <f>AR179*(1+$AF$5/100)</f>
        <v>1469.65</v>
      </c>
      <c r="O179" s="734">
        <f>AS179*(1+$AF$5/100)</f>
        <v>1503.45</v>
      </c>
      <c r="P179" s="736">
        <f>AT179*(1+$AF$5/100)</f>
        <v>1509.95</v>
      </c>
      <c r="Q179" s="736">
        <f>AU179*(1+$AF$5/100)</f>
        <v>1515.8</v>
      </c>
      <c r="R179" s="736">
        <f>AV179*(1+$AF$5/100)</f>
        <v>1578.2</v>
      </c>
      <c r="S179" s="736">
        <f>AW179*(1+$AF$5/100)</f>
        <v>1659.45</v>
      </c>
      <c r="T179" s="736">
        <f>AX179*(1+$AF$5/100)</f>
        <v>1665.95</v>
      </c>
      <c r="U179" s="736">
        <f>AY179*(1+$AF$5/100)</f>
        <v>1732.25</v>
      </c>
      <c r="V179" s="736">
        <f>AZ179*(1+$AF$5/100)</f>
        <v>1739.4</v>
      </c>
      <c r="W179" s="736">
        <f>BA179*(1+$AF$5/100)</f>
        <v>1745.9</v>
      </c>
      <c r="X179" s="736">
        <f>BB179*(1+$AF$5/100)</f>
        <v>1752.4</v>
      </c>
      <c r="Y179" s="736">
        <f>BC179*(1+$AF$5/100)</f>
        <v>1758.9</v>
      </c>
      <c r="Z179" s="737">
        <f>BD179*(1+$AF$5/100)</f>
        <v>1766.05</v>
      </c>
      <c r="AA179" s="801"/>
      <c r="AB179" s="731"/>
      <c r="AG179" s="788">
        <v>3800</v>
      </c>
      <c r="AH179" s="734">
        <v>1331</v>
      </c>
      <c r="AI179" s="734">
        <v>1339</v>
      </c>
      <c r="AJ179" s="734">
        <v>1319</v>
      </c>
      <c r="AK179" s="734">
        <v>1465</v>
      </c>
      <c r="AL179" s="734">
        <v>1500</v>
      </c>
      <c r="AM179" s="734">
        <v>1508</v>
      </c>
      <c r="AN179" s="734">
        <v>1517</v>
      </c>
      <c r="AO179" s="734">
        <v>1525</v>
      </c>
      <c r="AP179" s="734">
        <v>1582</v>
      </c>
      <c r="AQ179" s="734">
        <v>2251</v>
      </c>
      <c r="AR179" s="734">
        <v>2261</v>
      </c>
      <c r="AS179" s="734">
        <v>2313</v>
      </c>
      <c r="AT179" s="736">
        <v>2323</v>
      </c>
      <c r="AU179" s="736">
        <v>2332</v>
      </c>
      <c r="AV179" s="736">
        <v>2428</v>
      </c>
      <c r="AW179" s="736">
        <v>2553</v>
      </c>
      <c r="AX179" s="736">
        <v>2563</v>
      </c>
      <c r="AY179" s="736">
        <v>2665</v>
      </c>
      <c r="AZ179" s="736">
        <v>2676</v>
      </c>
      <c r="BA179" s="736">
        <v>2686</v>
      </c>
      <c r="BB179" s="736">
        <v>2696</v>
      </c>
      <c r="BC179" s="736">
        <v>2706</v>
      </c>
      <c r="BD179" s="737">
        <v>2717</v>
      </c>
    </row>
    <row r="180" spans="1:74" customHeight="1" ht="23.25">
      <c r="B180" s="1019"/>
      <c r="C180" s="789">
        <v>4000</v>
      </c>
      <c r="D180" s="740">
        <f>AH180*(1+$AF$5/100)</f>
        <v>883.35</v>
      </c>
      <c r="E180" s="740">
        <f>AI180*(1+$AF$5/100)</f>
        <v>888.55</v>
      </c>
      <c r="F180" s="740">
        <f>AJ180*(1+$AF$5/100)</f>
        <v>874.25</v>
      </c>
      <c r="G180" s="740">
        <f>AK180*(1+$AF$5/100)</f>
        <v>970.45</v>
      </c>
      <c r="H180" s="740">
        <f>AL180*(1+$AF$5/100)</f>
        <v>993.2</v>
      </c>
      <c r="I180" s="740">
        <f>AM180*(1+$AF$5/100)</f>
        <v>998.4</v>
      </c>
      <c r="J180" s="740">
        <f>AN180*(1+$AF$5/100)</f>
        <v>1004.25</v>
      </c>
      <c r="K180" s="740">
        <f>AO180*(1+$AF$5/100)</f>
        <v>1009.45</v>
      </c>
      <c r="L180" s="740">
        <f>AP180*(1+$AF$5/100)</f>
        <v>1046.5</v>
      </c>
      <c r="M180" s="740">
        <f>AQ180*(1+$AF$5/100)</f>
        <v>1496.95</v>
      </c>
      <c r="N180" s="740">
        <f>AR180*(1+$AF$5/100)</f>
        <v>1503.45</v>
      </c>
      <c r="O180" s="741">
        <f>AS180*(1+$AF$5/100)</f>
        <v>1537.9</v>
      </c>
      <c r="P180" s="741">
        <f>AT180*(1+$AF$5/100)</f>
        <v>1543.75</v>
      </c>
      <c r="Q180" s="741">
        <f>AU180*(1+$AF$5/100)</f>
        <v>1550.25</v>
      </c>
      <c r="R180" s="741">
        <f>AV180*(1+$AF$5/100)</f>
        <v>1613.95</v>
      </c>
      <c r="S180" s="741">
        <f>AW180*(1+$AF$5/100)</f>
        <v>1695.2</v>
      </c>
      <c r="T180" s="741">
        <f>AX180*(1+$AF$5/100)</f>
        <v>1701.7</v>
      </c>
      <c r="U180" s="741">
        <f>AY180*(1+$AF$5/100)</f>
        <v>1769.3</v>
      </c>
      <c r="V180" s="741">
        <f>AZ180*(1+$AF$5/100)</f>
        <v>1775.8</v>
      </c>
      <c r="W180" s="741">
        <f>BA180*(1+$AF$5/100)</f>
        <v>1782.95</v>
      </c>
      <c r="X180" s="741">
        <f>BB180*(1+$AF$5/100)</f>
        <v>1789.45</v>
      </c>
      <c r="Y180" s="741">
        <f>BC180*(1+$AF$5/100)</f>
        <v>1795.95</v>
      </c>
      <c r="Z180" s="742">
        <f>BD180*(1+$AF$5/100)</f>
        <v>1802.45</v>
      </c>
      <c r="AA180" s="801"/>
      <c r="AB180" s="731"/>
      <c r="AG180" s="789">
        <v>4000</v>
      </c>
      <c r="AH180" s="740">
        <v>1359</v>
      </c>
      <c r="AI180" s="740">
        <v>1367</v>
      </c>
      <c r="AJ180" s="740">
        <v>1345</v>
      </c>
      <c r="AK180" s="740">
        <v>1493</v>
      </c>
      <c r="AL180" s="740">
        <v>1528</v>
      </c>
      <c r="AM180" s="740">
        <v>1536</v>
      </c>
      <c r="AN180" s="740">
        <v>1545</v>
      </c>
      <c r="AO180" s="740">
        <v>1553</v>
      </c>
      <c r="AP180" s="740">
        <v>1610</v>
      </c>
      <c r="AQ180" s="740">
        <v>2303</v>
      </c>
      <c r="AR180" s="740">
        <v>2313</v>
      </c>
      <c r="AS180" s="741">
        <v>2366</v>
      </c>
      <c r="AT180" s="741">
        <v>2375</v>
      </c>
      <c r="AU180" s="741">
        <v>2385</v>
      </c>
      <c r="AV180" s="741">
        <v>2483</v>
      </c>
      <c r="AW180" s="741">
        <v>2608</v>
      </c>
      <c r="AX180" s="741">
        <v>2618</v>
      </c>
      <c r="AY180" s="741">
        <v>2722</v>
      </c>
      <c r="AZ180" s="741">
        <v>2732</v>
      </c>
      <c r="BA180" s="741">
        <v>2743</v>
      </c>
      <c r="BB180" s="741">
        <v>2753</v>
      </c>
      <c r="BC180" s="741">
        <v>2763</v>
      </c>
      <c r="BD180" s="742">
        <v>2773</v>
      </c>
    </row>
    <row r="181" spans="1:74" customHeight="1" ht="27">
      <c r="B181" s="809"/>
      <c r="C181" s="1004" t="s">
        <v>320</v>
      </c>
      <c r="D181" s="1004"/>
      <c r="E181" s="1004"/>
      <c r="F181" s="1004"/>
      <c r="G181" s="1004"/>
      <c r="H181" s="1004"/>
      <c r="I181" s="1004"/>
      <c r="J181" s="1004"/>
      <c r="K181" s="1004"/>
      <c r="L181" s="1004"/>
      <c r="M181" s="1004"/>
      <c r="N181" s="1004"/>
      <c r="O181" s="1004"/>
      <c r="P181" s="1004"/>
      <c r="Q181" s="1004"/>
      <c r="R181" s="1004"/>
      <c r="S181" s="1004"/>
      <c r="T181" s="1004"/>
      <c r="U181" s="1004"/>
      <c r="V181" s="1004"/>
      <c r="W181" s="1004"/>
      <c r="X181" s="1004"/>
      <c r="Y181" s="1004"/>
      <c r="Z181" s="1004"/>
      <c r="AA181" s="800"/>
      <c r="AB181" s="727"/>
      <c r="AG181" s="1004" t="s">
        <v>320</v>
      </c>
      <c r="AH181" s="1004"/>
      <c r="AI181" s="1004"/>
      <c r="AJ181" s="1004"/>
      <c r="AK181" s="1004"/>
      <c r="AL181" s="1004"/>
      <c r="AM181" s="1004"/>
      <c r="AN181" s="1004"/>
      <c r="AO181" s="1004"/>
      <c r="AP181" s="1004"/>
      <c r="AQ181" s="1004"/>
      <c r="AR181" s="1004"/>
      <c r="AS181" s="1004"/>
      <c r="AT181" s="1004"/>
      <c r="AU181" s="1004"/>
      <c r="AV181" s="1004"/>
      <c r="AW181" s="1004"/>
      <c r="AX181" s="1004"/>
      <c r="AY181" s="1004"/>
      <c r="AZ181" s="1004"/>
      <c r="BA181" s="1004"/>
      <c r="BB181" s="1004"/>
      <c r="BC181" s="1004"/>
      <c r="BD181" s="1004"/>
    </row>
    <row r="182" spans="1:74">
      <c r="B182" s="1021" t="s">
        <v>321</v>
      </c>
      <c r="C182" s="782" t="s">
        <v>322</v>
      </c>
      <c r="D182" s="732" t="s">
        <v>323</v>
      </c>
      <c r="E182" s="729" t="s">
        <v>323</v>
      </c>
      <c r="F182" s="729" t="s">
        <v>323</v>
      </c>
      <c r="G182" s="729" t="s">
        <v>323</v>
      </c>
      <c r="H182" s="729" t="s">
        <v>324</v>
      </c>
      <c r="I182" s="729" t="s">
        <v>324</v>
      </c>
      <c r="J182" s="729" t="s">
        <v>324</v>
      </c>
      <c r="K182" s="729" t="s">
        <v>324</v>
      </c>
      <c r="L182" s="729" t="s">
        <v>324</v>
      </c>
      <c r="M182" s="729" t="s">
        <v>324</v>
      </c>
      <c r="N182" s="729" t="s">
        <v>324</v>
      </c>
      <c r="O182" s="729" t="s">
        <v>324</v>
      </c>
      <c r="P182" s="729" t="s">
        <v>325</v>
      </c>
      <c r="Q182" s="729" t="s">
        <v>325</v>
      </c>
      <c r="R182" s="729" t="s">
        <v>325</v>
      </c>
      <c r="S182" s="729" t="s">
        <v>325</v>
      </c>
      <c r="T182" s="729" t="s">
        <v>325</v>
      </c>
      <c r="U182" s="729" t="s">
        <v>325</v>
      </c>
      <c r="V182" s="729" t="s">
        <v>326</v>
      </c>
      <c r="W182" s="729" t="s">
        <v>326</v>
      </c>
      <c r="X182" s="729" t="s">
        <v>326</v>
      </c>
      <c r="Y182" s="729" t="s">
        <v>326</v>
      </c>
      <c r="Z182" s="730" t="s">
        <v>326</v>
      </c>
      <c r="AA182" s="801"/>
      <c r="AB182" s="731"/>
      <c r="AG182" s="787" t="s">
        <v>322</v>
      </c>
      <c r="AH182" s="732">
        <v>54</v>
      </c>
      <c r="AI182" s="729">
        <v>54</v>
      </c>
      <c r="AJ182" s="729">
        <v>54</v>
      </c>
      <c r="AK182" s="729">
        <v>54</v>
      </c>
      <c r="AL182" s="729">
        <v>58</v>
      </c>
      <c r="AM182" s="729">
        <v>58</v>
      </c>
      <c r="AN182" s="729">
        <v>58</v>
      </c>
      <c r="AO182" s="729">
        <v>58</v>
      </c>
      <c r="AP182" s="729">
        <v>58</v>
      </c>
      <c r="AQ182" s="729">
        <v>58</v>
      </c>
      <c r="AR182" s="729">
        <v>58</v>
      </c>
      <c r="AS182" s="729">
        <v>58</v>
      </c>
      <c r="AT182" s="729">
        <v>70</v>
      </c>
      <c r="AU182" s="729">
        <v>70</v>
      </c>
      <c r="AV182" s="729">
        <v>70</v>
      </c>
      <c r="AW182" s="729">
        <v>70</v>
      </c>
      <c r="AX182" s="729">
        <v>70</v>
      </c>
      <c r="AY182" s="729">
        <v>70</v>
      </c>
      <c r="AZ182" s="729">
        <v>87</v>
      </c>
      <c r="BA182" s="729">
        <v>87</v>
      </c>
      <c r="BB182" s="729">
        <v>87</v>
      </c>
      <c r="BC182" s="729">
        <v>87</v>
      </c>
      <c r="BD182" s="730">
        <v>87</v>
      </c>
    </row>
    <row r="183" spans="1:74" customHeight="1" ht="22.5">
      <c r="B183" s="1021"/>
      <c r="C183" s="785" t="s">
        <v>327</v>
      </c>
      <c r="D183" s="733" t="s">
        <v>328</v>
      </c>
      <c r="E183" s="734" t="s">
        <v>328</v>
      </c>
      <c r="F183" s="734" t="s">
        <v>328</v>
      </c>
      <c r="G183" s="734" t="s">
        <v>328</v>
      </c>
      <c r="H183" s="734" t="s">
        <v>328</v>
      </c>
      <c r="I183" s="734" t="s">
        <v>328</v>
      </c>
      <c r="J183" s="734" t="s">
        <v>328</v>
      </c>
      <c r="K183" s="734" t="s">
        <v>328</v>
      </c>
      <c r="L183" s="734" t="s">
        <v>328</v>
      </c>
      <c r="M183" s="734" t="s">
        <v>329</v>
      </c>
      <c r="N183" s="734" t="s">
        <v>329</v>
      </c>
      <c r="O183" s="734" t="s">
        <v>329</v>
      </c>
      <c r="P183" s="734" t="s">
        <v>329</v>
      </c>
      <c r="Q183" s="734" t="s">
        <v>329</v>
      </c>
      <c r="R183" s="734" t="s">
        <v>329</v>
      </c>
      <c r="S183" s="734" t="s">
        <v>329</v>
      </c>
      <c r="T183" s="734" t="s">
        <v>329</v>
      </c>
      <c r="U183" s="734" t="s">
        <v>329</v>
      </c>
      <c r="V183" s="734" t="s">
        <v>329</v>
      </c>
      <c r="W183" s="734" t="s">
        <v>329</v>
      </c>
      <c r="X183" s="734" t="s">
        <v>329</v>
      </c>
      <c r="Y183" s="734" t="s">
        <v>329</v>
      </c>
      <c r="Z183" s="735" t="s">
        <v>329</v>
      </c>
      <c r="AA183" s="803"/>
      <c r="AB183" s="749"/>
      <c r="AG183" s="788" t="s">
        <v>327</v>
      </c>
      <c r="AH183" s="734">
        <v>62</v>
      </c>
      <c r="AI183" s="734">
        <v>62</v>
      </c>
      <c r="AJ183" s="734">
        <v>62</v>
      </c>
      <c r="AK183" s="734">
        <v>62</v>
      </c>
      <c r="AL183" s="734">
        <v>62</v>
      </c>
      <c r="AM183" s="734">
        <v>62</v>
      </c>
      <c r="AN183" s="734">
        <v>62</v>
      </c>
      <c r="AO183" s="734">
        <v>62</v>
      </c>
      <c r="AP183" s="734">
        <v>62</v>
      </c>
      <c r="AQ183" s="734">
        <v>121</v>
      </c>
      <c r="AR183" s="734">
        <v>121</v>
      </c>
      <c r="AS183" s="734">
        <v>121</v>
      </c>
      <c r="AT183" s="734">
        <v>121</v>
      </c>
      <c r="AU183" s="734">
        <v>121</v>
      </c>
      <c r="AV183" s="734">
        <v>121</v>
      </c>
      <c r="AW183" s="734">
        <v>121</v>
      </c>
      <c r="AX183" s="734">
        <v>121</v>
      </c>
      <c r="AY183" s="734">
        <v>121</v>
      </c>
      <c r="AZ183" s="734">
        <v>121</v>
      </c>
      <c r="BA183" s="734">
        <v>121</v>
      </c>
      <c r="BB183" s="734">
        <v>121</v>
      </c>
      <c r="BC183" s="734">
        <v>121</v>
      </c>
      <c r="BD183" s="735">
        <v>121</v>
      </c>
    </row>
    <row r="184" spans="1:74" customHeight="1" ht="20.25">
      <c r="B184" s="1021"/>
      <c r="C184" s="785" t="s">
        <v>330</v>
      </c>
      <c r="D184" s="733" t="s">
        <v>331</v>
      </c>
      <c r="E184" s="734" t="s">
        <v>332</v>
      </c>
      <c r="F184" s="734" t="s">
        <v>333</v>
      </c>
      <c r="G184" s="734" t="s">
        <v>334</v>
      </c>
      <c r="H184" s="734" t="s">
        <v>335</v>
      </c>
      <c r="I184" s="734" t="s">
        <v>336</v>
      </c>
      <c r="J184" s="734" t="s">
        <v>337</v>
      </c>
      <c r="K184" s="734" t="s">
        <v>338</v>
      </c>
      <c r="L184" s="734" t="s">
        <v>339</v>
      </c>
      <c r="M184" s="734" t="s">
        <v>340</v>
      </c>
      <c r="N184" s="734" t="s">
        <v>341</v>
      </c>
      <c r="O184" s="734" t="s">
        <v>342</v>
      </c>
      <c r="P184" s="734" t="s">
        <v>343</v>
      </c>
      <c r="Q184" s="734" t="s">
        <v>344</v>
      </c>
      <c r="R184" s="734" t="s">
        <v>345</v>
      </c>
      <c r="S184" s="734" t="s">
        <v>346</v>
      </c>
      <c r="T184" s="734" t="s">
        <v>347</v>
      </c>
      <c r="U184" s="734" t="s">
        <v>348</v>
      </c>
      <c r="V184" s="734" t="s">
        <v>349</v>
      </c>
      <c r="W184" s="734" t="s">
        <v>350</v>
      </c>
      <c r="X184" s="734" t="s">
        <v>351</v>
      </c>
      <c r="Y184" s="734" t="s">
        <v>352</v>
      </c>
      <c r="Z184" s="735" t="s">
        <v>353</v>
      </c>
      <c r="AA184" s="801"/>
      <c r="AB184" s="731">
        <v>340.9758</v>
      </c>
      <c r="AG184" s="789" t="s">
        <v>354</v>
      </c>
      <c r="AH184" s="739">
        <v>159</v>
      </c>
      <c r="AI184" s="740">
        <v>161</v>
      </c>
      <c r="AJ184" s="740">
        <v>163</v>
      </c>
      <c r="AK184" s="740">
        <v>165</v>
      </c>
      <c r="AL184" s="740">
        <v>168</v>
      </c>
      <c r="AM184" s="740">
        <v>170</v>
      </c>
      <c r="AN184" s="740">
        <v>172</v>
      </c>
      <c r="AO184" s="740">
        <v>174</v>
      </c>
      <c r="AP184" s="740">
        <v>176</v>
      </c>
      <c r="AQ184" s="740">
        <v>256</v>
      </c>
      <c r="AR184" s="740">
        <v>259</v>
      </c>
      <c r="AS184" s="740">
        <v>261</v>
      </c>
      <c r="AT184" s="740">
        <v>263</v>
      </c>
      <c r="AU184" s="740">
        <v>265</v>
      </c>
      <c r="AV184" s="740">
        <v>267</v>
      </c>
      <c r="AW184" s="740">
        <v>270</v>
      </c>
      <c r="AX184" s="740">
        <v>326</v>
      </c>
      <c r="AY184" s="740">
        <v>328</v>
      </c>
      <c r="AZ184" s="740">
        <v>330</v>
      </c>
      <c r="BA184" s="740">
        <v>333</v>
      </c>
      <c r="BB184" s="740">
        <v>335</v>
      </c>
      <c r="BC184" s="740">
        <v>337</v>
      </c>
      <c r="BD184" s="750">
        <v>339</v>
      </c>
    </row>
    <row r="185" spans="1:74" customHeight="1" ht="20.25">
      <c r="B185" s="1021"/>
      <c r="C185" s="786" t="s">
        <v>355</v>
      </c>
      <c r="D185" s="739" t="s">
        <v>356</v>
      </c>
      <c r="E185" s="740" t="s">
        <v>357</v>
      </c>
      <c r="F185" s="740" t="s">
        <v>358</v>
      </c>
      <c r="G185" s="740" t="s">
        <v>359</v>
      </c>
      <c r="H185" s="740" t="s">
        <v>360</v>
      </c>
      <c r="I185" s="740" t="s">
        <v>361</v>
      </c>
      <c r="J185" s="740" t="s">
        <v>362</v>
      </c>
      <c r="K185" s="740" t="s">
        <v>363</v>
      </c>
      <c r="L185" s="740" t="s">
        <v>364</v>
      </c>
      <c r="M185" s="740" t="s">
        <v>365</v>
      </c>
      <c r="N185" s="740" t="s">
        <v>366</v>
      </c>
      <c r="O185" s="740" t="s">
        <v>367</v>
      </c>
      <c r="P185" s="740" t="s">
        <v>368</v>
      </c>
      <c r="Q185" s="740" t="s">
        <v>369</v>
      </c>
      <c r="R185" s="740" t="s">
        <v>370</v>
      </c>
      <c r="S185" s="740" t="s">
        <v>371</v>
      </c>
      <c r="T185" s="740" t="s">
        <v>372</v>
      </c>
      <c r="U185" s="740" t="s">
        <v>373</v>
      </c>
      <c r="V185" s="740" t="s">
        <v>374</v>
      </c>
      <c r="W185" s="740" t="s">
        <v>375</v>
      </c>
      <c r="X185" s="740" t="s">
        <v>376</v>
      </c>
      <c r="Y185" s="740" t="s">
        <v>377</v>
      </c>
      <c r="Z185" s="750" t="s">
        <v>378</v>
      </c>
      <c r="AA185" s="801"/>
      <c r="AB185" s="731"/>
      <c r="AG185" s="789"/>
      <c r="AH185" s="739"/>
      <c r="AI185" s="740"/>
      <c r="AJ185" s="740"/>
      <c r="AK185" s="740"/>
      <c r="AL185" s="740"/>
      <c r="AM185" s="740"/>
      <c r="AN185" s="740"/>
      <c r="AO185" s="740"/>
      <c r="AP185" s="740"/>
      <c r="AQ185" s="740"/>
      <c r="AR185" s="740"/>
      <c r="AS185" s="740"/>
      <c r="AT185" s="740"/>
      <c r="AU185" s="740"/>
      <c r="AV185" s="740"/>
      <c r="AW185" s="740"/>
      <c r="AX185" s="740"/>
      <c r="AY185" s="740"/>
      <c r="AZ185" s="740"/>
      <c r="BA185" s="740"/>
      <c r="BB185" s="740"/>
      <c r="BC185" s="740"/>
      <c r="BD185" s="750"/>
    </row>
    <row r="186" spans="1:74">
      <c r="B186" s="804"/>
      <c r="C186" s="717"/>
      <c r="D186" s="734"/>
      <c r="E186" s="734"/>
      <c r="F186" s="734"/>
      <c r="G186" s="734"/>
      <c r="H186" s="734"/>
      <c r="I186" s="734"/>
      <c r="J186" s="734"/>
      <c r="K186" s="734"/>
      <c r="L186" s="734"/>
      <c r="M186" s="734"/>
      <c r="N186" s="734"/>
      <c r="O186" s="734"/>
      <c r="P186" s="734"/>
      <c r="Q186" s="734"/>
      <c r="R186" s="734"/>
      <c r="S186" s="734"/>
      <c r="T186" s="734"/>
      <c r="U186" s="734"/>
      <c r="V186" s="734"/>
      <c r="W186" s="734"/>
      <c r="X186" s="734"/>
      <c r="Y186" s="734"/>
      <c r="Z186" s="734"/>
      <c r="AA186" s="801"/>
      <c r="AB186" s="731"/>
    </row>
    <row r="187" spans="1:74">
      <c r="B187" s="804"/>
      <c r="C187" s="1014" t="s">
        <v>392</v>
      </c>
      <c r="D187" s="1014"/>
      <c r="E187" s="1014"/>
      <c r="F187" s="1014"/>
      <c r="G187" s="1014"/>
      <c r="H187" s="1014"/>
      <c r="I187" s="1014"/>
      <c r="J187" s="1014"/>
      <c r="K187" s="1014"/>
      <c r="L187" s="1014"/>
      <c r="M187" s="1014"/>
      <c r="N187" s="1014"/>
      <c r="O187" s="1014"/>
      <c r="P187" s="1014"/>
      <c r="Q187" s="1014"/>
      <c r="R187" s="1014"/>
      <c r="S187" s="1014"/>
      <c r="T187" s="1014"/>
      <c r="U187" s="1014"/>
      <c r="V187" s="1014"/>
      <c r="W187" s="1014"/>
      <c r="X187" s="1014"/>
      <c r="Y187" s="1014"/>
      <c r="Z187" s="1014"/>
      <c r="AA187" s="801"/>
      <c r="AB187" s="731"/>
    </row>
    <row r="188" spans="1:74">
      <c r="B188" s="804"/>
      <c r="C188" s="721" t="s">
        <v>380</v>
      </c>
      <c r="D188" s="721"/>
      <c r="E188" s="721"/>
      <c r="F188" s="721"/>
      <c r="G188" s="721"/>
      <c r="H188" s="721"/>
      <c r="I188" s="721"/>
      <c r="J188" s="721"/>
      <c r="K188" s="721"/>
      <c r="L188" s="721"/>
      <c r="M188" s="721"/>
      <c r="N188" s="721"/>
      <c r="O188" s="721"/>
      <c r="P188" s="721"/>
      <c r="Q188" s="721"/>
      <c r="R188" s="721"/>
      <c r="S188" s="721"/>
      <c r="T188" s="721"/>
      <c r="U188" s="721"/>
      <c r="V188" s="721"/>
      <c r="W188" s="721"/>
      <c r="X188" s="721"/>
      <c r="Y188" s="721"/>
      <c r="Z188" s="721"/>
      <c r="AA188" s="801"/>
      <c r="AB188" s="731"/>
    </row>
    <row r="189" spans="1:74">
      <c r="B189" s="804"/>
      <c r="C189" s="721" t="s">
        <v>381</v>
      </c>
      <c r="D189" s="721"/>
      <c r="E189" s="721"/>
      <c r="F189" s="721"/>
      <c r="G189" s="721"/>
      <c r="H189" s="721"/>
      <c r="I189" s="721"/>
      <c r="J189" s="721"/>
      <c r="K189" s="721"/>
      <c r="L189" s="721"/>
      <c r="M189" s="721"/>
      <c r="N189" s="721"/>
      <c r="O189" s="721"/>
      <c r="P189" s="721"/>
      <c r="Q189" s="721"/>
      <c r="R189" s="721"/>
      <c r="S189" s="721"/>
      <c r="T189" s="721"/>
      <c r="U189" s="721"/>
      <c r="V189" s="721"/>
      <c r="W189" s="721"/>
      <c r="X189" s="721"/>
      <c r="Y189" s="721"/>
      <c r="Z189" s="721"/>
      <c r="AA189" s="801"/>
      <c r="AB189" s="731"/>
    </row>
    <row r="190" spans="1:74">
      <c r="B190" s="804"/>
      <c r="C190" s="1014" t="s">
        <v>382</v>
      </c>
      <c r="D190" s="1014"/>
      <c r="E190" s="1014"/>
      <c r="F190" s="1014"/>
      <c r="G190" s="1014"/>
      <c r="H190" s="1014"/>
      <c r="I190" s="1014"/>
      <c r="J190" s="1014"/>
      <c r="K190" s="1014"/>
      <c r="L190" s="1014"/>
      <c r="M190" s="1014"/>
      <c r="N190" s="1014"/>
      <c r="O190" s="1014"/>
      <c r="P190" s="1014"/>
      <c r="Q190" s="1014"/>
      <c r="R190" s="1014"/>
      <c r="S190" s="1014"/>
      <c r="T190" s="1014"/>
      <c r="U190" s="1014"/>
      <c r="V190" s="1014"/>
      <c r="W190" s="1014"/>
      <c r="X190" s="1014"/>
      <c r="Y190" s="1014"/>
      <c r="Z190" s="1014"/>
      <c r="AA190" s="801"/>
      <c r="AB190" s="731"/>
    </row>
    <row r="191" spans="1:74">
      <c r="B191" s="804"/>
      <c r="C191" s="1014" t="s">
        <v>383</v>
      </c>
      <c r="D191" s="1014"/>
      <c r="E191" s="1014"/>
      <c r="F191" s="1014"/>
      <c r="G191" s="1014"/>
      <c r="H191" s="1014"/>
      <c r="I191" s="1014"/>
      <c r="J191" s="1014"/>
      <c r="K191" s="1014"/>
      <c r="L191" s="1014"/>
      <c r="M191" s="1014"/>
      <c r="N191" s="1014"/>
      <c r="O191" s="1014"/>
      <c r="P191" s="1014"/>
      <c r="Q191" s="1014"/>
      <c r="R191" s="1014"/>
      <c r="S191" s="1014"/>
      <c r="T191" s="1014"/>
      <c r="U191" s="1014"/>
      <c r="V191" s="1014"/>
      <c r="W191" s="1014"/>
      <c r="X191" s="1014"/>
      <c r="Y191" s="1014"/>
      <c r="Z191" s="1014"/>
      <c r="AA191" s="801"/>
      <c r="AB191" s="731"/>
    </row>
    <row r="192" spans="1:74" customHeight="1" ht="20.25">
      <c r="B192" s="805"/>
      <c r="C192" s="1022" t="s">
        <v>384</v>
      </c>
      <c r="D192" s="1022"/>
      <c r="E192" s="1022"/>
      <c r="F192" s="1022"/>
      <c r="G192" s="1022"/>
      <c r="H192" s="1022"/>
      <c r="I192" s="1022"/>
      <c r="J192" s="1022"/>
      <c r="K192" s="1022"/>
      <c r="L192" s="1022"/>
      <c r="M192" s="1022"/>
      <c r="N192" s="1022"/>
      <c r="O192" s="1022"/>
      <c r="P192" s="1022"/>
      <c r="Q192" s="1022"/>
      <c r="R192" s="1022"/>
      <c r="S192" s="1022"/>
      <c r="T192" s="1022"/>
      <c r="U192" s="1022"/>
      <c r="V192" s="1022"/>
      <c r="W192" s="1022"/>
      <c r="X192" s="1022"/>
      <c r="Y192" s="1022"/>
      <c r="Z192" s="1022"/>
      <c r="AA192" s="806"/>
      <c r="AB192" s="717"/>
    </row>
    <row r="193" spans="1:74" customHeight="1" ht="21">
      <c r="B193" s="722"/>
      <c r="C193" s="717"/>
      <c r="D193" s="717"/>
      <c r="E193" s="717"/>
      <c r="F193" s="717"/>
      <c r="G193" s="717"/>
      <c r="H193" s="717"/>
      <c r="I193" s="717"/>
      <c r="J193" s="717"/>
      <c r="K193" s="717"/>
      <c r="L193" s="717"/>
      <c r="M193" s="717"/>
      <c r="N193" s="717"/>
      <c r="O193" s="717"/>
      <c r="P193" s="717"/>
      <c r="Q193" s="717"/>
      <c r="R193" s="717"/>
      <c r="S193" s="717"/>
      <c r="T193" s="717"/>
      <c r="U193" s="717"/>
      <c r="V193" s="717"/>
      <c r="W193" s="717"/>
      <c r="X193" s="717"/>
      <c r="Y193" s="717"/>
      <c r="Z193" s="717"/>
      <c r="AA193" s="717"/>
      <c r="AB193" s="717"/>
    </row>
    <row r="194" spans="1:74" customHeight="1" ht="27.75">
      <c r="B194" s="807"/>
      <c r="C194" s="1017" t="s">
        <v>393</v>
      </c>
      <c r="D194" s="1017"/>
      <c r="E194" s="1017"/>
      <c r="F194" s="1017"/>
      <c r="G194" s="1017"/>
      <c r="H194" s="1017"/>
      <c r="I194" s="1017"/>
      <c r="J194" s="1017"/>
      <c r="K194" s="1017"/>
      <c r="L194" s="1017"/>
      <c r="M194" s="1017"/>
      <c r="N194" s="1017"/>
      <c r="O194" s="1017"/>
      <c r="P194" s="1017"/>
      <c r="Q194" s="1017"/>
      <c r="R194" s="1017"/>
      <c r="S194" s="1017"/>
      <c r="T194" s="1017"/>
      <c r="U194" s="1017"/>
      <c r="V194" s="1017"/>
      <c r="W194" s="1017"/>
      <c r="X194" s="1017"/>
      <c r="Y194" s="1017"/>
      <c r="Z194" s="1017"/>
      <c r="AA194" s="798"/>
      <c r="AB194" s="723"/>
    </row>
    <row r="195" spans="1:74" customHeight="1" ht="20.25">
      <c r="B195" s="808"/>
      <c r="C195" s="1018" t="s">
        <v>316</v>
      </c>
      <c r="D195" s="1018"/>
      <c r="E195" s="1018"/>
      <c r="F195" s="1018"/>
      <c r="G195" s="1018"/>
      <c r="H195" s="1018"/>
      <c r="I195" s="1018"/>
      <c r="J195" s="1018"/>
      <c r="K195" s="1018"/>
      <c r="L195" s="1018"/>
      <c r="M195" s="1018"/>
      <c r="N195" s="1018"/>
      <c r="O195" s="1018"/>
      <c r="P195" s="1018"/>
      <c r="Q195" s="1018"/>
      <c r="R195" s="1018"/>
      <c r="S195" s="1018"/>
      <c r="T195" s="1018"/>
      <c r="U195" s="1018"/>
      <c r="V195" s="1018"/>
      <c r="W195" s="1018"/>
      <c r="X195" s="1018"/>
      <c r="Y195" s="1018"/>
      <c r="Z195" s="1018"/>
      <c r="AA195" s="799"/>
      <c r="AB195" s="717"/>
    </row>
    <row r="196" spans="1:74" customHeight="1" ht="20.25" s="545" customFormat="1">
      <c r="B196" s="1019" t="s">
        <v>317</v>
      </c>
      <c r="C196" s="782"/>
      <c r="D196" s="783">
        <v>1400</v>
      </c>
      <c r="E196" s="783">
        <v>1600</v>
      </c>
      <c r="F196" s="783">
        <v>1800</v>
      </c>
      <c r="G196" s="783">
        <v>2000</v>
      </c>
      <c r="H196" s="783">
        <v>2200</v>
      </c>
      <c r="I196" s="783">
        <v>2400</v>
      </c>
      <c r="J196" s="783">
        <v>2600</v>
      </c>
      <c r="K196" s="783">
        <v>2800</v>
      </c>
      <c r="L196" s="783">
        <v>3000</v>
      </c>
      <c r="M196" s="783">
        <v>3200</v>
      </c>
      <c r="N196" s="783">
        <v>3400</v>
      </c>
      <c r="O196" s="783">
        <v>3600</v>
      </c>
      <c r="P196" s="783">
        <v>3800</v>
      </c>
      <c r="Q196" s="783">
        <v>4000</v>
      </c>
      <c r="R196" s="783">
        <v>4200</v>
      </c>
      <c r="S196" s="783">
        <v>4400</v>
      </c>
      <c r="T196" s="783">
        <v>4600</v>
      </c>
      <c r="U196" s="783">
        <v>4800</v>
      </c>
      <c r="V196" s="783">
        <v>5000</v>
      </c>
      <c r="W196" s="783">
        <v>5200</v>
      </c>
      <c r="X196" s="783">
        <v>5400</v>
      </c>
      <c r="Y196" s="783">
        <v>5600</v>
      </c>
      <c r="Z196" s="784">
        <v>5800</v>
      </c>
      <c r="AA196" s="800"/>
      <c r="AB196" s="727"/>
      <c r="AG196" s="782"/>
      <c r="AH196" s="783">
        <v>1400</v>
      </c>
      <c r="AI196" s="783">
        <v>1600</v>
      </c>
      <c r="AJ196" s="783">
        <v>1800</v>
      </c>
      <c r="AK196" s="783">
        <v>2000</v>
      </c>
      <c r="AL196" s="783">
        <v>2200</v>
      </c>
      <c r="AM196" s="783">
        <v>2400</v>
      </c>
      <c r="AN196" s="783">
        <v>2600</v>
      </c>
      <c r="AO196" s="783">
        <v>2800</v>
      </c>
      <c r="AP196" s="783">
        <v>3000</v>
      </c>
      <c r="AQ196" s="783">
        <v>3200</v>
      </c>
      <c r="AR196" s="783">
        <v>3400</v>
      </c>
      <c r="AS196" s="783">
        <v>3600</v>
      </c>
      <c r="AT196" s="783">
        <v>3800</v>
      </c>
      <c r="AU196" s="783">
        <v>4000</v>
      </c>
      <c r="AV196" s="783">
        <v>4200</v>
      </c>
      <c r="AW196" s="783">
        <v>4400</v>
      </c>
      <c r="AX196" s="783">
        <v>4600</v>
      </c>
      <c r="AY196" s="783">
        <v>4800</v>
      </c>
      <c r="AZ196" s="783">
        <v>5000</v>
      </c>
      <c r="BA196" s="783">
        <v>5200</v>
      </c>
      <c r="BB196" s="783">
        <v>5400</v>
      </c>
      <c r="BC196" s="783">
        <v>5600</v>
      </c>
      <c r="BD196" s="784">
        <v>5800</v>
      </c>
    </row>
    <row r="197" spans="1:74">
      <c r="B197" s="1019"/>
      <c r="C197" s="785">
        <v>1400</v>
      </c>
      <c r="D197" s="732">
        <f>AH197*(1+$AF$5/100)</f>
        <v>657.8</v>
      </c>
      <c r="E197" s="729">
        <f>AI197*(1+$AF$5/100)</f>
        <v>683.15</v>
      </c>
      <c r="F197" s="729">
        <f>AJ197*(1+$AF$5/100)</f>
        <v>757.25</v>
      </c>
      <c r="G197" s="729">
        <f>AK197*(1+$AF$5/100)</f>
        <v>783.9</v>
      </c>
      <c r="H197" s="729">
        <f>AL197*(1+$AF$5/100)</f>
        <v>815.1</v>
      </c>
      <c r="I197" s="729">
        <f>AM197*(1+$AF$5/100)</f>
        <v>864.5</v>
      </c>
      <c r="J197" s="729">
        <f>AN197*(1+$AF$5/100)</f>
        <v>891.15</v>
      </c>
      <c r="K197" s="729">
        <f>AO197*(1+$AF$5/100)</f>
        <v>917.15</v>
      </c>
      <c r="L197" s="729">
        <f>AP197*(1+$AF$5/100)</f>
        <v>974.35</v>
      </c>
      <c r="M197" s="729">
        <f>AQ197*(1+$AF$5/100)</f>
        <v>1052.35</v>
      </c>
      <c r="N197" s="729">
        <f>AR197*(1+$AF$5/100)</f>
        <v>1099.8</v>
      </c>
      <c r="O197" s="729">
        <f>AS197*(1+$AF$5/100)</f>
        <v>1132.95</v>
      </c>
      <c r="P197" s="729">
        <f>AT197*(1+$AF$5/100)</f>
        <v>1164.15</v>
      </c>
      <c r="Q197" s="729">
        <f>AU197*(1+$AF$5/100)</f>
        <v>1195.35</v>
      </c>
      <c r="R197" s="729">
        <f>AV197*(1+$AF$5/100)</f>
        <v>1237.6</v>
      </c>
      <c r="S197" s="729">
        <f>AW197*(1+$AF$5/100)</f>
        <v>1342.25</v>
      </c>
      <c r="T197" s="729">
        <f>AX197*(1+$AF$5/100)</f>
        <v>1373.45</v>
      </c>
      <c r="U197" s="729">
        <f>AY197*(1+$AF$5/100)</f>
        <v>1405.3</v>
      </c>
      <c r="V197" s="729">
        <f>AZ197*(1+$AF$5/100)</f>
        <v>1472.25</v>
      </c>
      <c r="W197" s="729">
        <f>BA197*(1+$AF$5/100)</f>
        <v>1551.55</v>
      </c>
      <c r="X197" s="729">
        <f>BB197*(1+$AF$5/100)</f>
        <v>1571.05</v>
      </c>
      <c r="Y197" s="729">
        <f>BC197*(1+$AF$5/100)</f>
        <v>1606.8</v>
      </c>
      <c r="Z197" s="730">
        <f>BD197*(1+$AF$5/100)</f>
        <v>1641.25</v>
      </c>
      <c r="AA197" s="801"/>
      <c r="AB197" s="731"/>
      <c r="AG197" s="785">
        <v>1400</v>
      </c>
      <c r="AH197" s="732">
        <v>1012</v>
      </c>
      <c r="AI197" s="729">
        <v>1051</v>
      </c>
      <c r="AJ197" s="729">
        <v>1165</v>
      </c>
      <c r="AK197" s="729">
        <v>1206</v>
      </c>
      <c r="AL197" s="729">
        <v>1254</v>
      </c>
      <c r="AM197" s="729">
        <v>1330</v>
      </c>
      <c r="AN197" s="729">
        <v>1371</v>
      </c>
      <c r="AO197" s="729">
        <v>1411</v>
      </c>
      <c r="AP197" s="729">
        <v>1499</v>
      </c>
      <c r="AQ197" s="729">
        <v>1619</v>
      </c>
      <c r="AR197" s="729">
        <v>1692</v>
      </c>
      <c r="AS197" s="729">
        <v>1743</v>
      </c>
      <c r="AT197" s="729">
        <v>1791</v>
      </c>
      <c r="AU197" s="729">
        <v>1839</v>
      </c>
      <c r="AV197" s="729">
        <v>1904</v>
      </c>
      <c r="AW197" s="729">
        <v>2065</v>
      </c>
      <c r="AX197" s="729">
        <v>2113</v>
      </c>
      <c r="AY197" s="729">
        <v>2162</v>
      </c>
      <c r="AZ197" s="729">
        <v>2265</v>
      </c>
      <c r="BA197" s="729">
        <v>2387</v>
      </c>
      <c r="BB197" s="729">
        <v>2417</v>
      </c>
      <c r="BC197" s="729">
        <v>2472</v>
      </c>
      <c r="BD197" s="730">
        <v>2525</v>
      </c>
    </row>
    <row r="198" spans="1:74">
      <c r="B198" s="1019"/>
      <c r="C198" s="785">
        <v>1600</v>
      </c>
      <c r="D198" s="733">
        <f>AH198*(1+$AF$5/100)</f>
        <v>676.65</v>
      </c>
      <c r="E198" s="734">
        <f>AI198*(1+$AF$5/100)</f>
        <v>704.6</v>
      </c>
      <c r="F198" s="734">
        <f>AJ198*(1+$AF$5/100)</f>
        <v>780.65</v>
      </c>
      <c r="G198" s="734">
        <f>AK198*(1+$AF$5/100)</f>
        <v>808.6</v>
      </c>
      <c r="H198" s="734">
        <f>AL198*(1+$AF$5/100)</f>
        <v>840.45</v>
      </c>
      <c r="I198" s="734">
        <f>AM198*(1+$AF$5/100)</f>
        <v>891.8</v>
      </c>
      <c r="J198" s="734">
        <f>AN198*(1+$AF$5/100)</f>
        <v>919.75</v>
      </c>
      <c r="K198" s="734">
        <f>AO198*(1+$AF$5/100)</f>
        <v>949.65</v>
      </c>
      <c r="L198" s="734">
        <f>AP198*(1+$AF$5/100)</f>
        <v>1006.85</v>
      </c>
      <c r="M198" s="734">
        <f>AQ198*(1+$AF$5/100)</f>
        <v>1085.5</v>
      </c>
      <c r="N198" s="734">
        <f>AR198*(1+$AF$5/100)</f>
        <v>1133.6</v>
      </c>
      <c r="O198" s="734">
        <f>AS198*(1+$AF$5/100)</f>
        <v>1168.05</v>
      </c>
      <c r="P198" s="734">
        <f>AT198*(1+$AF$5/100)</f>
        <v>1201.2</v>
      </c>
      <c r="Q198" s="734">
        <f>AU198*(1+$AF$5/100)</f>
        <v>1233.7</v>
      </c>
      <c r="R198" s="734">
        <f>AV198*(1+$AF$5/100)</f>
        <v>1278.55</v>
      </c>
      <c r="S198" s="734">
        <f>AW198*(1+$AF$5/100)</f>
        <v>1384.5</v>
      </c>
      <c r="T198" s="734">
        <f>AX198*(1+$AF$5/100)</f>
        <v>1418.3</v>
      </c>
      <c r="U198" s="734">
        <f>AY198*(1+$AF$5/100)</f>
        <v>1451.45</v>
      </c>
      <c r="V198" s="734">
        <f>AZ198*(1+$AF$5/100)</f>
        <v>1519.7</v>
      </c>
      <c r="W198" s="734">
        <f>BA198*(1+$AF$5/100)</f>
        <v>1599.65</v>
      </c>
      <c r="X198" s="734">
        <f>BB198*(1+$AF$5/100)</f>
        <v>1620.45</v>
      </c>
      <c r="Y198" s="734">
        <f>BC198*(1+$AF$5/100)</f>
        <v>1656.2</v>
      </c>
      <c r="Z198" s="735">
        <f>BD198*(1+$AF$5/100)</f>
        <v>1693.9</v>
      </c>
      <c r="AA198" s="801"/>
      <c r="AB198" s="731"/>
      <c r="AG198" s="785">
        <v>1600</v>
      </c>
      <c r="AH198" s="733">
        <v>1041</v>
      </c>
      <c r="AI198" s="734">
        <v>1084</v>
      </c>
      <c r="AJ198" s="734">
        <v>1201</v>
      </c>
      <c r="AK198" s="734">
        <v>1244</v>
      </c>
      <c r="AL198" s="734">
        <v>1293</v>
      </c>
      <c r="AM198" s="734">
        <v>1372</v>
      </c>
      <c r="AN198" s="734">
        <v>1415</v>
      </c>
      <c r="AO198" s="734">
        <v>1461</v>
      </c>
      <c r="AP198" s="734">
        <v>1549</v>
      </c>
      <c r="AQ198" s="734">
        <v>1670</v>
      </c>
      <c r="AR198" s="734">
        <v>1744</v>
      </c>
      <c r="AS198" s="734">
        <v>1797</v>
      </c>
      <c r="AT198" s="734">
        <v>1848</v>
      </c>
      <c r="AU198" s="734">
        <v>1898</v>
      </c>
      <c r="AV198" s="734">
        <v>1967</v>
      </c>
      <c r="AW198" s="734">
        <v>2130</v>
      </c>
      <c r="AX198" s="734">
        <v>2182</v>
      </c>
      <c r="AY198" s="734">
        <v>2233</v>
      </c>
      <c r="AZ198" s="734">
        <v>2338</v>
      </c>
      <c r="BA198" s="734">
        <v>2461</v>
      </c>
      <c r="BB198" s="734">
        <v>2493</v>
      </c>
      <c r="BC198" s="734">
        <v>2548</v>
      </c>
      <c r="BD198" s="735">
        <v>2606</v>
      </c>
    </row>
    <row r="199" spans="1:74">
      <c r="B199" s="1019"/>
      <c r="C199" s="785">
        <v>1800</v>
      </c>
      <c r="D199" s="733">
        <f>AH199*(1+$AF$5/100)</f>
        <v>715</v>
      </c>
      <c r="E199" s="734">
        <f>AI199*(1+$AF$5/100)</f>
        <v>744.9</v>
      </c>
      <c r="F199" s="734">
        <f>AJ199*(1+$AF$5/100)</f>
        <v>825.5</v>
      </c>
      <c r="G199" s="734">
        <f>AK199*(1+$AF$5/100)</f>
        <v>891.15</v>
      </c>
      <c r="H199" s="734">
        <f>AL199*(1+$AF$5/100)</f>
        <v>925.6</v>
      </c>
      <c r="I199" s="734">
        <f>AM199*(1+$AF$5/100)</f>
        <v>981.5</v>
      </c>
      <c r="J199" s="734">
        <f>AN199*(1+$AF$5/100)</f>
        <v>1014</v>
      </c>
      <c r="K199" s="734">
        <f>AO199*(1+$AF$5/100)</f>
        <v>1047.8</v>
      </c>
      <c r="L199" s="734">
        <f>AP199*(1+$AF$5/100)</f>
        <v>1110.85</v>
      </c>
      <c r="M199" s="734">
        <f>AQ199*(1+$AF$5/100)</f>
        <v>1194.7</v>
      </c>
      <c r="N199" s="734">
        <f>AR199*(1+$AF$5/100)</f>
        <v>1246.05</v>
      </c>
      <c r="O199" s="734">
        <f>AS199*(1+$AF$5/100)</f>
        <v>1310.4</v>
      </c>
      <c r="P199" s="734">
        <f>AT199*(1+$AF$5/100)</f>
        <v>1350.05</v>
      </c>
      <c r="Q199" s="734">
        <f>AU199*(1+$AF$5/100)</f>
        <v>1388.4</v>
      </c>
      <c r="R199" s="734">
        <f>AV199*(1+$AF$5/100)</f>
        <v>1516.45</v>
      </c>
      <c r="S199" s="734">
        <f>AW199*(1+$AF$5/100)</f>
        <v>1607.45</v>
      </c>
      <c r="T199" s="734">
        <f>AX199*(1+$AF$5/100)</f>
        <v>1647.75</v>
      </c>
      <c r="U199" s="734">
        <f>AY199*(1+$AF$5/100)</f>
        <v>1690</v>
      </c>
      <c r="V199" s="734">
        <f>AZ199*(1+$AF$5/100)</f>
        <v>1766.7</v>
      </c>
      <c r="W199" s="734">
        <f>BA199*(1+$AF$5/100)</f>
        <v>1856.4</v>
      </c>
      <c r="X199" s="734">
        <f>BB199*(1+$AF$5/100)</f>
        <v>1881.1</v>
      </c>
      <c r="Y199" s="734">
        <f>BC199*(1+$AF$5/100)</f>
        <v>1925.95</v>
      </c>
      <c r="Z199" s="735">
        <f>BD199*(1+$AF$5/100)</f>
        <v>1968.85</v>
      </c>
      <c r="AA199" s="801"/>
      <c r="AB199" s="731"/>
      <c r="AG199" s="785">
        <v>1800</v>
      </c>
      <c r="AH199" s="733">
        <v>1100</v>
      </c>
      <c r="AI199" s="734">
        <v>1146</v>
      </c>
      <c r="AJ199" s="734">
        <v>1270</v>
      </c>
      <c r="AK199" s="734">
        <v>1371</v>
      </c>
      <c r="AL199" s="734">
        <v>1424</v>
      </c>
      <c r="AM199" s="734">
        <v>1510</v>
      </c>
      <c r="AN199" s="734">
        <v>1560</v>
      </c>
      <c r="AO199" s="734">
        <v>1612</v>
      </c>
      <c r="AP199" s="734">
        <v>1709</v>
      </c>
      <c r="AQ199" s="734">
        <v>1838</v>
      </c>
      <c r="AR199" s="734">
        <v>1917</v>
      </c>
      <c r="AS199" s="734">
        <v>2016</v>
      </c>
      <c r="AT199" s="734">
        <v>2077</v>
      </c>
      <c r="AU199" s="734">
        <v>2136</v>
      </c>
      <c r="AV199" s="734">
        <v>2333</v>
      </c>
      <c r="AW199" s="734">
        <v>2473</v>
      </c>
      <c r="AX199" s="734">
        <v>2535</v>
      </c>
      <c r="AY199" s="734">
        <v>2600</v>
      </c>
      <c r="AZ199" s="734">
        <v>2718</v>
      </c>
      <c r="BA199" s="734">
        <v>2856</v>
      </c>
      <c r="BB199" s="734">
        <v>2894</v>
      </c>
      <c r="BC199" s="734">
        <v>2963</v>
      </c>
      <c r="BD199" s="735">
        <v>3029</v>
      </c>
    </row>
    <row r="200" spans="1:74">
      <c r="B200" s="1019"/>
      <c r="C200" s="785">
        <v>2000</v>
      </c>
      <c r="D200" s="733">
        <f>AH200*(1+$AF$5/100)</f>
        <v>748.8</v>
      </c>
      <c r="E200" s="734">
        <f>AI200*(1+$AF$5/100)</f>
        <v>782.6</v>
      </c>
      <c r="F200" s="734">
        <f>AJ200*(1+$AF$5/100)</f>
        <v>882.05</v>
      </c>
      <c r="G200" s="734">
        <f>AK200*(1+$AF$5/100)</f>
        <v>934.7</v>
      </c>
      <c r="H200" s="734">
        <f>AL200*(1+$AF$5/100)</f>
        <v>971.75</v>
      </c>
      <c r="I200" s="734">
        <f>AM200*(1+$AF$5/100)</f>
        <v>1011.4</v>
      </c>
      <c r="J200" s="734">
        <f>AN200*(1+$AF$5/100)</f>
        <v>1043.9</v>
      </c>
      <c r="K200" s="734">
        <f>AO200*(1+$AF$5/100)</f>
        <v>1079.65</v>
      </c>
      <c r="L200" s="734">
        <f>AP200*(1+$AF$5/100)</f>
        <v>1145.95</v>
      </c>
      <c r="M200" s="734">
        <f>AQ200*(1+$AF$5/100)</f>
        <v>1230.45</v>
      </c>
      <c r="N200" s="734">
        <f>AR200*(1+$AF$5/100)</f>
        <v>1283.1</v>
      </c>
      <c r="O200" s="734">
        <f>AS200*(1+$AF$5/100)</f>
        <v>1373.45</v>
      </c>
      <c r="P200" s="734">
        <f>AT200*(1+$AF$5/100)</f>
        <v>1413.75</v>
      </c>
      <c r="Q200" s="734">
        <f>AU200*(1+$AF$5/100)</f>
        <v>1456</v>
      </c>
      <c r="R200" s="734">
        <f>AV200*(1+$AF$5/100)</f>
        <v>1561.3</v>
      </c>
      <c r="S200" s="734">
        <f>AW200*(1+$AF$5/100)</f>
        <v>1652.3</v>
      </c>
      <c r="T200" s="734">
        <f>AX200*(1+$AF$5/100)</f>
        <v>1696.5</v>
      </c>
      <c r="U200" s="734">
        <f>AY200*(1+$AF$5/100)</f>
        <v>1738.75</v>
      </c>
      <c r="V200" s="734">
        <f>AZ200*(1+$AF$5/100)</f>
        <v>1819.35</v>
      </c>
      <c r="W200" s="734">
        <f>BA200*(1+$AF$5/100)</f>
        <v>1909.7</v>
      </c>
      <c r="X200" s="734">
        <f>BB200*(1+$AF$5/100)</f>
        <v>1935.05</v>
      </c>
      <c r="Y200" s="734">
        <f>BC200*(1+$AF$5/100)</f>
        <v>1979.9</v>
      </c>
      <c r="Z200" s="735">
        <f>BD200*(1+$AF$5/100)</f>
        <v>2026.7</v>
      </c>
      <c r="AA200" s="801"/>
      <c r="AB200" s="731"/>
      <c r="AG200" s="785">
        <v>2000</v>
      </c>
      <c r="AH200" s="733">
        <v>1152</v>
      </c>
      <c r="AI200" s="734">
        <v>1204</v>
      </c>
      <c r="AJ200" s="734">
        <v>1357</v>
      </c>
      <c r="AK200" s="734">
        <v>1438</v>
      </c>
      <c r="AL200" s="734">
        <v>1495</v>
      </c>
      <c r="AM200" s="734">
        <v>1556</v>
      </c>
      <c r="AN200" s="734">
        <v>1606</v>
      </c>
      <c r="AO200" s="734">
        <v>1661</v>
      </c>
      <c r="AP200" s="734">
        <v>1763</v>
      </c>
      <c r="AQ200" s="734">
        <v>1893</v>
      </c>
      <c r="AR200" s="734">
        <v>1974</v>
      </c>
      <c r="AS200" s="734">
        <v>2113</v>
      </c>
      <c r="AT200" s="734">
        <v>2175</v>
      </c>
      <c r="AU200" s="734">
        <v>2240</v>
      </c>
      <c r="AV200" s="734">
        <v>2402</v>
      </c>
      <c r="AW200" s="734">
        <v>2542</v>
      </c>
      <c r="AX200" s="734">
        <v>2610</v>
      </c>
      <c r="AY200" s="734">
        <v>2675</v>
      </c>
      <c r="AZ200" s="734">
        <v>2799</v>
      </c>
      <c r="BA200" s="734">
        <v>2938</v>
      </c>
      <c r="BB200" s="734">
        <v>2977</v>
      </c>
      <c r="BC200" s="734">
        <v>3046</v>
      </c>
      <c r="BD200" s="735">
        <v>3118</v>
      </c>
    </row>
    <row r="201" spans="1:74">
      <c r="B201" s="1019"/>
      <c r="C201" s="785">
        <v>2200</v>
      </c>
      <c r="D201" s="733">
        <f>AH201*(1+$AF$5/100)</f>
        <v>785.2</v>
      </c>
      <c r="E201" s="734">
        <f>AI201*(1+$AF$5/100)</f>
        <v>820.95</v>
      </c>
      <c r="F201" s="734">
        <f>AJ201*(1+$AF$5/100)</f>
        <v>942.5</v>
      </c>
      <c r="G201" s="734">
        <f>AK201*(1+$AF$5/100)</f>
        <v>980.2</v>
      </c>
      <c r="H201" s="734">
        <f>AL201*(1+$AF$5/100)</f>
        <v>1017.25</v>
      </c>
      <c r="I201" s="734">
        <f>AM201*(1+$AF$5/100)</f>
        <v>1058.2</v>
      </c>
      <c r="J201" s="734">
        <f>AN201*(1+$AF$5/100)</f>
        <v>1094.6</v>
      </c>
      <c r="K201" s="734">
        <f>AO201*(1+$AF$5/100)</f>
        <v>1132.95</v>
      </c>
      <c r="L201" s="734">
        <f>AP201*(1+$AF$5/100)</f>
        <v>1202.5</v>
      </c>
      <c r="M201" s="734">
        <f>AQ201*(1+$AF$5/100)</f>
        <v>1288.95</v>
      </c>
      <c r="N201" s="734">
        <f>AR201*(1+$AF$5/100)</f>
        <v>1343.55</v>
      </c>
      <c r="O201" s="734">
        <f>AS201*(1+$AF$5/100)</f>
        <v>1411.15</v>
      </c>
      <c r="P201" s="734">
        <f>AT201*(1+$AF$5/100)</f>
        <v>1455.35</v>
      </c>
      <c r="Q201" s="734">
        <f>AU201*(1+$AF$5/100)</f>
        <v>1499.55</v>
      </c>
      <c r="R201" s="734">
        <f>AV201*(1+$AF$5/100)</f>
        <v>1608.75</v>
      </c>
      <c r="S201" s="734">
        <f>AW201*(1+$AF$5/100)</f>
        <v>1699.75</v>
      </c>
      <c r="T201" s="734">
        <f>AX201*(1+$AF$5/100)</f>
        <v>1743.3</v>
      </c>
      <c r="U201" s="734">
        <f>AY201*(1+$AF$5/100)</f>
        <v>1789.45</v>
      </c>
      <c r="V201" s="734">
        <f>AZ201*(1+$AF$5/100)</f>
        <v>1870.05</v>
      </c>
      <c r="W201" s="734">
        <f>BA201*(1+$AF$5/100)</f>
        <v>1962.35</v>
      </c>
      <c r="X201" s="734">
        <f>BB201*(1+$AF$5/100)</f>
        <v>1989.65</v>
      </c>
      <c r="Y201" s="734">
        <f>BC201*(1+$AF$5/100)</f>
        <v>2035.8</v>
      </c>
      <c r="Z201" s="735">
        <f>BD201*(1+$AF$5/100)</f>
        <v>2082.6</v>
      </c>
      <c r="AA201" s="801"/>
      <c r="AB201" s="731"/>
      <c r="AG201" s="785">
        <v>2200</v>
      </c>
      <c r="AH201" s="733">
        <v>1208</v>
      </c>
      <c r="AI201" s="734">
        <v>1263</v>
      </c>
      <c r="AJ201" s="734">
        <v>1450</v>
      </c>
      <c r="AK201" s="734">
        <v>1508</v>
      </c>
      <c r="AL201" s="734">
        <v>1565</v>
      </c>
      <c r="AM201" s="734">
        <v>1628</v>
      </c>
      <c r="AN201" s="734">
        <v>1684</v>
      </c>
      <c r="AO201" s="734">
        <v>1743</v>
      </c>
      <c r="AP201" s="734">
        <v>1850</v>
      </c>
      <c r="AQ201" s="734">
        <v>1983</v>
      </c>
      <c r="AR201" s="734">
        <v>2067</v>
      </c>
      <c r="AS201" s="734">
        <v>2171</v>
      </c>
      <c r="AT201" s="734">
        <v>2239</v>
      </c>
      <c r="AU201" s="734">
        <v>2307</v>
      </c>
      <c r="AV201" s="734">
        <v>2475</v>
      </c>
      <c r="AW201" s="734">
        <v>2615</v>
      </c>
      <c r="AX201" s="734">
        <v>2682</v>
      </c>
      <c r="AY201" s="734">
        <v>2753</v>
      </c>
      <c r="AZ201" s="734">
        <v>2877</v>
      </c>
      <c r="BA201" s="734">
        <v>3019</v>
      </c>
      <c r="BB201" s="734">
        <v>3061</v>
      </c>
      <c r="BC201" s="734">
        <v>3132</v>
      </c>
      <c r="BD201" s="735">
        <v>3204</v>
      </c>
    </row>
    <row r="202" spans="1:74">
      <c r="B202" s="1019"/>
      <c r="C202" s="785">
        <v>2400</v>
      </c>
      <c r="D202" s="733">
        <f>AH202*(1+$AF$5/100)</f>
        <v>891.15</v>
      </c>
      <c r="E202" s="734">
        <f>AI202*(1+$AF$5/100)</f>
        <v>932.1</v>
      </c>
      <c r="F202" s="734">
        <f>AJ202*(1+$AF$5/100)</f>
        <v>1029.6</v>
      </c>
      <c r="G202" s="734">
        <f>AK202*(1+$AF$5/100)</f>
        <v>1030.25</v>
      </c>
      <c r="H202" s="734">
        <f>AL202*(1+$AF$5/100)</f>
        <v>1069.25</v>
      </c>
      <c r="I202" s="734">
        <f>AM202*(1+$AF$5/100)</f>
        <v>1112.8</v>
      </c>
      <c r="J202" s="734">
        <f>AN202*(1+$AF$5/100)</f>
        <v>1154.4</v>
      </c>
      <c r="K202" s="734">
        <f>AO202*(1+$AF$5/100)</f>
        <v>1194.7</v>
      </c>
      <c r="L202" s="734">
        <f>AP202*(1+$AF$5/100)</f>
        <v>1267.5</v>
      </c>
      <c r="M202" s="734">
        <f>AQ202*(1+$AF$5/100)</f>
        <v>1355.9</v>
      </c>
      <c r="N202" s="734">
        <f>AR202*(1+$AF$5/100)</f>
        <v>1412.45</v>
      </c>
      <c r="O202" s="734">
        <f>AS202*(1+$AF$5/100)</f>
        <v>1486.55</v>
      </c>
      <c r="P202" s="734">
        <f>AT202*(1+$AF$5/100)</f>
        <v>1532.7</v>
      </c>
      <c r="Q202" s="734">
        <f>AU202*(1+$AF$5/100)</f>
        <v>1580.15</v>
      </c>
      <c r="R202" s="734">
        <f>AV202*(1+$AF$5/100)</f>
        <v>1695.85</v>
      </c>
      <c r="S202" s="734">
        <f>AW202*(1+$AF$5/100)</f>
        <v>1788.15</v>
      </c>
      <c r="T202" s="734">
        <f>AX202*(1+$AF$5/100)</f>
        <v>1836.25</v>
      </c>
      <c r="U202" s="734">
        <f>AY202*(1+$AF$5/100)</f>
        <v>1885.65</v>
      </c>
      <c r="V202" s="734">
        <f>AZ202*(1+$AF$5/100)</f>
        <v>1969.5</v>
      </c>
      <c r="W202" s="734">
        <f>BA202*(1+$AF$5/100)</f>
        <v>2063.75</v>
      </c>
      <c r="X202" s="734">
        <f>BB202*(1+$AF$5/100)</f>
        <v>2093</v>
      </c>
      <c r="Y202" s="734">
        <f>BC202*(1+$AF$5/100)</f>
        <v>2143.05</v>
      </c>
      <c r="Z202" s="735">
        <f>BD202*(1+$AF$5/100)</f>
        <v>2195.05</v>
      </c>
      <c r="AA202" s="801"/>
      <c r="AB202" s="731"/>
      <c r="AG202" s="785">
        <v>2400</v>
      </c>
      <c r="AH202" s="733">
        <v>1371</v>
      </c>
      <c r="AI202" s="734">
        <v>1434</v>
      </c>
      <c r="AJ202" s="734">
        <v>1584</v>
      </c>
      <c r="AK202" s="734">
        <v>1585</v>
      </c>
      <c r="AL202" s="734">
        <v>1645</v>
      </c>
      <c r="AM202" s="734">
        <v>1712</v>
      </c>
      <c r="AN202" s="734">
        <v>1776</v>
      </c>
      <c r="AO202" s="734">
        <v>1838</v>
      </c>
      <c r="AP202" s="734">
        <v>1950</v>
      </c>
      <c r="AQ202" s="734">
        <v>2086</v>
      </c>
      <c r="AR202" s="734">
        <v>2173</v>
      </c>
      <c r="AS202" s="734">
        <v>2287</v>
      </c>
      <c r="AT202" s="734">
        <v>2358</v>
      </c>
      <c r="AU202" s="734">
        <v>2431</v>
      </c>
      <c r="AV202" s="734">
        <v>2609</v>
      </c>
      <c r="AW202" s="734">
        <v>2751</v>
      </c>
      <c r="AX202" s="734">
        <v>2825</v>
      </c>
      <c r="AY202" s="734">
        <v>2901</v>
      </c>
      <c r="AZ202" s="734">
        <v>3030</v>
      </c>
      <c r="BA202" s="734">
        <v>3175</v>
      </c>
      <c r="BB202" s="734">
        <v>3220</v>
      </c>
      <c r="BC202" s="734">
        <v>3297</v>
      </c>
      <c r="BD202" s="735">
        <v>3377</v>
      </c>
    </row>
    <row r="203" spans="1:74">
      <c r="B203" s="1019"/>
      <c r="C203" s="785">
        <v>2600</v>
      </c>
      <c r="D203" s="733">
        <f>AH203*(1+$AF$5/100)</f>
        <v>932.75</v>
      </c>
      <c r="E203" s="734">
        <f>AI203*(1+$AF$5/100)</f>
        <v>977.6</v>
      </c>
      <c r="F203" s="734">
        <f>AJ203*(1+$AF$5/100)</f>
        <v>1056.9</v>
      </c>
      <c r="G203" s="734">
        <f>AK203*(1+$AF$5/100)</f>
        <v>1060.15</v>
      </c>
      <c r="H203" s="734">
        <f>AL203*(1+$AF$5/100)</f>
        <v>1101.1</v>
      </c>
      <c r="I203" s="734">
        <f>AM203*(1+$AF$5/100)</f>
        <v>1147.25</v>
      </c>
      <c r="J203" s="734">
        <f>AN203*(1+$AF$5/100)</f>
        <v>1188.85</v>
      </c>
      <c r="K203" s="734">
        <f>AO203*(1+$AF$5/100)</f>
        <v>1231.75</v>
      </c>
      <c r="L203" s="734">
        <f>AP203*(1+$AF$5/100)</f>
        <v>1304.55</v>
      </c>
      <c r="M203" s="734">
        <f>AQ203*(1+$AF$5/100)</f>
        <v>1396.2</v>
      </c>
      <c r="N203" s="734">
        <f>AR203*(1+$AF$5/100)</f>
        <v>1453.4</v>
      </c>
      <c r="O203" s="734">
        <f>AS203*(1+$AF$5/100)</f>
        <v>1530.1</v>
      </c>
      <c r="P203" s="734">
        <f>AT203*(1+$AF$5/100)</f>
        <v>1579.5</v>
      </c>
      <c r="Q203" s="734">
        <f>AU203*(1+$AF$5/100)</f>
        <v>1626.95</v>
      </c>
      <c r="R203" s="734">
        <f>AV203*(1+$AF$5/100)</f>
        <v>1746.55</v>
      </c>
      <c r="S203" s="734">
        <f>AW203*(1+$AF$5/100)</f>
        <v>1851.85</v>
      </c>
      <c r="T203" s="734">
        <f>AX203*(1+$AF$5/100)</f>
        <v>1903.2</v>
      </c>
      <c r="U203" s="734">
        <f>AY203*(1+$AF$5/100)</f>
        <v>2016.95</v>
      </c>
      <c r="V203" s="734">
        <f>AZ203*(1+$AF$5/100)</f>
        <v>2103.4</v>
      </c>
      <c r="W203" s="734">
        <f>BA203*(1+$AF$5/100)</f>
        <v>2133.3</v>
      </c>
      <c r="X203" s="736">
        <f>BB203*(1+$AF$5/100)</f>
        <v>2163.85</v>
      </c>
      <c r="Y203" s="736">
        <f>BC203*(1+$AF$5/100)</f>
        <v>2217.15</v>
      </c>
      <c r="Z203" s="737">
        <f>BD203*(1+$AF$5/100)</f>
        <v>2269.15</v>
      </c>
      <c r="AA203" s="801"/>
      <c r="AB203" s="731"/>
      <c r="AG203" s="785">
        <v>2600</v>
      </c>
      <c r="AH203" s="733">
        <v>1435</v>
      </c>
      <c r="AI203" s="734">
        <v>1504</v>
      </c>
      <c r="AJ203" s="734">
        <v>1626</v>
      </c>
      <c r="AK203" s="734">
        <v>1631</v>
      </c>
      <c r="AL203" s="734">
        <v>1694</v>
      </c>
      <c r="AM203" s="734">
        <v>1765</v>
      </c>
      <c r="AN203" s="734">
        <v>1829</v>
      </c>
      <c r="AO203" s="734">
        <v>1895</v>
      </c>
      <c r="AP203" s="734">
        <v>2007</v>
      </c>
      <c r="AQ203" s="734">
        <v>2148</v>
      </c>
      <c r="AR203" s="734">
        <v>2236</v>
      </c>
      <c r="AS203" s="734">
        <v>2354</v>
      </c>
      <c r="AT203" s="734">
        <v>2430</v>
      </c>
      <c r="AU203" s="734">
        <v>2503</v>
      </c>
      <c r="AV203" s="734">
        <v>2687</v>
      </c>
      <c r="AW203" s="734">
        <v>2849</v>
      </c>
      <c r="AX203" s="734">
        <v>2928</v>
      </c>
      <c r="AY203" s="734">
        <v>3103</v>
      </c>
      <c r="AZ203" s="734">
        <v>3236</v>
      </c>
      <c r="BA203" s="734">
        <v>3282</v>
      </c>
      <c r="BB203" s="736">
        <v>3329</v>
      </c>
      <c r="BC203" s="736">
        <v>3411</v>
      </c>
      <c r="BD203" s="737">
        <v>3491</v>
      </c>
    </row>
    <row r="204" spans="1:74">
      <c r="B204" s="1019"/>
      <c r="C204" s="785">
        <v>2800</v>
      </c>
      <c r="D204" s="733">
        <f>AH204*(1+$AF$5/100)</f>
        <v>973.05</v>
      </c>
      <c r="E204" s="734">
        <f>AI204*(1+$AF$5/100)</f>
        <v>1020.5</v>
      </c>
      <c r="F204" s="734">
        <f>AJ204*(1+$AF$5/100)</f>
        <v>1103.05</v>
      </c>
      <c r="G204" s="734">
        <f>AK204*(1+$AF$5/100)</f>
        <v>1087.45</v>
      </c>
      <c r="H204" s="734">
        <f>AL204*(1+$AF$5/100)</f>
        <v>1129.05</v>
      </c>
      <c r="I204" s="734">
        <f>AM204*(1+$AF$5/100)</f>
        <v>1197.95</v>
      </c>
      <c r="J204" s="734">
        <f>AN204*(1+$AF$5/100)</f>
        <v>1242.15</v>
      </c>
      <c r="K204" s="734">
        <f>AO204*(1+$AF$5/100)</f>
        <v>1288.3</v>
      </c>
      <c r="L204" s="734">
        <f>AP204*(1+$AF$5/100)</f>
        <v>1364.35</v>
      </c>
      <c r="M204" s="734">
        <f>AQ204*(1+$AF$5/100)</f>
        <v>1458.6</v>
      </c>
      <c r="N204" s="734">
        <f>AR204*(1+$AF$5/100)</f>
        <v>1519.05</v>
      </c>
      <c r="O204" s="734">
        <f>AS204*(1+$AF$5/100)</f>
        <v>1626.3</v>
      </c>
      <c r="P204" s="734">
        <f>AT204*(1+$AF$5/100)</f>
        <v>1679.6</v>
      </c>
      <c r="Q204" s="734">
        <f>AU204*(1+$AF$5/100)</f>
        <v>1730.95</v>
      </c>
      <c r="R204" s="734">
        <f>AV204*(1+$AF$5/100)</f>
        <v>1823.25</v>
      </c>
      <c r="S204" s="734">
        <f>AW204*(1+$AF$5/100)</f>
        <v>1959.75</v>
      </c>
      <c r="T204" s="734">
        <f>AX204*(1+$AF$5/100)</f>
        <v>2013.7</v>
      </c>
      <c r="U204" s="734">
        <f>AY204*(1+$AF$5/100)</f>
        <v>2065.7</v>
      </c>
      <c r="V204" s="734">
        <f>AZ204*(1+$AF$5/100)</f>
        <v>2156.05</v>
      </c>
      <c r="W204" s="736">
        <f>BA204*(1+$AF$5/100)</f>
        <v>2185.95</v>
      </c>
      <c r="X204" s="736">
        <f>BB204*(1+$AF$5/100)</f>
        <v>2215.85</v>
      </c>
      <c r="Y204" s="736">
        <f>BC204*(1+$AF$5/100)</f>
        <v>2271.75</v>
      </c>
      <c r="Z204" s="737">
        <f>BD204*(1+$AF$5/100)</f>
        <v>2327</v>
      </c>
      <c r="AA204" s="801"/>
      <c r="AB204" s="731"/>
      <c r="AG204" s="785">
        <v>2800</v>
      </c>
      <c r="AH204" s="733">
        <v>1497</v>
      </c>
      <c r="AI204" s="734">
        <v>1570</v>
      </c>
      <c r="AJ204" s="734">
        <v>1697</v>
      </c>
      <c r="AK204" s="734">
        <v>1673</v>
      </c>
      <c r="AL204" s="734">
        <v>1737</v>
      </c>
      <c r="AM204" s="734">
        <v>1843</v>
      </c>
      <c r="AN204" s="734">
        <v>1911</v>
      </c>
      <c r="AO204" s="734">
        <v>1982</v>
      </c>
      <c r="AP204" s="734">
        <v>2099</v>
      </c>
      <c r="AQ204" s="734">
        <v>2244</v>
      </c>
      <c r="AR204" s="734">
        <v>2337</v>
      </c>
      <c r="AS204" s="734">
        <v>2502</v>
      </c>
      <c r="AT204" s="734">
        <v>2584</v>
      </c>
      <c r="AU204" s="734">
        <v>2663</v>
      </c>
      <c r="AV204" s="734">
        <v>2805</v>
      </c>
      <c r="AW204" s="734">
        <v>3015</v>
      </c>
      <c r="AX204" s="734">
        <v>3098</v>
      </c>
      <c r="AY204" s="734">
        <v>3178</v>
      </c>
      <c r="AZ204" s="734">
        <v>3317</v>
      </c>
      <c r="BA204" s="736">
        <v>3363</v>
      </c>
      <c r="BB204" s="736">
        <v>3409</v>
      </c>
      <c r="BC204" s="736">
        <v>3495</v>
      </c>
      <c r="BD204" s="737">
        <v>3580</v>
      </c>
    </row>
    <row r="205" spans="1:74">
      <c r="B205" s="1019"/>
      <c r="C205" s="785">
        <v>3000</v>
      </c>
      <c r="D205" s="733">
        <f>AH205*(1+$AF$5/100)</f>
        <v>975</v>
      </c>
      <c r="E205" s="734">
        <f>AI205*(1+$AF$5/100)</f>
        <v>1019.2</v>
      </c>
      <c r="F205" s="734">
        <f>AJ205*(1+$AF$5/100)</f>
        <v>1111.5</v>
      </c>
      <c r="G205" s="734">
        <f>AK205*(1+$AF$5/100)</f>
        <v>1178.45</v>
      </c>
      <c r="H205" s="734">
        <f>AL205*(1+$AF$5/100)</f>
        <v>1218.1</v>
      </c>
      <c r="I205" s="734">
        <f>AM205*(1+$AF$5/100)</f>
        <v>1242.15</v>
      </c>
      <c r="J205" s="734">
        <f>AN205*(1+$AF$5/100)</f>
        <v>1287.65</v>
      </c>
      <c r="K205" s="734">
        <f>AO205*(1+$AF$5/100)</f>
        <v>1332.5</v>
      </c>
      <c r="L205" s="734">
        <f>AP205*(1+$AF$5/100)</f>
        <v>1405.95</v>
      </c>
      <c r="M205" s="734">
        <f>AQ205*(1+$AF$5/100)</f>
        <v>1492.4</v>
      </c>
      <c r="N205" s="734">
        <f>AR205*(1+$AF$5/100)</f>
        <v>1547.65</v>
      </c>
      <c r="O205" s="734">
        <f>AS205*(1+$AF$5/100)</f>
        <v>1695.2</v>
      </c>
      <c r="P205" s="734">
        <f>AT205*(1+$AF$5/100)</f>
        <v>1746.55</v>
      </c>
      <c r="Q205" s="734">
        <f>AU205*(1+$AF$5/100)</f>
        <v>1799.2</v>
      </c>
      <c r="R205" s="734">
        <f>AV205*(1+$AF$5/100)</f>
        <v>2063.1</v>
      </c>
      <c r="S205" s="734">
        <f>AW205*(1+$AF$5/100)</f>
        <v>2170.35</v>
      </c>
      <c r="T205" s="734">
        <f>AX205*(1+$AF$5/100)</f>
        <v>2225.6</v>
      </c>
      <c r="U205" s="736">
        <f>AY205*(1+$AF$5/100)</f>
        <v>2282.8</v>
      </c>
      <c r="V205" s="736">
        <f>AZ205*(1+$AF$5/100)</f>
        <v>2377.05</v>
      </c>
      <c r="W205" s="736">
        <f>BA205*(1+$AF$5/100)</f>
        <v>2408.9</v>
      </c>
      <c r="X205" s="736">
        <f>BB205*(1+$AF$5/100)</f>
        <v>2440.75</v>
      </c>
      <c r="Y205" s="736">
        <f>BC205*(1+$AF$5/100)</f>
        <v>2499.9</v>
      </c>
      <c r="Z205" s="737">
        <f>BD205*(1+$AF$5/100)</f>
        <v>2559.05</v>
      </c>
      <c r="AA205" s="801"/>
      <c r="AB205" s="731"/>
      <c r="AG205" s="785">
        <v>3000</v>
      </c>
      <c r="AH205" s="733">
        <v>1500</v>
      </c>
      <c r="AI205" s="734">
        <v>1568</v>
      </c>
      <c r="AJ205" s="734">
        <v>1710</v>
      </c>
      <c r="AK205" s="734">
        <v>1813</v>
      </c>
      <c r="AL205" s="734">
        <v>1874</v>
      </c>
      <c r="AM205" s="734">
        <v>1911</v>
      </c>
      <c r="AN205" s="734">
        <v>1981</v>
      </c>
      <c r="AO205" s="734">
        <v>2050</v>
      </c>
      <c r="AP205" s="734">
        <v>2163</v>
      </c>
      <c r="AQ205" s="734">
        <v>2296</v>
      </c>
      <c r="AR205" s="734">
        <v>2381</v>
      </c>
      <c r="AS205" s="734">
        <v>2608</v>
      </c>
      <c r="AT205" s="734">
        <v>2687</v>
      </c>
      <c r="AU205" s="734">
        <v>2768</v>
      </c>
      <c r="AV205" s="734">
        <v>3174</v>
      </c>
      <c r="AW205" s="734">
        <v>3339</v>
      </c>
      <c r="AX205" s="734">
        <v>3424</v>
      </c>
      <c r="AY205" s="736">
        <v>3512</v>
      </c>
      <c r="AZ205" s="736">
        <v>3657</v>
      </c>
      <c r="BA205" s="736">
        <v>3706</v>
      </c>
      <c r="BB205" s="736">
        <v>3755</v>
      </c>
      <c r="BC205" s="736">
        <v>3846</v>
      </c>
      <c r="BD205" s="737">
        <v>3937</v>
      </c>
    </row>
    <row r="206" spans="1:74">
      <c r="B206" s="1019"/>
      <c r="C206" s="785">
        <v>3200</v>
      </c>
      <c r="D206" s="733">
        <f>AH206*(1+$AF$5/100)</f>
        <v>995.15</v>
      </c>
      <c r="E206" s="734">
        <f>AI206*(1+$AF$5/100)</f>
        <v>1040.65</v>
      </c>
      <c r="F206" s="734">
        <f>AJ206*(1+$AF$5/100)</f>
        <v>1133.6</v>
      </c>
      <c r="G206" s="734">
        <f>AK206*(1+$AF$5/100)</f>
        <v>1203.15</v>
      </c>
      <c r="H206" s="734">
        <f>AL206*(1+$AF$5/100)</f>
        <v>1244.75</v>
      </c>
      <c r="I206" s="734">
        <f>AM206*(1+$AF$5/100)</f>
        <v>1270.75</v>
      </c>
      <c r="J206" s="734">
        <f>AN206*(1+$AF$5/100)</f>
        <v>1315.6</v>
      </c>
      <c r="K206" s="734">
        <f>AO206*(1+$AF$5/100)</f>
        <v>1362.4</v>
      </c>
      <c r="L206" s="734">
        <f>AP206*(1+$AF$5/100)</f>
        <v>1437.8</v>
      </c>
      <c r="M206" s="734">
        <f>AQ206*(1+$AF$5/100)</f>
        <v>1524.9</v>
      </c>
      <c r="N206" s="734">
        <f>AR206*(1+$AF$5/100)</f>
        <v>1580.8</v>
      </c>
      <c r="O206" s="734">
        <f>AS206*(1+$AF$5/100)</f>
        <v>1665.95</v>
      </c>
      <c r="P206" s="734">
        <f>AT206*(1+$AF$5/100)</f>
        <v>1801.15</v>
      </c>
      <c r="Q206" s="734">
        <f>AU206*(1+$AF$5/100)</f>
        <v>1853.8</v>
      </c>
      <c r="R206" s="734">
        <f>AV206*(1+$AF$5/100)</f>
        <v>1957.8</v>
      </c>
      <c r="S206" s="736">
        <f>AW206*(1+$AF$5/100)</f>
        <v>2057.25</v>
      </c>
      <c r="T206" s="736">
        <f>AX206*(1+$AF$5/100)</f>
        <v>2111.85</v>
      </c>
      <c r="U206" s="736">
        <f>AY206*(1+$AF$5/100)</f>
        <v>2165.15</v>
      </c>
      <c r="V206" s="736">
        <f>AZ206*(1+$AF$5/100)</f>
        <v>2254.2</v>
      </c>
      <c r="W206" s="736">
        <f>BA206*(1+$AF$5/100)</f>
        <v>2461.55</v>
      </c>
      <c r="X206" s="736">
        <f>BB206*(1+$AF$5/100)</f>
        <v>2495.35</v>
      </c>
      <c r="Y206" s="736">
        <f>BC206*(1+$AF$5/100)</f>
        <v>2554.5</v>
      </c>
      <c r="Z206" s="737">
        <f>BD206*(1+$AF$5/100)</f>
        <v>2615.6</v>
      </c>
      <c r="AA206" s="801"/>
      <c r="AB206" s="731"/>
      <c r="AG206" s="785">
        <v>3200</v>
      </c>
      <c r="AH206" s="733">
        <v>1531</v>
      </c>
      <c r="AI206" s="734">
        <v>1601</v>
      </c>
      <c r="AJ206" s="734">
        <v>1744</v>
      </c>
      <c r="AK206" s="734">
        <v>1851</v>
      </c>
      <c r="AL206" s="734">
        <v>1915</v>
      </c>
      <c r="AM206" s="734">
        <v>1955</v>
      </c>
      <c r="AN206" s="734">
        <v>2024</v>
      </c>
      <c r="AO206" s="734">
        <v>2096</v>
      </c>
      <c r="AP206" s="734">
        <v>2212</v>
      </c>
      <c r="AQ206" s="734">
        <v>2346</v>
      </c>
      <c r="AR206" s="734">
        <v>2432</v>
      </c>
      <c r="AS206" s="734">
        <v>2563</v>
      </c>
      <c r="AT206" s="734">
        <v>2771</v>
      </c>
      <c r="AU206" s="734">
        <v>2852</v>
      </c>
      <c r="AV206" s="734">
        <v>3012</v>
      </c>
      <c r="AW206" s="736">
        <v>3165</v>
      </c>
      <c r="AX206" s="736">
        <v>3249</v>
      </c>
      <c r="AY206" s="736">
        <v>3331</v>
      </c>
      <c r="AZ206" s="736">
        <v>3468</v>
      </c>
      <c r="BA206" s="736">
        <v>3787</v>
      </c>
      <c r="BB206" s="736">
        <v>3839</v>
      </c>
      <c r="BC206" s="736">
        <v>3930</v>
      </c>
      <c r="BD206" s="737">
        <v>4024</v>
      </c>
    </row>
    <row r="207" spans="1:74" customHeight="1" ht="20.25">
      <c r="B207" s="1019"/>
      <c r="C207" s="786">
        <v>3400</v>
      </c>
      <c r="D207" s="739">
        <f>AH207*(1+$AF$5/100)</f>
        <v>1099.8</v>
      </c>
      <c r="E207" s="740">
        <f>AI207*(1+$AF$5/100)</f>
        <v>1150.5</v>
      </c>
      <c r="F207" s="740">
        <f>AJ207*(1+$AF$5/100)</f>
        <v>1156.35</v>
      </c>
      <c r="G207" s="740">
        <f>AK207*(1+$AF$5/100)</f>
        <v>1328.6</v>
      </c>
      <c r="H207" s="740">
        <f>AL207*(1+$AF$5/100)</f>
        <v>1374.75</v>
      </c>
      <c r="I207" s="740">
        <f>AM207*(1+$AF$5/100)</f>
        <v>1403.35</v>
      </c>
      <c r="J207" s="740">
        <f>AN207*(1+$AF$5/100)</f>
        <v>1455.35</v>
      </c>
      <c r="K207" s="740">
        <f>AO207*(1+$AF$5/100)</f>
        <v>1506.05</v>
      </c>
      <c r="L207" s="740">
        <f>AP207*(1+$AF$5/100)</f>
        <v>1589.25</v>
      </c>
      <c r="M207" s="740">
        <f>AQ207*(1+$AF$5/100)</f>
        <v>1684.8</v>
      </c>
      <c r="N207" s="740">
        <f>AR207*(1+$AF$5/100)</f>
        <v>1745.9</v>
      </c>
      <c r="O207" s="740">
        <f>AS207*(1+$AF$5/100)</f>
        <v>1927.9</v>
      </c>
      <c r="P207" s="740">
        <f>AT207*(1+$AF$5/100)</f>
        <v>1985.1</v>
      </c>
      <c r="Q207" s="740">
        <f>AU207*(1+$AF$5/100)</f>
        <v>2044.25</v>
      </c>
      <c r="R207" s="741">
        <f>AV207*(1+$AF$5/100)</f>
        <v>2153.45</v>
      </c>
      <c r="S207" s="741">
        <f>AW207*(1+$AF$5/100)</f>
        <v>2262</v>
      </c>
      <c r="T207" s="741">
        <f>AX207*(1+$AF$5/100)</f>
        <v>2321.15</v>
      </c>
      <c r="U207" s="741">
        <f>AY207*(1+$AF$5/100)</f>
        <v>2467.4</v>
      </c>
      <c r="V207" s="741">
        <f>AZ207*(1+$AF$5/100)</f>
        <v>2566.85</v>
      </c>
      <c r="W207" s="741">
        <f>BA207*(1+$AF$5/100)</f>
        <v>2603.25</v>
      </c>
      <c r="X207" s="741">
        <f>BB207*(1+$AF$5/100)</f>
        <v>2640.3</v>
      </c>
      <c r="Y207" s="741">
        <f>BC207*(1+$AF$5/100)</f>
        <v>2703.35</v>
      </c>
      <c r="Z207" s="742">
        <f>BD207*(1+$AF$5/100)</f>
        <v>2767.05</v>
      </c>
      <c r="AA207" s="801"/>
      <c r="AB207" s="731"/>
      <c r="AG207" s="786">
        <v>3400</v>
      </c>
      <c r="AH207" s="739">
        <v>1692</v>
      </c>
      <c r="AI207" s="740">
        <v>1770</v>
      </c>
      <c r="AJ207" s="740">
        <v>1779</v>
      </c>
      <c r="AK207" s="740">
        <v>2044</v>
      </c>
      <c r="AL207" s="740">
        <v>2115</v>
      </c>
      <c r="AM207" s="740">
        <v>2159</v>
      </c>
      <c r="AN207" s="740">
        <v>2239</v>
      </c>
      <c r="AO207" s="740">
        <v>2317</v>
      </c>
      <c r="AP207" s="740">
        <v>2445</v>
      </c>
      <c r="AQ207" s="740">
        <v>2592</v>
      </c>
      <c r="AR207" s="740">
        <v>2686</v>
      </c>
      <c r="AS207" s="740">
        <v>2966</v>
      </c>
      <c r="AT207" s="740">
        <v>3054</v>
      </c>
      <c r="AU207" s="740">
        <v>3145</v>
      </c>
      <c r="AV207" s="741">
        <v>3313</v>
      </c>
      <c r="AW207" s="741">
        <v>3480</v>
      </c>
      <c r="AX207" s="741">
        <v>3571</v>
      </c>
      <c r="AY207" s="741">
        <v>3796</v>
      </c>
      <c r="AZ207" s="741">
        <v>3949</v>
      </c>
      <c r="BA207" s="741">
        <v>4005</v>
      </c>
      <c r="BB207" s="741">
        <v>4062</v>
      </c>
      <c r="BC207" s="741">
        <v>4159</v>
      </c>
      <c r="BD207" s="742">
        <v>4257</v>
      </c>
    </row>
    <row r="208" spans="1:74" customHeight="1" ht="20.25">
      <c r="B208" s="1019"/>
      <c r="C208" s="1020" t="s">
        <v>318</v>
      </c>
      <c r="D208" s="1020"/>
      <c r="E208" s="1020"/>
      <c r="F208" s="1020"/>
      <c r="G208" s="1020"/>
      <c r="H208" s="1020"/>
      <c r="I208" s="1020"/>
      <c r="J208" s="1020"/>
      <c r="K208" s="1020"/>
      <c r="L208" s="1020"/>
      <c r="M208" s="1020"/>
      <c r="N208" s="1020"/>
      <c r="O208" s="1020"/>
      <c r="P208" s="1020"/>
      <c r="Q208" s="1020"/>
      <c r="R208" s="1020"/>
      <c r="S208" s="1020"/>
      <c r="T208" s="1020"/>
      <c r="U208" s="1020"/>
      <c r="V208" s="1020"/>
      <c r="W208" s="1020"/>
      <c r="X208" s="1020"/>
      <c r="Y208" s="1020"/>
      <c r="Z208" s="1020"/>
      <c r="AA208" s="802"/>
      <c r="AB208" s="743"/>
      <c r="AG208" s="1003" t="s">
        <v>319</v>
      </c>
      <c r="AH208" s="1003"/>
      <c r="AI208" s="1003"/>
      <c r="AJ208" s="1003"/>
      <c r="AK208" s="1003"/>
      <c r="AL208" s="1003"/>
      <c r="AM208" s="1003"/>
      <c r="AN208" s="1003"/>
      <c r="AO208" s="1003"/>
      <c r="AP208" s="1003"/>
      <c r="AQ208" s="1003"/>
      <c r="AR208" s="1003"/>
      <c r="AS208" s="1003"/>
      <c r="AT208" s="1003"/>
      <c r="AU208" s="1003"/>
      <c r="AV208" s="1003"/>
      <c r="AW208" s="1003"/>
      <c r="AX208" s="1003"/>
      <c r="AY208" s="1003"/>
      <c r="AZ208" s="1003"/>
      <c r="BA208" s="1003"/>
      <c r="BB208" s="1003"/>
      <c r="BC208" s="1003"/>
      <c r="BD208" s="1003"/>
    </row>
    <row r="209" spans="1:74">
      <c r="B209" s="1019"/>
      <c r="C209" s="787">
        <f>C207+200</f>
        <v>3600</v>
      </c>
      <c r="D209" s="729" t="s">
        <v>394</v>
      </c>
      <c r="E209" s="729" t="s">
        <v>394</v>
      </c>
      <c r="F209" s="729" t="s">
        <v>394</v>
      </c>
      <c r="G209" s="729" t="s">
        <v>394</v>
      </c>
      <c r="H209" s="729" t="s">
        <v>394</v>
      </c>
      <c r="I209" s="729" t="s">
        <v>394</v>
      </c>
      <c r="J209" s="729" t="s">
        <v>394</v>
      </c>
      <c r="K209" s="729" t="s">
        <v>394</v>
      </c>
      <c r="L209" s="729" t="s">
        <v>394</v>
      </c>
      <c r="M209" s="729" t="s">
        <v>394</v>
      </c>
      <c r="N209" s="729" t="s">
        <v>394</v>
      </c>
      <c r="O209" s="729" t="s">
        <v>394</v>
      </c>
      <c r="P209" s="729" t="s">
        <v>394</v>
      </c>
      <c r="Q209" s="745" t="s">
        <v>394</v>
      </c>
      <c r="R209" s="745" t="s">
        <v>394</v>
      </c>
      <c r="S209" s="745" t="s">
        <v>394</v>
      </c>
      <c r="T209" s="745" t="s">
        <v>394</v>
      </c>
      <c r="U209" s="745" t="s">
        <v>394</v>
      </c>
      <c r="V209" s="745" t="s">
        <v>394</v>
      </c>
      <c r="W209" s="745" t="s">
        <v>394</v>
      </c>
      <c r="X209" s="745" t="s">
        <v>394</v>
      </c>
      <c r="Y209" s="745" t="s">
        <v>394</v>
      </c>
      <c r="Z209" s="746" t="s">
        <v>394</v>
      </c>
      <c r="AA209" s="801"/>
      <c r="AB209" s="731"/>
      <c r="AG209" s="787">
        <v>3600</v>
      </c>
      <c r="AH209" s="729" t="s">
        <v>394</v>
      </c>
      <c r="AI209" s="729" t="s">
        <v>394</v>
      </c>
      <c r="AJ209" s="729" t="s">
        <v>394</v>
      </c>
      <c r="AK209" s="729" t="s">
        <v>394</v>
      </c>
      <c r="AL209" s="729" t="s">
        <v>394</v>
      </c>
      <c r="AM209" s="729" t="s">
        <v>394</v>
      </c>
      <c r="AN209" s="729" t="s">
        <v>394</v>
      </c>
      <c r="AO209" s="729" t="s">
        <v>394</v>
      </c>
      <c r="AP209" s="729" t="s">
        <v>394</v>
      </c>
      <c r="AQ209" s="729" t="s">
        <v>394</v>
      </c>
      <c r="AR209" s="729" t="s">
        <v>394</v>
      </c>
      <c r="AS209" s="729" t="s">
        <v>394</v>
      </c>
      <c r="AT209" s="729" t="s">
        <v>394</v>
      </c>
      <c r="AU209" s="745" t="s">
        <v>394</v>
      </c>
      <c r="AV209" s="745" t="s">
        <v>394</v>
      </c>
      <c r="AW209" s="745" t="s">
        <v>394</v>
      </c>
      <c r="AX209" s="745" t="s">
        <v>394</v>
      </c>
      <c r="AY209" s="745" t="s">
        <v>394</v>
      </c>
      <c r="AZ209" s="745" t="s">
        <v>394</v>
      </c>
      <c r="BA209" s="745" t="s">
        <v>394</v>
      </c>
      <c r="BB209" s="745" t="s">
        <v>394</v>
      </c>
      <c r="BC209" s="745" t="s">
        <v>394</v>
      </c>
      <c r="BD209" s="746" t="s">
        <v>394</v>
      </c>
    </row>
    <row r="210" spans="1:74" customHeight="1" ht="22.5">
      <c r="B210" s="1019"/>
      <c r="C210" s="788">
        <v>3800</v>
      </c>
      <c r="D210" s="734" t="s">
        <v>394</v>
      </c>
      <c r="E210" s="734" t="s">
        <v>394</v>
      </c>
      <c r="F210" s="734" t="s">
        <v>394</v>
      </c>
      <c r="G210" s="734" t="s">
        <v>394</v>
      </c>
      <c r="H210" s="734" t="s">
        <v>394</v>
      </c>
      <c r="I210" s="734" t="s">
        <v>394</v>
      </c>
      <c r="J210" s="734" t="s">
        <v>394</v>
      </c>
      <c r="K210" s="734" t="s">
        <v>394</v>
      </c>
      <c r="L210" s="734" t="s">
        <v>394</v>
      </c>
      <c r="M210" s="734" t="s">
        <v>394</v>
      </c>
      <c r="N210" s="734" t="s">
        <v>394</v>
      </c>
      <c r="O210" s="734" t="s">
        <v>394</v>
      </c>
      <c r="P210" s="736" t="s">
        <v>394</v>
      </c>
      <c r="Q210" s="736" t="s">
        <v>394</v>
      </c>
      <c r="R210" s="736" t="s">
        <v>394</v>
      </c>
      <c r="S210" s="736" t="s">
        <v>394</v>
      </c>
      <c r="T210" s="736" t="s">
        <v>394</v>
      </c>
      <c r="U210" s="736" t="s">
        <v>394</v>
      </c>
      <c r="V210" s="736" t="s">
        <v>394</v>
      </c>
      <c r="W210" s="736" t="s">
        <v>394</v>
      </c>
      <c r="X210" s="736" t="s">
        <v>394</v>
      </c>
      <c r="Y210" s="736" t="s">
        <v>394</v>
      </c>
      <c r="Z210" s="737" t="s">
        <v>394</v>
      </c>
      <c r="AA210" s="801"/>
      <c r="AB210" s="731"/>
      <c r="AG210" s="788">
        <v>3800</v>
      </c>
      <c r="AH210" s="734" t="s">
        <v>394</v>
      </c>
      <c r="AI210" s="734" t="s">
        <v>394</v>
      </c>
      <c r="AJ210" s="734" t="s">
        <v>394</v>
      </c>
      <c r="AK210" s="734" t="s">
        <v>394</v>
      </c>
      <c r="AL210" s="734" t="s">
        <v>394</v>
      </c>
      <c r="AM210" s="734" t="s">
        <v>394</v>
      </c>
      <c r="AN210" s="734" t="s">
        <v>394</v>
      </c>
      <c r="AO210" s="734" t="s">
        <v>394</v>
      </c>
      <c r="AP210" s="734" t="s">
        <v>394</v>
      </c>
      <c r="AQ210" s="734" t="s">
        <v>394</v>
      </c>
      <c r="AR210" s="734" t="s">
        <v>394</v>
      </c>
      <c r="AS210" s="734" t="s">
        <v>394</v>
      </c>
      <c r="AT210" s="736" t="s">
        <v>394</v>
      </c>
      <c r="AU210" s="736" t="s">
        <v>394</v>
      </c>
      <c r="AV210" s="736" t="s">
        <v>394</v>
      </c>
      <c r="AW210" s="736" t="s">
        <v>394</v>
      </c>
      <c r="AX210" s="736" t="s">
        <v>394</v>
      </c>
      <c r="AY210" s="736" t="s">
        <v>394</v>
      </c>
      <c r="AZ210" s="736" t="s">
        <v>394</v>
      </c>
      <c r="BA210" s="736" t="s">
        <v>394</v>
      </c>
      <c r="BB210" s="736" t="s">
        <v>394</v>
      </c>
      <c r="BC210" s="736" t="s">
        <v>394</v>
      </c>
      <c r="BD210" s="737" t="s">
        <v>394</v>
      </c>
    </row>
    <row r="211" spans="1:74" customHeight="1" ht="23.25">
      <c r="B211" s="1019"/>
      <c r="C211" s="789">
        <v>4000</v>
      </c>
      <c r="D211" s="740" t="s">
        <v>394</v>
      </c>
      <c r="E211" s="740" t="s">
        <v>394</v>
      </c>
      <c r="F211" s="740" t="s">
        <v>394</v>
      </c>
      <c r="G211" s="740" t="s">
        <v>394</v>
      </c>
      <c r="H211" s="740" t="s">
        <v>394</v>
      </c>
      <c r="I211" s="740" t="s">
        <v>394</v>
      </c>
      <c r="J211" s="740" t="s">
        <v>394</v>
      </c>
      <c r="K211" s="740" t="s">
        <v>394</v>
      </c>
      <c r="L211" s="740" t="s">
        <v>394</v>
      </c>
      <c r="M211" s="740" t="s">
        <v>394</v>
      </c>
      <c r="N211" s="740" t="s">
        <v>394</v>
      </c>
      <c r="O211" s="741" t="s">
        <v>394</v>
      </c>
      <c r="P211" s="741" t="s">
        <v>394</v>
      </c>
      <c r="Q211" s="741" t="s">
        <v>394</v>
      </c>
      <c r="R211" s="741" t="s">
        <v>394</v>
      </c>
      <c r="S211" s="741" t="s">
        <v>394</v>
      </c>
      <c r="T211" s="741" t="s">
        <v>394</v>
      </c>
      <c r="U211" s="741" t="s">
        <v>394</v>
      </c>
      <c r="V211" s="741" t="s">
        <v>394</v>
      </c>
      <c r="W211" s="741" t="s">
        <v>394</v>
      </c>
      <c r="X211" s="741" t="s">
        <v>394</v>
      </c>
      <c r="Y211" s="741" t="s">
        <v>394</v>
      </c>
      <c r="Z211" s="742" t="s">
        <v>394</v>
      </c>
      <c r="AA211" s="801"/>
      <c r="AB211" s="731"/>
      <c r="AG211" s="789">
        <v>4000</v>
      </c>
      <c r="AH211" s="740" t="s">
        <v>394</v>
      </c>
      <c r="AI211" s="740" t="s">
        <v>394</v>
      </c>
      <c r="AJ211" s="740" t="s">
        <v>394</v>
      </c>
      <c r="AK211" s="740" t="s">
        <v>394</v>
      </c>
      <c r="AL211" s="740" t="s">
        <v>394</v>
      </c>
      <c r="AM211" s="740" t="s">
        <v>394</v>
      </c>
      <c r="AN211" s="740" t="s">
        <v>394</v>
      </c>
      <c r="AO211" s="740" t="s">
        <v>394</v>
      </c>
      <c r="AP211" s="740" t="s">
        <v>394</v>
      </c>
      <c r="AQ211" s="740" t="s">
        <v>394</v>
      </c>
      <c r="AR211" s="740" t="s">
        <v>394</v>
      </c>
      <c r="AS211" s="741" t="s">
        <v>394</v>
      </c>
      <c r="AT211" s="741" t="s">
        <v>394</v>
      </c>
      <c r="AU211" s="741" t="s">
        <v>394</v>
      </c>
      <c r="AV211" s="741" t="s">
        <v>394</v>
      </c>
      <c r="AW211" s="741" t="s">
        <v>394</v>
      </c>
      <c r="AX211" s="741" t="s">
        <v>394</v>
      </c>
      <c r="AY211" s="741" t="s">
        <v>394</v>
      </c>
      <c r="AZ211" s="741" t="s">
        <v>394</v>
      </c>
      <c r="BA211" s="741" t="s">
        <v>394</v>
      </c>
      <c r="BB211" s="741" t="s">
        <v>394</v>
      </c>
      <c r="BC211" s="741" t="s">
        <v>394</v>
      </c>
      <c r="BD211" s="742" t="s">
        <v>394</v>
      </c>
    </row>
    <row r="212" spans="1:74" customHeight="1" ht="27">
      <c r="B212" s="809"/>
      <c r="C212" s="1004" t="s">
        <v>320</v>
      </c>
      <c r="D212" s="1004"/>
      <c r="E212" s="1004"/>
      <c r="F212" s="1004"/>
      <c r="G212" s="1004"/>
      <c r="H212" s="1004"/>
      <c r="I212" s="1004"/>
      <c r="J212" s="1004"/>
      <c r="K212" s="1004"/>
      <c r="L212" s="1004"/>
      <c r="M212" s="1004"/>
      <c r="N212" s="1004"/>
      <c r="O212" s="1004"/>
      <c r="P212" s="1004"/>
      <c r="Q212" s="1004"/>
      <c r="R212" s="1004"/>
      <c r="S212" s="1004"/>
      <c r="T212" s="1004"/>
      <c r="U212" s="1004"/>
      <c r="V212" s="1004"/>
      <c r="W212" s="1004"/>
      <c r="X212" s="1004"/>
      <c r="Y212" s="1004"/>
      <c r="Z212" s="1004"/>
      <c r="AA212" s="800"/>
      <c r="AB212" s="727"/>
      <c r="AG212" s="1004" t="s">
        <v>320</v>
      </c>
      <c r="AH212" s="1004"/>
      <c r="AI212" s="1004"/>
      <c r="AJ212" s="1004"/>
      <c r="AK212" s="1004"/>
      <c r="AL212" s="1004"/>
      <c r="AM212" s="1004"/>
      <c r="AN212" s="1004"/>
      <c r="AO212" s="1004"/>
      <c r="AP212" s="1004"/>
      <c r="AQ212" s="1004"/>
      <c r="AR212" s="1004"/>
      <c r="AS212" s="1004"/>
      <c r="AT212" s="1004"/>
      <c r="AU212" s="1004"/>
      <c r="AV212" s="1004"/>
      <c r="AW212" s="1004"/>
      <c r="AX212" s="1004"/>
      <c r="AY212" s="1004"/>
      <c r="AZ212" s="1004"/>
      <c r="BA212" s="1004"/>
      <c r="BB212" s="1004"/>
      <c r="BC212" s="1004"/>
      <c r="BD212" s="1004"/>
    </row>
    <row r="213" spans="1:74">
      <c r="B213" s="1021" t="s">
        <v>321</v>
      </c>
      <c r="C213" s="782" t="s">
        <v>327</v>
      </c>
      <c r="D213" s="732" t="s">
        <v>323</v>
      </c>
      <c r="E213" s="729" t="s">
        <v>323</v>
      </c>
      <c r="F213" s="729" t="s">
        <v>323</v>
      </c>
      <c r="G213" s="729" t="s">
        <v>323</v>
      </c>
      <c r="H213" s="729" t="s">
        <v>324</v>
      </c>
      <c r="I213" s="729" t="s">
        <v>324</v>
      </c>
      <c r="J213" s="729" t="s">
        <v>324</v>
      </c>
      <c r="K213" s="729" t="s">
        <v>324</v>
      </c>
      <c r="L213" s="729" t="s">
        <v>324</v>
      </c>
      <c r="M213" s="729" t="s">
        <v>324</v>
      </c>
      <c r="N213" s="729" t="s">
        <v>324</v>
      </c>
      <c r="O213" s="729" t="s">
        <v>324</v>
      </c>
      <c r="P213" s="729" t="s">
        <v>325</v>
      </c>
      <c r="Q213" s="729" t="s">
        <v>325</v>
      </c>
      <c r="R213" s="729" t="s">
        <v>325</v>
      </c>
      <c r="S213" s="729" t="s">
        <v>325</v>
      </c>
      <c r="T213" s="729" t="s">
        <v>325</v>
      </c>
      <c r="U213" s="729" t="s">
        <v>325</v>
      </c>
      <c r="V213" s="729" t="s">
        <v>326</v>
      </c>
      <c r="W213" s="729" t="s">
        <v>326</v>
      </c>
      <c r="X213" s="729" t="s">
        <v>326</v>
      </c>
      <c r="Y213" s="729" t="s">
        <v>326</v>
      </c>
      <c r="Z213" s="730" t="s">
        <v>326</v>
      </c>
      <c r="AA213" s="801"/>
      <c r="AB213" s="731"/>
      <c r="AG213" s="787" t="s">
        <v>327</v>
      </c>
      <c r="AH213" s="732">
        <v>62</v>
      </c>
      <c r="AI213" s="729">
        <v>62</v>
      </c>
      <c r="AJ213" s="729">
        <v>62</v>
      </c>
      <c r="AK213" s="729">
        <v>62</v>
      </c>
      <c r="AL213" s="729">
        <v>62</v>
      </c>
      <c r="AM213" s="729">
        <v>62</v>
      </c>
      <c r="AN213" s="729">
        <v>62</v>
      </c>
      <c r="AO213" s="729">
        <v>62</v>
      </c>
      <c r="AP213" s="729">
        <v>62</v>
      </c>
      <c r="AQ213" s="729">
        <v>121</v>
      </c>
      <c r="AR213" s="729">
        <v>121</v>
      </c>
      <c r="AS213" s="729">
        <v>121</v>
      </c>
      <c r="AT213" s="729">
        <v>121</v>
      </c>
      <c r="AU213" s="729">
        <v>121</v>
      </c>
      <c r="AV213" s="729">
        <v>121</v>
      </c>
      <c r="AW213" s="729">
        <v>121</v>
      </c>
      <c r="AX213" s="729">
        <v>121</v>
      </c>
      <c r="AY213" s="729">
        <v>121</v>
      </c>
      <c r="AZ213" s="729">
        <v>121</v>
      </c>
      <c r="BA213" s="729">
        <v>121</v>
      </c>
      <c r="BB213" s="729">
        <v>121</v>
      </c>
      <c r="BC213" s="729">
        <v>121</v>
      </c>
      <c r="BD213" s="730">
        <v>121</v>
      </c>
    </row>
    <row r="214" spans="1:74" customHeight="1" ht="22.5">
      <c r="B214" s="1021"/>
      <c r="C214" s="785" t="s">
        <v>330</v>
      </c>
      <c r="D214" s="733" t="s">
        <v>331</v>
      </c>
      <c r="E214" s="734" t="s">
        <v>332</v>
      </c>
      <c r="F214" s="734" t="s">
        <v>333</v>
      </c>
      <c r="G214" s="734" t="s">
        <v>334</v>
      </c>
      <c r="H214" s="734" t="s">
        <v>335</v>
      </c>
      <c r="I214" s="734" t="s">
        <v>336</v>
      </c>
      <c r="J214" s="734" t="s">
        <v>337</v>
      </c>
      <c r="K214" s="734" t="s">
        <v>338</v>
      </c>
      <c r="L214" s="734" t="s">
        <v>339</v>
      </c>
      <c r="M214" s="734" t="s">
        <v>340</v>
      </c>
      <c r="N214" s="734" t="s">
        <v>341</v>
      </c>
      <c r="O214" s="734" t="s">
        <v>342</v>
      </c>
      <c r="P214" s="734" t="s">
        <v>343</v>
      </c>
      <c r="Q214" s="734" t="s">
        <v>344</v>
      </c>
      <c r="R214" s="734" t="s">
        <v>345</v>
      </c>
      <c r="S214" s="734" t="s">
        <v>346</v>
      </c>
      <c r="T214" s="734" t="s">
        <v>347</v>
      </c>
      <c r="U214" s="734" t="s">
        <v>348</v>
      </c>
      <c r="V214" s="734" t="s">
        <v>349</v>
      </c>
      <c r="W214" s="734" t="s">
        <v>350</v>
      </c>
      <c r="X214" s="734" t="s">
        <v>351</v>
      </c>
      <c r="Y214" s="734" t="s">
        <v>352</v>
      </c>
      <c r="Z214" s="735" t="s">
        <v>353</v>
      </c>
      <c r="AA214" s="803"/>
      <c r="AB214" s="749">
        <v>340.9758</v>
      </c>
      <c r="AG214" s="788" t="s">
        <v>354</v>
      </c>
      <c r="AH214" s="734">
        <v>159</v>
      </c>
      <c r="AI214" s="734">
        <v>161</v>
      </c>
      <c r="AJ214" s="734">
        <v>163</v>
      </c>
      <c r="AK214" s="734">
        <v>165</v>
      </c>
      <c r="AL214" s="734">
        <v>168</v>
      </c>
      <c r="AM214" s="734">
        <v>170</v>
      </c>
      <c r="AN214" s="734">
        <v>172</v>
      </c>
      <c r="AO214" s="734">
        <v>174</v>
      </c>
      <c r="AP214" s="734">
        <v>176</v>
      </c>
      <c r="AQ214" s="734">
        <v>256</v>
      </c>
      <c r="AR214" s="734">
        <v>259</v>
      </c>
      <c r="AS214" s="734">
        <v>261</v>
      </c>
      <c r="AT214" s="734">
        <v>263</v>
      </c>
      <c r="AU214" s="734">
        <v>265</v>
      </c>
      <c r="AV214" s="734">
        <v>267</v>
      </c>
      <c r="AW214" s="734">
        <v>270</v>
      </c>
      <c r="AX214" s="734">
        <v>326</v>
      </c>
      <c r="AY214" s="734">
        <v>328</v>
      </c>
      <c r="AZ214" s="734">
        <v>330</v>
      </c>
      <c r="BA214" s="734">
        <v>333</v>
      </c>
      <c r="BB214" s="734">
        <v>335</v>
      </c>
      <c r="BC214" s="734">
        <v>337</v>
      </c>
      <c r="BD214" s="735">
        <v>339</v>
      </c>
    </row>
    <row r="215" spans="1:74" customHeight="1" ht="20.25">
      <c r="B215" s="1019"/>
      <c r="C215" s="786" t="s">
        <v>355</v>
      </c>
      <c r="D215" s="733" t="s">
        <v>356</v>
      </c>
      <c r="E215" s="734" t="s">
        <v>357</v>
      </c>
      <c r="F215" s="734" t="s">
        <v>358</v>
      </c>
      <c r="G215" s="734" t="s">
        <v>359</v>
      </c>
      <c r="H215" s="734" t="s">
        <v>360</v>
      </c>
      <c r="I215" s="734" t="s">
        <v>361</v>
      </c>
      <c r="J215" s="734" t="s">
        <v>362</v>
      </c>
      <c r="K215" s="734" t="s">
        <v>363</v>
      </c>
      <c r="L215" s="734" t="s">
        <v>364</v>
      </c>
      <c r="M215" s="734" t="s">
        <v>365</v>
      </c>
      <c r="N215" s="734" t="s">
        <v>366</v>
      </c>
      <c r="O215" s="734" t="s">
        <v>367</v>
      </c>
      <c r="P215" s="734" t="s">
        <v>368</v>
      </c>
      <c r="Q215" s="734" t="s">
        <v>369</v>
      </c>
      <c r="R215" s="734" t="s">
        <v>370</v>
      </c>
      <c r="S215" s="734" t="s">
        <v>371</v>
      </c>
      <c r="T215" s="734" t="s">
        <v>372</v>
      </c>
      <c r="U215" s="734" t="s">
        <v>373</v>
      </c>
      <c r="V215" s="734" t="s">
        <v>374</v>
      </c>
      <c r="W215" s="734" t="s">
        <v>375</v>
      </c>
      <c r="X215" s="734" t="s">
        <v>376</v>
      </c>
      <c r="Y215" s="734" t="s">
        <v>377</v>
      </c>
      <c r="Z215" s="735" t="s">
        <v>378</v>
      </c>
      <c r="AA215" s="801"/>
      <c r="AB215" s="731"/>
      <c r="AG215" s="789"/>
      <c r="AH215" s="739"/>
      <c r="AI215" s="740"/>
      <c r="AJ215" s="740"/>
      <c r="AK215" s="740"/>
      <c r="AL215" s="740"/>
      <c r="AM215" s="740"/>
      <c r="AN215" s="740"/>
      <c r="AO215" s="740"/>
      <c r="AP215" s="740"/>
      <c r="AQ215" s="740"/>
      <c r="AR215" s="740"/>
      <c r="AS215" s="740"/>
      <c r="AT215" s="740"/>
      <c r="AU215" s="740"/>
      <c r="AV215" s="740"/>
      <c r="AW215" s="740"/>
      <c r="AX215" s="740"/>
      <c r="AY215" s="740"/>
      <c r="AZ215" s="740"/>
      <c r="BA215" s="740"/>
      <c r="BB215" s="740"/>
      <c r="BC215" s="740"/>
      <c r="BD215" s="750"/>
    </row>
    <row r="216" spans="1:74">
      <c r="B216" s="804"/>
      <c r="C216" s="717"/>
      <c r="D216" s="734"/>
      <c r="E216" s="734"/>
      <c r="F216" s="734"/>
      <c r="G216" s="734"/>
      <c r="H216" s="734"/>
      <c r="I216" s="734"/>
      <c r="J216" s="734"/>
      <c r="K216" s="734"/>
      <c r="L216" s="734"/>
      <c r="M216" s="734"/>
      <c r="N216" s="734"/>
      <c r="O216" s="734"/>
      <c r="P216" s="734"/>
      <c r="Q216" s="734"/>
      <c r="R216" s="734"/>
      <c r="S216" s="734"/>
      <c r="T216" s="734"/>
      <c r="U216" s="734"/>
      <c r="V216" s="734"/>
      <c r="W216" s="734"/>
      <c r="X216" s="734"/>
      <c r="Y216" s="734"/>
      <c r="Z216" s="734"/>
      <c r="AA216" s="801"/>
      <c r="AB216" s="731"/>
    </row>
    <row r="217" spans="1:74">
      <c r="B217" s="804"/>
      <c r="C217" s="1014" t="s">
        <v>395</v>
      </c>
      <c r="D217" s="1014"/>
      <c r="E217" s="1014"/>
      <c r="F217" s="1014"/>
      <c r="G217" s="1014"/>
      <c r="H217" s="1014"/>
      <c r="I217" s="1014"/>
      <c r="J217" s="1014"/>
      <c r="K217" s="1014"/>
      <c r="L217" s="1014"/>
      <c r="M217" s="1014"/>
      <c r="N217" s="1014"/>
      <c r="O217" s="1014"/>
      <c r="P217" s="1014"/>
      <c r="Q217" s="1014"/>
      <c r="R217" s="1014"/>
      <c r="S217" s="1014"/>
      <c r="T217" s="1014"/>
      <c r="U217" s="1014"/>
      <c r="V217" s="1014"/>
      <c r="W217" s="1014"/>
      <c r="X217" s="1014"/>
      <c r="Y217" s="1014"/>
      <c r="Z217" s="1014"/>
      <c r="AA217" s="801"/>
      <c r="AB217" s="731"/>
    </row>
    <row r="218" spans="1:74">
      <c r="B218" s="804"/>
      <c r="C218" s="721" t="s">
        <v>380</v>
      </c>
      <c r="D218" s="721"/>
      <c r="E218" s="721"/>
      <c r="F218" s="721"/>
      <c r="G218" s="721"/>
      <c r="H218" s="721"/>
      <c r="I218" s="721"/>
      <c r="J218" s="721"/>
      <c r="K218" s="721"/>
      <c r="L218" s="721"/>
      <c r="M218" s="721"/>
      <c r="N218" s="721"/>
      <c r="O218" s="721"/>
      <c r="P218" s="721"/>
      <c r="Q218" s="721"/>
      <c r="R218" s="721"/>
      <c r="S218" s="721"/>
      <c r="T218" s="721"/>
      <c r="U218" s="721"/>
      <c r="V218" s="721"/>
      <c r="W218" s="721"/>
      <c r="X218" s="721"/>
      <c r="Y218" s="721"/>
      <c r="Z218" s="721"/>
      <c r="AA218" s="801"/>
      <c r="AB218" s="731"/>
    </row>
    <row r="219" spans="1:74">
      <c r="B219" s="804"/>
      <c r="C219" s="721" t="s">
        <v>381</v>
      </c>
      <c r="D219" s="721"/>
      <c r="E219" s="721"/>
      <c r="F219" s="721"/>
      <c r="G219" s="721"/>
      <c r="H219" s="721"/>
      <c r="I219" s="721"/>
      <c r="J219" s="721"/>
      <c r="K219" s="721"/>
      <c r="L219" s="721"/>
      <c r="M219" s="721"/>
      <c r="N219" s="721"/>
      <c r="O219" s="721"/>
      <c r="P219" s="721"/>
      <c r="Q219" s="721"/>
      <c r="R219" s="721"/>
      <c r="S219" s="721"/>
      <c r="T219" s="721"/>
      <c r="U219" s="721"/>
      <c r="V219" s="721"/>
      <c r="W219" s="721"/>
      <c r="X219" s="721"/>
      <c r="Y219" s="721"/>
      <c r="Z219" s="721"/>
      <c r="AA219" s="801"/>
      <c r="AB219" s="731"/>
    </row>
    <row r="220" spans="1:74">
      <c r="B220" s="804"/>
      <c r="C220" s="1014" t="s">
        <v>382</v>
      </c>
      <c r="D220" s="1014"/>
      <c r="E220" s="1014"/>
      <c r="F220" s="1014"/>
      <c r="G220" s="1014"/>
      <c r="H220" s="1014"/>
      <c r="I220" s="1014"/>
      <c r="J220" s="1014"/>
      <c r="K220" s="1014"/>
      <c r="L220" s="1014"/>
      <c r="M220" s="1014"/>
      <c r="N220" s="1014"/>
      <c r="O220" s="1014"/>
      <c r="P220" s="1014"/>
      <c r="Q220" s="1014"/>
      <c r="R220" s="1014"/>
      <c r="S220" s="1014"/>
      <c r="T220" s="1014"/>
      <c r="U220" s="1014"/>
      <c r="V220" s="1014"/>
      <c r="W220" s="1014"/>
      <c r="X220" s="1014"/>
      <c r="Y220" s="1014"/>
      <c r="Z220" s="1014"/>
      <c r="AA220" s="801"/>
      <c r="AB220" s="731"/>
    </row>
    <row r="221" spans="1:74">
      <c r="B221" s="804"/>
      <c r="C221" s="1014" t="s">
        <v>396</v>
      </c>
      <c r="D221" s="1014"/>
      <c r="E221" s="1014"/>
      <c r="F221" s="1014"/>
      <c r="G221" s="1014"/>
      <c r="H221" s="1014"/>
      <c r="I221" s="1014"/>
      <c r="J221" s="1014"/>
      <c r="K221" s="1014"/>
      <c r="L221" s="1014"/>
      <c r="M221" s="1014"/>
      <c r="N221" s="1014"/>
      <c r="O221" s="1014"/>
      <c r="P221" s="1014"/>
      <c r="Q221" s="1014"/>
      <c r="R221" s="1014"/>
      <c r="S221" s="1014"/>
      <c r="T221" s="1014"/>
      <c r="U221" s="1014"/>
      <c r="V221" s="1014"/>
      <c r="W221" s="1014"/>
      <c r="X221" s="1014"/>
      <c r="Y221" s="1014"/>
      <c r="Z221" s="1014"/>
      <c r="AA221" s="801"/>
      <c r="AB221" s="731"/>
    </row>
    <row r="222" spans="1:74" customHeight="1" ht="20.25">
      <c r="B222" s="805"/>
      <c r="C222" s="1022" t="s">
        <v>384</v>
      </c>
      <c r="D222" s="1022"/>
      <c r="E222" s="1022"/>
      <c r="F222" s="1022"/>
      <c r="G222" s="1022"/>
      <c r="H222" s="1022"/>
      <c r="I222" s="1022"/>
      <c r="J222" s="1022"/>
      <c r="K222" s="1022"/>
      <c r="L222" s="1022"/>
      <c r="M222" s="1022"/>
      <c r="N222" s="1022"/>
      <c r="O222" s="1022"/>
      <c r="P222" s="1022"/>
      <c r="Q222" s="1022"/>
      <c r="R222" s="1022"/>
      <c r="S222" s="1022"/>
      <c r="T222" s="1022"/>
      <c r="U222" s="1022"/>
      <c r="V222" s="1022"/>
      <c r="W222" s="1022"/>
      <c r="X222" s="1022"/>
      <c r="Y222" s="1022"/>
      <c r="Z222" s="1022"/>
      <c r="AA222" s="806"/>
      <c r="AB222" s="717"/>
    </row>
    <row r="223" spans="1:74" customHeight="1" ht="20.25">
      <c r="B223" s="720"/>
      <c r="C223" s="721"/>
      <c r="D223" s="721"/>
      <c r="E223" s="721"/>
      <c r="F223" s="721"/>
      <c r="G223" s="721"/>
      <c r="H223" s="721"/>
      <c r="I223" s="721"/>
      <c r="J223" s="721"/>
      <c r="K223" s="721"/>
      <c r="L223" s="721"/>
      <c r="M223" s="721"/>
      <c r="N223" s="721"/>
      <c r="O223" s="721"/>
      <c r="P223" s="721"/>
      <c r="Q223" s="721"/>
      <c r="R223" s="721"/>
      <c r="S223" s="721"/>
      <c r="T223" s="721"/>
      <c r="U223" s="721"/>
      <c r="V223" s="721"/>
      <c r="W223" s="721"/>
      <c r="X223" s="721"/>
      <c r="Y223" s="721"/>
      <c r="Z223" s="721"/>
      <c r="AA223" s="717"/>
      <c r="AB223" s="717"/>
    </row>
    <row r="224" spans="1:74" customHeight="1" ht="20.25" s="780" customFormat="1">
      <c r="B224" s="812" t="s">
        <v>397</v>
      </c>
      <c r="C224" s="812"/>
      <c r="D224" s="812"/>
      <c r="E224" s="812"/>
      <c r="F224" s="812"/>
      <c r="G224" s="812"/>
      <c r="H224" s="812"/>
      <c r="I224" s="812"/>
      <c r="J224" s="812"/>
      <c r="K224" s="812"/>
      <c r="L224" s="812"/>
      <c r="M224" s="812"/>
      <c r="N224" s="812"/>
      <c r="O224" s="812"/>
      <c r="P224" s="812"/>
      <c r="Q224" s="812"/>
      <c r="R224" s="812"/>
      <c r="S224" s="812"/>
      <c r="T224" s="812"/>
      <c r="U224" s="812"/>
      <c r="V224" s="812"/>
      <c r="W224" s="812"/>
      <c r="X224" s="1023" t="s">
        <v>314</v>
      </c>
      <c r="Y224" s="1023"/>
      <c r="Z224" s="1023"/>
      <c r="AA224" s="812"/>
      <c r="AB224" s="814"/>
    </row>
    <row r="225" spans="1:74" s="780" customFormat="1">
      <c r="A225" s="815"/>
      <c r="B225" s="815"/>
      <c r="C225" s="815"/>
      <c r="D225" s="815"/>
      <c r="E225" s="815"/>
      <c r="F225" s="815"/>
      <c r="G225" s="815"/>
      <c r="H225" s="815"/>
      <c r="I225" s="815"/>
      <c r="J225" s="815"/>
      <c r="K225" s="815"/>
      <c r="L225" s="815"/>
      <c r="M225" s="815"/>
      <c r="N225" s="815"/>
      <c r="O225" s="815"/>
      <c r="P225" s="815"/>
      <c r="Q225" s="815"/>
      <c r="R225" s="815"/>
      <c r="S225" s="815"/>
      <c r="T225" s="815"/>
      <c r="U225" s="815"/>
      <c r="V225" s="815"/>
      <c r="W225" s="815"/>
      <c r="X225" s="815"/>
      <c r="Y225" s="815"/>
      <c r="Z225" s="815"/>
      <c r="AA225" s="815"/>
      <c r="AB225" s="815"/>
      <c r="AC225" s="816"/>
      <c r="AD225" s="816"/>
      <c r="AE225" s="816"/>
      <c r="AF225" s="816"/>
      <c r="AG225" s="816"/>
      <c r="AH225" s="816"/>
      <c r="AI225" s="816"/>
      <c r="AJ225" s="816"/>
      <c r="AK225" s="816"/>
      <c r="AL225" s="816"/>
      <c r="AM225" s="816"/>
      <c r="AN225" s="816"/>
      <c r="AO225" s="816"/>
      <c r="AP225" s="816"/>
      <c r="AQ225" s="816"/>
      <c r="AR225" s="816"/>
      <c r="AS225" s="816"/>
      <c r="AT225" s="816"/>
      <c r="AU225" s="816"/>
      <c r="AV225" s="816"/>
      <c r="AW225" s="816"/>
      <c r="AX225" s="816"/>
      <c r="AY225" s="816"/>
      <c r="AZ225" s="816"/>
      <c r="BA225" s="816"/>
      <c r="BB225" s="816"/>
      <c r="BC225" s="816"/>
      <c r="BD225" s="816"/>
    </row>
    <row r="226" spans="1:74">
      <c r="A226" s="719"/>
      <c r="B226" s="719"/>
      <c r="C226" s="719"/>
      <c r="D226" s="719"/>
      <c r="E226" s="719"/>
      <c r="F226" s="719"/>
      <c r="G226" s="719"/>
      <c r="H226" s="719"/>
      <c r="I226" s="719"/>
      <c r="J226" s="719"/>
      <c r="K226" s="719"/>
      <c r="L226" s="719"/>
      <c r="M226" s="719"/>
      <c r="N226" s="719"/>
      <c r="O226" s="719"/>
      <c r="P226" s="719"/>
      <c r="Q226" s="719"/>
      <c r="R226" s="719"/>
      <c r="S226" s="719"/>
      <c r="T226" s="719"/>
      <c r="U226" s="719"/>
      <c r="V226" s="719"/>
      <c r="W226" s="719"/>
      <c r="X226" s="719"/>
      <c r="Y226" s="719"/>
      <c r="Z226" s="719"/>
      <c r="AA226" s="719"/>
      <c r="AB226" s="719"/>
      <c r="AC226" s="719"/>
      <c r="AD226" s="719"/>
      <c r="AE226" s="719"/>
      <c r="AF226" s="719"/>
      <c r="AG226" s="719"/>
      <c r="AH226" s="719"/>
      <c r="AI226" s="719"/>
      <c r="AJ226" s="719"/>
      <c r="AK226" s="719"/>
      <c r="AL226" s="719"/>
      <c r="AM226" s="719"/>
      <c r="AN226" s="719"/>
      <c r="AO226" s="719"/>
      <c r="AP226" s="719"/>
      <c r="AQ226" s="719"/>
      <c r="AR226" s="719"/>
      <c r="AS226" s="719"/>
      <c r="AT226" s="719"/>
      <c r="AU226" s="719"/>
      <c r="AV226" s="719"/>
      <c r="AW226" s="719"/>
      <c r="AX226" s="719"/>
      <c r="AY226" s="719"/>
      <c r="AZ226" s="719"/>
      <c r="BA226" s="719"/>
      <c r="BB226" s="719"/>
      <c r="BC226" s="719"/>
      <c r="BD226" s="719"/>
    </row>
    <row r="227" spans="1:74" customHeight="1" ht="20.25">
      <c r="B227" s="720"/>
      <c r="C227" s="721"/>
      <c r="D227" s="721"/>
      <c r="E227" s="721"/>
      <c r="F227" s="721"/>
      <c r="G227" s="721"/>
      <c r="H227" s="721"/>
      <c r="I227" s="721"/>
      <c r="J227" s="721"/>
      <c r="K227" s="721"/>
      <c r="L227" s="721"/>
      <c r="M227" s="721"/>
      <c r="N227" s="721"/>
      <c r="O227" s="721"/>
      <c r="P227" s="721"/>
      <c r="Q227" s="721"/>
      <c r="R227" s="721"/>
      <c r="S227" s="721"/>
      <c r="T227" s="721"/>
      <c r="U227" s="721"/>
      <c r="V227" s="721"/>
      <c r="W227" s="721"/>
      <c r="X227" s="721"/>
      <c r="Y227" s="721"/>
      <c r="Z227" s="721"/>
      <c r="AA227" s="717"/>
      <c r="AB227" s="717"/>
    </row>
    <row r="228" spans="1:74" customHeight="1" ht="27.75">
      <c r="B228" s="807"/>
      <c r="C228" s="1017" t="s">
        <v>398</v>
      </c>
      <c r="D228" s="1017"/>
      <c r="E228" s="1017"/>
      <c r="F228" s="1017"/>
      <c r="G228" s="1017"/>
      <c r="H228" s="1017"/>
      <c r="I228" s="1017"/>
      <c r="J228" s="1017"/>
      <c r="K228" s="1017"/>
      <c r="L228" s="1017"/>
      <c r="M228" s="1017"/>
      <c r="N228" s="1017"/>
      <c r="O228" s="1017"/>
      <c r="P228" s="1017"/>
      <c r="Q228" s="1017"/>
      <c r="R228" s="1017"/>
      <c r="S228" s="1017"/>
      <c r="T228" s="1017"/>
      <c r="U228" s="1017"/>
      <c r="V228" s="1017"/>
      <c r="W228" s="1017"/>
      <c r="X228" s="1017"/>
      <c r="Y228" s="1017"/>
      <c r="Z228" s="1017"/>
      <c r="AA228" s="798"/>
      <c r="AB228" s="723"/>
    </row>
    <row r="229" spans="1:74" customHeight="1" ht="24">
      <c r="B229" s="808"/>
      <c r="C229" s="1018" t="s">
        <v>316</v>
      </c>
      <c r="D229" s="1018"/>
      <c r="E229" s="1018"/>
      <c r="F229" s="1018"/>
      <c r="G229" s="1018"/>
      <c r="H229" s="1018"/>
      <c r="I229" s="1018"/>
      <c r="J229" s="1018"/>
      <c r="K229" s="1018"/>
      <c r="L229" s="1018"/>
      <c r="M229" s="1018"/>
      <c r="N229" s="1018"/>
      <c r="O229" s="1018"/>
      <c r="P229" s="1018"/>
      <c r="Q229" s="1018"/>
      <c r="R229" s="1018"/>
      <c r="S229" s="1018"/>
      <c r="T229" s="1018"/>
      <c r="U229" s="1018"/>
      <c r="V229" s="1018"/>
      <c r="W229" s="1018"/>
      <c r="X229" s="1018"/>
      <c r="Y229" s="1018"/>
      <c r="Z229" s="1018"/>
      <c r="AA229" s="799"/>
      <c r="AB229" s="717"/>
    </row>
    <row r="230" spans="1:74" customHeight="1" ht="20.25">
      <c r="A230" s="545"/>
      <c r="B230" s="1019" t="s">
        <v>317</v>
      </c>
      <c r="C230" s="782"/>
      <c r="D230" s="783">
        <v>1400</v>
      </c>
      <c r="E230" s="783">
        <v>1600</v>
      </c>
      <c r="F230" s="783">
        <v>1800</v>
      </c>
      <c r="G230" s="783">
        <v>2000</v>
      </c>
      <c r="H230" s="783">
        <v>2200</v>
      </c>
      <c r="I230" s="783">
        <v>2400</v>
      </c>
      <c r="J230" s="783">
        <v>2600</v>
      </c>
      <c r="K230" s="783">
        <v>2800</v>
      </c>
      <c r="L230" s="783">
        <v>3000</v>
      </c>
      <c r="M230" s="783">
        <v>3200</v>
      </c>
      <c r="N230" s="783">
        <v>3400</v>
      </c>
      <c r="O230" s="783">
        <v>3600</v>
      </c>
      <c r="P230" s="783">
        <v>3800</v>
      </c>
      <c r="Q230" s="783">
        <v>4000</v>
      </c>
      <c r="R230" s="783">
        <v>4200</v>
      </c>
      <c r="S230" s="783">
        <v>4400</v>
      </c>
      <c r="T230" s="783">
        <v>4600</v>
      </c>
      <c r="U230" s="783">
        <v>4800</v>
      </c>
      <c r="V230" s="783">
        <v>5000</v>
      </c>
      <c r="W230" s="783">
        <v>5200</v>
      </c>
      <c r="X230" s="783">
        <v>5400</v>
      </c>
      <c r="Y230" s="783">
        <v>5600</v>
      </c>
      <c r="Z230" s="784">
        <v>5800</v>
      </c>
      <c r="AA230" s="800"/>
      <c r="AB230" s="727"/>
      <c r="AG230" s="782"/>
      <c r="AH230" s="783">
        <v>1400</v>
      </c>
      <c r="AI230" s="783">
        <v>1600</v>
      </c>
      <c r="AJ230" s="783">
        <v>1800</v>
      </c>
      <c r="AK230" s="783">
        <v>2000</v>
      </c>
      <c r="AL230" s="783">
        <v>2200</v>
      </c>
      <c r="AM230" s="783">
        <v>2400</v>
      </c>
      <c r="AN230" s="783">
        <v>2600</v>
      </c>
      <c r="AO230" s="783">
        <v>2800</v>
      </c>
      <c r="AP230" s="783">
        <v>3000</v>
      </c>
      <c r="AQ230" s="783">
        <v>3200</v>
      </c>
      <c r="AR230" s="783">
        <v>3400</v>
      </c>
      <c r="AS230" s="783">
        <v>3600</v>
      </c>
      <c r="AT230" s="783">
        <v>3800</v>
      </c>
      <c r="AU230" s="783">
        <v>4000</v>
      </c>
      <c r="AV230" s="783">
        <v>4200</v>
      </c>
      <c r="AW230" s="783">
        <v>4400</v>
      </c>
      <c r="AX230" s="783">
        <v>4600</v>
      </c>
      <c r="AY230" s="783">
        <v>4800</v>
      </c>
      <c r="AZ230" s="783">
        <v>5000</v>
      </c>
      <c r="BA230" s="783">
        <v>5200</v>
      </c>
      <c r="BB230" s="783">
        <v>5400</v>
      </c>
      <c r="BC230" s="783">
        <v>5600</v>
      </c>
      <c r="BD230" s="784">
        <v>5800</v>
      </c>
    </row>
    <row r="231" spans="1:74">
      <c r="B231" s="1019"/>
      <c r="C231" s="785">
        <v>1400</v>
      </c>
      <c r="D231" s="732">
        <f>AH231*(1+$AF$5/100)</f>
        <v>440.7</v>
      </c>
      <c r="E231" s="729">
        <f>AI231*(1+$AF$5/100)</f>
        <v>445.9</v>
      </c>
      <c r="F231" s="729">
        <f>AJ231*(1+$AF$5/100)</f>
        <v>499.2</v>
      </c>
      <c r="G231" s="729">
        <f>AK231*(1+$AF$5/100)</f>
        <v>504.4</v>
      </c>
      <c r="H231" s="729">
        <f>AL231*(1+$AF$5/100)</f>
        <v>524.55</v>
      </c>
      <c r="I231" s="729">
        <f>AM231*(1+$AF$5/100)</f>
        <v>551.85</v>
      </c>
      <c r="J231" s="729">
        <f>AN231*(1+$AF$5/100)</f>
        <v>557.05</v>
      </c>
      <c r="K231" s="729">
        <f>AO231*(1+$AF$5/100)</f>
        <v>562.25</v>
      </c>
      <c r="L231" s="729">
        <f>AP231*(1+$AF$5/100)</f>
        <v>596.7</v>
      </c>
      <c r="M231" s="729">
        <f>AQ231*(1+$AF$5/100)</f>
        <v>702.65</v>
      </c>
      <c r="N231" s="729">
        <f>AR231*(1+$AF$5/100)</f>
        <v>715.65</v>
      </c>
      <c r="O231" s="729">
        <f>AS231*(1+$AF$5/100)</f>
        <v>728.65</v>
      </c>
      <c r="P231" s="729">
        <f>AT231*(1+$AF$5/100)</f>
        <v>741.65</v>
      </c>
      <c r="Q231" s="729">
        <f>AU231*(1+$AF$5/100)</f>
        <v>754.65</v>
      </c>
      <c r="R231" s="729">
        <f>AV231*(1+$AF$5/100)</f>
        <v>782.6</v>
      </c>
      <c r="S231" s="729">
        <f>AW231*(1+$AF$5/100)</f>
        <v>882.05</v>
      </c>
      <c r="T231" s="729">
        <f>AX231*(1+$AF$5/100)</f>
        <v>895.05</v>
      </c>
      <c r="U231" s="729">
        <f>AY231*(1+$AF$5/100)</f>
        <v>908.7</v>
      </c>
      <c r="V231" s="729">
        <f>AZ231*(1+$AF$5/100)</f>
        <v>921.7</v>
      </c>
      <c r="W231" s="745">
        <f>BA231*(1+$AF$5/100)</f>
        <v>994.5</v>
      </c>
      <c r="X231" s="745">
        <f>BB231*(1+$AF$5/100)</f>
        <v>1008.8</v>
      </c>
      <c r="Y231" s="745">
        <f>BC231*(1+$AF$5/100)</f>
        <v>1022.45</v>
      </c>
      <c r="Z231" s="746">
        <f>BD231*(1+$AF$5/100)</f>
        <v>1036.1</v>
      </c>
      <c r="AA231" s="801"/>
      <c r="AB231" s="731"/>
      <c r="AG231" s="785">
        <v>1400</v>
      </c>
      <c r="AH231" s="732">
        <v>678</v>
      </c>
      <c r="AI231" s="729">
        <v>686</v>
      </c>
      <c r="AJ231" s="729">
        <v>768</v>
      </c>
      <c r="AK231" s="729">
        <v>776</v>
      </c>
      <c r="AL231" s="729">
        <v>807</v>
      </c>
      <c r="AM231" s="729">
        <v>849</v>
      </c>
      <c r="AN231" s="729">
        <v>857</v>
      </c>
      <c r="AO231" s="729">
        <v>865</v>
      </c>
      <c r="AP231" s="729">
        <v>918</v>
      </c>
      <c r="AQ231" s="729">
        <v>1081</v>
      </c>
      <c r="AR231" s="729">
        <v>1101</v>
      </c>
      <c r="AS231" s="729">
        <v>1121</v>
      </c>
      <c r="AT231" s="729">
        <v>1141</v>
      </c>
      <c r="AU231" s="729">
        <v>1161</v>
      </c>
      <c r="AV231" s="729">
        <v>1204</v>
      </c>
      <c r="AW231" s="729">
        <v>1357</v>
      </c>
      <c r="AX231" s="729">
        <v>1377</v>
      </c>
      <c r="AY231" s="729">
        <v>1398</v>
      </c>
      <c r="AZ231" s="729">
        <v>1418</v>
      </c>
      <c r="BA231" s="745">
        <v>1530</v>
      </c>
      <c r="BB231" s="745">
        <v>1552</v>
      </c>
      <c r="BC231" s="745">
        <v>1573</v>
      </c>
      <c r="BD231" s="746">
        <v>1594</v>
      </c>
    </row>
    <row r="232" spans="1:74">
      <c r="B232" s="1019"/>
      <c r="C232" s="785">
        <v>1600</v>
      </c>
      <c r="D232" s="733">
        <f>AH232*(1+$AF$5/100)</f>
        <v>442</v>
      </c>
      <c r="E232" s="734">
        <f>AI232*(1+$AF$5/100)</f>
        <v>454.35</v>
      </c>
      <c r="F232" s="734">
        <f>AJ232*(1+$AF$5/100)</f>
        <v>508.3</v>
      </c>
      <c r="G232" s="734">
        <f>AK232*(1+$AF$5/100)</f>
        <v>513.5</v>
      </c>
      <c r="H232" s="734">
        <f>AL232*(1+$AF$5/100)</f>
        <v>533.65</v>
      </c>
      <c r="I232" s="734">
        <f>AM232*(1+$AF$5/100)</f>
        <v>560.95</v>
      </c>
      <c r="J232" s="734">
        <f>AN232*(1+$AF$5/100)</f>
        <v>566.15</v>
      </c>
      <c r="K232" s="734">
        <f>AO232*(1+$AF$5/100)</f>
        <v>571.35</v>
      </c>
      <c r="L232" s="734">
        <f>AP232*(1+$AF$5/100)</f>
        <v>606.45</v>
      </c>
      <c r="M232" s="734">
        <f>AQ232*(1+$AF$5/100)</f>
        <v>703.95</v>
      </c>
      <c r="N232" s="734">
        <f>AR232*(1+$AF$5/100)</f>
        <v>716.95</v>
      </c>
      <c r="O232" s="734">
        <f>AS232*(1+$AF$5/100)</f>
        <v>729.95</v>
      </c>
      <c r="P232" s="734">
        <f>AT232*(1+$AF$5/100)</f>
        <v>742.95</v>
      </c>
      <c r="Q232" s="734">
        <f>AU232*(1+$AF$5/100)</f>
        <v>755.95</v>
      </c>
      <c r="R232" s="734">
        <f>AV232*(1+$AF$5/100)</f>
        <v>784.55</v>
      </c>
      <c r="S232" s="734">
        <f>AW232*(1+$AF$5/100)</f>
        <v>883.35</v>
      </c>
      <c r="T232" s="734">
        <f>AX232*(1+$AF$5/100)</f>
        <v>897</v>
      </c>
      <c r="U232" s="734">
        <f>AY232*(1+$AF$5/100)</f>
        <v>910</v>
      </c>
      <c r="V232" s="734">
        <f>AZ232*(1+$AF$5/100)</f>
        <v>923.65</v>
      </c>
      <c r="W232" s="736">
        <f>BA232*(1+$AF$5/100)</f>
        <v>996.45</v>
      </c>
      <c r="X232" s="736">
        <f>BB232*(1+$AF$5/100)</f>
        <v>1010.1</v>
      </c>
      <c r="Y232" s="736">
        <f>BC232*(1+$AF$5/100)</f>
        <v>1023.75</v>
      </c>
      <c r="Z232" s="737">
        <f>BD232*(1+$AF$5/100)</f>
        <v>1038.05</v>
      </c>
      <c r="AA232" s="801"/>
      <c r="AB232" s="731"/>
      <c r="AG232" s="785">
        <v>1600</v>
      </c>
      <c r="AH232" s="733">
        <v>680</v>
      </c>
      <c r="AI232" s="734">
        <v>699</v>
      </c>
      <c r="AJ232" s="734">
        <v>782</v>
      </c>
      <c r="AK232" s="734">
        <v>790</v>
      </c>
      <c r="AL232" s="734">
        <v>821</v>
      </c>
      <c r="AM232" s="734">
        <v>863</v>
      </c>
      <c r="AN232" s="734">
        <v>871</v>
      </c>
      <c r="AO232" s="734">
        <v>879</v>
      </c>
      <c r="AP232" s="734">
        <v>933</v>
      </c>
      <c r="AQ232" s="734">
        <v>1083</v>
      </c>
      <c r="AR232" s="734">
        <v>1103</v>
      </c>
      <c r="AS232" s="734">
        <v>1123</v>
      </c>
      <c r="AT232" s="734">
        <v>1143</v>
      </c>
      <c r="AU232" s="734">
        <v>1163</v>
      </c>
      <c r="AV232" s="734">
        <v>1207</v>
      </c>
      <c r="AW232" s="734">
        <v>1359</v>
      </c>
      <c r="AX232" s="734">
        <v>1380</v>
      </c>
      <c r="AY232" s="734">
        <v>1400</v>
      </c>
      <c r="AZ232" s="734">
        <v>1421</v>
      </c>
      <c r="BA232" s="736">
        <v>1533</v>
      </c>
      <c r="BB232" s="736">
        <v>1554</v>
      </c>
      <c r="BC232" s="736">
        <v>1575</v>
      </c>
      <c r="BD232" s="737">
        <v>1597</v>
      </c>
    </row>
    <row r="233" spans="1:74">
      <c r="B233" s="1019"/>
      <c r="C233" s="785">
        <v>1800</v>
      </c>
      <c r="D233" s="733">
        <f>AH233*(1+$AF$5/100)</f>
        <v>443.3</v>
      </c>
      <c r="E233" s="734">
        <f>AI233*(1+$AF$5/100)</f>
        <v>456.3</v>
      </c>
      <c r="F233" s="734">
        <f>AJ233*(1+$AF$5/100)</f>
        <v>517.4</v>
      </c>
      <c r="G233" s="734">
        <f>AK233*(1+$AF$5/100)</f>
        <v>544.05</v>
      </c>
      <c r="H233" s="734">
        <f>AL233*(1+$AF$5/100)</f>
        <v>565.5</v>
      </c>
      <c r="I233" s="734">
        <f>AM233*(1+$AF$5/100)</f>
        <v>593.45</v>
      </c>
      <c r="J233" s="734">
        <f>AN233*(1+$AF$5/100)</f>
        <v>598.65</v>
      </c>
      <c r="K233" s="734">
        <f>AO233*(1+$AF$5/100)</f>
        <v>603.85</v>
      </c>
      <c r="L233" s="734">
        <f>AP233*(1+$AF$5/100)</f>
        <v>640.25</v>
      </c>
      <c r="M233" s="734">
        <f>AQ233*(1+$AF$5/100)</f>
        <v>733.85</v>
      </c>
      <c r="N233" s="734">
        <f>AR233*(1+$AF$5/100)</f>
        <v>747.5</v>
      </c>
      <c r="O233" s="734">
        <f>AS233*(1+$AF$5/100)</f>
        <v>775.45</v>
      </c>
      <c r="P233" s="734">
        <f>AT233*(1+$AF$5/100)</f>
        <v>789.1</v>
      </c>
      <c r="Q233" s="734">
        <f>AU233*(1+$AF$5/100)</f>
        <v>803.4</v>
      </c>
      <c r="R233" s="734">
        <f>AV233*(1+$AF$5/100)</f>
        <v>878.15</v>
      </c>
      <c r="S233" s="734">
        <f>AW233*(1+$AF$5/100)</f>
        <v>971.75</v>
      </c>
      <c r="T233" s="734">
        <f>AX233*(1+$AF$5/100)</f>
        <v>986.7</v>
      </c>
      <c r="U233" s="734">
        <f>AY233*(1+$AF$5/100)</f>
        <v>1001</v>
      </c>
      <c r="V233" s="734">
        <f>AZ233*(1+$AF$5/100)</f>
        <v>1015.3</v>
      </c>
      <c r="W233" s="736">
        <f>BA233*(1+$AF$5/100)</f>
        <v>1095.9</v>
      </c>
      <c r="X233" s="736">
        <f>BB233*(1+$AF$5/100)</f>
        <v>1110.85</v>
      </c>
      <c r="Y233" s="736">
        <f>BC233*(1+$AF$5/100)</f>
        <v>1125.8</v>
      </c>
      <c r="Z233" s="737">
        <f>BD233*(1+$AF$5/100)</f>
        <v>1141.4</v>
      </c>
      <c r="AA233" s="801"/>
      <c r="AB233" s="731"/>
      <c r="AG233" s="785">
        <v>1800</v>
      </c>
      <c r="AH233" s="733">
        <v>682</v>
      </c>
      <c r="AI233" s="734">
        <v>702</v>
      </c>
      <c r="AJ233" s="734">
        <v>796</v>
      </c>
      <c r="AK233" s="734">
        <v>837</v>
      </c>
      <c r="AL233" s="734">
        <v>870</v>
      </c>
      <c r="AM233" s="734">
        <v>913</v>
      </c>
      <c r="AN233" s="734">
        <v>921</v>
      </c>
      <c r="AO233" s="734">
        <v>929</v>
      </c>
      <c r="AP233" s="734">
        <v>985</v>
      </c>
      <c r="AQ233" s="734">
        <v>1129</v>
      </c>
      <c r="AR233" s="734">
        <v>1150</v>
      </c>
      <c r="AS233" s="734">
        <v>1193</v>
      </c>
      <c r="AT233" s="734">
        <v>1214</v>
      </c>
      <c r="AU233" s="734">
        <v>1236</v>
      </c>
      <c r="AV233" s="734">
        <v>1351</v>
      </c>
      <c r="AW233" s="734">
        <v>1495</v>
      </c>
      <c r="AX233" s="734">
        <v>1518</v>
      </c>
      <c r="AY233" s="734">
        <v>1540</v>
      </c>
      <c r="AZ233" s="734">
        <v>1562</v>
      </c>
      <c r="BA233" s="736">
        <v>1686</v>
      </c>
      <c r="BB233" s="736">
        <v>1709</v>
      </c>
      <c r="BC233" s="736">
        <v>1732</v>
      </c>
      <c r="BD233" s="737">
        <v>1756</v>
      </c>
    </row>
    <row r="234" spans="1:74">
      <c r="B234" s="1019"/>
      <c r="C234" s="785">
        <v>2000</v>
      </c>
      <c r="D234" s="733">
        <f>AH234*(1+$AF$5/100)</f>
        <v>454.35</v>
      </c>
      <c r="E234" s="734">
        <f>AI234*(1+$AF$5/100)</f>
        <v>466.7</v>
      </c>
      <c r="F234" s="734">
        <f>AJ234*(1+$AF$5/100)</f>
        <v>540.15</v>
      </c>
      <c r="G234" s="734">
        <f>AK234*(1+$AF$5/100)</f>
        <v>564.2</v>
      </c>
      <c r="H234" s="734">
        <f>AL234*(1+$AF$5/100)</f>
        <v>586.3</v>
      </c>
      <c r="I234" s="734">
        <f>AM234*(1+$AF$5/100)</f>
        <v>603.2</v>
      </c>
      <c r="J234" s="734">
        <f>AN234*(1+$AF$5/100)</f>
        <v>608.4</v>
      </c>
      <c r="K234" s="734">
        <f>AO234*(1+$AF$5/100)</f>
        <v>613.6</v>
      </c>
      <c r="L234" s="734">
        <f>AP234*(1+$AF$5/100)</f>
        <v>650</v>
      </c>
      <c r="M234" s="734">
        <f>AQ234*(1+$AF$5/100)</f>
        <v>735.8</v>
      </c>
      <c r="N234" s="734">
        <f>AR234*(1+$AF$5/100)</f>
        <v>748.8</v>
      </c>
      <c r="O234" s="734">
        <f>AS234*(1+$AF$5/100)</f>
        <v>791.7</v>
      </c>
      <c r="P234" s="734">
        <f>AT234*(1+$AF$5/100)</f>
        <v>806</v>
      </c>
      <c r="Q234" s="734">
        <f>AU234*(1+$AF$5/100)</f>
        <v>819.65</v>
      </c>
      <c r="R234" s="734">
        <f>AV234*(1+$AF$5/100)</f>
        <v>880.1</v>
      </c>
      <c r="S234" s="734">
        <f>AW234*(1+$AF$5/100)</f>
        <v>973.7</v>
      </c>
      <c r="T234" s="734">
        <f>AX234*(1+$AF$5/100)</f>
        <v>988</v>
      </c>
      <c r="U234" s="734">
        <f>AY234*(1+$AF$5/100)</f>
        <v>1002.95</v>
      </c>
      <c r="V234" s="734">
        <f>AZ234*(1+$AF$5/100)</f>
        <v>1017.25</v>
      </c>
      <c r="W234" s="736">
        <f>BA234*(1+$AF$5/100)</f>
        <v>1097.2</v>
      </c>
      <c r="X234" s="736">
        <f>BB234*(1+$AF$5/100)</f>
        <v>1112.8</v>
      </c>
      <c r="Y234" s="736">
        <f>BC234*(1+$AF$5/100)</f>
        <v>1127.75</v>
      </c>
      <c r="Z234" s="737">
        <f>BD234*(1+$AF$5/100)</f>
        <v>1142.7</v>
      </c>
      <c r="AA234" s="801"/>
      <c r="AB234" s="731"/>
      <c r="AG234" s="785">
        <v>2000</v>
      </c>
      <c r="AH234" s="733">
        <v>699</v>
      </c>
      <c r="AI234" s="734">
        <v>718</v>
      </c>
      <c r="AJ234" s="734">
        <v>831</v>
      </c>
      <c r="AK234" s="734">
        <v>868</v>
      </c>
      <c r="AL234" s="734">
        <v>902</v>
      </c>
      <c r="AM234" s="734">
        <v>928</v>
      </c>
      <c r="AN234" s="734">
        <v>936</v>
      </c>
      <c r="AO234" s="734">
        <v>944</v>
      </c>
      <c r="AP234" s="734">
        <v>1000</v>
      </c>
      <c r="AQ234" s="734">
        <v>1132</v>
      </c>
      <c r="AR234" s="734">
        <v>1152</v>
      </c>
      <c r="AS234" s="734">
        <v>1218</v>
      </c>
      <c r="AT234" s="734">
        <v>1240</v>
      </c>
      <c r="AU234" s="734">
        <v>1261</v>
      </c>
      <c r="AV234" s="734">
        <v>1354</v>
      </c>
      <c r="AW234" s="734">
        <v>1498</v>
      </c>
      <c r="AX234" s="734">
        <v>1520</v>
      </c>
      <c r="AY234" s="734">
        <v>1543</v>
      </c>
      <c r="AZ234" s="734">
        <v>1565</v>
      </c>
      <c r="BA234" s="736">
        <v>1688</v>
      </c>
      <c r="BB234" s="736">
        <v>1712</v>
      </c>
      <c r="BC234" s="736">
        <v>1735</v>
      </c>
      <c r="BD234" s="737">
        <v>1758</v>
      </c>
    </row>
    <row r="235" spans="1:74">
      <c r="B235" s="1019"/>
      <c r="C235" s="785">
        <v>2200</v>
      </c>
      <c r="D235" s="733">
        <f>AH235*(1+$AF$5/100)</f>
        <v>465.4</v>
      </c>
      <c r="E235" s="734">
        <f>AI235*(1+$AF$5/100)</f>
        <v>477.75</v>
      </c>
      <c r="F235" s="734">
        <f>AJ235*(1+$AF$5/100)</f>
        <v>563.55</v>
      </c>
      <c r="G235" s="734">
        <f>AK235*(1+$AF$5/100)</f>
        <v>577.2</v>
      </c>
      <c r="H235" s="734">
        <f>AL235*(1+$AF$5/100)</f>
        <v>607.1</v>
      </c>
      <c r="I235" s="734">
        <f>AM235*(1+$AF$5/100)</f>
        <v>624.65</v>
      </c>
      <c r="J235" s="734">
        <f>AN235*(1+$AF$5/100)</f>
        <v>629.85</v>
      </c>
      <c r="K235" s="734">
        <f>AO235*(1+$AF$5/100)</f>
        <v>635.7</v>
      </c>
      <c r="L235" s="734">
        <f>AP235*(1+$AF$5/100)</f>
        <v>672.1</v>
      </c>
      <c r="M235" s="734">
        <f>AQ235*(1+$AF$5/100)</f>
        <v>751.4</v>
      </c>
      <c r="N235" s="734">
        <f>AR235*(1+$AF$5/100)</f>
        <v>765.05</v>
      </c>
      <c r="O235" s="734">
        <f>AS235*(1+$AF$5/100)</f>
        <v>793.65</v>
      </c>
      <c r="P235" s="734">
        <f>AT235*(1+$AF$5/100)</f>
        <v>807.3</v>
      </c>
      <c r="Q235" s="734">
        <f>AU235*(1+$AF$5/100)</f>
        <v>821.6</v>
      </c>
      <c r="R235" s="734">
        <f>AV235*(1+$AF$5/100)</f>
        <v>882.05</v>
      </c>
      <c r="S235" s="734">
        <f>AW235*(1+$AF$5/100)</f>
        <v>975.65</v>
      </c>
      <c r="T235" s="734">
        <f>AX235*(1+$AF$5/100)</f>
        <v>989.95</v>
      </c>
      <c r="U235" s="734">
        <f>AY235*(1+$AF$5/100)</f>
        <v>1004.25</v>
      </c>
      <c r="V235" s="734">
        <f>AZ235*(1+$AF$5/100)</f>
        <v>1019.2</v>
      </c>
      <c r="W235" s="736">
        <f>BA235*(1+$AF$5/100)</f>
        <v>1099.15</v>
      </c>
      <c r="X235" s="736">
        <f>BB235*(1+$AF$5/100)</f>
        <v>1114.1</v>
      </c>
      <c r="Y235" s="736">
        <f>BC235*(1+$AF$5/100)</f>
        <v>1129.7</v>
      </c>
      <c r="Z235" s="737">
        <f>BD235*(1+$AF$5/100)</f>
        <v>1144.65</v>
      </c>
      <c r="AA235" s="801"/>
      <c r="AB235" s="731"/>
      <c r="AG235" s="785">
        <v>2200</v>
      </c>
      <c r="AH235" s="733">
        <v>716</v>
      </c>
      <c r="AI235" s="734">
        <v>735</v>
      </c>
      <c r="AJ235" s="734">
        <v>867</v>
      </c>
      <c r="AK235" s="734">
        <v>888</v>
      </c>
      <c r="AL235" s="734">
        <v>934</v>
      </c>
      <c r="AM235" s="734">
        <v>961</v>
      </c>
      <c r="AN235" s="734">
        <v>969</v>
      </c>
      <c r="AO235" s="734">
        <v>978</v>
      </c>
      <c r="AP235" s="734">
        <v>1034</v>
      </c>
      <c r="AQ235" s="734">
        <v>1156</v>
      </c>
      <c r="AR235" s="734">
        <v>1177</v>
      </c>
      <c r="AS235" s="734">
        <v>1221</v>
      </c>
      <c r="AT235" s="734">
        <v>1242</v>
      </c>
      <c r="AU235" s="734">
        <v>1264</v>
      </c>
      <c r="AV235" s="734">
        <v>1357</v>
      </c>
      <c r="AW235" s="734">
        <v>1501</v>
      </c>
      <c r="AX235" s="734">
        <v>1523</v>
      </c>
      <c r="AY235" s="734">
        <v>1545</v>
      </c>
      <c r="AZ235" s="734">
        <v>1568</v>
      </c>
      <c r="BA235" s="736">
        <v>1691</v>
      </c>
      <c r="BB235" s="736">
        <v>1714</v>
      </c>
      <c r="BC235" s="736">
        <v>1738</v>
      </c>
      <c r="BD235" s="737">
        <v>1761</v>
      </c>
    </row>
    <row r="236" spans="1:74">
      <c r="B236" s="1019"/>
      <c r="C236" s="785">
        <v>2400</v>
      </c>
      <c r="D236" s="733">
        <f>AH236*(1+$AF$5/100)</f>
        <v>503.75</v>
      </c>
      <c r="E236" s="734">
        <f>AI236*(1+$AF$5/100)</f>
        <v>518.05</v>
      </c>
      <c r="F236" s="734">
        <f>AJ236*(1+$AF$5/100)</f>
        <v>586.95</v>
      </c>
      <c r="G236" s="734">
        <f>AK236*(1+$AF$5/100)</f>
        <v>578.5</v>
      </c>
      <c r="H236" s="734">
        <f>AL236*(1+$AF$5/100)</f>
        <v>609.05</v>
      </c>
      <c r="I236" s="734">
        <f>AM236*(1+$AF$5/100)</f>
        <v>634.4</v>
      </c>
      <c r="J236" s="734">
        <f>AN236*(1+$AF$5/100)</f>
        <v>639.6</v>
      </c>
      <c r="K236" s="734">
        <f>AO236*(1+$AF$5/100)</f>
        <v>645.45</v>
      </c>
      <c r="L236" s="734">
        <f>AP236*(1+$AF$5/100)</f>
        <v>681.85</v>
      </c>
      <c r="M236" s="734">
        <f>AQ236*(1+$AF$5/100)</f>
        <v>752.7</v>
      </c>
      <c r="N236" s="734">
        <f>AR236*(1+$AF$5/100)</f>
        <v>767</v>
      </c>
      <c r="O236" s="734">
        <f>AS236*(1+$AF$5/100)</f>
        <v>794.95</v>
      </c>
      <c r="P236" s="734">
        <f>AT236*(1+$AF$5/100)</f>
        <v>809.25</v>
      </c>
      <c r="Q236" s="734">
        <f>AU236*(1+$AF$5/100)</f>
        <v>822.9</v>
      </c>
      <c r="R236" s="734">
        <f>AV236*(1+$AF$5/100)</f>
        <v>884</v>
      </c>
      <c r="S236" s="734">
        <f>AW236*(1+$AF$5/100)</f>
        <v>976.95</v>
      </c>
      <c r="T236" s="734">
        <f>AX236*(1+$AF$5/100)</f>
        <v>991.9</v>
      </c>
      <c r="U236" s="734">
        <f>AY236*(1+$AF$5/100)</f>
        <v>1006.2</v>
      </c>
      <c r="V236" s="734">
        <f>AZ236*(1+$AF$5/100)</f>
        <v>1020.5</v>
      </c>
      <c r="W236" s="736">
        <f>BA236*(1+$AF$5/100)</f>
        <v>1101.1</v>
      </c>
      <c r="X236" s="736">
        <f>BB236*(1+$AF$5/100)</f>
        <v>1116.05</v>
      </c>
      <c r="Y236" s="736">
        <f>BC236*(1+$AF$5/100)</f>
        <v>1131</v>
      </c>
      <c r="Z236" s="737">
        <f>BD236*(1+$AF$5/100)</f>
        <v>1146.6</v>
      </c>
      <c r="AA236" s="801"/>
      <c r="AB236" s="731"/>
      <c r="AG236" s="785">
        <v>2400</v>
      </c>
      <c r="AH236" s="733">
        <v>775</v>
      </c>
      <c r="AI236" s="734">
        <v>797</v>
      </c>
      <c r="AJ236" s="734">
        <v>903</v>
      </c>
      <c r="AK236" s="734">
        <v>890</v>
      </c>
      <c r="AL236" s="734">
        <v>937</v>
      </c>
      <c r="AM236" s="734">
        <v>976</v>
      </c>
      <c r="AN236" s="734">
        <v>984</v>
      </c>
      <c r="AO236" s="734">
        <v>993</v>
      </c>
      <c r="AP236" s="734">
        <v>1049</v>
      </c>
      <c r="AQ236" s="734">
        <v>1158</v>
      </c>
      <c r="AR236" s="734">
        <v>1180</v>
      </c>
      <c r="AS236" s="734">
        <v>1223</v>
      </c>
      <c r="AT236" s="734">
        <v>1245</v>
      </c>
      <c r="AU236" s="734">
        <v>1266</v>
      </c>
      <c r="AV236" s="734">
        <v>1360</v>
      </c>
      <c r="AW236" s="734">
        <v>1503</v>
      </c>
      <c r="AX236" s="734">
        <v>1526</v>
      </c>
      <c r="AY236" s="734">
        <v>1548</v>
      </c>
      <c r="AZ236" s="734">
        <v>1570</v>
      </c>
      <c r="BA236" s="736">
        <v>1694</v>
      </c>
      <c r="BB236" s="736">
        <v>1717</v>
      </c>
      <c r="BC236" s="736">
        <v>1740</v>
      </c>
      <c r="BD236" s="737">
        <v>1764</v>
      </c>
    </row>
    <row r="237" spans="1:74">
      <c r="B237" s="1019"/>
      <c r="C237" s="785">
        <v>2600</v>
      </c>
      <c r="D237" s="733">
        <f>AH237*(1+$AF$5/100)</f>
        <v>518.7</v>
      </c>
      <c r="E237" s="734">
        <f>AI237*(1+$AF$5/100)</f>
        <v>533</v>
      </c>
      <c r="F237" s="734">
        <f>AJ237*(1+$AF$5/100)</f>
        <v>592.15</v>
      </c>
      <c r="G237" s="734">
        <f>AK237*(1+$AF$5/100)</f>
        <v>583.7</v>
      </c>
      <c r="H237" s="734">
        <f>AL237*(1+$AF$5/100)</f>
        <v>613.6</v>
      </c>
      <c r="I237" s="734">
        <f>AM237*(1+$AF$5/100)</f>
        <v>639.6</v>
      </c>
      <c r="J237" s="734">
        <f>AN237*(1+$AF$5/100)</f>
        <v>653.25</v>
      </c>
      <c r="K237" s="734">
        <f>AO237*(1+$AF$5/100)</f>
        <v>658.45</v>
      </c>
      <c r="L237" s="734">
        <f>AP237*(1+$AF$5/100)</f>
        <v>695.5</v>
      </c>
      <c r="M237" s="734">
        <f>AQ237*(1+$AF$5/100)</f>
        <v>759.85</v>
      </c>
      <c r="N237" s="734">
        <f>AR237*(1+$AF$5/100)</f>
        <v>773.5</v>
      </c>
      <c r="O237" s="734">
        <f>AS237*(1+$AF$5/100)</f>
        <v>802.1</v>
      </c>
      <c r="P237" s="734">
        <f>AT237*(1+$AF$5/100)</f>
        <v>816.4</v>
      </c>
      <c r="Q237" s="734">
        <f>AU237*(1+$AF$5/100)</f>
        <v>830.05</v>
      </c>
      <c r="R237" s="734">
        <f>AV237*(1+$AF$5/100)</f>
        <v>891.15</v>
      </c>
      <c r="S237" s="734">
        <f>AW237*(1+$AF$5/100)</f>
        <v>997.1</v>
      </c>
      <c r="T237" s="734">
        <f>AX237*(1+$AF$5/100)</f>
        <v>1011.4</v>
      </c>
      <c r="U237" s="734">
        <f>AY237*(1+$AF$5/100)</f>
        <v>1090.05</v>
      </c>
      <c r="V237" s="736">
        <f>AZ237*(1+$AF$5/100)</f>
        <v>1105.65</v>
      </c>
      <c r="W237" s="736">
        <f>BA237*(1+$AF$5/100)</f>
        <v>1120.6</v>
      </c>
      <c r="X237" s="736">
        <f>BB237*(1+$AF$5/100)</f>
        <v>1136.2</v>
      </c>
      <c r="Y237" s="736">
        <f>BC237*(1+$AF$5/100)</f>
        <v>1151.15</v>
      </c>
      <c r="Z237" s="737">
        <f>BD237*(1+$AF$5/100)</f>
        <v>1166.1</v>
      </c>
      <c r="AA237" s="801"/>
      <c r="AB237" s="731"/>
      <c r="AG237" s="785">
        <v>2600</v>
      </c>
      <c r="AH237" s="733">
        <v>798</v>
      </c>
      <c r="AI237" s="734">
        <v>820</v>
      </c>
      <c r="AJ237" s="734">
        <v>911</v>
      </c>
      <c r="AK237" s="734">
        <v>898</v>
      </c>
      <c r="AL237" s="734">
        <v>944</v>
      </c>
      <c r="AM237" s="734">
        <v>984</v>
      </c>
      <c r="AN237" s="734">
        <v>1005</v>
      </c>
      <c r="AO237" s="734">
        <v>1013</v>
      </c>
      <c r="AP237" s="734">
        <v>1070</v>
      </c>
      <c r="AQ237" s="734">
        <v>1169</v>
      </c>
      <c r="AR237" s="734">
        <v>1190</v>
      </c>
      <c r="AS237" s="734">
        <v>1234</v>
      </c>
      <c r="AT237" s="734">
        <v>1256</v>
      </c>
      <c r="AU237" s="734">
        <v>1277</v>
      </c>
      <c r="AV237" s="734">
        <v>1371</v>
      </c>
      <c r="AW237" s="734">
        <v>1534</v>
      </c>
      <c r="AX237" s="734">
        <v>1556</v>
      </c>
      <c r="AY237" s="734">
        <v>1677</v>
      </c>
      <c r="AZ237" s="736">
        <v>1701</v>
      </c>
      <c r="BA237" s="736">
        <v>1724</v>
      </c>
      <c r="BB237" s="736">
        <v>1748</v>
      </c>
      <c r="BC237" s="736">
        <v>1771</v>
      </c>
      <c r="BD237" s="737">
        <v>1794</v>
      </c>
    </row>
    <row r="238" spans="1:74">
      <c r="B238" s="1019"/>
      <c r="C238" s="785">
        <v>2800</v>
      </c>
      <c r="D238" s="733">
        <f>AH238*(1+$AF$5/100)</f>
        <v>529.75</v>
      </c>
      <c r="E238" s="734">
        <f>AI238*(1+$AF$5/100)</f>
        <v>544.05</v>
      </c>
      <c r="F238" s="734">
        <f>AJ238*(1+$AF$5/100)</f>
        <v>604.5</v>
      </c>
      <c r="G238" s="734">
        <f>AK238*(1+$AF$5/100)</f>
        <v>585</v>
      </c>
      <c r="H238" s="734">
        <f>AL238*(1+$AF$5/100)</f>
        <v>615.55</v>
      </c>
      <c r="I238" s="734">
        <f>AM238*(1+$AF$5/100)</f>
        <v>653.25</v>
      </c>
      <c r="J238" s="734">
        <f>AN238*(1+$AF$5/100)</f>
        <v>666.9</v>
      </c>
      <c r="K238" s="734">
        <f>AO238*(1+$AF$5/100)</f>
        <v>681.2</v>
      </c>
      <c r="L238" s="734">
        <f>AP238*(1+$AF$5/100)</f>
        <v>718.9</v>
      </c>
      <c r="M238" s="734">
        <f>AQ238*(1+$AF$5/100)</f>
        <v>775.45</v>
      </c>
      <c r="N238" s="734">
        <f>AR238*(1+$AF$5/100)</f>
        <v>789.75</v>
      </c>
      <c r="O238" s="734">
        <f>AS238*(1+$AF$5/100)</f>
        <v>833.3</v>
      </c>
      <c r="P238" s="734">
        <f>AT238*(1+$AF$5/100)</f>
        <v>848.25</v>
      </c>
      <c r="Q238" s="734">
        <f>AU238*(1+$AF$5/100)</f>
        <v>862.55</v>
      </c>
      <c r="R238" s="734">
        <f>AV238*(1+$AF$5/100)</f>
        <v>908.7</v>
      </c>
      <c r="S238" s="734">
        <f>AW238*(1+$AF$5/100)</f>
        <v>1061.45</v>
      </c>
      <c r="T238" s="734">
        <f>AX238*(1+$AF$5/100)</f>
        <v>1077.05</v>
      </c>
      <c r="U238" s="734">
        <f>AY238*(1+$AF$5/100)</f>
        <v>1092</v>
      </c>
      <c r="V238" s="736">
        <f>AZ238*(1+$AF$5/100)</f>
        <v>1106.95</v>
      </c>
      <c r="W238" s="736">
        <f>BA238*(1+$AF$5/100)</f>
        <v>1122.55</v>
      </c>
      <c r="X238" s="736">
        <f>BB238*(1+$AF$5/100)</f>
        <v>1137.5</v>
      </c>
      <c r="Y238" s="736">
        <f>BC238*(1+$AF$5/100)</f>
        <v>1153.1</v>
      </c>
      <c r="Z238" s="737">
        <f>BD238*(1+$AF$5/100)</f>
        <v>1168.05</v>
      </c>
      <c r="AA238" s="801"/>
      <c r="AB238" s="731"/>
      <c r="AG238" s="785">
        <v>2800</v>
      </c>
      <c r="AH238" s="733">
        <v>815</v>
      </c>
      <c r="AI238" s="734">
        <v>837</v>
      </c>
      <c r="AJ238" s="734">
        <v>930</v>
      </c>
      <c r="AK238" s="734">
        <v>900</v>
      </c>
      <c r="AL238" s="734">
        <v>947</v>
      </c>
      <c r="AM238" s="734">
        <v>1005</v>
      </c>
      <c r="AN238" s="734">
        <v>1026</v>
      </c>
      <c r="AO238" s="734">
        <v>1048</v>
      </c>
      <c r="AP238" s="734">
        <v>1106</v>
      </c>
      <c r="AQ238" s="734">
        <v>1193</v>
      </c>
      <c r="AR238" s="734">
        <v>1215</v>
      </c>
      <c r="AS238" s="734">
        <v>1282</v>
      </c>
      <c r="AT238" s="734">
        <v>1305</v>
      </c>
      <c r="AU238" s="734">
        <v>1327</v>
      </c>
      <c r="AV238" s="734">
        <v>1398</v>
      </c>
      <c r="AW238" s="734">
        <v>1633</v>
      </c>
      <c r="AX238" s="734">
        <v>1657</v>
      </c>
      <c r="AY238" s="734">
        <v>1680</v>
      </c>
      <c r="AZ238" s="736">
        <v>1703</v>
      </c>
      <c r="BA238" s="736">
        <v>1727</v>
      </c>
      <c r="BB238" s="736">
        <v>1750</v>
      </c>
      <c r="BC238" s="736">
        <v>1774</v>
      </c>
      <c r="BD238" s="737">
        <v>1797</v>
      </c>
    </row>
    <row r="239" spans="1:74">
      <c r="B239" s="1019"/>
      <c r="C239" s="785">
        <v>3000</v>
      </c>
      <c r="D239" s="733">
        <f>AH239*(1+$AF$5/100)</f>
        <v>521.3</v>
      </c>
      <c r="E239" s="734">
        <f>AI239*(1+$AF$5/100)</f>
        <v>525.85</v>
      </c>
      <c r="F239" s="734">
        <f>AJ239*(1+$AF$5/100)</f>
        <v>579.8</v>
      </c>
      <c r="G239" s="734">
        <f>AK239*(1+$AF$5/100)</f>
        <v>596.7</v>
      </c>
      <c r="H239" s="734">
        <f>AL239*(1+$AF$5/100)</f>
        <v>617.5</v>
      </c>
      <c r="I239" s="734">
        <f>AM239*(1+$AF$5/100)</f>
        <v>622.7</v>
      </c>
      <c r="J239" s="734">
        <f>AN239*(1+$AF$5/100)</f>
        <v>627.9</v>
      </c>
      <c r="K239" s="734">
        <f>AO239*(1+$AF$5/100)</f>
        <v>633.1</v>
      </c>
      <c r="L239" s="734">
        <f>AP239*(1+$AF$5/100)</f>
        <v>666.9</v>
      </c>
      <c r="M239" s="734">
        <f>AQ239*(1+$AF$5/100)</f>
        <v>705.25</v>
      </c>
      <c r="N239" s="734">
        <f>AR239*(1+$AF$5/100)</f>
        <v>718.25</v>
      </c>
      <c r="O239" s="734">
        <f>AS239*(1+$AF$5/100)</f>
        <v>775.45</v>
      </c>
      <c r="P239" s="734">
        <f>AT239*(1+$AF$5/100)</f>
        <v>789.1</v>
      </c>
      <c r="Q239" s="734">
        <f>AU239*(1+$AF$5/100)</f>
        <v>802.75</v>
      </c>
      <c r="R239" s="734">
        <f>AV239*(1+$AF$5/100)</f>
        <v>973.05</v>
      </c>
      <c r="S239" s="734">
        <f>AW239*(1+$AF$5/100)</f>
        <v>1063.4</v>
      </c>
      <c r="T239" s="734">
        <f>AX239*(1+$AF$5/100)</f>
        <v>1078.35</v>
      </c>
      <c r="U239" s="736">
        <f>AY239*(1+$AF$5/100)</f>
        <v>1093.95</v>
      </c>
      <c r="V239" s="736">
        <f>AZ239*(1+$AF$5/100)</f>
        <v>1108.9</v>
      </c>
      <c r="W239" s="736">
        <f>BA239*(1+$AF$5/100)</f>
        <v>1123.85</v>
      </c>
      <c r="X239" s="736">
        <f>BB239*(1+$AF$5/100)</f>
        <v>1139.45</v>
      </c>
      <c r="Y239" s="736">
        <f>BC239*(1+$AF$5/100)</f>
        <v>1154.4</v>
      </c>
      <c r="Z239" s="737">
        <f>BD239*(1+$AF$5/100)</f>
        <v>1170</v>
      </c>
      <c r="AA239" s="801"/>
      <c r="AB239" s="731"/>
      <c r="AG239" s="785">
        <v>3000</v>
      </c>
      <c r="AH239" s="733">
        <v>802</v>
      </c>
      <c r="AI239" s="734">
        <v>809</v>
      </c>
      <c r="AJ239" s="734">
        <v>892</v>
      </c>
      <c r="AK239" s="734">
        <v>918</v>
      </c>
      <c r="AL239" s="734">
        <v>950</v>
      </c>
      <c r="AM239" s="734">
        <v>958</v>
      </c>
      <c r="AN239" s="734">
        <v>966</v>
      </c>
      <c r="AO239" s="734">
        <v>974</v>
      </c>
      <c r="AP239" s="734">
        <v>1026</v>
      </c>
      <c r="AQ239" s="734">
        <v>1085</v>
      </c>
      <c r="AR239" s="734">
        <v>1105</v>
      </c>
      <c r="AS239" s="734">
        <v>1193</v>
      </c>
      <c r="AT239" s="734">
        <v>1214</v>
      </c>
      <c r="AU239" s="734">
        <v>1235</v>
      </c>
      <c r="AV239" s="734">
        <v>1497</v>
      </c>
      <c r="AW239" s="734">
        <v>1636</v>
      </c>
      <c r="AX239" s="734">
        <v>1659</v>
      </c>
      <c r="AY239" s="736">
        <v>1683</v>
      </c>
      <c r="AZ239" s="736">
        <v>1706</v>
      </c>
      <c r="BA239" s="736">
        <v>1729</v>
      </c>
      <c r="BB239" s="736">
        <v>1753</v>
      </c>
      <c r="BC239" s="736">
        <v>1776</v>
      </c>
      <c r="BD239" s="737">
        <v>1800</v>
      </c>
    </row>
    <row r="240" spans="1:74">
      <c r="B240" s="1019"/>
      <c r="C240" s="785">
        <v>3200</v>
      </c>
      <c r="D240" s="733">
        <f>AH240*(1+$AF$5/100)</f>
        <v>529.75</v>
      </c>
      <c r="E240" s="734">
        <f>AI240*(1+$AF$5/100)</f>
        <v>534.95</v>
      </c>
      <c r="F240" s="734">
        <f>AJ240*(1+$AF$5/100)</f>
        <v>588.9</v>
      </c>
      <c r="G240" s="734">
        <f>AK240*(1+$AF$5/100)</f>
        <v>605.8</v>
      </c>
      <c r="H240" s="734">
        <f>AL240*(1+$AF$5/100)</f>
        <v>627.25</v>
      </c>
      <c r="I240" s="734">
        <f>AM240*(1+$AF$5/100)</f>
        <v>631.8</v>
      </c>
      <c r="J240" s="734">
        <f>AN240*(1+$AF$5/100)</f>
        <v>637</v>
      </c>
      <c r="K240" s="734">
        <f>AO240*(1+$AF$5/100)</f>
        <v>642.2</v>
      </c>
      <c r="L240" s="734">
        <f>AP240*(1+$AF$5/100)</f>
        <v>676</v>
      </c>
      <c r="M240" s="734">
        <f>AQ240*(1+$AF$5/100)</f>
        <v>844.35</v>
      </c>
      <c r="N240" s="734">
        <f>AR240*(1+$AF$5/100)</f>
        <v>849.55</v>
      </c>
      <c r="O240" s="734">
        <f>AS240*(1+$AF$5/100)</f>
        <v>872.3</v>
      </c>
      <c r="P240" s="734">
        <f>AT240*(1+$AF$5/100)</f>
        <v>960.7</v>
      </c>
      <c r="Q240" s="734">
        <f>AU240*(1+$AF$5/100)</f>
        <v>965.9</v>
      </c>
      <c r="R240" s="734">
        <f>AV240*(1+$AF$5/100)</f>
        <v>1010.75</v>
      </c>
      <c r="S240" s="736">
        <f>AW240*(1+$AF$5/100)</f>
        <v>1086.15</v>
      </c>
      <c r="T240" s="736">
        <f>AX240*(1+$AF$5/100)</f>
        <v>1092</v>
      </c>
      <c r="U240" s="736">
        <f>AY240*(1+$AF$5/100)</f>
        <v>1098.5</v>
      </c>
      <c r="V240" s="736">
        <f>AZ240*(1+$AF$5/100)</f>
        <v>1104.35</v>
      </c>
      <c r="W240" s="736">
        <f>BA240*(1+$AF$5/100)</f>
        <v>1196</v>
      </c>
      <c r="X240" s="736">
        <f>BB240*(1+$AF$5/100)</f>
        <v>1202.5</v>
      </c>
      <c r="Y240" s="736">
        <f>BC240*(1+$AF$5/100)</f>
        <v>1208.35</v>
      </c>
      <c r="Z240" s="737">
        <f>BD240*(1+$AF$5/100)</f>
        <v>1214.85</v>
      </c>
      <c r="AA240" s="801"/>
      <c r="AB240" s="731"/>
      <c r="AG240" s="785">
        <v>3200</v>
      </c>
      <c r="AH240" s="733">
        <v>815</v>
      </c>
      <c r="AI240" s="734">
        <v>823</v>
      </c>
      <c r="AJ240" s="734">
        <v>906</v>
      </c>
      <c r="AK240" s="734">
        <v>932</v>
      </c>
      <c r="AL240" s="734">
        <v>965</v>
      </c>
      <c r="AM240" s="734">
        <v>972</v>
      </c>
      <c r="AN240" s="734">
        <v>980</v>
      </c>
      <c r="AO240" s="734">
        <v>988</v>
      </c>
      <c r="AP240" s="734">
        <v>1040</v>
      </c>
      <c r="AQ240" s="734">
        <v>1299</v>
      </c>
      <c r="AR240" s="734">
        <v>1307</v>
      </c>
      <c r="AS240" s="734">
        <v>1342</v>
      </c>
      <c r="AT240" s="734">
        <v>1478</v>
      </c>
      <c r="AU240" s="734">
        <v>1486</v>
      </c>
      <c r="AV240" s="734">
        <v>1555</v>
      </c>
      <c r="AW240" s="736">
        <v>1671</v>
      </c>
      <c r="AX240" s="736">
        <v>1680</v>
      </c>
      <c r="AY240" s="736">
        <v>1690</v>
      </c>
      <c r="AZ240" s="736">
        <v>1699</v>
      </c>
      <c r="BA240" s="736">
        <v>1840</v>
      </c>
      <c r="BB240" s="736">
        <v>1850</v>
      </c>
      <c r="BC240" s="736">
        <v>1859</v>
      </c>
      <c r="BD240" s="737">
        <v>1869</v>
      </c>
    </row>
    <row r="241" spans="1:74" customHeight="1" ht="20.25">
      <c r="B241" s="1019"/>
      <c r="C241" s="786">
        <v>3400</v>
      </c>
      <c r="D241" s="739">
        <f>AH241*(1+$AF$5/100)</f>
        <v>583.7</v>
      </c>
      <c r="E241" s="740">
        <f>AI241*(1+$AF$5/100)</f>
        <v>588.9</v>
      </c>
      <c r="F241" s="740">
        <f>AJ241*(1+$AF$5/100)</f>
        <v>647.4</v>
      </c>
      <c r="G241" s="740">
        <f>AK241*(1+$AF$5/100)</f>
        <v>664.95</v>
      </c>
      <c r="H241" s="740">
        <f>AL241*(1+$AF$5/100)</f>
        <v>687.7</v>
      </c>
      <c r="I241" s="740">
        <f>AM241*(1+$AF$5/100)</f>
        <v>693.55</v>
      </c>
      <c r="J241" s="740">
        <f>AN241*(1+$AF$5/100)</f>
        <v>698.75</v>
      </c>
      <c r="K241" s="740">
        <f>AO241*(1+$AF$5/100)</f>
        <v>704.6</v>
      </c>
      <c r="L241" s="740">
        <f>AP241*(1+$AF$5/100)</f>
        <v>741</v>
      </c>
      <c r="M241" s="740">
        <f>AQ241*(1+$AF$5/100)</f>
        <v>931.45</v>
      </c>
      <c r="N241" s="740">
        <f>AR241*(1+$AF$5/100)</f>
        <v>937.3</v>
      </c>
      <c r="O241" s="740">
        <f>AS241*(1+$AF$5/100)</f>
        <v>1049.75</v>
      </c>
      <c r="P241" s="740">
        <f>AT241*(1+$AF$5/100)</f>
        <v>1055.6</v>
      </c>
      <c r="Q241" s="740">
        <f>AU241*(1+$AF$5/100)</f>
        <v>1062.1</v>
      </c>
      <c r="R241" s="741">
        <f>AV241*(1+$AF$5/100)</f>
        <v>1107.6</v>
      </c>
      <c r="S241" s="741">
        <f>AW241*(1+$AF$5/100)</f>
        <v>1188.85</v>
      </c>
      <c r="T241" s="741">
        <f>AX241*(1+$AF$5/100)</f>
        <v>1195.35</v>
      </c>
      <c r="U241" s="741">
        <f>AY241*(1+$AF$5/100)</f>
        <v>1244.75</v>
      </c>
      <c r="V241" s="741">
        <f>AZ241*(1+$AF$5/100)</f>
        <v>1251.25</v>
      </c>
      <c r="W241" s="741">
        <f>BA241*(1+$AF$5/100)</f>
        <v>1258.4</v>
      </c>
      <c r="X241" s="741">
        <f>BB241*(1+$AF$5/100)</f>
        <v>1264.9</v>
      </c>
      <c r="Y241" s="741">
        <f>BC241*(1+$AF$5/100)</f>
        <v>1271.4</v>
      </c>
      <c r="Z241" s="742">
        <f>BD241*(1+$AF$5/100)</f>
        <v>1278.55</v>
      </c>
      <c r="AA241" s="801"/>
      <c r="AB241" s="731"/>
      <c r="AG241" s="786">
        <v>3400</v>
      </c>
      <c r="AH241" s="739">
        <v>898</v>
      </c>
      <c r="AI241" s="740">
        <v>906</v>
      </c>
      <c r="AJ241" s="740">
        <v>996</v>
      </c>
      <c r="AK241" s="740">
        <v>1023</v>
      </c>
      <c r="AL241" s="740">
        <v>1058</v>
      </c>
      <c r="AM241" s="740">
        <v>1067</v>
      </c>
      <c r="AN241" s="740">
        <v>1075</v>
      </c>
      <c r="AO241" s="740">
        <v>1084</v>
      </c>
      <c r="AP241" s="740">
        <v>1140</v>
      </c>
      <c r="AQ241" s="740">
        <v>1433</v>
      </c>
      <c r="AR241" s="740">
        <v>1442</v>
      </c>
      <c r="AS241" s="740">
        <v>1615</v>
      </c>
      <c r="AT241" s="740">
        <v>1624</v>
      </c>
      <c r="AU241" s="740">
        <v>1634</v>
      </c>
      <c r="AV241" s="741">
        <v>1704</v>
      </c>
      <c r="AW241" s="741">
        <v>1829</v>
      </c>
      <c r="AX241" s="741">
        <v>1839</v>
      </c>
      <c r="AY241" s="741">
        <v>1915</v>
      </c>
      <c r="AZ241" s="741">
        <v>1925</v>
      </c>
      <c r="BA241" s="741">
        <v>1936</v>
      </c>
      <c r="BB241" s="741">
        <v>1946</v>
      </c>
      <c r="BC241" s="741">
        <v>1956</v>
      </c>
      <c r="BD241" s="742">
        <v>1967</v>
      </c>
    </row>
    <row r="242" spans="1:74" customHeight="1" ht="20.25">
      <c r="B242" s="1019"/>
      <c r="C242" s="1020" t="s">
        <v>318</v>
      </c>
      <c r="D242" s="1020"/>
      <c r="E242" s="1020"/>
      <c r="F242" s="1020"/>
      <c r="G242" s="1020"/>
      <c r="H242" s="1020"/>
      <c r="I242" s="1020"/>
      <c r="J242" s="1020"/>
      <c r="K242" s="1020"/>
      <c r="L242" s="1020"/>
      <c r="M242" s="1020"/>
      <c r="N242" s="1020"/>
      <c r="O242" s="1020"/>
      <c r="P242" s="1020"/>
      <c r="Q242" s="1020"/>
      <c r="R242" s="1020"/>
      <c r="S242" s="1020"/>
      <c r="T242" s="1020"/>
      <c r="U242" s="1020"/>
      <c r="V242" s="1020"/>
      <c r="W242" s="1020"/>
      <c r="X242" s="1020"/>
      <c r="Y242" s="1020"/>
      <c r="Z242" s="1020"/>
      <c r="AA242" s="802"/>
      <c r="AB242" s="743"/>
      <c r="AG242" s="1003" t="s">
        <v>319</v>
      </c>
      <c r="AH242" s="1003"/>
      <c r="AI242" s="1003"/>
      <c r="AJ242" s="1003"/>
      <c r="AK242" s="1003"/>
      <c r="AL242" s="1003"/>
      <c r="AM242" s="1003"/>
      <c r="AN242" s="1003"/>
      <c r="AO242" s="1003"/>
      <c r="AP242" s="1003"/>
      <c r="AQ242" s="1003"/>
      <c r="AR242" s="1003"/>
      <c r="AS242" s="1003"/>
      <c r="AT242" s="1003"/>
      <c r="AU242" s="1003"/>
      <c r="AV242" s="1003"/>
      <c r="AW242" s="1003"/>
      <c r="AX242" s="1003"/>
      <c r="AY242" s="1003"/>
      <c r="AZ242" s="1003"/>
      <c r="BA242" s="1003"/>
      <c r="BB242" s="1003"/>
      <c r="BC242" s="1003"/>
      <c r="BD242" s="1003"/>
    </row>
    <row r="243" spans="1:74">
      <c r="B243" s="1019"/>
      <c r="C243" s="787">
        <f>C241+200</f>
        <v>3600</v>
      </c>
      <c r="D243" s="729">
        <f>AH243*(1+$AF$5/100)</f>
        <v>593.45</v>
      </c>
      <c r="E243" s="729">
        <f>AI243*(1+$AF$5/100)</f>
        <v>598.65</v>
      </c>
      <c r="F243" s="729">
        <f>AJ243*(1+$AF$5/100)</f>
        <v>657.15</v>
      </c>
      <c r="G243" s="729">
        <f>AK243*(1+$AF$5/100)</f>
        <v>675.35</v>
      </c>
      <c r="H243" s="729">
        <f>AL243*(1+$AF$5/100)</f>
        <v>698.1</v>
      </c>
      <c r="I243" s="729">
        <f>AM243*(1+$AF$5/100)</f>
        <v>703.3</v>
      </c>
      <c r="J243" s="729">
        <f>AN243*(1+$AF$5/100)</f>
        <v>709.15</v>
      </c>
      <c r="K243" s="729">
        <f>AO243*(1+$AF$5/100)</f>
        <v>714.35</v>
      </c>
      <c r="L243" s="729">
        <f>AP243*(1+$AF$5/100)</f>
        <v>750.75</v>
      </c>
      <c r="M243" s="729">
        <f>AQ243*(1+$AF$5/100)</f>
        <v>949.65</v>
      </c>
      <c r="N243" s="729">
        <f>AR243*(1+$AF$5/100)</f>
        <v>1041.95</v>
      </c>
      <c r="O243" s="729">
        <f>AS243*(1+$AF$5/100)</f>
        <v>1067.95</v>
      </c>
      <c r="P243" s="729">
        <f>AT243*(1+$AF$5/100)</f>
        <v>1074.45</v>
      </c>
      <c r="Q243" s="745">
        <f>AU243*(1+$AF$5/100)</f>
        <v>1080.3</v>
      </c>
      <c r="R243" s="745">
        <f>AV243*(1+$AF$5/100)</f>
        <v>1127.1</v>
      </c>
      <c r="S243" s="745">
        <f>AW243*(1+$AF$5/100)</f>
        <v>1208.35</v>
      </c>
      <c r="T243" s="745">
        <f>AX243*(1+$AF$5/100)</f>
        <v>1214.85</v>
      </c>
      <c r="U243" s="745">
        <f>AY243*(1+$AF$5/100)</f>
        <v>1264.9</v>
      </c>
      <c r="V243" s="745">
        <f>AZ243*(1+$AF$5/100)</f>
        <v>1271.4</v>
      </c>
      <c r="W243" s="745">
        <f>BA243*(1+$AF$5/100)</f>
        <v>1277.9</v>
      </c>
      <c r="X243" s="745">
        <f>BB243*(1+$AF$5/100)</f>
        <v>1285.05</v>
      </c>
      <c r="Y243" s="745">
        <f>BC243*(1+$AF$5/100)</f>
        <v>1291.55</v>
      </c>
      <c r="Z243" s="746">
        <f>BD243*(1+$AF$5/100)</f>
        <v>1298.05</v>
      </c>
      <c r="AA243" s="801"/>
      <c r="AB243" s="731"/>
      <c r="AG243" s="787">
        <v>3600</v>
      </c>
      <c r="AH243" s="729">
        <v>913</v>
      </c>
      <c r="AI243" s="729">
        <v>921</v>
      </c>
      <c r="AJ243" s="729">
        <v>1011</v>
      </c>
      <c r="AK243" s="729">
        <v>1039</v>
      </c>
      <c r="AL243" s="729">
        <v>1074</v>
      </c>
      <c r="AM243" s="729">
        <v>1082</v>
      </c>
      <c r="AN243" s="729">
        <v>1091</v>
      </c>
      <c r="AO243" s="729">
        <v>1099</v>
      </c>
      <c r="AP243" s="729">
        <v>1155</v>
      </c>
      <c r="AQ243" s="729">
        <v>1461</v>
      </c>
      <c r="AR243" s="729">
        <v>1603</v>
      </c>
      <c r="AS243" s="729">
        <v>1643</v>
      </c>
      <c r="AT243" s="729">
        <v>1653</v>
      </c>
      <c r="AU243" s="745">
        <v>1662</v>
      </c>
      <c r="AV243" s="745">
        <v>1734</v>
      </c>
      <c r="AW243" s="745">
        <v>1859</v>
      </c>
      <c r="AX243" s="745">
        <v>1869</v>
      </c>
      <c r="AY243" s="745">
        <v>1946</v>
      </c>
      <c r="AZ243" s="745">
        <v>1956</v>
      </c>
      <c r="BA243" s="745">
        <v>1966</v>
      </c>
      <c r="BB243" s="745">
        <v>1977</v>
      </c>
      <c r="BC243" s="745">
        <v>1987</v>
      </c>
      <c r="BD243" s="746">
        <v>1997</v>
      </c>
    </row>
    <row r="244" spans="1:74">
      <c r="B244" s="1019"/>
      <c r="C244" s="788">
        <v>3800</v>
      </c>
      <c r="D244" s="734">
        <f>AH244*(1+$AF$5/100)</f>
        <v>603.2</v>
      </c>
      <c r="E244" s="734">
        <f>AI244*(1+$AF$5/100)</f>
        <v>608.4</v>
      </c>
      <c r="F244" s="734">
        <f>AJ244*(1+$AF$5/100)</f>
        <v>666.9</v>
      </c>
      <c r="G244" s="734">
        <f>AK244*(1+$AF$5/100)</f>
        <v>685.1</v>
      </c>
      <c r="H244" s="734">
        <f>AL244*(1+$AF$5/100)</f>
        <v>707.85</v>
      </c>
      <c r="I244" s="734">
        <f>AM244*(1+$AF$5/100)</f>
        <v>713.05</v>
      </c>
      <c r="J244" s="734">
        <f>AN244*(1+$AF$5/100)</f>
        <v>718.9</v>
      </c>
      <c r="K244" s="734">
        <f>AO244*(1+$AF$5/100)</f>
        <v>724.1</v>
      </c>
      <c r="L244" s="734">
        <f>AP244*(1+$AF$5/100)</f>
        <v>761.15</v>
      </c>
      <c r="M244" s="734">
        <f>AQ244*(1+$AF$5/100)</f>
        <v>1054.3</v>
      </c>
      <c r="N244" s="734">
        <f>AR244*(1+$AF$5/100)</f>
        <v>1060.15</v>
      </c>
      <c r="O244" s="734">
        <f>AS244*(1+$AF$5/100)</f>
        <v>1086.15</v>
      </c>
      <c r="P244" s="736">
        <f>AT244*(1+$AF$5/100)</f>
        <v>1092.65</v>
      </c>
      <c r="Q244" s="736">
        <f>AU244*(1+$AF$5/100)</f>
        <v>1099.15</v>
      </c>
      <c r="R244" s="736">
        <f>AV244*(1+$AF$5/100)</f>
        <v>1145.95</v>
      </c>
      <c r="S244" s="736">
        <f>AW244*(1+$AF$5/100)</f>
        <v>1227.2</v>
      </c>
      <c r="T244" s="736">
        <f>AX244*(1+$AF$5/100)</f>
        <v>1233.7</v>
      </c>
      <c r="U244" s="736">
        <f>AY244*(1+$AF$5/100)</f>
        <v>1284.4</v>
      </c>
      <c r="V244" s="736">
        <f>AZ244*(1+$AF$5/100)</f>
        <v>1291.55</v>
      </c>
      <c r="W244" s="736">
        <f>BA244*(1+$AF$5/100)</f>
        <v>1298.05</v>
      </c>
      <c r="X244" s="736">
        <f>BB244*(1+$AF$5/100)</f>
        <v>1304.55</v>
      </c>
      <c r="Y244" s="736">
        <f>BC244*(1+$AF$5/100)</f>
        <v>1311.7</v>
      </c>
      <c r="Z244" s="737">
        <f>BD244*(1+$AF$5/100)</f>
        <v>1318.2</v>
      </c>
      <c r="AA244" s="801"/>
      <c r="AB244" s="731"/>
      <c r="AG244" s="788">
        <v>3800</v>
      </c>
      <c r="AH244" s="734">
        <v>928</v>
      </c>
      <c r="AI244" s="734">
        <v>936</v>
      </c>
      <c r="AJ244" s="734">
        <v>1026</v>
      </c>
      <c r="AK244" s="734">
        <v>1054</v>
      </c>
      <c r="AL244" s="734">
        <v>1089</v>
      </c>
      <c r="AM244" s="734">
        <v>1097</v>
      </c>
      <c r="AN244" s="734">
        <v>1106</v>
      </c>
      <c r="AO244" s="734">
        <v>1114</v>
      </c>
      <c r="AP244" s="734">
        <v>1171</v>
      </c>
      <c r="AQ244" s="734">
        <v>1622</v>
      </c>
      <c r="AR244" s="734">
        <v>1631</v>
      </c>
      <c r="AS244" s="734">
        <v>1671</v>
      </c>
      <c r="AT244" s="736">
        <v>1681</v>
      </c>
      <c r="AU244" s="736">
        <v>1691</v>
      </c>
      <c r="AV244" s="736">
        <v>1763</v>
      </c>
      <c r="AW244" s="736">
        <v>1888</v>
      </c>
      <c r="AX244" s="736">
        <v>1898</v>
      </c>
      <c r="AY244" s="736">
        <v>1976</v>
      </c>
      <c r="AZ244" s="736">
        <v>1987</v>
      </c>
      <c r="BA244" s="736">
        <v>1997</v>
      </c>
      <c r="BB244" s="736">
        <v>2007</v>
      </c>
      <c r="BC244" s="736">
        <v>2018</v>
      </c>
      <c r="BD244" s="737">
        <v>2028</v>
      </c>
    </row>
    <row r="245" spans="1:74" customHeight="1" ht="20.25">
      <c r="B245" s="1019"/>
      <c r="C245" s="789">
        <v>4000</v>
      </c>
      <c r="D245" s="740">
        <f>AH245*(1+$AF$5/100)</f>
        <v>612.95</v>
      </c>
      <c r="E245" s="740">
        <f>AI245*(1+$AF$5/100)</f>
        <v>618.15</v>
      </c>
      <c r="F245" s="740">
        <f>AJ245*(1+$AF$5/100)</f>
        <v>676.65</v>
      </c>
      <c r="G245" s="740">
        <f>AK245*(1+$AF$5/100)</f>
        <v>694.85</v>
      </c>
      <c r="H245" s="740">
        <f>AL245*(1+$AF$5/100)</f>
        <v>717.6</v>
      </c>
      <c r="I245" s="740">
        <f>AM245*(1+$AF$5/100)</f>
        <v>722.8</v>
      </c>
      <c r="J245" s="740">
        <f>AN245*(1+$AF$5/100)</f>
        <v>728.65</v>
      </c>
      <c r="K245" s="740">
        <f>AO245*(1+$AF$5/100)</f>
        <v>733.85</v>
      </c>
      <c r="L245" s="740">
        <f>AP245*(1+$AF$5/100)</f>
        <v>770.9</v>
      </c>
      <c r="M245" s="740">
        <f>AQ245*(1+$AF$5/100)</f>
        <v>1072.5</v>
      </c>
      <c r="N245" s="740">
        <f>AR245*(1+$AF$5/100)</f>
        <v>1078.35</v>
      </c>
      <c r="O245" s="741">
        <f>AS245*(1+$AF$5/100)</f>
        <v>1105</v>
      </c>
      <c r="P245" s="741">
        <f>AT245*(1+$AF$5/100)</f>
        <v>1111.5</v>
      </c>
      <c r="Q245" s="741">
        <f>AU245*(1+$AF$5/100)</f>
        <v>1117.35</v>
      </c>
      <c r="R245" s="741">
        <f>AV245*(1+$AF$5/100)</f>
        <v>1165.45</v>
      </c>
      <c r="S245" s="741">
        <f>AW245*(1+$AF$5/100)</f>
        <v>1246.7</v>
      </c>
      <c r="T245" s="741">
        <f>AX245*(1+$AF$5/100)</f>
        <v>1253.2</v>
      </c>
      <c r="U245" s="741">
        <f>AY245*(1+$AF$5/100)</f>
        <v>1304.55</v>
      </c>
      <c r="V245" s="741">
        <f>AZ245*(1+$AF$5/100)</f>
        <v>1311.05</v>
      </c>
      <c r="W245" s="741">
        <f>BA245*(1+$AF$5/100)</f>
        <v>1317.55</v>
      </c>
      <c r="X245" s="741">
        <f>BB245*(1+$AF$5/100)</f>
        <v>1324.7</v>
      </c>
      <c r="Y245" s="741">
        <f>BC245*(1+$AF$5/100)</f>
        <v>1331.2</v>
      </c>
      <c r="Z245" s="742">
        <f>BD245*(1+$AF$5/100)</f>
        <v>1337.7</v>
      </c>
      <c r="AA245" s="801"/>
      <c r="AB245" s="731"/>
      <c r="AG245" s="789">
        <v>4000</v>
      </c>
      <c r="AH245" s="740">
        <v>943</v>
      </c>
      <c r="AI245" s="740">
        <v>951</v>
      </c>
      <c r="AJ245" s="740">
        <v>1041</v>
      </c>
      <c r="AK245" s="740">
        <v>1069</v>
      </c>
      <c r="AL245" s="740">
        <v>1104</v>
      </c>
      <c r="AM245" s="740">
        <v>1112</v>
      </c>
      <c r="AN245" s="740">
        <v>1121</v>
      </c>
      <c r="AO245" s="740">
        <v>1129</v>
      </c>
      <c r="AP245" s="740">
        <v>1186</v>
      </c>
      <c r="AQ245" s="740">
        <v>1650</v>
      </c>
      <c r="AR245" s="740">
        <v>1659</v>
      </c>
      <c r="AS245" s="741">
        <v>1700</v>
      </c>
      <c r="AT245" s="741">
        <v>1710</v>
      </c>
      <c r="AU245" s="741">
        <v>1719</v>
      </c>
      <c r="AV245" s="741">
        <v>1793</v>
      </c>
      <c r="AW245" s="741">
        <v>1918</v>
      </c>
      <c r="AX245" s="741">
        <v>1928</v>
      </c>
      <c r="AY245" s="741">
        <v>2007</v>
      </c>
      <c r="AZ245" s="741">
        <v>2017</v>
      </c>
      <c r="BA245" s="741">
        <v>2027</v>
      </c>
      <c r="BB245" s="741">
        <v>2038</v>
      </c>
      <c r="BC245" s="741">
        <v>2048</v>
      </c>
      <c r="BD245" s="742">
        <v>2058</v>
      </c>
    </row>
    <row r="246" spans="1:74" customHeight="1" ht="20.25">
      <c r="B246" s="809"/>
      <c r="C246" s="1004" t="s">
        <v>320</v>
      </c>
      <c r="D246" s="1004"/>
      <c r="E246" s="1004"/>
      <c r="F246" s="1004"/>
      <c r="G246" s="1004"/>
      <c r="H246" s="1004"/>
      <c r="I246" s="1004"/>
      <c r="J246" s="1004"/>
      <c r="K246" s="1004"/>
      <c r="L246" s="1004"/>
      <c r="M246" s="1004"/>
      <c r="N246" s="1004"/>
      <c r="O246" s="1004"/>
      <c r="P246" s="1004"/>
      <c r="Q246" s="1004"/>
      <c r="R246" s="1004"/>
      <c r="S246" s="1004"/>
      <c r="T246" s="1004"/>
      <c r="U246" s="1004"/>
      <c r="V246" s="1004"/>
      <c r="W246" s="1004"/>
      <c r="X246" s="1004"/>
      <c r="Y246" s="1004"/>
      <c r="Z246" s="1004"/>
      <c r="AA246" s="800"/>
      <c r="AB246" s="727"/>
      <c r="AG246" s="1004" t="s">
        <v>320</v>
      </c>
      <c r="AH246" s="1004"/>
      <c r="AI246" s="1004"/>
      <c r="AJ246" s="1004"/>
      <c r="AK246" s="1004"/>
      <c r="AL246" s="1004"/>
      <c r="AM246" s="1004"/>
      <c r="AN246" s="1004"/>
      <c r="AO246" s="1004"/>
      <c r="AP246" s="1004"/>
      <c r="AQ246" s="1004"/>
      <c r="AR246" s="1004"/>
      <c r="AS246" s="1004"/>
      <c r="AT246" s="1004"/>
      <c r="AU246" s="1004"/>
      <c r="AV246" s="1004"/>
      <c r="AW246" s="1004"/>
      <c r="AX246" s="1004"/>
      <c r="AY246" s="1004"/>
      <c r="AZ246" s="1004"/>
      <c r="BA246" s="1004"/>
      <c r="BB246" s="1004"/>
      <c r="BC246" s="1004"/>
      <c r="BD246" s="1004"/>
    </row>
    <row r="247" spans="1:74">
      <c r="B247" s="1021" t="s">
        <v>321</v>
      </c>
      <c r="C247" s="782" t="s">
        <v>322</v>
      </c>
      <c r="D247" s="732" t="s">
        <v>323</v>
      </c>
      <c r="E247" s="729" t="s">
        <v>323</v>
      </c>
      <c r="F247" s="729" t="s">
        <v>323</v>
      </c>
      <c r="G247" s="729" t="s">
        <v>323</v>
      </c>
      <c r="H247" s="729" t="s">
        <v>324</v>
      </c>
      <c r="I247" s="729" t="s">
        <v>324</v>
      </c>
      <c r="J247" s="729" t="s">
        <v>324</v>
      </c>
      <c r="K247" s="729" t="s">
        <v>324</v>
      </c>
      <c r="L247" s="729" t="s">
        <v>324</v>
      </c>
      <c r="M247" s="729" t="s">
        <v>324</v>
      </c>
      <c r="N247" s="729" t="s">
        <v>324</v>
      </c>
      <c r="O247" s="729" t="s">
        <v>324</v>
      </c>
      <c r="P247" s="729" t="s">
        <v>325</v>
      </c>
      <c r="Q247" s="729" t="s">
        <v>325</v>
      </c>
      <c r="R247" s="729" t="s">
        <v>325</v>
      </c>
      <c r="S247" s="729" t="s">
        <v>325</v>
      </c>
      <c r="T247" s="729" t="s">
        <v>325</v>
      </c>
      <c r="U247" s="729" t="s">
        <v>325</v>
      </c>
      <c r="V247" s="729" t="s">
        <v>326</v>
      </c>
      <c r="W247" s="729" t="s">
        <v>326</v>
      </c>
      <c r="X247" s="729" t="s">
        <v>326</v>
      </c>
      <c r="Y247" s="729" t="s">
        <v>326</v>
      </c>
      <c r="Z247" s="730" t="s">
        <v>326</v>
      </c>
      <c r="AA247" s="801"/>
      <c r="AB247" s="731"/>
      <c r="AG247" s="787" t="s">
        <v>322</v>
      </c>
      <c r="AH247" s="732">
        <v>54</v>
      </c>
      <c r="AI247" s="729">
        <v>54</v>
      </c>
      <c r="AJ247" s="729">
        <v>54</v>
      </c>
      <c r="AK247" s="729">
        <v>54</v>
      </c>
      <c r="AL247" s="729">
        <v>58</v>
      </c>
      <c r="AM247" s="729">
        <v>58</v>
      </c>
      <c r="AN247" s="729">
        <v>58</v>
      </c>
      <c r="AO247" s="729">
        <v>58</v>
      </c>
      <c r="AP247" s="729">
        <v>58</v>
      </c>
      <c r="AQ247" s="729">
        <v>58</v>
      </c>
      <c r="AR247" s="729">
        <v>58</v>
      </c>
      <c r="AS247" s="729">
        <v>58</v>
      </c>
      <c r="AT247" s="729">
        <v>70</v>
      </c>
      <c r="AU247" s="729">
        <v>70</v>
      </c>
      <c r="AV247" s="729">
        <v>70</v>
      </c>
      <c r="AW247" s="729">
        <v>70</v>
      </c>
      <c r="AX247" s="729">
        <v>70</v>
      </c>
      <c r="AY247" s="729">
        <v>70</v>
      </c>
      <c r="AZ247" s="729">
        <v>87</v>
      </c>
      <c r="BA247" s="729">
        <v>87</v>
      </c>
      <c r="BB247" s="729">
        <v>87</v>
      </c>
      <c r="BC247" s="729">
        <v>87</v>
      </c>
      <c r="BD247" s="730">
        <v>87</v>
      </c>
    </row>
    <row r="248" spans="1:74" customHeight="1" ht="22.5">
      <c r="B248" s="1021"/>
      <c r="C248" s="785" t="s">
        <v>327</v>
      </c>
      <c r="D248" s="733" t="s">
        <v>328</v>
      </c>
      <c r="E248" s="734" t="s">
        <v>328</v>
      </c>
      <c r="F248" s="734" t="s">
        <v>328</v>
      </c>
      <c r="G248" s="734" t="s">
        <v>328</v>
      </c>
      <c r="H248" s="734" t="s">
        <v>328</v>
      </c>
      <c r="I248" s="734" t="s">
        <v>328</v>
      </c>
      <c r="J248" s="734" t="s">
        <v>328</v>
      </c>
      <c r="K248" s="734" t="s">
        <v>328</v>
      </c>
      <c r="L248" s="734" t="s">
        <v>328</v>
      </c>
      <c r="M248" s="734" t="s">
        <v>329</v>
      </c>
      <c r="N248" s="734" t="s">
        <v>329</v>
      </c>
      <c r="O248" s="734" t="s">
        <v>329</v>
      </c>
      <c r="P248" s="734" t="s">
        <v>329</v>
      </c>
      <c r="Q248" s="734" t="s">
        <v>329</v>
      </c>
      <c r="R248" s="734" t="s">
        <v>329</v>
      </c>
      <c r="S248" s="734" t="s">
        <v>329</v>
      </c>
      <c r="T248" s="734" t="s">
        <v>329</v>
      </c>
      <c r="U248" s="734" t="s">
        <v>329</v>
      </c>
      <c r="V248" s="734" t="s">
        <v>329</v>
      </c>
      <c r="W248" s="734" t="s">
        <v>329</v>
      </c>
      <c r="X248" s="734" t="s">
        <v>329</v>
      </c>
      <c r="Y248" s="734" t="s">
        <v>329</v>
      </c>
      <c r="Z248" s="735" t="s">
        <v>329</v>
      </c>
      <c r="AA248" s="803"/>
      <c r="AB248" s="749"/>
      <c r="AG248" s="788" t="s">
        <v>327</v>
      </c>
      <c r="AH248" s="734">
        <v>62</v>
      </c>
      <c r="AI248" s="734">
        <v>62</v>
      </c>
      <c r="AJ248" s="734">
        <v>62</v>
      </c>
      <c r="AK248" s="734">
        <v>62</v>
      </c>
      <c r="AL248" s="734">
        <v>62</v>
      </c>
      <c r="AM248" s="734">
        <v>62</v>
      </c>
      <c r="AN248" s="734">
        <v>62</v>
      </c>
      <c r="AO248" s="734">
        <v>62</v>
      </c>
      <c r="AP248" s="734">
        <v>62</v>
      </c>
      <c r="AQ248" s="734">
        <v>121</v>
      </c>
      <c r="AR248" s="734">
        <v>121</v>
      </c>
      <c r="AS248" s="734">
        <v>121</v>
      </c>
      <c r="AT248" s="734">
        <v>121</v>
      </c>
      <c r="AU248" s="734">
        <v>121</v>
      </c>
      <c r="AV248" s="734">
        <v>121</v>
      </c>
      <c r="AW248" s="734">
        <v>121</v>
      </c>
      <c r="AX248" s="734">
        <v>121</v>
      </c>
      <c r="AY248" s="734">
        <v>121</v>
      </c>
      <c r="AZ248" s="734">
        <v>121</v>
      </c>
      <c r="BA248" s="734">
        <v>121</v>
      </c>
      <c r="BB248" s="734">
        <v>121</v>
      </c>
      <c r="BC248" s="734">
        <v>121</v>
      </c>
      <c r="BD248" s="735">
        <v>121</v>
      </c>
    </row>
    <row r="249" spans="1:74" customHeight="1" ht="20.25">
      <c r="B249" s="1021"/>
      <c r="C249" s="785" t="s">
        <v>330</v>
      </c>
      <c r="D249" s="733" t="s">
        <v>331</v>
      </c>
      <c r="E249" s="734" t="s">
        <v>332</v>
      </c>
      <c r="F249" s="734" t="s">
        <v>333</v>
      </c>
      <c r="G249" s="734" t="s">
        <v>334</v>
      </c>
      <c r="H249" s="734" t="s">
        <v>335</v>
      </c>
      <c r="I249" s="734" t="s">
        <v>336</v>
      </c>
      <c r="J249" s="734" t="s">
        <v>337</v>
      </c>
      <c r="K249" s="734" t="s">
        <v>338</v>
      </c>
      <c r="L249" s="734" t="s">
        <v>339</v>
      </c>
      <c r="M249" s="734" t="s">
        <v>340</v>
      </c>
      <c r="N249" s="734" t="s">
        <v>341</v>
      </c>
      <c r="O249" s="734" t="s">
        <v>342</v>
      </c>
      <c r="P249" s="734" t="s">
        <v>343</v>
      </c>
      <c r="Q249" s="734" t="s">
        <v>344</v>
      </c>
      <c r="R249" s="734" t="s">
        <v>345</v>
      </c>
      <c r="S249" s="734" t="s">
        <v>346</v>
      </c>
      <c r="T249" s="734" t="s">
        <v>347</v>
      </c>
      <c r="U249" s="734" t="s">
        <v>348</v>
      </c>
      <c r="V249" s="734" t="s">
        <v>349</v>
      </c>
      <c r="W249" s="734" t="s">
        <v>350</v>
      </c>
      <c r="X249" s="734" t="s">
        <v>351</v>
      </c>
      <c r="Y249" s="734" t="s">
        <v>352</v>
      </c>
      <c r="Z249" s="735" t="s">
        <v>353</v>
      </c>
      <c r="AA249" s="801"/>
      <c r="AB249" s="731">
        <v>340.9758</v>
      </c>
      <c r="AG249" s="789" t="s">
        <v>354</v>
      </c>
      <c r="AH249" s="739">
        <v>159</v>
      </c>
      <c r="AI249" s="740">
        <v>161</v>
      </c>
      <c r="AJ249" s="740">
        <v>163</v>
      </c>
      <c r="AK249" s="740">
        <v>165</v>
      </c>
      <c r="AL249" s="740">
        <v>168</v>
      </c>
      <c r="AM249" s="740">
        <v>170</v>
      </c>
      <c r="AN249" s="740">
        <v>172</v>
      </c>
      <c r="AO249" s="740">
        <v>174</v>
      </c>
      <c r="AP249" s="740">
        <v>176</v>
      </c>
      <c r="AQ249" s="740">
        <v>256</v>
      </c>
      <c r="AR249" s="740">
        <v>259</v>
      </c>
      <c r="AS249" s="740">
        <v>261</v>
      </c>
      <c r="AT249" s="740">
        <v>263</v>
      </c>
      <c r="AU249" s="740">
        <v>265</v>
      </c>
      <c r="AV249" s="740">
        <v>267</v>
      </c>
      <c r="AW249" s="740">
        <v>270</v>
      </c>
      <c r="AX249" s="740">
        <v>326</v>
      </c>
      <c r="AY249" s="740">
        <v>328</v>
      </c>
      <c r="AZ249" s="740">
        <v>330</v>
      </c>
      <c r="BA249" s="740">
        <v>333</v>
      </c>
      <c r="BB249" s="740">
        <v>335</v>
      </c>
      <c r="BC249" s="740">
        <v>337</v>
      </c>
      <c r="BD249" s="750">
        <v>339</v>
      </c>
    </row>
    <row r="250" spans="1:74" customHeight="1" ht="20.25">
      <c r="B250" s="1021"/>
      <c r="C250" s="786" t="s">
        <v>355</v>
      </c>
      <c r="D250" s="739" t="s">
        <v>356</v>
      </c>
      <c r="E250" s="740" t="s">
        <v>357</v>
      </c>
      <c r="F250" s="740" t="s">
        <v>358</v>
      </c>
      <c r="G250" s="740" t="s">
        <v>359</v>
      </c>
      <c r="H250" s="740" t="s">
        <v>360</v>
      </c>
      <c r="I250" s="740" t="s">
        <v>361</v>
      </c>
      <c r="J250" s="740" t="s">
        <v>362</v>
      </c>
      <c r="K250" s="740" t="s">
        <v>363</v>
      </c>
      <c r="L250" s="740" t="s">
        <v>364</v>
      </c>
      <c r="M250" s="740" t="s">
        <v>365</v>
      </c>
      <c r="N250" s="740" t="s">
        <v>366</v>
      </c>
      <c r="O250" s="740" t="s">
        <v>367</v>
      </c>
      <c r="P250" s="740" t="s">
        <v>368</v>
      </c>
      <c r="Q250" s="740" t="s">
        <v>369</v>
      </c>
      <c r="R250" s="740" t="s">
        <v>370</v>
      </c>
      <c r="S250" s="740" t="s">
        <v>371</v>
      </c>
      <c r="T250" s="740" t="s">
        <v>372</v>
      </c>
      <c r="U250" s="740" t="s">
        <v>373</v>
      </c>
      <c r="V250" s="740" t="s">
        <v>374</v>
      </c>
      <c r="W250" s="740" t="s">
        <v>375</v>
      </c>
      <c r="X250" s="740" t="s">
        <v>376</v>
      </c>
      <c r="Y250" s="740" t="s">
        <v>377</v>
      </c>
      <c r="Z250" s="750" t="s">
        <v>378</v>
      </c>
      <c r="AA250" s="801"/>
      <c r="AB250" s="731"/>
      <c r="AG250" s="789"/>
      <c r="AH250" s="739"/>
      <c r="AI250" s="740"/>
      <c r="AJ250" s="740"/>
      <c r="AK250" s="740"/>
      <c r="AL250" s="740"/>
      <c r="AM250" s="740"/>
      <c r="AN250" s="740"/>
      <c r="AO250" s="740"/>
      <c r="AP250" s="740"/>
      <c r="AQ250" s="740"/>
      <c r="AR250" s="740"/>
      <c r="AS250" s="740"/>
      <c r="AT250" s="740"/>
      <c r="AU250" s="740"/>
      <c r="AV250" s="740"/>
      <c r="AW250" s="740"/>
      <c r="AX250" s="740"/>
      <c r="AY250" s="740"/>
      <c r="AZ250" s="740"/>
      <c r="BA250" s="740"/>
      <c r="BB250" s="740"/>
      <c r="BC250" s="740"/>
      <c r="BD250" s="750"/>
    </row>
    <row r="251" spans="1:74">
      <c r="B251" s="804"/>
      <c r="C251" s="717"/>
      <c r="D251" s="734"/>
      <c r="E251" s="734"/>
      <c r="F251" s="734"/>
      <c r="G251" s="734"/>
      <c r="H251" s="734"/>
      <c r="I251" s="734"/>
      <c r="J251" s="734"/>
      <c r="K251" s="734"/>
      <c r="L251" s="734"/>
      <c r="M251" s="734"/>
      <c r="N251" s="734"/>
      <c r="O251" s="734"/>
      <c r="P251" s="734"/>
      <c r="Q251" s="734"/>
      <c r="R251" s="734"/>
      <c r="S251" s="734"/>
      <c r="T251" s="734"/>
      <c r="U251" s="734"/>
      <c r="V251" s="734"/>
      <c r="W251" s="734"/>
      <c r="X251" s="734"/>
      <c r="Y251" s="734"/>
      <c r="Z251" s="734"/>
      <c r="AA251" s="801"/>
      <c r="AB251" s="731"/>
    </row>
    <row r="252" spans="1:74">
      <c r="B252" s="804"/>
      <c r="C252" s="1014" t="s">
        <v>379</v>
      </c>
      <c r="D252" s="1014"/>
      <c r="E252" s="1014"/>
      <c r="F252" s="1014"/>
      <c r="G252" s="1014"/>
      <c r="H252" s="1014"/>
      <c r="I252" s="1014"/>
      <c r="J252" s="1014"/>
      <c r="K252" s="1014"/>
      <c r="L252" s="1014"/>
      <c r="M252" s="1014"/>
      <c r="N252" s="1014"/>
      <c r="O252" s="1014"/>
      <c r="P252" s="1014"/>
      <c r="Q252" s="1014"/>
      <c r="R252" s="1014"/>
      <c r="S252" s="1014"/>
      <c r="T252" s="1014"/>
      <c r="U252" s="1014"/>
      <c r="V252" s="1014"/>
      <c r="W252" s="1014"/>
      <c r="X252" s="1014"/>
      <c r="Y252" s="1014"/>
      <c r="Z252" s="1014"/>
      <c r="AA252" s="801"/>
      <c r="AB252" s="731"/>
    </row>
    <row r="253" spans="1:74">
      <c r="B253" s="804"/>
      <c r="C253" s="721" t="s">
        <v>380</v>
      </c>
      <c r="D253" s="721"/>
      <c r="E253" s="721"/>
      <c r="F253" s="721"/>
      <c r="G253" s="721"/>
      <c r="H253" s="721"/>
      <c r="I253" s="721"/>
      <c r="J253" s="721"/>
      <c r="K253" s="721"/>
      <c r="L253" s="721"/>
      <c r="M253" s="721"/>
      <c r="N253" s="721"/>
      <c r="O253" s="721"/>
      <c r="P253" s="721"/>
      <c r="Q253" s="721"/>
      <c r="R253" s="721"/>
      <c r="S253" s="721"/>
      <c r="T253" s="721"/>
      <c r="U253" s="721"/>
      <c r="V253" s="721"/>
      <c r="W253" s="721"/>
      <c r="X253" s="721"/>
      <c r="Y253" s="721"/>
      <c r="Z253" s="721"/>
      <c r="AA253" s="801"/>
      <c r="AB253" s="731"/>
    </row>
    <row r="254" spans="1:74">
      <c r="B254" s="804"/>
      <c r="C254" s="721" t="s">
        <v>381</v>
      </c>
      <c r="D254" s="721"/>
      <c r="E254" s="721"/>
      <c r="F254" s="721"/>
      <c r="G254" s="721"/>
      <c r="H254" s="721"/>
      <c r="I254" s="721"/>
      <c r="J254" s="721"/>
      <c r="K254" s="721"/>
      <c r="L254" s="721"/>
      <c r="M254" s="721"/>
      <c r="N254" s="721"/>
      <c r="O254" s="721"/>
      <c r="P254" s="721"/>
      <c r="Q254" s="721"/>
      <c r="R254" s="721"/>
      <c r="S254" s="721"/>
      <c r="T254" s="721"/>
      <c r="U254" s="721"/>
      <c r="V254" s="721"/>
      <c r="W254" s="721"/>
      <c r="X254" s="721"/>
      <c r="Y254" s="721"/>
      <c r="Z254" s="721"/>
      <c r="AA254" s="801"/>
      <c r="AB254" s="731"/>
    </row>
    <row r="255" spans="1:74" customHeight="1" ht="22.5">
      <c r="B255" s="804"/>
      <c r="C255" s="1014" t="s">
        <v>382</v>
      </c>
      <c r="D255" s="1014"/>
      <c r="E255" s="1014"/>
      <c r="F255" s="1014"/>
      <c r="G255" s="1014"/>
      <c r="H255" s="1014"/>
      <c r="I255" s="1014"/>
      <c r="J255" s="1014"/>
      <c r="K255" s="1014"/>
      <c r="L255" s="1014"/>
      <c r="M255" s="1014"/>
      <c r="N255" s="1014"/>
      <c r="O255" s="1014"/>
      <c r="P255" s="1014"/>
      <c r="Q255" s="1014"/>
      <c r="R255" s="1014"/>
      <c r="S255" s="1014"/>
      <c r="T255" s="1014"/>
      <c r="U255" s="1014"/>
      <c r="V255" s="1014"/>
      <c r="W255" s="1014"/>
      <c r="X255" s="1014"/>
      <c r="Y255" s="1014"/>
      <c r="Z255" s="1014"/>
      <c r="AA255" s="801"/>
      <c r="AB255" s="731"/>
    </row>
    <row r="256" spans="1:74">
      <c r="B256" s="804"/>
      <c r="C256" s="1014" t="s">
        <v>383</v>
      </c>
      <c r="D256" s="1014"/>
      <c r="E256" s="1014"/>
      <c r="F256" s="1014"/>
      <c r="G256" s="1014"/>
      <c r="H256" s="1014"/>
      <c r="I256" s="1014"/>
      <c r="J256" s="1014"/>
      <c r="K256" s="1014"/>
      <c r="L256" s="1014"/>
      <c r="M256" s="1014"/>
      <c r="N256" s="1014"/>
      <c r="O256" s="1014"/>
      <c r="P256" s="1014"/>
      <c r="Q256" s="1014"/>
      <c r="R256" s="1014"/>
      <c r="S256" s="1014"/>
      <c r="T256" s="1014"/>
      <c r="U256" s="1014"/>
      <c r="V256" s="1014"/>
      <c r="W256" s="1014"/>
      <c r="X256" s="1014"/>
      <c r="Y256" s="1014"/>
      <c r="Z256" s="1014"/>
      <c r="AA256" s="801"/>
      <c r="AB256" s="731"/>
    </row>
    <row r="257" spans="1:74" customHeight="1" ht="20.25">
      <c r="B257" s="805"/>
      <c r="C257" s="1022" t="s">
        <v>384</v>
      </c>
      <c r="D257" s="1022"/>
      <c r="E257" s="1022"/>
      <c r="F257" s="1022"/>
      <c r="G257" s="1022"/>
      <c r="H257" s="1022"/>
      <c r="I257" s="1022"/>
      <c r="J257" s="1022"/>
      <c r="K257" s="1022"/>
      <c r="L257" s="1022"/>
      <c r="M257" s="1022"/>
      <c r="N257" s="1022"/>
      <c r="O257" s="1022"/>
      <c r="P257" s="1022"/>
      <c r="Q257" s="1022"/>
      <c r="R257" s="1022"/>
      <c r="S257" s="1022"/>
      <c r="T257" s="1022"/>
      <c r="U257" s="1022"/>
      <c r="V257" s="1022"/>
      <c r="W257" s="1022"/>
      <c r="X257" s="1022"/>
      <c r="Y257" s="1022"/>
      <c r="Z257" s="1022"/>
      <c r="AA257" s="806"/>
      <c r="AB257" s="717"/>
    </row>
    <row r="258" spans="1:74" customHeight="1" ht="20.25">
      <c r="B258" s="722"/>
      <c r="C258" s="717"/>
      <c r="D258" s="717"/>
      <c r="E258" s="717"/>
      <c r="F258" s="717"/>
      <c r="G258" s="717"/>
      <c r="H258" s="717"/>
      <c r="I258" s="717"/>
      <c r="J258" s="717"/>
      <c r="K258" s="717"/>
      <c r="L258" s="717"/>
      <c r="M258" s="717"/>
      <c r="N258" s="717"/>
      <c r="O258" s="717"/>
      <c r="P258" s="717"/>
      <c r="Q258" s="717"/>
      <c r="R258" s="717"/>
      <c r="S258" s="717"/>
      <c r="T258" s="717"/>
      <c r="U258" s="717"/>
      <c r="V258" s="717"/>
      <c r="W258" s="717"/>
      <c r="X258" s="717"/>
      <c r="Y258" s="717"/>
      <c r="Z258" s="717"/>
      <c r="AA258" s="717"/>
      <c r="AB258" s="717"/>
    </row>
    <row r="259" spans="1:74">
      <c r="B259" s="722"/>
      <c r="C259" s="717"/>
      <c r="D259" s="717"/>
      <c r="E259" s="717"/>
      <c r="F259" s="717"/>
      <c r="G259" s="717"/>
      <c r="H259" s="717"/>
      <c r="I259" s="717"/>
      <c r="J259" s="717"/>
      <c r="K259" s="717"/>
      <c r="L259" s="717"/>
      <c r="M259" s="717"/>
      <c r="N259" s="717"/>
      <c r="O259" s="717"/>
      <c r="P259" s="717"/>
      <c r="Q259" s="717"/>
      <c r="R259" s="717"/>
      <c r="S259" s="717"/>
      <c r="T259" s="717"/>
      <c r="U259" s="717"/>
      <c r="V259" s="717"/>
      <c r="W259" s="717"/>
      <c r="X259" s="717"/>
      <c r="Y259" s="717"/>
      <c r="Z259" s="717"/>
      <c r="AA259" s="717"/>
      <c r="AB259" s="717"/>
    </row>
    <row r="260" spans="1:74">
      <c r="B260" s="722"/>
      <c r="C260" s="717"/>
      <c r="D260" s="717"/>
      <c r="E260" s="717"/>
      <c r="F260" s="717"/>
      <c r="G260" s="717"/>
      <c r="H260" s="717"/>
      <c r="I260" s="717"/>
      <c r="J260" s="717"/>
      <c r="K260" s="717"/>
      <c r="L260" s="717"/>
      <c r="M260" s="717"/>
      <c r="N260" s="717"/>
      <c r="O260" s="717"/>
      <c r="P260" s="717"/>
      <c r="Q260" s="717"/>
      <c r="R260" s="717"/>
      <c r="S260" s="717"/>
      <c r="T260" s="717"/>
      <c r="U260" s="717"/>
      <c r="V260" s="717"/>
      <c r="W260" s="717"/>
      <c r="X260" s="717"/>
      <c r="Y260" s="717"/>
      <c r="Z260" s="717"/>
      <c r="AA260" s="717"/>
      <c r="AB260" s="717"/>
    </row>
    <row r="261" spans="1:74">
      <c r="B261" s="722"/>
      <c r="C261" s="717"/>
      <c r="D261" s="717"/>
      <c r="E261" s="717"/>
      <c r="F261" s="717"/>
      <c r="G261" s="717"/>
      <c r="H261" s="717"/>
      <c r="I261" s="717"/>
      <c r="J261" s="717"/>
      <c r="K261" s="717"/>
      <c r="L261" s="717"/>
      <c r="M261" s="717"/>
      <c r="N261" s="717"/>
      <c r="O261" s="717"/>
      <c r="P261" s="717"/>
      <c r="Q261" s="717"/>
      <c r="R261" s="717"/>
      <c r="S261" s="717"/>
      <c r="T261" s="717"/>
      <c r="U261" s="717"/>
      <c r="V261" s="717"/>
      <c r="W261" s="717"/>
      <c r="X261" s="717"/>
      <c r="Y261" s="717"/>
      <c r="Z261" s="717"/>
      <c r="AA261" s="717"/>
      <c r="AB261" s="717"/>
    </row>
    <row r="262" spans="1:74" s="780" customFormat="1">
      <c r="B262" s="812" t="s">
        <v>399</v>
      </c>
      <c r="C262" s="812"/>
      <c r="D262" s="812"/>
      <c r="E262" s="812"/>
      <c r="F262" s="812"/>
      <c r="G262" s="812"/>
      <c r="H262" s="812"/>
      <c r="I262" s="812"/>
      <c r="J262" s="812"/>
      <c r="K262" s="812"/>
      <c r="L262" s="812"/>
      <c r="M262" s="812"/>
      <c r="N262" s="812"/>
      <c r="O262" s="812"/>
      <c r="P262" s="812"/>
      <c r="Q262" s="812"/>
      <c r="R262" s="812"/>
      <c r="S262" s="812"/>
      <c r="T262" s="812"/>
      <c r="U262" s="812"/>
      <c r="V262" s="812"/>
      <c r="W262" s="812"/>
      <c r="X262" s="1023" t="s">
        <v>314</v>
      </c>
      <c r="Y262" s="1023"/>
      <c r="Z262" s="1023"/>
      <c r="AA262" s="812"/>
      <c r="AB262" s="814"/>
    </row>
    <row r="263" spans="1:74" s="816" customFormat="1">
      <c r="A263" s="1024"/>
      <c r="B263" s="1024"/>
      <c r="C263" s="1024"/>
      <c r="D263" s="1024"/>
      <c r="E263" s="1024"/>
      <c r="F263" s="1024"/>
      <c r="G263" s="1024"/>
      <c r="H263" s="1024"/>
      <c r="I263" s="1024"/>
      <c r="J263" s="1024"/>
      <c r="K263" s="1024"/>
      <c r="L263" s="1024"/>
      <c r="M263" s="1024"/>
      <c r="N263" s="1024"/>
      <c r="O263" s="1024"/>
      <c r="P263" s="1024"/>
      <c r="Q263" s="1024"/>
      <c r="R263" s="1024"/>
      <c r="S263" s="1024"/>
      <c r="T263" s="1024"/>
      <c r="U263" s="1024"/>
      <c r="V263" s="1024"/>
      <c r="W263" s="1024"/>
      <c r="X263" s="1024"/>
      <c r="Y263" s="1024"/>
      <c r="Z263" s="1024"/>
      <c r="AA263" s="1024"/>
      <c r="AB263" s="1024"/>
    </row>
    <row r="264" spans="1:74" customHeight="1" ht="20.25">
      <c r="B264" s="722"/>
      <c r="C264" s="717"/>
      <c r="D264" s="717"/>
      <c r="E264" s="717"/>
      <c r="F264" s="717"/>
      <c r="G264" s="717"/>
      <c r="H264" s="717"/>
      <c r="I264" s="717"/>
      <c r="J264" s="717"/>
      <c r="K264" s="717"/>
      <c r="L264" s="717"/>
      <c r="M264" s="717"/>
      <c r="N264" s="717"/>
      <c r="O264" s="717"/>
      <c r="P264" s="717"/>
      <c r="Q264" s="717"/>
      <c r="R264" s="717"/>
      <c r="S264" s="717"/>
      <c r="T264" s="717"/>
      <c r="U264" s="717"/>
      <c r="V264" s="717"/>
      <c r="W264" s="717"/>
      <c r="X264" s="717"/>
      <c r="Y264" s="717"/>
      <c r="Z264" s="717"/>
      <c r="AA264" s="717"/>
      <c r="AB264" s="717"/>
    </row>
    <row r="265" spans="1:74" customHeight="1" ht="27.75">
      <c r="B265" s="807"/>
      <c r="C265" s="1017" t="s">
        <v>400</v>
      </c>
      <c r="D265" s="1017"/>
      <c r="E265" s="1017"/>
      <c r="F265" s="1017"/>
      <c r="G265" s="1017"/>
      <c r="H265" s="1017"/>
      <c r="I265" s="1017"/>
      <c r="J265" s="1017"/>
      <c r="K265" s="1017"/>
      <c r="L265" s="1017"/>
      <c r="M265" s="1017"/>
      <c r="N265" s="1017"/>
      <c r="O265" s="1017"/>
      <c r="P265" s="1017"/>
      <c r="Q265" s="1017"/>
      <c r="R265" s="1017"/>
      <c r="S265" s="1017"/>
      <c r="T265" s="1017"/>
      <c r="U265" s="1017"/>
      <c r="V265" s="1017"/>
      <c r="W265" s="1017"/>
      <c r="X265" s="1017"/>
      <c r="Y265" s="1017"/>
      <c r="Z265" s="1017"/>
      <c r="AA265" s="798"/>
      <c r="AB265" s="723"/>
    </row>
    <row r="266" spans="1:74" customHeight="1" ht="24">
      <c r="B266" s="808"/>
      <c r="C266" s="1018" t="s">
        <v>316</v>
      </c>
      <c r="D266" s="1018"/>
      <c r="E266" s="1018"/>
      <c r="F266" s="1018"/>
      <c r="G266" s="1018"/>
      <c r="H266" s="1018"/>
      <c r="I266" s="1018"/>
      <c r="J266" s="1018"/>
      <c r="K266" s="1018"/>
      <c r="L266" s="1018"/>
      <c r="M266" s="1018"/>
      <c r="N266" s="1018"/>
      <c r="O266" s="1018"/>
      <c r="P266" s="1018"/>
      <c r="Q266" s="1018"/>
      <c r="R266" s="1018"/>
      <c r="S266" s="1018"/>
      <c r="T266" s="1018"/>
      <c r="U266" s="1018"/>
      <c r="V266" s="1018"/>
      <c r="W266" s="1018"/>
      <c r="X266" s="1018"/>
      <c r="Y266" s="1018"/>
      <c r="Z266" s="1018"/>
      <c r="AA266" s="799"/>
      <c r="AB266" s="717"/>
    </row>
    <row r="267" spans="1:74" customHeight="1" ht="20.25">
      <c r="A267" s="545"/>
      <c r="B267" s="1019" t="s">
        <v>317</v>
      </c>
      <c r="C267" s="782"/>
      <c r="D267" s="783">
        <v>1400</v>
      </c>
      <c r="E267" s="783">
        <v>1600</v>
      </c>
      <c r="F267" s="783">
        <v>1800</v>
      </c>
      <c r="G267" s="783">
        <v>2000</v>
      </c>
      <c r="H267" s="783">
        <v>2200</v>
      </c>
      <c r="I267" s="783">
        <v>2400</v>
      </c>
      <c r="J267" s="783">
        <v>2600</v>
      </c>
      <c r="K267" s="783">
        <v>2800</v>
      </c>
      <c r="L267" s="783">
        <v>3000</v>
      </c>
      <c r="M267" s="783">
        <v>3200</v>
      </c>
      <c r="N267" s="783">
        <v>3400</v>
      </c>
      <c r="O267" s="783">
        <v>3600</v>
      </c>
      <c r="P267" s="783">
        <v>3800</v>
      </c>
      <c r="Q267" s="783">
        <v>4000</v>
      </c>
      <c r="R267" s="783">
        <v>4200</v>
      </c>
      <c r="S267" s="783">
        <v>4400</v>
      </c>
      <c r="T267" s="783">
        <v>4600</v>
      </c>
      <c r="U267" s="783">
        <v>4800</v>
      </c>
      <c r="V267" s="783">
        <v>5000</v>
      </c>
      <c r="W267" s="783">
        <v>5200</v>
      </c>
      <c r="X267" s="783">
        <v>5400</v>
      </c>
      <c r="Y267" s="783">
        <v>5600</v>
      </c>
      <c r="Z267" s="784">
        <v>5800</v>
      </c>
      <c r="AA267" s="800"/>
      <c r="AB267" s="727"/>
      <c r="AG267" s="724"/>
      <c r="AH267" s="725">
        <v>1400</v>
      </c>
      <c r="AI267" s="725">
        <v>1600</v>
      </c>
      <c r="AJ267" s="725">
        <v>1800</v>
      </c>
      <c r="AK267" s="725">
        <v>2000</v>
      </c>
      <c r="AL267" s="725">
        <v>2200</v>
      </c>
      <c r="AM267" s="725">
        <v>2400</v>
      </c>
      <c r="AN267" s="725">
        <v>2600</v>
      </c>
      <c r="AO267" s="725">
        <v>2800</v>
      </c>
      <c r="AP267" s="725">
        <v>3000</v>
      </c>
      <c r="AQ267" s="725">
        <v>3200</v>
      </c>
      <c r="AR267" s="725">
        <v>3400</v>
      </c>
      <c r="AS267" s="725">
        <v>3600</v>
      </c>
      <c r="AT267" s="725">
        <v>3800</v>
      </c>
      <c r="AU267" s="725">
        <v>4000</v>
      </c>
      <c r="AV267" s="725">
        <v>4200</v>
      </c>
      <c r="AW267" s="725">
        <v>4400</v>
      </c>
      <c r="AX267" s="725">
        <v>4600</v>
      </c>
      <c r="AY267" s="725">
        <v>4800</v>
      </c>
      <c r="AZ267" s="725">
        <v>5000</v>
      </c>
      <c r="BA267" s="725">
        <v>5200</v>
      </c>
      <c r="BB267" s="725">
        <v>5400</v>
      </c>
      <c r="BC267" s="725">
        <v>5600</v>
      </c>
      <c r="BD267" s="726">
        <v>5800</v>
      </c>
    </row>
    <row r="268" spans="1:74">
      <c r="B268" s="1019"/>
      <c r="C268" s="785">
        <v>1400</v>
      </c>
      <c r="D268" s="732">
        <f>AH268*(1+$AF$5/100)</f>
        <v>457.6</v>
      </c>
      <c r="E268" s="729">
        <f>AI268*(1+$AF$5/100)</f>
        <v>462.15</v>
      </c>
      <c r="F268" s="729">
        <f>AJ268*(1+$AF$5/100)</f>
        <v>516.1</v>
      </c>
      <c r="G268" s="729">
        <f>AK268*(1+$AF$5/100)</f>
        <v>521.3</v>
      </c>
      <c r="H268" s="729">
        <f>AL268*(1+$AF$5/100)</f>
        <v>541.45</v>
      </c>
      <c r="I268" s="729">
        <f>AM268*(1+$AF$5/100)</f>
        <v>569.4</v>
      </c>
      <c r="J268" s="729">
        <f>AN268*(1+$AF$5/100)</f>
        <v>574.6</v>
      </c>
      <c r="K268" s="729">
        <f>AO268*(1+$AF$5/100)</f>
        <v>579.8</v>
      </c>
      <c r="L268" s="729">
        <f>AP268*(1+$AF$5/100)</f>
        <v>614.25</v>
      </c>
      <c r="M268" s="729">
        <f>AQ268*(1+$AF$5/100)</f>
        <v>741</v>
      </c>
      <c r="N268" s="729">
        <f>AR268*(1+$AF$5/100)</f>
        <v>756.6</v>
      </c>
      <c r="O268" s="729">
        <f>AS268*(1+$AF$5/100)</f>
        <v>771.55</v>
      </c>
      <c r="P268" s="729">
        <f>AT268*(1+$AF$5/100)</f>
        <v>787.15</v>
      </c>
      <c r="Q268" s="729">
        <f>AU268*(1+$AF$5/100)</f>
        <v>802.1</v>
      </c>
      <c r="R268" s="729">
        <f>AV268*(1+$AF$5/100)</f>
        <v>833.95</v>
      </c>
      <c r="S268" s="729">
        <f>AW268*(1+$AF$5/100)</f>
        <v>935.35</v>
      </c>
      <c r="T268" s="729">
        <f>AX268*(1+$AF$5/100)</f>
        <v>950.95</v>
      </c>
      <c r="U268" s="729">
        <f>AY268*(1+$AF$5/100)</f>
        <v>966.55</v>
      </c>
      <c r="V268" s="729">
        <f>AZ268*(1+$AF$5/100)</f>
        <v>982.15</v>
      </c>
      <c r="W268" s="745">
        <f>BA268*(1+$AF$5/100)</f>
        <v>1057.55</v>
      </c>
      <c r="X268" s="745">
        <f>BB268*(1+$AF$5/100)</f>
        <v>1073.8</v>
      </c>
      <c r="Y268" s="745">
        <f>BC268*(1+$AF$5/100)</f>
        <v>1090.05</v>
      </c>
      <c r="Z268" s="746">
        <f>BD268*(1+$AF$5/100)</f>
        <v>1106.3</v>
      </c>
      <c r="AA268" s="801"/>
      <c r="AB268" s="731"/>
      <c r="AG268" s="728">
        <v>1400</v>
      </c>
      <c r="AH268" s="732">
        <v>704</v>
      </c>
      <c r="AI268" s="729">
        <v>711</v>
      </c>
      <c r="AJ268" s="729">
        <v>794</v>
      </c>
      <c r="AK268" s="729">
        <v>802</v>
      </c>
      <c r="AL268" s="729">
        <v>833</v>
      </c>
      <c r="AM268" s="729">
        <v>876</v>
      </c>
      <c r="AN268" s="729">
        <v>884</v>
      </c>
      <c r="AO268" s="729">
        <v>892</v>
      </c>
      <c r="AP268" s="729">
        <v>945</v>
      </c>
      <c r="AQ268" s="729">
        <v>1140</v>
      </c>
      <c r="AR268" s="729">
        <v>1164</v>
      </c>
      <c r="AS268" s="729">
        <v>1187</v>
      </c>
      <c r="AT268" s="729">
        <v>1211</v>
      </c>
      <c r="AU268" s="729">
        <v>1234</v>
      </c>
      <c r="AV268" s="729">
        <v>1283</v>
      </c>
      <c r="AW268" s="729">
        <v>1439</v>
      </c>
      <c r="AX268" s="729">
        <v>1463</v>
      </c>
      <c r="AY268" s="729">
        <v>1487</v>
      </c>
      <c r="AZ268" s="729">
        <v>1511</v>
      </c>
      <c r="BA268" s="745">
        <v>1627</v>
      </c>
      <c r="BB268" s="745">
        <v>1652</v>
      </c>
      <c r="BC268" s="745">
        <v>1677</v>
      </c>
      <c r="BD268" s="746">
        <v>1702</v>
      </c>
    </row>
    <row r="269" spans="1:74">
      <c r="B269" s="1019"/>
      <c r="C269" s="785">
        <v>1600</v>
      </c>
      <c r="D269" s="733">
        <f>AH269*(1+$AF$5/100)</f>
        <v>458.9</v>
      </c>
      <c r="E269" s="734">
        <f>AI269*(1+$AF$5/100)</f>
        <v>473.85</v>
      </c>
      <c r="F269" s="734">
        <f>AJ269*(1+$AF$5/100)</f>
        <v>527.15</v>
      </c>
      <c r="G269" s="734">
        <f>AK269*(1+$AF$5/100)</f>
        <v>532.35</v>
      </c>
      <c r="H269" s="734">
        <f>AL269*(1+$AF$5/100)</f>
        <v>552.5</v>
      </c>
      <c r="I269" s="734">
        <f>AM269*(1+$AF$5/100)</f>
        <v>581.1</v>
      </c>
      <c r="J269" s="734">
        <f>AN269*(1+$AF$5/100)</f>
        <v>586.3</v>
      </c>
      <c r="K269" s="734">
        <f>AO269*(1+$AF$5/100)</f>
        <v>591.5</v>
      </c>
      <c r="L269" s="734">
        <f>AP269*(1+$AF$5/100)</f>
        <v>625.95</v>
      </c>
      <c r="M269" s="734">
        <f>AQ269*(1+$AF$5/100)</f>
        <v>742.95</v>
      </c>
      <c r="N269" s="734">
        <f>AR269*(1+$AF$5/100)</f>
        <v>757.9</v>
      </c>
      <c r="O269" s="734">
        <f>AS269*(1+$AF$5/100)</f>
        <v>773.5</v>
      </c>
      <c r="P269" s="734">
        <f>AT269*(1+$AF$5/100)</f>
        <v>788.45</v>
      </c>
      <c r="Q269" s="734">
        <f>AU269*(1+$AF$5/100)</f>
        <v>804.05</v>
      </c>
      <c r="R269" s="734">
        <f>AV269*(1+$AF$5/100)</f>
        <v>835.25</v>
      </c>
      <c r="S269" s="734">
        <f>AW269*(1+$AF$5/100)</f>
        <v>937.3</v>
      </c>
      <c r="T269" s="734">
        <f>AX269*(1+$AF$5/100)</f>
        <v>952.9</v>
      </c>
      <c r="U269" s="734">
        <f>AY269*(1+$AF$5/100)</f>
        <v>968.5</v>
      </c>
      <c r="V269" s="734">
        <f>AZ269*(1+$AF$5/100)</f>
        <v>984.1</v>
      </c>
      <c r="W269" s="736">
        <f>BA269*(1+$AF$5/100)</f>
        <v>1059.5</v>
      </c>
      <c r="X269" s="736">
        <f>BB269*(1+$AF$5/100)</f>
        <v>1075.75</v>
      </c>
      <c r="Y269" s="736">
        <f>BC269*(1+$AF$5/100)</f>
        <v>1091.35</v>
      </c>
      <c r="Z269" s="737">
        <f>BD269*(1+$AF$5/100)</f>
        <v>1107.6</v>
      </c>
      <c r="AA269" s="801"/>
      <c r="AB269" s="731"/>
      <c r="AG269" s="728">
        <v>1600</v>
      </c>
      <c r="AH269" s="733">
        <v>706</v>
      </c>
      <c r="AI269" s="734">
        <v>729</v>
      </c>
      <c r="AJ269" s="734">
        <v>811</v>
      </c>
      <c r="AK269" s="734">
        <v>819</v>
      </c>
      <c r="AL269" s="734">
        <v>850</v>
      </c>
      <c r="AM269" s="734">
        <v>894</v>
      </c>
      <c r="AN269" s="734">
        <v>902</v>
      </c>
      <c r="AO269" s="734">
        <v>910</v>
      </c>
      <c r="AP269" s="734">
        <v>963</v>
      </c>
      <c r="AQ269" s="734">
        <v>1143</v>
      </c>
      <c r="AR269" s="734">
        <v>1166</v>
      </c>
      <c r="AS269" s="734">
        <v>1190</v>
      </c>
      <c r="AT269" s="734">
        <v>1213</v>
      </c>
      <c r="AU269" s="734">
        <v>1237</v>
      </c>
      <c r="AV269" s="734">
        <v>1285</v>
      </c>
      <c r="AW269" s="734">
        <v>1442</v>
      </c>
      <c r="AX269" s="734">
        <v>1466</v>
      </c>
      <c r="AY269" s="734">
        <v>1490</v>
      </c>
      <c r="AZ269" s="734">
        <v>1514</v>
      </c>
      <c r="BA269" s="736">
        <v>1630</v>
      </c>
      <c r="BB269" s="736">
        <v>1655</v>
      </c>
      <c r="BC269" s="736">
        <v>1679</v>
      </c>
      <c r="BD269" s="737">
        <v>1704</v>
      </c>
    </row>
    <row r="270" spans="1:74">
      <c r="B270" s="1019"/>
      <c r="C270" s="785">
        <v>1800</v>
      </c>
      <c r="D270" s="733">
        <f>AH270*(1+$AF$5/100)</f>
        <v>460.2</v>
      </c>
      <c r="E270" s="734">
        <f>AI270*(1+$AF$5/100)</f>
        <v>475.15</v>
      </c>
      <c r="F270" s="734">
        <f>AJ270*(1+$AF$5/100)</f>
        <v>538.2</v>
      </c>
      <c r="G270" s="734">
        <f>AK270*(1+$AF$5/100)</f>
        <v>566.15</v>
      </c>
      <c r="H270" s="734">
        <f>AL270*(1+$AF$5/100)</f>
        <v>587.6</v>
      </c>
      <c r="I270" s="734">
        <f>AM270*(1+$AF$5/100)</f>
        <v>616.2</v>
      </c>
      <c r="J270" s="734">
        <f>AN270*(1+$AF$5/100)</f>
        <v>621.4</v>
      </c>
      <c r="K270" s="734">
        <f>AO270*(1+$AF$5/100)</f>
        <v>627.25</v>
      </c>
      <c r="L270" s="734">
        <f>AP270*(1+$AF$5/100)</f>
        <v>663</v>
      </c>
      <c r="M270" s="734">
        <f>AQ270*(1+$AF$5/100)</f>
        <v>774.15</v>
      </c>
      <c r="N270" s="734">
        <f>AR270*(1+$AF$5/100)</f>
        <v>789.75</v>
      </c>
      <c r="O270" s="734">
        <f>AS270*(1+$AF$5/100)</f>
        <v>820.95</v>
      </c>
      <c r="P270" s="734">
        <f>AT270*(1+$AF$5/100)</f>
        <v>837.2</v>
      </c>
      <c r="Q270" s="734">
        <f>AU270*(1+$AF$5/100)</f>
        <v>853.45</v>
      </c>
      <c r="R270" s="734">
        <f>AV270*(1+$AF$5/100)</f>
        <v>935.35</v>
      </c>
      <c r="S270" s="734">
        <f>AW270*(1+$AF$5/100)</f>
        <v>1030.9</v>
      </c>
      <c r="T270" s="734">
        <f>AX270*(1+$AF$5/100)</f>
        <v>1047.8</v>
      </c>
      <c r="U270" s="734">
        <f>AY270*(1+$AF$5/100)</f>
        <v>1064.7</v>
      </c>
      <c r="V270" s="734">
        <f>AZ270*(1+$AF$5/100)</f>
        <v>1082.25</v>
      </c>
      <c r="W270" s="736">
        <f>BA270*(1+$AF$5/100)</f>
        <v>1164.8</v>
      </c>
      <c r="X270" s="736">
        <f>BB270*(1+$AF$5/100)</f>
        <v>1182.35</v>
      </c>
      <c r="Y270" s="736">
        <f>BC270*(1+$AF$5/100)</f>
        <v>1200.55</v>
      </c>
      <c r="Z270" s="737">
        <f>BD270*(1+$AF$5/100)</f>
        <v>1218.1</v>
      </c>
      <c r="AA270" s="801"/>
      <c r="AB270" s="731"/>
      <c r="AG270" s="728">
        <v>1800</v>
      </c>
      <c r="AH270" s="733">
        <v>708</v>
      </c>
      <c r="AI270" s="734">
        <v>731</v>
      </c>
      <c r="AJ270" s="734">
        <v>828</v>
      </c>
      <c r="AK270" s="734">
        <v>871</v>
      </c>
      <c r="AL270" s="734">
        <v>904</v>
      </c>
      <c r="AM270" s="734">
        <v>948</v>
      </c>
      <c r="AN270" s="734">
        <v>956</v>
      </c>
      <c r="AO270" s="734">
        <v>965</v>
      </c>
      <c r="AP270" s="734">
        <v>1020</v>
      </c>
      <c r="AQ270" s="734">
        <v>1191</v>
      </c>
      <c r="AR270" s="734">
        <v>1215</v>
      </c>
      <c r="AS270" s="734">
        <v>1263</v>
      </c>
      <c r="AT270" s="734">
        <v>1288</v>
      </c>
      <c r="AU270" s="734">
        <v>1313</v>
      </c>
      <c r="AV270" s="734">
        <v>1439</v>
      </c>
      <c r="AW270" s="734">
        <v>1586</v>
      </c>
      <c r="AX270" s="734">
        <v>1612</v>
      </c>
      <c r="AY270" s="734">
        <v>1638</v>
      </c>
      <c r="AZ270" s="734">
        <v>1665</v>
      </c>
      <c r="BA270" s="736">
        <v>1792</v>
      </c>
      <c r="BB270" s="736">
        <v>1819</v>
      </c>
      <c r="BC270" s="736">
        <v>1847</v>
      </c>
      <c r="BD270" s="737">
        <v>1874</v>
      </c>
    </row>
    <row r="271" spans="1:74">
      <c r="B271" s="1019"/>
      <c r="C271" s="785">
        <v>2000</v>
      </c>
      <c r="D271" s="733">
        <f>AH271*(1+$AF$5/100)</f>
        <v>471.25</v>
      </c>
      <c r="E271" s="734">
        <f>AI271*(1+$AF$5/100)</f>
        <v>486.2</v>
      </c>
      <c r="F271" s="734">
        <f>AJ271*(1+$AF$5/100)</f>
        <v>562.25</v>
      </c>
      <c r="G271" s="734">
        <f>AK271*(1+$AF$5/100)</f>
        <v>589.55</v>
      </c>
      <c r="H271" s="734">
        <f>AL271*(1+$AF$5/100)</f>
        <v>611</v>
      </c>
      <c r="I271" s="734">
        <f>AM271*(1+$AF$5/100)</f>
        <v>628.55</v>
      </c>
      <c r="J271" s="734">
        <f>AN271*(1+$AF$5/100)</f>
        <v>633.75</v>
      </c>
      <c r="K271" s="734">
        <f>AO271*(1+$AF$5/100)</f>
        <v>638.95</v>
      </c>
      <c r="L271" s="734">
        <f>AP271*(1+$AF$5/100)</f>
        <v>675.35</v>
      </c>
      <c r="M271" s="734">
        <f>AQ271*(1+$AF$5/100)</f>
        <v>775.45</v>
      </c>
      <c r="N271" s="734">
        <f>AR271*(1+$AF$5/100)</f>
        <v>791.7</v>
      </c>
      <c r="O271" s="734">
        <f>AS271*(1+$AF$5/100)</f>
        <v>838.5</v>
      </c>
      <c r="P271" s="734">
        <f>AT271*(1+$AF$5/100)</f>
        <v>854.75</v>
      </c>
      <c r="Q271" s="734">
        <f>AU271*(1+$AF$5/100)</f>
        <v>871.65</v>
      </c>
      <c r="R271" s="734">
        <f>AV271*(1+$AF$5/100)</f>
        <v>937.3</v>
      </c>
      <c r="S271" s="734">
        <f>AW271*(1+$AF$5/100)</f>
        <v>1032.2</v>
      </c>
      <c r="T271" s="734">
        <f>AX271*(1+$AF$5/100)</f>
        <v>1049.75</v>
      </c>
      <c r="U271" s="734">
        <f>AY271*(1+$AF$5/100)</f>
        <v>1066.65</v>
      </c>
      <c r="V271" s="734">
        <f>AZ271*(1+$AF$5/100)</f>
        <v>1083.55</v>
      </c>
      <c r="W271" s="736">
        <f>BA271*(1+$AF$5/100)</f>
        <v>1166.75</v>
      </c>
      <c r="X271" s="736">
        <f>BB271*(1+$AF$5/100)</f>
        <v>1184.3</v>
      </c>
      <c r="Y271" s="736">
        <f>BC271*(1+$AF$5/100)</f>
        <v>1201.85</v>
      </c>
      <c r="Z271" s="737">
        <f>BD271*(1+$AF$5/100)</f>
        <v>1220.05</v>
      </c>
      <c r="AA271" s="801"/>
      <c r="AB271" s="731"/>
      <c r="AG271" s="728">
        <v>2000</v>
      </c>
      <c r="AH271" s="733">
        <v>725</v>
      </c>
      <c r="AI271" s="734">
        <v>748</v>
      </c>
      <c r="AJ271" s="734">
        <v>865</v>
      </c>
      <c r="AK271" s="734">
        <v>907</v>
      </c>
      <c r="AL271" s="734">
        <v>940</v>
      </c>
      <c r="AM271" s="734">
        <v>967</v>
      </c>
      <c r="AN271" s="734">
        <v>975</v>
      </c>
      <c r="AO271" s="734">
        <v>983</v>
      </c>
      <c r="AP271" s="734">
        <v>1039</v>
      </c>
      <c r="AQ271" s="734">
        <v>1193</v>
      </c>
      <c r="AR271" s="734">
        <v>1218</v>
      </c>
      <c r="AS271" s="734">
        <v>1290</v>
      </c>
      <c r="AT271" s="734">
        <v>1315</v>
      </c>
      <c r="AU271" s="734">
        <v>1341</v>
      </c>
      <c r="AV271" s="734">
        <v>1442</v>
      </c>
      <c r="AW271" s="734">
        <v>1588</v>
      </c>
      <c r="AX271" s="734">
        <v>1615</v>
      </c>
      <c r="AY271" s="734">
        <v>1641</v>
      </c>
      <c r="AZ271" s="734">
        <v>1667</v>
      </c>
      <c r="BA271" s="736">
        <v>1795</v>
      </c>
      <c r="BB271" s="736">
        <v>1822</v>
      </c>
      <c r="BC271" s="736">
        <v>1849</v>
      </c>
      <c r="BD271" s="737">
        <v>1877</v>
      </c>
    </row>
    <row r="272" spans="1:74">
      <c r="B272" s="1019"/>
      <c r="C272" s="785">
        <v>2200</v>
      </c>
      <c r="D272" s="733">
        <f>AH272*(1+$AF$5/100)</f>
        <v>482.3</v>
      </c>
      <c r="E272" s="734">
        <f>AI272*(1+$AF$5/100)</f>
        <v>497.9</v>
      </c>
      <c r="F272" s="734">
        <f>AJ272*(1+$AF$5/100)</f>
        <v>586.3</v>
      </c>
      <c r="G272" s="734">
        <f>AK272*(1+$AF$5/100)</f>
        <v>602.55</v>
      </c>
      <c r="H272" s="734">
        <f>AL272*(1+$AF$5/100)</f>
        <v>635.05</v>
      </c>
      <c r="I272" s="734">
        <f>AM272*(1+$AF$5/100)</f>
        <v>652.6</v>
      </c>
      <c r="J272" s="734">
        <f>AN272*(1+$AF$5/100)</f>
        <v>658.45</v>
      </c>
      <c r="K272" s="734">
        <f>AO272*(1+$AF$5/100)</f>
        <v>663.65</v>
      </c>
      <c r="L272" s="734">
        <f>AP272*(1+$AF$5/100)</f>
        <v>700.7</v>
      </c>
      <c r="M272" s="734">
        <f>AQ272*(1+$AF$5/100)</f>
        <v>792.35</v>
      </c>
      <c r="N272" s="734">
        <f>AR272*(1+$AF$5/100)</f>
        <v>807.95</v>
      </c>
      <c r="O272" s="734">
        <f>AS272*(1+$AF$5/100)</f>
        <v>839.8</v>
      </c>
      <c r="P272" s="734">
        <f>AT272*(1+$AF$5/100)</f>
        <v>856.7</v>
      </c>
      <c r="Q272" s="734">
        <f>AU272*(1+$AF$5/100)</f>
        <v>872.95</v>
      </c>
      <c r="R272" s="734">
        <f>AV272*(1+$AF$5/100)</f>
        <v>939.25</v>
      </c>
      <c r="S272" s="734">
        <f>AW272*(1+$AF$5/100)</f>
        <v>1034.15</v>
      </c>
      <c r="T272" s="734">
        <f>AX272*(1+$AF$5/100)</f>
        <v>1051.05</v>
      </c>
      <c r="U272" s="734">
        <f>AY272*(1+$AF$5/100)</f>
        <v>1068.6</v>
      </c>
      <c r="V272" s="734">
        <f>AZ272*(1+$AF$5/100)</f>
        <v>1085.5</v>
      </c>
      <c r="W272" s="736">
        <f>BA272*(1+$AF$5/100)</f>
        <v>1168.05</v>
      </c>
      <c r="X272" s="736">
        <f>BB272*(1+$AF$5/100)</f>
        <v>1186.25</v>
      </c>
      <c r="Y272" s="736">
        <f>BC272*(1+$AF$5/100)</f>
        <v>1203.8</v>
      </c>
      <c r="Z272" s="737">
        <f>BD272*(1+$AF$5/100)</f>
        <v>1221.35</v>
      </c>
      <c r="AA272" s="801"/>
      <c r="AB272" s="731"/>
      <c r="AG272" s="728">
        <v>2200</v>
      </c>
      <c r="AH272" s="733">
        <v>742</v>
      </c>
      <c r="AI272" s="734">
        <v>766</v>
      </c>
      <c r="AJ272" s="734">
        <v>902</v>
      </c>
      <c r="AK272" s="734">
        <v>927</v>
      </c>
      <c r="AL272" s="734">
        <v>977</v>
      </c>
      <c r="AM272" s="734">
        <v>1004</v>
      </c>
      <c r="AN272" s="734">
        <v>1013</v>
      </c>
      <c r="AO272" s="734">
        <v>1021</v>
      </c>
      <c r="AP272" s="734">
        <v>1078</v>
      </c>
      <c r="AQ272" s="734">
        <v>1219</v>
      </c>
      <c r="AR272" s="734">
        <v>1243</v>
      </c>
      <c r="AS272" s="734">
        <v>1292</v>
      </c>
      <c r="AT272" s="734">
        <v>1318</v>
      </c>
      <c r="AU272" s="734">
        <v>1343</v>
      </c>
      <c r="AV272" s="734">
        <v>1445</v>
      </c>
      <c r="AW272" s="734">
        <v>1591</v>
      </c>
      <c r="AX272" s="734">
        <v>1617</v>
      </c>
      <c r="AY272" s="734">
        <v>1644</v>
      </c>
      <c r="AZ272" s="734">
        <v>1670</v>
      </c>
      <c r="BA272" s="736">
        <v>1797</v>
      </c>
      <c r="BB272" s="736">
        <v>1825</v>
      </c>
      <c r="BC272" s="736">
        <v>1852</v>
      </c>
      <c r="BD272" s="737">
        <v>1879</v>
      </c>
    </row>
    <row r="273" spans="1:74">
      <c r="B273" s="1019"/>
      <c r="C273" s="785">
        <v>2400</v>
      </c>
      <c r="D273" s="733">
        <f>AH273*(1+$AF$5/100)</f>
        <v>522.6</v>
      </c>
      <c r="E273" s="734">
        <f>AI273*(1+$AF$5/100)</f>
        <v>539.5</v>
      </c>
      <c r="F273" s="734">
        <f>AJ273*(1+$AF$5/100)</f>
        <v>610.35</v>
      </c>
      <c r="G273" s="734">
        <f>AK273*(1+$AF$5/100)</f>
        <v>603.85</v>
      </c>
      <c r="H273" s="734">
        <f>AL273*(1+$AF$5/100)</f>
        <v>637</v>
      </c>
      <c r="I273" s="734">
        <f>AM273*(1+$AF$5/100)</f>
        <v>664.95</v>
      </c>
      <c r="J273" s="734">
        <f>AN273*(1+$AF$5/100)</f>
        <v>670.8</v>
      </c>
      <c r="K273" s="734">
        <f>AO273*(1+$AF$5/100)</f>
        <v>676</v>
      </c>
      <c r="L273" s="734">
        <f>AP273*(1+$AF$5/100)</f>
        <v>713.05</v>
      </c>
      <c r="M273" s="734">
        <f>AQ273*(1+$AF$5/100)</f>
        <v>793.65</v>
      </c>
      <c r="N273" s="734">
        <f>AR273*(1+$AF$5/100)</f>
        <v>809.9</v>
      </c>
      <c r="O273" s="734">
        <f>AS273*(1+$AF$5/100)</f>
        <v>841.75</v>
      </c>
      <c r="P273" s="734">
        <f>AT273*(1+$AF$5/100)</f>
        <v>858</v>
      </c>
      <c r="Q273" s="734">
        <f>AU273*(1+$AF$5/100)</f>
        <v>874.9</v>
      </c>
      <c r="R273" s="734">
        <f>AV273*(1+$AF$5/100)</f>
        <v>940.55</v>
      </c>
      <c r="S273" s="734">
        <f>AW273*(1+$AF$5/100)</f>
        <v>1035.45</v>
      </c>
      <c r="T273" s="734">
        <f>AX273*(1+$AF$5/100)</f>
        <v>1053</v>
      </c>
      <c r="U273" s="734">
        <f>AY273*(1+$AF$5/100)</f>
        <v>1069.9</v>
      </c>
      <c r="V273" s="734">
        <f>AZ273*(1+$AF$5/100)</f>
        <v>1087.45</v>
      </c>
      <c r="W273" s="736">
        <f>BA273*(1+$AF$5/100)</f>
        <v>1170</v>
      </c>
      <c r="X273" s="736">
        <f>BB273*(1+$AF$5/100)</f>
        <v>1187.55</v>
      </c>
      <c r="Y273" s="736">
        <f>BC273*(1+$AF$5/100)</f>
        <v>1205.75</v>
      </c>
      <c r="Z273" s="737">
        <f>BD273*(1+$AF$5/100)</f>
        <v>1223.3</v>
      </c>
      <c r="AA273" s="801"/>
      <c r="AB273" s="731"/>
      <c r="AG273" s="728">
        <v>2400</v>
      </c>
      <c r="AH273" s="733">
        <v>804</v>
      </c>
      <c r="AI273" s="734">
        <v>830</v>
      </c>
      <c r="AJ273" s="734">
        <v>939</v>
      </c>
      <c r="AK273" s="734">
        <v>929</v>
      </c>
      <c r="AL273" s="734">
        <v>980</v>
      </c>
      <c r="AM273" s="734">
        <v>1023</v>
      </c>
      <c r="AN273" s="734">
        <v>1032</v>
      </c>
      <c r="AO273" s="734">
        <v>1040</v>
      </c>
      <c r="AP273" s="734">
        <v>1097</v>
      </c>
      <c r="AQ273" s="734">
        <v>1221</v>
      </c>
      <c r="AR273" s="734">
        <v>1246</v>
      </c>
      <c r="AS273" s="734">
        <v>1295</v>
      </c>
      <c r="AT273" s="734">
        <v>1320</v>
      </c>
      <c r="AU273" s="734">
        <v>1346</v>
      </c>
      <c r="AV273" s="734">
        <v>1447</v>
      </c>
      <c r="AW273" s="734">
        <v>1593</v>
      </c>
      <c r="AX273" s="734">
        <v>1620</v>
      </c>
      <c r="AY273" s="734">
        <v>1646</v>
      </c>
      <c r="AZ273" s="734">
        <v>1673</v>
      </c>
      <c r="BA273" s="736">
        <v>1800</v>
      </c>
      <c r="BB273" s="736">
        <v>1827</v>
      </c>
      <c r="BC273" s="736">
        <v>1855</v>
      </c>
      <c r="BD273" s="737">
        <v>1882</v>
      </c>
    </row>
    <row r="274" spans="1:74">
      <c r="B274" s="1019"/>
      <c r="C274" s="785">
        <v>2600</v>
      </c>
      <c r="D274" s="733">
        <f>AH274*(1+$AF$5/100)</f>
        <v>537.55</v>
      </c>
      <c r="E274" s="734">
        <f>AI274*(1+$AF$5/100)</f>
        <v>554.45</v>
      </c>
      <c r="F274" s="734">
        <f>AJ274*(1+$AF$5/100)</f>
        <v>615.55</v>
      </c>
      <c r="G274" s="734">
        <f>AK274*(1+$AF$5/100)</f>
        <v>609.05</v>
      </c>
      <c r="H274" s="734">
        <f>AL274*(1+$AF$5/100)</f>
        <v>641.55</v>
      </c>
      <c r="I274" s="734">
        <f>AM274*(1+$AF$5/100)</f>
        <v>670.15</v>
      </c>
      <c r="J274" s="734">
        <f>AN274*(1+$AF$5/100)</f>
        <v>686.4</v>
      </c>
      <c r="K274" s="734">
        <f>AO274*(1+$AF$5/100)</f>
        <v>692.25</v>
      </c>
      <c r="L274" s="734">
        <f>AP274*(1+$AF$5/100)</f>
        <v>728.65</v>
      </c>
      <c r="M274" s="734">
        <f>AQ274*(1+$AF$5/100)</f>
        <v>800.15</v>
      </c>
      <c r="N274" s="734">
        <f>AR274*(1+$AF$5/100)</f>
        <v>816.4</v>
      </c>
      <c r="O274" s="734">
        <f>AS274*(1+$AF$5/100)</f>
        <v>848.9</v>
      </c>
      <c r="P274" s="734">
        <f>AT274*(1+$AF$5/100)</f>
        <v>865.15</v>
      </c>
      <c r="Q274" s="734">
        <f>AU274*(1+$AF$5/100)</f>
        <v>881.4</v>
      </c>
      <c r="R274" s="734">
        <f>AV274*(1+$AF$5/100)</f>
        <v>947.7</v>
      </c>
      <c r="S274" s="734">
        <f>AW274*(1+$AF$5/100)</f>
        <v>1055.6</v>
      </c>
      <c r="T274" s="734">
        <f>AX274*(1+$AF$5/100)</f>
        <v>1072.5</v>
      </c>
      <c r="U274" s="734">
        <f>AY274*(1+$AF$5/100)</f>
        <v>1154.4</v>
      </c>
      <c r="V274" s="736">
        <f>AZ274*(1+$AF$5/100)</f>
        <v>1171.95</v>
      </c>
      <c r="W274" s="736">
        <f>BA274*(1+$AF$5/100)</f>
        <v>1189.5</v>
      </c>
      <c r="X274" s="736">
        <f>BB274*(1+$AF$5/100)</f>
        <v>1207.7</v>
      </c>
      <c r="Y274" s="736">
        <f>BC274*(1+$AF$5/100)</f>
        <v>1225.25</v>
      </c>
      <c r="Z274" s="737">
        <f>BD274*(1+$AF$5/100)</f>
        <v>1243.45</v>
      </c>
      <c r="AA274" s="801"/>
      <c r="AB274" s="731"/>
      <c r="AG274" s="728">
        <v>2600</v>
      </c>
      <c r="AH274" s="733">
        <v>827</v>
      </c>
      <c r="AI274" s="734">
        <v>853</v>
      </c>
      <c r="AJ274" s="734">
        <v>947</v>
      </c>
      <c r="AK274" s="734">
        <v>937</v>
      </c>
      <c r="AL274" s="734">
        <v>987</v>
      </c>
      <c r="AM274" s="734">
        <v>1031</v>
      </c>
      <c r="AN274" s="734">
        <v>1056</v>
      </c>
      <c r="AO274" s="734">
        <v>1065</v>
      </c>
      <c r="AP274" s="734">
        <v>1121</v>
      </c>
      <c r="AQ274" s="734">
        <v>1231</v>
      </c>
      <c r="AR274" s="734">
        <v>1256</v>
      </c>
      <c r="AS274" s="734">
        <v>1306</v>
      </c>
      <c r="AT274" s="734">
        <v>1331</v>
      </c>
      <c r="AU274" s="734">
        <v>1356</v>
      </c>
      <c r="AV274" s="734">
        <v>1458</v>
      </c>
      <c r="AW274" s="734">
        <v>1624</v>
      </c>
      <c r="AX274" s="734">
        <v>1650</v>
      </c>
      <c r="AY274" s="734">
        <v>1776</v>
      </c>
      <c r="AZ274" s="736">
        <v>1803</v>
      </c>
      <c r="BA274" s="736">
        <v>1830</v>
      </c>
      <c r="BB274" s="736">
        <v>1858</v>
      </c>
      <c r="BC274" s="736">
        <v>1885</v>
      </c>
      <c r="BD274" s="737">
        <v>1913</v>
      </c>
    </row>
    <row r="275" spans="1:74">
      <c r="B275" s="1019"/>
      <c r="C275" s="785">
        <v>2800</v>
      </c>
      <c r="D275" s="733">
        <f>AH275*(1+$AF$5/100)</f>
        <v>549.25</v>
      </c>
      <c r="E275" s="734">
        <f>AI275*(1+$AF$5/100)</f>
        <v>566.15</v>
      </c>
      <c r="F275" s="734">
        <f>AJ275*(1+$AF$5/100)</f>
        <v>629.2</v>
      </c>
      <c r="G275" s="734">
        <f>AK275*(1+$AF$5/100)</f>
        <v>610.35</v>
      </c>
      <c r="H275" s="734">
        <f>AL275*(1+$AF$5/100)</f>
        <v>643.5</v>
      </c>
      <c r="I275" s="734">
        <f>AM275*(1+$AF$5/100)</f>
        <v>684.45</v>
      </c>
      <c r="J275" s="734">
        <f>AN275*(1+$AF$5/100)</f>
        <v>701.35</v>
      </c>
      <c r="K275" s="734">
        <f>AO275*(1+$AF$5/100)</f>
        <v>717.6</v>
      </c>
      <c r="L275" s="734">
        <f>AP275*(1+$AF$5/100)</f>
        <v>755.3</v>
      </c>
      <c r="M275" s="734">
        <f>AQ275*(1+$AF$5/100)</f>
        <v>817.05</v>
      </c>
      <c r="N275" s="734">
        <f>AR275*(1+$AF$5/100)</f>
        <v>833.95</v>
      </c>
      <c r="O275" s="734">
        <f>AS275*(1+$AF$5/100)</f>
        <v>881.4</v>
      </c>
      <c r="P275" s="734">
        <f>AT275*(1+$AF$5/100)</f>
        <v>898.95</v>
      </c>
      <c r="Q275" s="734">
        <f>AU275*(1+$AF$5/100)</f>
        <v>915.85</v>
      </c>
      <c r="R275" s="734">
        <f>AV275*(1+$AF$5/100)</f>
        <v>966.55</v>
      </c>
      <c r="S275" s="734">
        <f>AW275*(1+$AF$5/100)</f>
        <v>1119.95</v>
      </c>
      <c r="T275" s="734">
        <f>AX275*(1+$AF$5/100)</f>
        <v>1138.15</v>
      </c>
      <c r="U275" s="734">
        <f>AY275*(1+$AF$5/100)</f>
        <v>1155.7</v>
      </c>
      <c r="V275" s="736">
        <f>AZ275*(1+$AF$5/100)</f>
        <v>1173.9</v>
      </c>
      <c r="W275" s="736">
        <f>BA275*(1+$AF$5/100)</f>
        <v>1191.45</v>
      </c>
      <c r="X275" s="736">
        <f>BB275*(1+$AF$5/100)</f>
        <v>1209</v>
      </c>
      <c r="Y275" s="736">
        <f>BC275*(1+$AF$5/100)</f>
        <v>1227.2</v>
      </c>
      <c r="Z275" s="737">
        <f>BD275*(1+$AF$5/100)</f>
        <v>1244.75</v>
      </c>
      <c r="AA275" s="801"/>
      <c r="AB275" s="731"/>
      <c r="AG275" s="728">
        <v>2800</v>
      </c>
      <c r="AH275" s="733">
        <v>845</v>
      </c>
      <c r="AI275" s="734">
        <v>871</v>
      </c>
      <c r="AJ275" s="734">
        <v>968</v>
      </c>
      <c r="AK275" s="734">
        <v>939</v>
      </c>
      <c r="AL275" s="734">
        <v>990</v>
      </c>
      <c r="AM275" s="734">
        <v>1053</v>
      </c>
      <c r="AN275" s="734">
        <v>1079</v>
      </c>
      <c r="AO275" s="734">
        <v>1104</v>
      </c>
      <c r="AP275" s="734">
        <v>1162</v>
      </c>
      <c r="AQ275" s="734">
        <v>1257</v>
      </c>
      <c r="AR275" s="734">
        <v>1283</v>
      </c>
      <c r="AS275" s="734">
        <v>1356</v>
      </c>
      <c r="AT275" s="734">
        <v>1383</v>
      </c>
      <c r="AU275" s="734">
        <v>1409</v>
      </c>
      <c r="AV275" s="734">
        <v>1487</v>
      </c>
      <c r="AW275" s="734">
        <v>1723</v>
      </c>
      <c r="AX275" s="734">
        <v>1751</v>
      </c>
      <c r="AY275" s="734">
        <v>1778</v>
      </c>
      <c r="AZ275" s="736">
        <v>1806</v>
      </c>
      <c r="BA275" s="736">
        <v>1833</v>
      </c>
      <c r="BB275" s="736">
        <v>1860</v>
      </c>
      <c r="BC275" s="736">
        <v>1888</v>
      </c>
      <c r="BD275" s="737">
        <v>1915</v>
      </c>
    </row>
    <row r="276" spans="1:74">
      <c r="B276" s="1019"/>
      <c r="C276" s="785">
        <v>3000</v>
      </c>
      <c r="D276" s="733">
        <f>AH276*(1+$AF$5/100)</f>
        <v>557.05</v>
      </c>
      <c r="E276" s="734">
        <f>AI276*(1+$AF$5/100)</f>
        <v>562.25</v>
      </c>
      <c r="F276" s="734">
        <f>AJ276*(1+$AF$5/100)</f>
        <v>616.2</v>
      </c>
      <c r="G276" s="734">
        <f>AK276*(1+$AF$5/100)</f>
        <v>633.75</v>
      </c>
      <c r="H276" s="734">
        <f>AL276*(1+$AF$5/100)</f>
        <v>654.55</v>
      </c>
      <c r="I276" s="734">
        <f>AM276*(1+$AF$5/100)</f>
        <v>659.75</v>
      </c>
      <c r="J276" s="734">
        <f>AN276*(1+$AF$5/100)</f>
        <v>664.95</v>
      </c>
      <c r="K276" s="734">
        <f>AO276*(1+$AF$5/100)</f>
        <v>670.15</v>
      </c>
      <c r="L276" s="734">
        <f>AP276*(1+$AF$5/100)</f>
        <v>703.95</v>
      </c>
      <c r="M276" s="734">
        <f>AQ276*(1+$AF$5/100)</f>
        <v>742.95</v>
      </c>
      <c r="N276" s="734">
        <f>AR276*(1+$AF$5/100)</f>
        <v>757.9</v>
      </c>
      <c r="O276" s="734">
        <f>AS276*(1+$AF$5/100)</f>
        <v>820.3</v>
      </c>
      <c r="P276" s="734">
        <f>AT276*(1+$AF$5/100)</f>
        <v>836.55</v>
      </c>
      <c r="Q276" s="734">
        <f>AU276*(1+$AF$5/100)</f>
        <v>852.15</v>
      </c>
      <c r="R276" s="734">
        <f>AV276*(1+$AF$5/100)</f>
        <v>1029.6</v>
      </c>
      <c r="S276" s="734">
        <f>AW276*(1+$AF$5/100)</f>
        <v>1121.9</v>
      </c>
      <c r="T276" s="734">
        <f>AX276*(1+$AF$5/100)</f>
        <v>1140.1</v>
      </c>
      <c r="U276" s="736">
        <f>AY276*(1+$AF$5/100)</f>
        <v>1157.65</v>
      </c>
      <c r="V276" s="736">
        <f>AZ276*(1+$AF$5/100)</f>
        <v>1175.2</v>
      </c>
      <c r="W276" s="736">
        <f>BA276*(1+$AF$5/100)</f>
        <v>1193.4</v>
      </c>
      <c r="X276" s="736">
        <f>BB276*(1+$AF$5/100)</f>
        <v>1210.95</v>
      </c>
      <c r="Y276" s="736">
        <f>BC276*(1+$AF$5/100)</f>
        <v>1228.5</v>
      </c>
      <c r="Z276" s="737">
        <f>BD276*(1+$AF$5/100)</f>
        <v>1246.7</v>
      </c>
      <c r="AA276" s="801"/>
      <c r="AB276" s="731"/>
      <c r="AG276" s="728">
        <v>3000</v>
      </c>
      <c r="AH276" s="733">
        <v>857</v>
      </c>
      <c r="AI276" s="734">
        <v>865</v>
      </c>
      <c r="AJ276" s="734">
        <v>948</v>
      </c>
      <c r="AK276" s="734">
        <v>975</v>
      </c>
      <c r="AL276" s="734">
        <v>1007</v>
      </c>
      <c r="AM276" s="734">
        <v>1015</v>
      </c>
      <c r="AN276" s="734">
        <v>1023</v>
      </c>
      <c r="AO276" s="734">
        <v>1031</v>
      </c>
      <c r="AP276" s="734">
        <v>1083</v>
      </c>
      <c r="AQ276" s="734">
        <v>1143</v>
      </c>
      <c r="AR276" s="734">
        <v>1166</v>
      </c>
      <c r="AS276" s="734">
        <v>1262</v>
      </c>
      <c r="AT276" s="734">
        <v>1287</v>
      </c>
      <c r="AU276" s="734">
        <v>1311</v>
      </c>
      <c r="AV276" s="734">
        <v>1584</v>
      </c>
      <c r="AW276" s="734">
        <v>1726</v>
      </c>
      <c r="AX276" s="734">
        <v>1754</v>
      </c>
      <c r="AY276" s="736">
        <v>1781</v>
      </c>
      <c r="AZ276" s="736">
        <v>1808</v>
      </c>
      <c r="BA276" s="736">
        <v>1836</v>
      </c>
      <c r="BB276" s="736">
        <v>1863</v>
      </c>
      <c r="BC276" s="736">
        <v>1890</v>
      </c>
      <c r="BD276" s="737">
        <v>1918</v>
      </c>
    </row>
    <row r="277" spans="1:74">
      <c r="B277" s="1019"/>
      <c r="C277" s="785">
        <v>3200</v>
      </c>
      <c r="D277" s="733">
        <f>AH277*(1+$AF$5/100)</f>
        <v>568.75</v>
      </c>
      <c r="E277" s="734">
        <f>AI277*(1+$AF$5/100)</f>
        <v>573.3</v>
      </c>
      <c r="F277" s="734">
        <f>AJ277*(1+$AF$5/100)</f>
        <v>627.25</v>
      </c>
      <c r="G277" s="734">
        <f>AK277*(1+$AF$5/100)</f>
        <v>645.45</v>
      </c>
      <c r="H277" s="734">
        <f>AL277*(1+$AF$5/100)</f>
        <v>666.25</v>
      </c>
      <c r="I277" s="734">
        <f>AM277*(1+$AF$5/100)</f>
        <v>671.45</v>
      </c>
      <c r="J277" s="734">
        <f>AN277*(1+$AF$5/100)</f>
        <v>676.65</v>
      </c>
      <c r="K277" s="734">
        <f>AO277*(1+$AF$5/100)</f>
        <v>681.2</v>
      </c>
      <c r="L277" s="734">
        <f>AP277*(1+$AF$5/100)</f>
        <v>715.65</v>
      </c>
      <c r="M277" s="734">
        <f>AQ277*(1+$AF$5/100)</f>
        <v>923</v>
      </c>
      <c r="N277" s="734">
        <f>AR277*(1+$AF$5/100)</f>
        <v>928.2</v>
      </c>
      <c r="O277" s="734">
        <f>AS277*(1+$AF$5/100)</f>
        <v>952.25</v>
      </c>
      <c r="P277" s="734">
        <f>AT277*(1+$AF$5/100)</f>
        <v>1040.65</v>
      </c>
      <c r="Q277" s="734">
        <f>AU277*(1+$AF$5/100)</f>
        <v>1046.5</v>
      </c>
      <c r="R277" s="734">
        <f>AV277*(1+$AF$5/100)</f>
        <v>1094.6</v>
      </c>
      <c r="S277" s="736">
        <f>AW277*(1+$AF$5/100)</f>
        <v>1170</v>
      </c>
      <c r="T277" s="736">
        <f>AX277*(1+$AF$5/100)</f>
        <v>1175.85</v>
      </c>
      <c r="U277" s="736">
        <f>AY277*(1+$AF$5/100)</f>
        <v>1181.7</v>
      </c>
      <c r="V277" s="736">
        <f>AZ277*(1+$AF$5/100)</f>
        <v>1187.55</v>
      </c>
      <c r="W277" s="736">
        <f>BA277*(1+$AF$5/100)</f>
        <v>1285.7</v>
      </c>
      <c r="X277" s="736">
        <f>BB277*(1+$AF$5/100)</f>
        <v>1292.2</v>
      </c>
      <c r="Y277" s="736">
        <f>BC277*(1+$AF$5/100)</f>
        <v>1298.7</v>
      </c>
      <c r="Z277" s="737">
        <f>BD277*(1+$AF$5/100)</f>
        <v>1305.2</v>
      </c>
      <c r="AA277" s="801"/>
      <c r="AB277" s="731"/>
      <c r="AG277" s="728">
        <v>3200</v>
      </c>
      <c r="AH277" s="733">
        <v>875</v>
      </c>
      <c r="AI277" s="734">
        <v>882</v>
      </c>
      <c r="AJ277" s="734">
        <v>965</v>
      </c>
      <c r="AK277" s="734">
        <v>993</v>
      </c>
      <c r="AL277" s="734">
        <v>1025</v>
      </c>
      <c r="AM277" s="734">
        <v>1033</v>
      </c>
      <c r="AN277" s="734">
        <v>1041</v>
      </c>
      <c r="AO277" s="734">
        <v>1048</v>
      </c>
      <c r="AP277" s="734">
        <v>1101</v>
      </c>
      <c r="AQ277" s="734">
        <v>1420</v>
      </c>
      <c r="AR277" s="734">
        <v>1428</v>
      </c>
      <c r="AS277" s="734">
        <v>1465</v>
      </c>
      <c r="AT277" s="734">
        <v>1601</v>
      </c>
      <c r="AU277" s="734">
        <v>1610</v>
      </c>
      <c r="AV277" s="734">
        <v>1684</v>
      </c>
      <c r="AW277" s="736">
        <v>1800</v>
      </c>
      <c r="AX277" s="736">
        <v>1809</v>
      </c>
      <c r="AY277" s="736">
        <v>1818</v>
      </c>
      <c r="AZ277" s="736">
        <v>1827</v>
      </c>
      <c r="BA277" s="736">
        <v>1978</v>
      </c>
      <c r="BB277" s="736">
        <v>1988</v>
      </c>
      <c r="BC277" s="736">
        <v>1998</v>
      </c>
      <c r="BD277" s="737">
        <v>2008</v>
      </c>
    </row>
    <row r="278" spans="1:74" customHeight="1" ht="20.25">
      <c r="B278" s="1019"/>
      <c r="C278" s="786">
        <v>3400</v>
      </c>
      <c r="D278" s="739">
        <f>AH278*(1+$AF$5/100)</f>
        <v>627.9</v>
      </c>
      <c r="E278" s="740">
        <f>AI278*(1+$AF$5/100)</f>
        <v>633.1</v>
      </c>
      <c r="F278" s="740">
        <f>AJ278*(1+$AF$5/100)</f>
        <v>691.6</v>
      </c>
      <c r="G278" s="740">
        <f>AK278*(1+$AF$5/100)</f>
        <v>710.45</v>
      </c>
      <c r="H278" s="740">
        <f>AL278*(1+$AF$5/100)</f>
        <v>733.2</v>
      </c>
      <c r="I278" s="740">
        <f>AM278*(1+$AF$5/100)</f>
        <v>738.4</v>
      </c>
      <c r="J278" s="740">
        <f>AN278*(1+$AF$5/100)</f>
        <v>744.25</v>
      </c>
      <c r="K278" s="740">
        <f>AO278*(1+$AF$5/100)</f>
        <v>749.45</v>
      </c>
      <c r="L278" s="740">
        <f>AP278*(1+$AF$5/100)</f>
        <v>786.5</v>
      </c>
      <c r="M278" s="740">
        <f>AQ278*(1+$AF$5/100)</f>
        <v>1021.8</v>
      </c>
      <c r="N278" s="740">
        <f>AR278*(1+$AF$5/100)</f>
        <v>1027</v>
      </c>
      <c r="O278" s="740">
        <f>AS278*(1+$AF$5/100)</f>
        <v>1141.4</v>
      </c>
      <c r="P278" s="740">
        <f>AT278*(1+$AF$5/100)</f>
        <v>1147.25</v>
      </c>
      <c r="Q278" s="740">
        <f>AU278*(1+$AF$5/100)</f>
        <v>1153.75</v>
      </c>
      <c r="R278" s="741">
        <f>AV278*(1+$AF$5/100)</f>
        <v>1203.15</v>
      </c>
      <c r="S278" s="741">
        <f>AW278*(1+$AF$5/100)</f>
        <v>1284.4</v>
      </c>
      <c r="T278" s="741">
        <f>AX278*(1+$AF$5/100)</f>
        <v>1290.9</v>
      </c>
      <c r="U278" s="741">
        <f>AY278*(1+$AF$5/100)</f>
        <v>1343.55</v>
      </c>
      <c r="V278" s="741">
        <f>AZ278*(1+$AF$5/100)</f>
        <v>1350.05</v>
      </c>
      <c r="W278" s="741">
        <f>BA278*(1+$AF$5/100)</f>
        <v>1356.55</v>
      </c>
      <c r="X278" s="741">
        <f>BB278*(1+$AF$5/100)</f>
        <v>1363.7</v>
      </c>
      <c r="Y278" s="741">
        <f>BC278*(1+$AF$5/100)</f>
        <v>1370.2</v>
      </c>
      <c r="Z278" s="742">
        <f>BD278*(1+$AF$5/100)</f>
        <v>1376.7</v>
      </c>
      <c r="AA278" s="801"/>
      <c r="AB278" s="731"/>
      <c r="AG278" s="738">
        <v>3400</v>
      </c>
      <c r="AH278" s="739">
        <v>966</v>
      </c>
      <c r="AI278" s="740">
        <v>974</v>
      </c>
      <c r="AJ278" s="740">
        <v>1064</v>
      </c>
      <c r="AK278" s="740">
        <v>1093</v>
      </c>
      <c r="AL278" s="740">
        <v>1128</v>
      </c>
      <c r="AM278" s="740">
        <v>1136</v>
      </c>
      <c r="AN278" s="740">
        <v>1145</v>
      </c>
      <c r="AO278" s="740">
        <v>1153</v>
      </c>
      <c r="AP278" s="740">
        <v>1210</v>
      </c>
      <c r="AQ278" s="740">
        <v>1572</v>
      </c>
      <c r="AR278" s="740">
        <v>1580</v>
      </c>
      <c r="AS278" s="740">
        <v>1756</v>
      </c>
      <c r="AT278" s="740">
        <v>1765</v>
      </c>
      <c r="AU278" s="740">
        <v>1775</v>
      </c>
      <c r="AV278" s="741">
        <v>1851</v>
      </c>
      <c r="AW278" s="741">
        <v>1976</v>
      </c>
      <c r="AX278" s="741">
        <v>1986</v>
      </c>
      <c r="AY278" s="741">
        <v>2067</v>
      </c>
      <c r="AZ278" s="741">
        <v>2077</v>
      </c>
      <c r="BA278" s="741">
        <v>2087</v>
      </c>
      <c r="BB278" s="741">
        <v>2098</v>
      </c>
      <c r="BC278" s="741">
        <v>2108</v>
      </c>
      <c r="BD278" s="742">
        <v>2118</v>
      </c>
    </row>
    <row r="279" spans="1:74" customHeight="1" ht="20.25">
      <c r="B279" s="1019"/>
      <c r="C279" s="1020" t="s">
        <v>318</v>
      </c>
      <c r="D279" s="1020"/>
      <c r="E279" s="1020"/>
      <c r="F279" s="1020"/>
      <c r="G279" s="1020"/>
      <c r="H279" s="1020"/>
      <c r="I279" s="1020"/>
      <c r="J279" s="1020"/>
      <c r="K279" s="1020"/>
      <c r="L279" s="1020"/>
      <c r="M279" s="1020"/>
      <c r="N279" s="1020"/>
      <c r="O279" s="1020"/>
      <c r="P279" s="1020"/>
      <c r="Q279" s="1020"/>
      <c r="R279" s="1020"/>
      <c r="S279" s="1020"/>
      <c r="T279" s="1020"/>
      <c r="U279" s="1020"/>
      <c r="V279" s="1020"/>
      <c r="W279" s="1020"/>
      <c r="X279" s="1020"/>
      <c r="Y279" s="1020"/>
      <c r="Z279" s="1020"/>
      <c r="AA279" s="802"/>
      <c r="AB279" s="743"/>
      <c r="AG279" s="1003" t="s">
        <v>319</v>
      </c>
      <c r="AH279" s="1003"/>
      <c r="AI279" s="1003"/>
      <c r="AJ279" s="1003"/>
      <c r="AK279" s="1003"/>
      <c r="AL279" s="1003"/>
      <c r="AM279" s="1003"/>
      <c r="AN279" s="1003"/>
      <c r="AO279" s="1003"/>
      <c r="AP279" s="1003"/>
      <c r="AQ279" s="1003"/>
      <c r="AR279" s="1003"/>
      <c r="AS279" s="1003"/>
      <c r="AT279" s="1003"/>
      <c r="AU279" s="1003"/>
      <c r="AV279" s="1003"/>
      <c r="AW279" s="1003"/>
      <c r="AX279" s="1003"/>
      <c r="AY279" s="1003"/>
      <c r="AZ279" s="1003"/>
      <c r="BA279" s="1003"/>
      <c r="BB279" s="1003"/>
      <c r="BC279" s="1003"/>
      <c r="BD279" s="1003"/>
    </row>
    <row r="280" spans="1:74">
      <c r="B280" s="1019"/>
      <c r="C280" s="787">
        <f>C278+200</f>
        <v>3600</v>
      </c>
      <c r="D280" s="729">
        <f>AH280*(1+$AF$5/100)</f>
        <v>640.25</v>
      </c>
      <c r="E280" s="729">
        <f>AI280*(1+$AF$5/100)</f>
        <v>645.45</v>
      </c>
      <c r="F280" s="729">
        <f>AJ280*(1+$AF$5/100)</f>
        <v>703.3</v>
      </c>
      <c r="G280" s="729">
        <f>AK280*(1+$AF$5/100)</f>
        <v>722.8</v>
      </c>
      <c r="H280" s="729">
        <f>AL280*(1+$AF$5/100)</f>
        <v>745.55</v>
      </c>
      <c r="I280" s="729">
        <f>AM280*(1+$AF$5/100)</f>
        <v>750.75</v>
      </c>
      <c r="J280" s="729">
        <f>AN280*(1+$AF$5/100)</f>
        <v>756.6</v>
      </c>
      <c r="K280" s="729">
        <f>AO280*(1+$AF$5/100)</f>
        <v>761.8</v>
      </c>
      <c r="L280" s="729">
        <f>AP280*(1+$AF$5/100)</f>
        <v>798.85</v>
      </c>
      <c r="M280" s="729">
        <f>AQ280*(1+$AF$5/100)</f>
        <v>1044.55</v>
      </c>
      <c r="N280" s="729">
        <f>AR280*(1+$AF$5/100)</f>
        <v>1136.85</v>
      </c>
      <c r="O280" s="729">
        <f>AS280*(1+$AF$5/100)</f>
        <v>1164.8</v>
      </c>
      <c r="P280" s="729">
        <f>AT280*(1+$AF$5/100)</f>
        <v>1170.65</v>
      </c>
      <c r="Q280" s="745">
        <f>AU280*(1+$AF$5/100)</f>
        <v>1177.15</v>
      </c>
      <c r="R280" s="745">
        <f>AV280*(1+$AF$5/100)</f>
        <v>1227.2</v>
      </c>
      <c r="S280" s="745">
        <f>AW280*(1+$AF$5/100)</f>
        <v>1308.45</v>
      </c>
      <c r="T280" s="745">
        <f>AX280*(1+$AF$5/100)</f>
        <v>1314.95</v>
      </c>
      <c r="U280" s="745">
        <f>AY280*(1+$AF$5/100)</f>
        <v>1368.9</v>
      </c>
      <c r="V280" s="745">
        <f>AZ280*(1+$AF$5/100)</f>
        <v>1375.4</v>
      </c>
      <c r="W280" s="745">
        <f>BA280*(1+$AF$5/100)</f>
        <v>1381.9</v>
      </c>
      <c r="X280" s="745">
        <f>BB280*(1+$AF$5/100)</f>
        <v>1389.05</v>
      </c>
      <c r="Y280" s="745">
        <f>BC280*(1+$AF$5/100)</f>
        <v>1395.55</v>
      </c>
      <c r="Z280" s="746">
        <f>BD280*(1+$AF$5/100)</f>
        <v>1402.05</v>
      </c>
      <c r="AA280" s="801"/>
      <c r="AB280" s="731"/>
      <c r="AG280" s="744">
        <v>3600</v>
      </c>
      <c r="AH280" s="729">
        <v>985</v>
      </c>
      <c r="AI280" s="729">
        <v>993</v>
      </c>
      <c r="AJ280" s="729">
        <v>1082</v>
      </c>
      <c r="AK280" s="729">
        <v>1112</v>
      </c>
      <c r="AL280" s="729">
        <v>1147</v>
      </c>
      <c r="AM280" s="729">
        <v>1155</v>
      </c>
      <c r="AN280" s="729">
        <v>1164</v>
      </c>
      <c r="AO280" s="729">
        <v>1172</v>
      </c>
      <c r="AP280" s="729">
        <v>1229</v>
      </c>
      <c r="AQ280" s="729">
        <v>1607</v>
      </c>
      <c r="AR280" s="729">
        <v>1749</v>
      </c>
      <c r="AS280" s="729">
        <v>1792</v>
      </c>
      <c r="AT280" s="729">
        <v>1801</v>
      </c>
      <c r="AU280" s="745">
        <v>1811</v>
      </c>
      <c r="AV280" s="745">
        <v>1888</v>
      </c>
      <c r="AW280" s="745">
        <v>2013</v>
      </c>
      <c r="AX280" s="745">
        <v>2023</v>
      </c>
      <c r="AY280" s="745">
        <v>2106</v>
      </c>
      <c r="AZ280" s="745">
        <v>2116</v>
      </c>
      <c r="BA280" s="745">
        <v>2126</v>
      </c>
      <c r="BB280" s="745">
        <v>2137</v>
      </c>
      <c r="BC280" s="745">
        <v>2147</v>
      </c>
      <c r="BD280" s="746">
        <v>2157</v>
      </c>
    </row>
    <row r="281" spans="1:74">
      <c r="B281" s="1019"/>
      <c r="C281" s="788">
        <v>3800</v>
      </c>
      <c r="D281" s="734">
        <f>AH281*(1+$AF$5/100)</f>
        <v>651.95</v>
      </c>
      <c r="E281" s="734">
        <f>AI281*(1+$AF$5/100)</f>
        <v>657.8</v>
      </c>
      <c r="F281" s="734">
        <f>AJ281*(1+$AF$5/100)</f>
        <v>715.65</v>
      </c>
      <c r="G281" s="734">
        <f>AK281*(1+$AF$5/100)</f>
        <v>735.15</v>
      </c>
      <c r="H281" s="734">
        <f>AL281*(1+$AF$5/100)</f>
        <v>757.9</v>
      </c>
      <c r="I281" s="734">
        <f>AM281*(1+$AF$5/100)</f>
        <v>763.1</v>
      </c>
      <c r="J281" s="734">
        <f>AN281*(1+$AF$5/100)</f>
        <v>768.95</v>
      </c>
      <c r="K281" s="734">
        <f>AO281*(1+$AF$5/100)</f>
        <v>774.15</v>
      </c>
      <c r="L281" s="734">
        <f>AP281*(1+$AF$5/100)</f>
        <v>811.2</v>
      </c>
      <c r="M281" s="734">
        <f>AQ281*(1+$AF$5/100)</f>
        <v>1153.75</v>
      </c>
      <c r="N281" s="734">
        <f>AR281*(1+$AF$5/100)</f>
        <v>1160.25</v>
      </c>
      <c r="O281" s="734">
        <f>AS281*(1+$AF$5/100)</f>
        <v>1188.2</v>
      </c>
      <c r="P281" s="736">
        <f>AT281*(1+$AF$5/100)</f>
        <v>1194.7</v>
      </c>
      <c r="Q281" s="736">
        <f>AU281*(1+$AF$5/100)</f>
        <v>1200.55</v>
      </c>
      <c r="R281" s="736">
        <f>AV281*(1+$AF$5/100)</f>
        <v>1251.9</v>
      </c>
      <c r="S281" s="736">
        <f>AW281*(1+$AF$5/100)</f>
        <v>1333.15</v>
      </c>
      <c r="T281" s="736">
        <f>AX281*(1+$AF$5/100)</f>
        <v>1339.65</v>
      </c>
      <c r="U281" s="736">
        <f>AY281*(1+$AF$5/100)</f>
        <v>1393.6</v>
      </c>
      <c r="V281" s="736">
        <f>AZ281*(1+$AF$5/100)</f>
        <v>1400.75</v>
      </c>
      <c r="W281" s="736">
        <f>BA281*(1+$AF$5/100)</f>
        <v>1407.25</v>
      </c>
      <c r="X281" s="736">
        <f>BB281*(1+$AF$5/100)</f>
        <v>1413.75</v>
      </c>
      <c r="Y281" s="736">
        <f>BC281*(1+$AF$5/100)</f>
        <v>1420.9</v>
      </c>
      <c r="Z281" s="737">
        <f>BD281*(1+$AF$5/100)</f>
        <v>1427.4</v>
      </c>
      <c r="AA281" s="801"/>
      <c r="AB281" s="731"/>
      <c r="AG281" s="747">
        <v>3800</v>
      </c>
      <c r="AH281" s="734">
        <v>1003</v>
      </c>
      <c r="AI281" s="734">
        <v>1012</v>
      </c>
      <c r="AJ281" s="734">
        <v>1101</v>
      </c>
      <c r="AK281" s="734">
        <v>1131</v>
      </c>
      <c r="AL281" s="734">
        <v>1166</v>
      </c>
      <c r="AM281" s="734">
        <v>1174</v>
      </c>
      <c r="AN281" s="734">
        <v>1183</v>
      </c>
      <c r="AO281" s="734">
        <v>1191</v>
      </c>
      <c r="AP281" s="734">
        <v>1248</v>
      </c>
      <c r="AQ281" s="734">
        <v>1775</v>
      </c>
      <c r="AR281" s="734">
        <v>1785</v>
      </c>
      <c r="AS281" s="734">
        <v>1828</v>
      </c>
      <c r="AT281" s="736">
        <v>1838</v>
      </c>
      <c r="AU281" s="736">
        <v>1847</v>
      </c>
      <c r="AV281" s="736">
        <v>1926</v>
      </c>
      <c r="AW281" s="736">
        <v>2051</v>
      </c>
      <c r="AX281" s="736">
        <v>2061</v>
      </c>
      <c r="AY281" s="736">
        <v>2144</v>
      </c>
      <c r="AZ281" s="736">
        <v>2155</v>
      </c>
      <c r="BA281" s="736">
        <v>2165</v>
      </c>
      <c r="BB281" s="736">
        <v>2175</v>
      </c>
      <c r="BC281" s="736">
        <v>2186</v>
      </c>
      <c r="BD281" s="737">
        <v>2196</v>
      </c>
    </row>
    <row r="282" spans="1:74" customHeight="1" ht="20.25">
      <c r="B282" s="1019"/>
      <c r="C282" s="789">
        <v>4000</v>
      </c>
      <c r="D282" s="740">
        <f>AH282*(1+$AF$5/100)</f>
        <v>664.3</v>
      </c>
      <c r="E282" s="740">
        <f>AI282*(1+$AF$5/100)</f>
        <v>669.5</v>
      </c>
      <c r="F282" s="740">
        <f>AJ282*(1+$AF$5/100)</f>
        <v>728</v>
      </c>
      <c r="G282" s="740">
        <f>AK282*(1+$AF$5/100)</f>
        <v>747.5</v>
      </c>
      <c r="H282" s="740">
        <f>AL282*(1+$AF$5/100)</f>
        <v>770.25</v>
      </c>
      <c r="I282" s="740">
        <f>AM282*(1+$AF$5/100)</f>
        <v>775.45</v>
      </c>
      <c r="J282" s="740">
        <f>AN282*(1+$AF$5/100)</f>
        <v>781.3</v>
      </c>
      <c r="K282" s="740">
        <f>AO282*(1+$AF$5/100)</f>
        <v>786.5</v>
      </c>
      <c r="L282" s="740">
        <f>AP282*(1+$AF$5/100)</f>
        <v>823.55</v>
      </c>
      <c r="M282" s="740">
        <f>AQ282*(1+$AF$5/100)</f>
        <v>1177.15</v>
      </c>
      <c r="N282" s="740">
        <f>AR282*(1+$AF$5/100)</f>
        <v>1183</v>
      </c>
      <c r="O282" s="741">
        <f>AS282*(1+$AF$5/100)</f>
        <v>1211.6</v>
      </c>
      <c r="P282" s="741">
        <f>AT282*(1+$AF$5/100)</f>
        <v>1218.1</v>
      </c>
      <c r="Q282" s="741">
        <f>AU282*(1+$AF$5/100)</f>
        <v>1223.95</v>
      </c>
      <c r="R282" s="741">
        <f>AV282*(1+$AF$5/100)</f>
        <v>1275.95</v>
      </c>
      <c r="S282" s="741">
        <f>AW282*(1+$AF$5/100)</f>
        <v>1357.2</v>
      </c>
      <c r="T282" s="741">
        <f>AX282*(1+$AF$5/100)</f>
        <v>1363.7</v>
      </c>
      <c r="U282" s="741">
        <f>AY282*(1+$AF$5/100)</f>
        <v>1418.95</v>
      </c>
      <c r="V282" s="741">
        <f>AZ282*(1+$AF$5/100)</f>
        <v>1426.1</v>
      </c>
      <c r="W282" s="741">
        <f>BA282*(1+$AF$5/100)</f>
        <v>1432.6</v>
      </c>
      <c r="X282" s="741">
        <f>BB282*(1+$AF$5/100)</f>
        <v>1439.1</v>
      </c>
      <c r="Y282" s="741">
        <f>BC282*(1+$AF$5/100)</f>
        <v>1446.25</v>
      </c>
      <c r="Z282" s="742">
        <f>BD282*(1+$AF$5/100)</f>
        <v>1452.75</v>
      </c>
      <c r="AA282" s="801"/>
      <c r="AB282" s="731"/>
      <c r="AG282" s="748">
        <v>4000</v>
      </c>
      <c r="AH282" s="740">
        <v>1022</v>
      </c>
      <c r="AI282" s="740">
        <v>1030</v>
      </c>
      <c r="AJ282" s="740">
        <v>1120</v>
      </c>
      <c r="AK282" s="740">
        <v>1150</v>
      </c>
      <c r="AL282" s="740">
        <v>1185</v>
      </c>
      <c r="AM282" s="740">
        <v>1193</v>
      </c>
      <c r="AN282" s="740">
        <v>1202</v>
      </c>
      <c r="AO282" s="740">
        <v>1210</v>
      </c>
      <c r="AP282" s="740">
        <v>1267</v>
      </c>
      <c r="AQ282" s="740">
        <v>1811</v>
      </c>
      <c r="AR282" s="740">
        <v>1820</v>
      </c>
      <c r="AS282" s="741">
        <v>1864</v>
      </c>
      <c r="AT282" s="741">
        <v>1874</v>
      </c>
      <c r="AU282" s="741">
        <v>1883</v>
      </c>
      <c r="AV282" s="741">
        <v>1963</v>
      </c>
      <c r="AW282" s="741">
        <v>2088</v>
      </c>
      <c r="AX282" s="741">
        <v>2098</v>
      </c>
      <c r="AY282" s="741">
        <v>2183</v>
      </c>
      <c r="AZ282" s="741">
        <v>2194</v>
      </c>
      <c r="BA282" s="741">
        <v>2204</v>
      </c>
      <c r="BB282" s="741">
        <v>2214</v>
      </c>
      <c r="BC282" s="741">
        <v>2225</v>
      </c>
      <c r="BD282" s="742">
        <v>2235</v>
      </c>
    </row>
    <row r="283" spans="1:74" customHeight="1" ht="20.25">
      <c r="B283" s="809"/>
      <c r="C283" s="1004" t="s">
        <v>320</v>
      </c>
      <c r="D283" s="1004"/>
      <c r="E283" s="1004"/>
      <c r="F283" s="1004"/>
      <c r="G283" s="1004"/>
      <c r="H283" s="1004"/>
      <c r="I283" s="1004"/>
      <c r="J283" s="1004"/>
      <c r="K283" s="1004"/>
      <c r="L283" s="1004"/>
      <c r="M283" s="1004"/>
      <c r="N283" s="1004"/>
      <c r="O283" s="1004"/>
      <c r="P283" s="1004"/>
      <c r="Q283" s="1004"/>
      <c r="R283" s="1004"/>
      <c r="S283" s="1004"/>
      <c r="T283" s="1004"/>
      <c r="U283" s="1004"/>
      <c r="V283" s="1004"/>
      <c r="W283" s="1004"/>
      <c r="X283" s="1004"/>
      <c r="Y283" s="1004"/>
      <c r="Z283" s="1004"/>
      <c r="AA283" s="800"/>
      <c r="AB283" s="727"/>
      <c r="AG283" s="1004" t="s">
        <v>320</v>
      </c>
      <c r="AH283" s="1004"/>
      <c r="AI283" s="1004"/>
      <c r="AJ283" s="1004"/>
      <c r="AK283" s="1004"/>
      <c r="AL283" s="1004"/>
      <c r="AM283" s="1004"/>
      <c r="AN283" s="1004"/>
      <c r="AO283" s="1004"/>
      <c r="AP283" s="1004"/>
      <c r="AQ283" s="1004"/>
      <c r="AR283" s="1004"/>
      <c r="AS283" s="1004"/>
      <c r="AT283" s="1004"/>
      <c r="AU283" s="1004"/>
      <c r="AV283" s="1004"/>
      <c r="AW283" s="1004"/>
      <c r="AX283" s="1004"/>
      <c r="AY283" s="1004"/>
      <c r="AZ283" s="1004"/>
      <c r="BA283" s="1004"/>
      <c r="BB283" s="1004"/>
      <c r="BC283" s="1004"/>
      <c r="BD283" s="1004"/>
    </row>
    <row r="284" spans="1:74">
      <c r="B284" s="1021" t="s">
        <v>321</v>
      </c>
      <c r="C284" s="782" t="s">
        <v>322</v>
      </c>
      <c r="D284" s="732" t="s">
        <v>323</v>
      </c>
      <c r="E284" s="729" t="s">
        <v>323</v>
      </c>
      <c r="F284" s="729" t="s">
        <v>323</v>
      </c>
      <c r="G284" s="729" t="s">
        <v>323</v>
      </c>
      <c r="H284" s="729" t="s">
        <v>324</v>
      </c>
      <c r="I284" s="729" t="s">
        <v>324</v>
      </c>
      <c r="J284" s="729" t="s">
        <v>324</v>
      </c>
      <c r="K284" s="729" t="s">
        <v>324</v>
      </c>
      <c r="L284" s="729" t="s">
        <v>324</v>
      </c>
      <c r="M284" s="729" t="s">
        <v>324</v>
      </c>
      <c r="N284" s="729" t="s">
        <v>324</v>
      </c>
      <c r="O284" s="729" t="s">
        <v>324</v>
      </c>
      <c r="P284" s="729" t="s">
        <v>325</v>
      </c>
      <c r="Q284" s="729" t="s">
        <v>325</v>
      </c>
      <c r="R284" s="729" t="s">
        <v>325</v>
      </c>
      <c r="S284" s="729" t="s">
        <v>325</v>
      </c>
      <c r="T284" s="729" t="s">
        <v>325</v>
      </c>
      <c r="U284" s="729" t="s">
        <v>325</v>
      </c>
      <c r="V284" s="729" t="s">
        <v>326</v>
      </c>
      <c r="W284" s="729" t="s">
        <v>326</v>
      </c>
      <c r="X284" s="729" t="s">
        <v>326</v>
      </c>
      <c r="Y284" s="729" t="s">
        <v>326</v>
      </c>
      <c r="Z284" s="730" t="s">
        <v>326</v>
      </c>
      <c r="AA284" s="801"/>
      <c r="AB284" s="731"/>
      <c r="AG284" s="744" t="s">
        <v>322</v>
      </c>
      <c r="AH284" s="732">
        <v>54</v>
      </c>
      <c r="AI284" s="729">
        <v>54</v>
      </c>
      <c r="AJ284" s="729">
        <v>54</v>
      </c>
      <c r="AK284" s="729">
        <v>54</v>
      </c>
      <c r="AL284" s="729">
        <v>58</v>
      </c>
      <c r="AM284" s="729">
        <v>58</v>
      </c>
      <c r="AN284" s="729">
        <v>58</v>
      </c>
      <c r="AO284" s="729">
        <v>58</v>
      </c>
      <c r="AP284" s="729">
        <v>58</v>
      </c>
      <c r="AQ284" s="729">
        <v>58</v>
      </c>
      <c r="AR284" s="729">
        <v>58</v>
      </c>
      <c r="AS284" s="729">
        <v>58</v>
      </c>
      <c r="AT284" s="729">
        <v>70</v>
      </c>
      <c r="AU284" s="729">
        <v>70</v>
      </c>
      <c r="AV284" s="729">
        <v>70</v>
      </c>
      <c r="AW284" s="729">
        <v>70</v>
      </c>
      <c r="AX284" s="729">
        <v>70</v>
      </c>
      <c r="AY284" s="729">
        <v>70</v>
      </c>
      <c r="AZ284" s="729">
        <v>87</v>
      </c>
      <c r="BA284" s="729">
        <v>87</v>
      </c>
      <c r="BB284" s="729">
        <v>87</v>
      </c>
      <c r="BC284" s="729">
        <v>87</v>
      </c>
      <c r="BD284" s="730">
        <v>87</v>
      </c>
    </row>
    <row r="285" spans="1:74" customHeight="1" ht="22.5">
      <c r="B285" s="1021"/>
      <c r="C285" s="785" t="s">
        <v>327</v>
      </c>
      <c r="D285" s="733" t="s">
        <v>328</v>
      </c>
      <c r="E285" s="734" t="s">
        <v>328</v>
      </c>
      <c r="F285" s="734" t="s">
        <v>328</v>
      </c>
      <c r="G285" s="734" t="s">
        <v>328</v>
      </c>
      <c r="H285" s="734" t="s">
        <v>328</v>
      </c>
      <c r="I285" s="734" t="s">
        <v>328</v>
      </c>
      <c r="J285" s="734" t="s">
        <v>328</v>
      </c>
      <c r="K285" s="734" t="s">
        <v>328</v>
      </c>
      <c r="L285" s="734" t="s">
        <v>328</v>
      </c>
      <c r="M285" s="734" t="s">
        <v>329</v>
      </c>
      <c r="N285" s="734" t="s">
        <v>329</v>
      </c>
      <c r="O285" s="734" t="s">
        <v>329</v>
      </c>
      <c r="P285" s="734" t="s">
        <v>329</v>
      </c>
      <c r="Q285" s="734" t="s">
        <v>329</v>
      </c>
      <c r="R285" s="734" t="s">
        <v>329</v>
      </c>
      <c r="S285" s="734" t="s">
        <v>329</v>
      </c>
      <c r="T285" s="734" t="s">
        <v>329</v>
      </c>
      <c r="U285" s="734" t="s">
        <v>329</v>
      </c>
      <c r="V285" s="734" t="s">
        <v>329</v>
      </c>
      <c r="W285" s="734" t="s">
        <v>329</v>
      </c>
      <c r="X285" s="734" t="s">
        <v>329</v>
      </c>
      <c r="Y285" s="734" t="s">
        <v>329</v>
      </c>
      <c r="Z285" s="735" t="s">
        <v>329</v>
      </c>
      <c r="AA285" s="803"/>
      <c r="AB285" s="749"/>
      <c r="AG285" s="747" t="s">
        <v>327</v>
      </c>
      <c r="AH285" s="734">
        <v>62</v>
      </c>
      <c r="AI285" s="734">
        <v>62</v>
      </c>
      <c r="AJ285" s="734">
        <v>62</v>
      </c>
      <c r="AK285" s="734">
        <v>62</v>
      </c>
      <c r="AL285" s="734">
        <v>62</v>
      </c>
      <c r="AM285" s="734">
        <v>62</v>
      </c>
      <c r="AN285" s="734">
        <v>62</v>
      </c>
      <c r="AO285" s="734">
        <v>62</v>
      </c>
      <c r="AP285" s="734">
        <v>62</v>
      </c>
      <c r="AQ285" s="734">
        <v>121</v>
      </c>
      <c r="AR285" s="734">
        <v>121</v>
      </c>
      <c r="AS285" s="734">
        <v>121</v>
      </c>
      <c r="AT285" s="734">
        <v>121</v>
      </c>
      <c r="AU285" s="734">
        <v>121</v>
      </c>
      <c r="AV285" s="734">
        <v>121</v>
      </c>
      <c r="AW285" s="734">
        <v>121</v>
      </c>
      <c r="AX285" s="734">
        <v>121</v>
      </c>
      <c r="AY285" s="734">
        <v>121</v>
      </c>
      <c r="AZ285" s="734">
        <v>121</v>
      </c>
      <c r="BA285" s="734">
        <v>121</v>
      </c>
      <c r="BB285" s="734">
        <v>121</v>
      </c>
      <c r="BC285" s="734">
        <v>121</v>
      </c>
      <c r="BD285" s="735">
        <v>121</v>
      </c>
    </row>
    <row r="286" spans="1:74" customHeight="1" ht="20.25">
      <c r="B286" s="1021"/>
      <c r="C286" s="785" t="s">
        <v>330</v>
      </c>
      <c r="D286" s="733" t="s">
        <v>331</v>
      </c>
      <c r="E286" s="734" t="s">
        <v>332</v>
      </c>
      <c r="F286" s="734" t="s">
        <v>333</v>
      </c>
      <c r="G286" s="734" t="s">
        <v>334</v>
      </c>
      <c r="H286" s="734" t="s">
        <v>335</v>
      </c>
      <c r="I286" s="734" t="s">
        <v>336</v>
      </c>
      <c r="J286" s="734" t="s">
        <v>337</v>
      </c>
      <c r="K286" s="734" t="s">
        <v>338</v>
      </c>
      <c r="L286" s="734" t="s">
        <v>339</v>
      </c>
      <c r="M286" s="734" t="s">
        <v>340</v>
      </c>
      <c r="N286" s="734" t="s">
        <v>341</v>
      </c>
      <c r="O286" s="734" t="s">
        <v>342</v>
      </c>
      <c r="P286" s="734" t="s">
        <v>343</v>
      </c>
      <c r="Q286" s="734" t="s">
        <v>344</v>
      </c>
      <c r="R286" s="734" t="s">
        <v>345</v>
      </c>
      <c r="S286" s="734" t="s">
        <v>346</v>
      </c>
      <c r="T286" s="734" t="s">
        <v>347</v>
      </c>
      <c r="U286" s="734" t="s">
        <v>348</v>
      </c>
      <c r="V286" s="734" t="s">
        <v>349</v>
      </c>
      <c r="W286" s="734" t="s">
        <v>350</v>
      </c>
      <c r="X286" s="734" t="s">
        <v>351</v>
      </c>
      <c r="Y286" s="734" t="s">
        <v>352</v>
      </c>
      <c r="Z286" s="735" t="s">
        <v>353</v>
      </c>
      <c r="AA286" s="801"/>
      <c r="AB286" s="731">
        <v>340.9758</v>
      </c>
      <c r="AG286" s="748" t="s">
        <v>354</v>
      </c>
      <c r="AH286" s="739">
        <v>159</v>
      </c>
      <c r="AI286" s="740">
        <v>161</v>
      </c>
      <c r="AJ286" s="740">
        <v>163</v>
      </c>
      <c r="AK286" s="740">
        <v>165</v>
      </c>
      <c r="AL286" s="740">
        <v>168</v>
      </c>
      <c r="AM286" s="740">
        <v>170</v>
      </c>
      <c r="AN286" s="740">
        <v>172</v>
      </c>
      <c r="AO286" s="740">
        <v>174</v>
      </c>
      <c r="AP286" s="740">
        <v>176</v>
      </c>
      <c r="AQ286" s="740">
        <v>256</v>
      </c>
      <c r="AR286" s="740">
        <v>259</v>
      </c>
      <c r="AS286" s="740">
        <v>261</v>
      </c>
      <c r="AT286" s="740">
        <v>263</v>
      </c>
      <c r="AU286" s="740">
        <v>265</v>
      </c>
      <c r="AV286" s="740">
        <v>267</v>
      </c>
      <c r="AW286" s="740">
        <v>270</v>
      </c>
      <c r="AX286" s="740">
        <v>326</v>
      </c>
      <c r="AY286" s="740">
        <v>328</v>
      </c>
      <c r="AZ286" s="740">
        <v>330</v>
      </c>
      <c r="BA286" s="740">
        <v>333</v>
      </c>
      <c r="BB286" s="740">
        <v>335</v>
      </c>
      <c r="BC286" s="740">
        <v>337</v>
      </c>
      <c r="BD286" s="750">
        <v>339</v>
      </c>
    </row>
    <row r="287" spans="1:74" customHeight="1" ht="20.25">
      <c r="B287" s="1021"/>
      <c r="C287" s="786" t="s">
        <v>355</v>
      </c>
      <c r="D287" s="739" t="s">
        <v>356</v>
      </c>
      <c r="E287" s="740" t="s">
        <v>357</v>
      </c>
      <c r="F287" s="740" t="s">
        <v>358</v>
      </c>
      <c r="G287" s="740" t="s">
        <v>359</v>
      </c>
      <c r="H287" s="740" t="s">
        <v>360</v>
      </c>
      <c r="I287" s="740" t="s">
        <v>361</v>
      </c>
      <c r="J287" s="740" t="s">
        <v>362</v>
      </c>
      <c r="K287" s="740" t="s">
        <v>363</v>
      </c>
      <c r="L287" s="740" t="s">
        <v>364</v>
      </c>
      <c r="M287" s="740" t="s">
        <v>365</v>
      </c>
      <c r="N287" s="740" t="s">
        <v>366</v>
      </c>
      <c r="O287" s="740" t="s">
        <v>367</v>
      </c>
      <c r="P287" s="740" t="s">
        <v>368</v>
      </c>
      <c r="Q287" s="740" t="s">
        <v>369</v>
      </c>
      <c r="R287" s="740" t="s">
        <v>370</v>
      </c>
      <c r="S287" s="740" t="s">
        <v>371</v>
      </c>
      <c r="T287" s="740" t="s">
        <v>372</v>
      </c>
      <c r="U287" s="740" t="s">
        <v>373</v>
      </c>
      <c r="V287" s="740" t="s">
        <v>374</v>
      </c>
      <c r="W287" s="740" t="s">
        <v>375</v>
      </c>
      <c r="X287" s="740" t="s">
        <v>376</v>
      </c>
      <c r="Y287" s="740" t="s">
        <v>377</v>
      </c>
      <c r="Z287" s="750" t="s">
        <v>378</v>
      </c>
      <c r="AA287" s="801"/>
      <c r="AB287" s="731"/>
      <c r="AG287" s="748"/>
      <c r="AH287" s="739"/>
      <c r="AI287" s="740"/>
      <c r="AJ287" s="740"/>
      <c r="AK287" s="740"/>
      <c r="AL287" s="740"/>
      <c r="AM287" s="740"/>
      <c r="AN287" s="740"/>
      <c r="AO287" s="740"/>
      <c r="AP287" s="740"/>
      <c r="AQ287" s="740"/>
      <c r="AR287" s="740"/>
      <c r="AS287" s="740"/>
      <c r="AT287" s="740"/>
      <c r="AU287" s="740"/>
      <c r="AV287" s="740"/>
      <c r="AW287" s="740"/>
      <c r="AX287" s="740"/>
      <c r="AY287" s="740"/>
      <c r="AZ287" s="740"/>
      <c r="BA287" s="740"/>
      <c r="BB287" s="740"/>
      <c r="BC287" s="740"/>
      <c r="BD287" s="750"/>
    </row>
    <row r="288" spans="1:74">
      <c r="B288" s="804"/>
      <c r="C288" s="717"/>
      <c r="D288" s="734"/>
      <c r="E288" s="734"/>
      <c r="F288" s="734"/>
      <c r="G288" s="734"/>
      <c r="H288" s="734"/>
      <c r="I288" s="734"/>
      <c r="J288" s="734"/>
      <c r="K288" s="734"/>
      <c r="L288" s="734"/>
      <c r="M288" s="734"/>
      <c r="N288" s="734"/>
      <c r="O288" s="734"/>
      <c r="P288" s="734"/>
      <c r="Q288" s="734"/>
      <c r="R288" s="734"/>
      <c r="S288" s="734"/>
      <c r="T288" s="734"/>
      <c r="U288" s="734"/>
      <c r="V288" s="734"/>
      <c r="W288" s="734"/>
      <c r="X288" s="734"/>
      <c r="Y288" s="734"/>
      <c r="Z288" s="734"/>
      <c r="AA288" s="801"/>
      <c r="AB288" s="731"/>
    </row>
    <row r="289" spans="1:74">
      <c r="B289" s="804"/>
      <c r="C289" s="1014" t="s">
        <v>387</v>
      </c>
      <c r="D289" s="1014"/>
      <c r="E289" s="1014"/>
      <c r="F289" s="1014"/>
      <c r="G289" s="1014"/>
      <c r="H289" s="1014"/>
      <c r="I289" s="1014"/>
      <c r="J289" s="1014"/>
      <c r="K289" s="1014"/>
      <c r="L289" s="1014"/>
      <c r="M289" s="1014"/>
      <c r="N289" s="1014"/>
      <c r="O289" s="1014"/>
      <c r="P289" s="1014"/>
      <c r="Q289" s="1014"/>
      <c r="R289" s="1014"/>
      <c r="S289" s="1014"/>
      <c r="T289" s="1014"/>
      <c r="U289" s="1014"/>
      <c r="V289" s="1014"/>
      <c r="W289" s="1014"/>
      <c r="X289" s="1014"/>
      <c r="Y289" s="1014"/>
      <c r="Z289" s="1014"/>
      <c r="AA289" s="801"/>
      <c r="AB289" s="731"/>
    </row>
    <row r="290" spans="1:74">
      <c r="B290" s="804"/>
      <c r="C290" s="721" t="s">
        <v>380</v>
      </c>
      <c r="D290" s="721"/>
      <c r="E290" s="721"/>
      <c r="F290" s="721"/>
      <c r="G290" s="721"/>
      <c r="H290" s="721"/>
      <c r="I290" s="721"/>
      <c r="J290" s="721"/>
      <c r="K290" s="721"/>
      <c r="L290" s="721"/>
      <c r="M290" s="721"/>
      <c r="N290" s="721"/>
      <c r="O290" s="721"/>
      <c r="P290" s="721"/>
      <c r="Q290" s="721"/>
      <c r="R290" s="721"/>
      <c r="S290" s="721"/>
      <c r="T290" s="721"/>
      <c r="U290" s="721"/>
      <c r="V290" s="721"/>
      <c r="W290" s="721"/>
      <c r="X290" s="721"/>
      <c r="Y290" s="721"/>
      <c r="Z290" s="721"/>
      <c r="AA290" s="801"/>
      <c r="AB290" s="731"/>
    </row>
    <row r="291" spans="1:74">
      <c r="B291" s="804"/>
      <c r="C291" s="721" t="s">
        <v>381</v>
      </c>
      <c r="D291" s="721"/>
      <c r="E291" s="721"/>
      <c r="F291" s="721"/>
      <c r="G291" s="721"/>
      <c r="H291" s="721"/>
      <c r="I291" s="721"/>
      <c r="J291" s="721"/>
      <c r="K291" s="721"/>
      <c r="L291" s="721"/>
      <c r="M291" s="721"/>
      <c r="N291" s="721"/>
      <c r="O291" s="721"/>
      <c r="P291" s="721"/>
      <c r="Q291" s="721"/>
      <c r="R291" s="721"/>
      <c r="S291" s="721"/>
      <c r="T291" s="721"/>
      <c r="U291" s="721"/>
      <c r="V291" s="721"/>
      <c r="W291" s="721"/>
      <c r="X291" s="721"/>
      <c r="Y291" s="721"/>
      <c r="Z291" s="721"/>
      <c r="AA291" s="801"/>
      <c r="AB291" s="731"/>
    </row>
    <row r="292" spans="1:74" customHeight="1" ht="22.5">
      <c r="B292" s="804"/>
      <c r="C292" s="1014" t="s">
        <v>382</v>
      </c>
      <c r="D292" s="1014"/>
      <c r="E292" s="1014"/>
      <c r="F292" s="1014"/>
      <c r="G292" s="1014"/>
      <c r="H292" s="1014"/>
      <c r="I292" s="1014"/>
      <c r="J292" s="1014"/>
      <c r="K292" s="1014"/>
      <c r="L292" s="1014"/>
      <c r="M292" s="1014"/>
      <c r="N292" s="1014"/>
      <c r="O292" s="1014"/>
      <c r="P292" s="1014"/>
      <c r="Q292" s="1014"/>
      <c r="R292" s="1014"/>
      <c r="S292" s="1014"/>
      <c r="T292" s="1014"/>
      <c r="U292" s="1014"/>
      <c r="V292" s="1014"/>
      <c r="W292" s="1014"/>
      <c r="X292" s="1014"/>
      <c r="Y292" s="1014"/>
      <c r="Z292" s="1014"/>
      <c r="AA292" s="801"/>
      <c r="AB292" s="731"/>
    </row>
    <row r="293" spans="1:74">
      <c r="B293" s="804"/>
      <c r="C293" s="1014" t="s">
        <v>383</v>
      </c>
      <c r="D293" s="1014"/>
      <c r="E293" s="1014"/>
      <c r="F293" s="1014"/>
      <c r="G293" s="1014"/>
      <c r="H293" s="1014"/>
      <c r="I293" s="1014"/>
      <c r="J293" s="1014"/>
      <c r="K293" s="1014"/>
      <c r="L293" s="1014"/>
      <c r="M293" s="1014"/>
      <c r="N293" s="1014"/>
      <c r="O293" s="1014"/>
      <c r="P293" s="1014"/>
      <c r="Q293" s="1014"/>
      <c r="R293" s="1014"/>
      <c r="S293" s="1014"/>
      <c r="T293" s="1014"/>
      <c r="U293" s="1014"/>
      <c r="V293" s="1014"/>
      <c r="W293" s="1014"/>
      <c r="X293" s="1014"/>
      <c r="Y293" s="1014"/>
      <c r="Z293" s="1014"/>
      <c r="AA293" s="801"/>
      <c r="AB293" s="731"/>
    </row>
    <row r="294" spans="1:74" customHeight="1" ht="20.25">
      <c r="B294" s="805"/>
      <c r="C294" s="1022" t="s">
        <v>384</v>
      </c>
      <c r="D294" s="1022"/>
      <c r="E294" s="1022"/>
      <c r="F294" s="1022"/>
      <c r="G294" s="1022"/>
      <c r="H294" s="1022"/>
      <c r="I294" s="1022"/>
      <c r="J294" s="1022"/>
      <c r="K294" s="1022"/>
      <c r="L294" s="1022"/>
      <c r="M294" s="1022"/>
      <c r="N294" s="1022"/>
      <c r="O294" s="1022"/>
      <c r="P294" s="1022"/>
      <c r="Q294" s="1022"/>
      <c r="R294" s="1022"/>
      <c r="S294" s="1022"/>
      <c r="T294" s="1022"/>
      <c r="U294" s="1022"/>
      <c r="V294" s="1022"/>
      <c r="W294" s="1022"/>
      <c r="X294" s="1022"/>
      <c r="Y294" s="1022"/>
      <c r="Z294" s="1022"/>
      <c r="AA294" s="806"/>
      <c r="AB294" s="717"/>
    </row>
    <row r="295" spans="1:74" customHeight="1" ht="21">
      <c r="B295" s="722"/>
      <c r="C295" s="717"/>
      <c r="D295" s="717"/>
      <c r="E295" s="717"/>
      <c r="F295" s="717"/>
      <c r="G295" s="717"/>
      <c r="H295" s="717"/>
      <c r="I295" s="717"/>
      <c r="J295" s="717"/>
      <c r="K295" s="717"/>
      <c r="L295" s="717"/>
      <c r="M295" s="717"/>
      <c r="N295" s="717"/>
      <c r="O295" s="717"/>
      <c r="P295" s="717"/>
      <c r="Q295" s="717"/>
      <c r="R295" s="717"/>
      <c r="S295" s="717"/>
      <c r="T295" s="717"/>
      <c r="U295" s="717"/>
      <c r="V295" s="717"/>
      <c r="W295" s="717"/>
      <c r="X295" s="717"/>
      <c r="Y295" s="717"/>
      <c r="Z295" s="717"/>
      <c r="AA295" s="717"/>
      <c r="AB295" s="717"/>
    </row>
    <row r="296" spans="1:74" customHeight="1" ht="27.75">
      <c r="B296" s="807"/>
      <c r="C296" s="1017" t="s">
        <v>401</v>
      </c>
      <c r="D296" s="1017"/>
      <c r="E296" s="1017"/>
      <c r="F296" s="1017"/>
      <c r="G296" s="1017"/>
      <c r="H296" s="1017"/>
      <c r="I296" s="1017"/>
      <c r="J296" s="1017"/>
      <c r="K296" s="1017"/>
      <c r="L296" s="1017"/>
      <c r="M296" s="1017"/>
      <c r="N296" s="1017"/>
      <c r="O296" s="1017"/>
      <c r="P296" s="1017"/>
      <c r="Q296" s="1017"/>
      <c r="R296" s="1017"/>
      <c r="S296" s="1017"/>
      <c r="T296" s="1017"/>
      <c r="U296" s="1017"/>
      <c r="V296" s="1017"/>
      <c r="W296" s="1017"/>
      <c r="X296" s="1017"/>
      <c r="Y296" s="1017"/>
      <c r="Z296" s="1017"/>
      <c r="AA296" s="798"/>
      <c r="AB296" s="723"/>
    </row>
    <row r="297" spans="1:74" customHeight="1" ht="24">
      <c r="B297" s="808"/>
      <c r="C297" s="1018" t="s">
        <v>316</v>
      </c>
      <c r="D297" s="1018"/>
      <c r="E297" s="1018"/>
      <c r="F297" s="1018"/>
      <c r="G297" s="1018"/>
      <c r="H297" s="1018"/>
      <c r="I297" s="1018"/>
      <c r="J297" s="1018"/>
      <c r="K297" s="1018"/>
      <c r="L297" s="1018"/>
      <c r="M297" s="1018"/>
      <c r="N297" s="1018"/>
      <c r="O297" s="1018"/>
      <c r="P297" s="1018"/>
      <c r="Q297" s="1018"/>
      <c r="R297" s="1018"/>
      <c r="S297" s="1018"/>
      <c r="T297" s="1018"/>
      <c r="U297" s="1018"/>
      <c r="V297" s="1018"/>
      <c r="W297" s="1018"/>
      <c r="X297" s="1018"/>
      <c r="Y297" s="1018"/>
      <c r="Z297" s="1018"/>
      <c r="AA297" s="799"/>
      <c r="AB297" s="717"/>
    </row>
    <row r="298" spans="1:74" customHeight="1" ht="20.25">
      <c r="A298" s="545"/>
      <c r="B298" s="1019" t="s">
        <v>317</v>
      </c>
      <c r="C298" s="782"/>
      <c r="D298" s="783">
        <v>1400</v>
      </c>
      <c r="E298" s="783">
        <v>1600</v>
      </c>
      <c r="F298" s="783">
        <v>1800</v>
      </c>
      <c r="G298" s="783">
        <v>2000</v>
      </c>
      <c r="H298" s="783">
        <v>2200</v>
      </c>
      <c r="I298" s="783">
        <v>2400</v>
      </c>
      <c r="J298" s="783">
        <v>2600</v>
      </c>
      <c r="K298" s="783">
        <v>2800</v>
      </c>
      <c r="L298" s="783">
        <v>3000</v>
      </c>
      <c r="M298" s="783">
        <v>3200</v>
      </c>
      <c r="N298" s="783">
        <v>3400</v>
      </c>
      <c r="O298" s="783">
        <v>3600</v>
      </c>
      <c r="P298" s="783">
        <v>3800</v>
      </c>
      <c r="Q298" s="783">
        <v>4000</v>
      </c>
      <c r="R298" s="783">
        <v>4200</v>
      </c>
      <c r="S298" s="783">
        <v>4400</v>
      </c>
      <c r="T298" s="783">
        <v>4600</v>
      </c>
      <c r="U298" s="783">
        <v>4800</v>
      </c>
      <c r="V298" s="783">
        <v>5000</v>
      </c>
      <c r="W298" s="783">
        <v>5200</v>
      </c>
      <c r="X298" s="783">
        <v>5400</v>
      </c>
      <c r="Y298" s="783">
        <v>5600</v>
      </c>
      <c r="Z298" s="784">
        <v>5800</v>
      </c>
      <c r="AA298" s="800"/>
      <c r="AB298" s="727"/>
      <c r="AG298" s="724"/>
      <c r="AH298" s="725">
        <v>1400</v>
      </c>
      <c r="AI298" s="725">
        <v>1600</v>
      </c>
      <c r="AJ298" s="725">
        <v>1800</v>
      </c>
      <c r="AK298" s="725">
        <v>2000</v>
      </c>
      <c r="AL298" s="725">
        <v>2200</v>
      </c>
      <c r="AM298" s="725">
        <v>2400</v>
      </c>
      <c r="AN298" s="725">
        <v>2600</v>
      </c>
      <c r="AO298" s="725">
        <v>2800</v>
      </c>
      <c r="AP298" s="725">
        <v>3000</v>
      </c>
      <c r="AQ298" s="725">
        <v>3200</v>
      </c>
      <c r="AR298" s="725">
        <v>3400</v>
      </c>
      <c r="AS298" s="725">
        <v>3600</v>
      </c>
      <c r="AT298" s="725">
        <v>3800</v>
      </c>
      <c r="AU298" s="725">
        <v>4000</v>
      </c>
      <c r="AV298" s="725">
        <v>4200</v>
      </c>
      <c r="AW298" s="725">
        <v>4400</v>
      </c>
      <c r="AX298" s="725">
        <v>4600</v>
      </c>
      <c r="AY298" s="725">
        <v>4800</v>
      </c>
      <c r="AZ298" s="725">
        <v>5000</v>
      </c>
      <c r="BA298" s="725">
        <v>5200</v>
      </c>
      <c r="BB298" s="725">
        <v>5400</v>
      </c>
      <c r="BC298" s="725">
        <v>5600</v>
      </c>
      <c r="BD298" s="726">
        <v>5800</v>
      </c>
    </row>
    <row r="299" spans="1:74">
      <c r="B299" s="1019"/>
      <c r="C299" s="785">
        <v>1400</v>
      </c>
      <c r="D299" s="732">
        <f>AH299*(1+$AF$5/100)</f>
        <v>471.25</v>
      </c>
      <c r="E299" s="729">
        <f>AI299*(1+$AF$5/100)</f>
        <v>475.8</v>
      </c>
      <c r="F299" s="729">
        <f>AJ299*(1+$AF$5/100)</f>
        <v>529.75</v>
      </c>
      <c r="G299" s="729">
        <f>AK299*(1+$AF$5/100)</f>
        <v>534.95</v>
      </c>
      <c r="H299" s="729">
        <f>AL299*(1+$AF$5/100)</f>
        <v>555.1</v>
      </c>
      <c r="I299" s="729">
        <f>AM299*(1+$AF$5/100)</f>
        <v>583.7</v>
      </c>
      <c r="J299" s="729">
        <f>AN299*(1+$AF$5/100)</f>
        <v>588.9</v>
      </c>
      <c r="K299" s="729">
        <f>AO299*(1+$AF$5/100)</f>
        <v>594.1</v>
      </c>
      <c r="L299" s="729">
        <f>AP299*(1+$AF$5/100)</f>
        <v>628.55</v>
      </c>
      <c r="M299" s="729">
        <f>AQ299*(1+$AF$5/100)</f>
        <v>772.2</v>
      </c>
      <c r="N299" s="729">
        <f>AR299*(1+$AF$5/100)</f>
        <v>789.75</v>
      </c>
      <c r="O299" s="729">
        <f>AS299*(1+$AF$5/100)</f>
        <v>806.65</v>
      </c>
      <c r="P299" s="729">
        <f>AT299*(1+$AF$5/100)</f>
        <v>823.55</v>
      </c>
      <c r="Q299" s="729">
        <f>AU299*(1+$AF$5/100)</f>
        <v>841.1</v>
      </c>
      <c r="R299" s="729">
        <f>AV299*(1+$AF$5/100)</f>
        <v>875.55</v>
      </c>
      <c r="S299" s="729">
        <f>AW299*(1+$AF$5/100)</f>
        <v>978.9</v>
      </c>
      <c r="T299" s="729">
        <f>AX299*(1+$AF$5/100)</f>
        <v>996.45</v>
      </c>
      <c r="U299" s="729">
        <f>AY299*(1+$AF$5/100)</f>
        <v>1014</v>
      </c>
      <c r="V299" s="729">
        <f>AZ299*(1+$AF$5/100)</f>
        <v>1031.55</v>
      </c>
      <c r="W299" s="745">
        <f>BA299*(1+$AF$5/100)</f>
        <v>1108.9</v>
      </c>
      <c r="X299" s="745">
        <f>BB299*(1+$AF$5/100)</f>
        <v>1127.1</v>
      </c>
      <c r="Y299" s="745">
        <f>BC299*(1+$AF$5/100)</f>
        <v>1145.3</v>
      </c>
      <c r="Z299" s="746">
        <f>BD299*(1+$AF$5/100)</f>
        <v>1162.85</v>
      </c>
      <c r="AA299" s="801"/>
      <c r="AB299" s="731"/>
      <c r="AG299" s="728">
        <v>1400</v>
      </c>
      <c r="AH299" s="732">
        <v>725</v>
      </c>
      <c r="AI299" s="729">
        <v>732</v>
      </c>
      <c r="AJ299" s="729">
        <v>815</v>
      </c>
      <c r="AK299" s="729">
        <v>823</v>
      </c>
      <c r="AL299" s="729">
        <v>854</v>
      </c>
      <c r="AM299" s="729">
        <v>898</v>
      </c>
      <c r="AN299" s="729">
        <v>906</v>
      </c>
      <c r="AO299" s="729">
        <v>914</v>
      </c>
      <c r="AP299" s="729">
        <v>967</v>
      </c>
      <c r="AQ299" s="729">
        <v>1188</v>
      </c>
      <c r="AR299" s="729">
        <v>1215</v>
      </c>
      <c r="AS299" s="729">
        <v>1241</v>
      </c>
      <c r="AT299" s="729">
        <v>1267</v>
      </c>
      <c r="AU299" s="729">
        <v>1294</v>
      </c>
      <c r="AV299" s="729">
        <v>1347</v>
      </c>
      <c r="AW299" s="729">
        <v>1506</v>
      </c>
      <c r="AX299" s="729">
        <v>1533</v>
      </c>
      <c r="AY299" s="729">
        <v>1560</v>
      </c>
      <c r="AZ299" s="729">
        <v>1587</v>
      </c>
      <c r="BA299" s="745">
        <v>1706</v>
      </c>
      <c r="BB299" s="745">
        <v>1734</v>
      </c>
      <c r="BC299" s="745">
        <v>1762</v>
      </c>
      <c r="BD299" s="746">
        <v>1789</v>
      </c>
    </row>
    <row r="300" spans="1:74">
      <c r="B300" s="1019"/>
      <c r="C300" s="785">
        <v>1600</v>
      </c>
      <c r="D300" s="733">
        <f>AH300*(1+$AF$5/100)</f>
        <v>472.55</v>
      </c>
      <c r="E300" s="734">
        <f>AI300*(1+$AF$5/100)</f>
        <v>488.8</v>
      </c>
      <c r="F300" s="734">
        <f>AJ300*(1+$AF$5/100)</f>
        <v>542.75</v>
      </c>
      <c r="G300" s="734">
        <f>AK300*(1+$AF$5/100)</f>
        <v>547.95</v>
      </c>
      <c r="H300" s="734">
        <f>AL300*(1+$AF$5/100)</f>
        <v>568.1</v>
      </c>
      <c r="I300" s="734">
        <f>AM300*(1+$AF$5/100)</f>
        <v>597.35</v>
      </c>
      <c r="J300" s="734">
        <f>AN300*(1+$AF$5/100)</f>
        <v>601.9</v>
      </c>
      <c r="K300" s="734">
        <f>AO300*(1+$AF$5/100)</f>
        <v>607.1</v>
      </c>
      <c r="L300" s="734">
        <f>AP300*(1+$AF$5/100)</f>
        <v>642.2</v>
      </c>
      <c r="M300" s="734">
        <f>AQ300*(1+$AF$5/100)</f>
        <v>773.5</v>
      </c>
      <c r="N300" s="734">
        <f>AR300*(1+$AF$5/100)</f>
        <v>791.05</v>
      </c>
      <c r="O300" s="734">
        <f>AS300*(1+$AF$5/100)</f>
        <v>807.95</v>
      </c>
      <c r="P300" s="734">
        <f>AT300*(1+$AF$5/100)</f>
        <v>825.5</v>
      </c>
      <c r="Q300" s="734">
        <f>AU300*(1+$AF$5/100)</f>
        <v>842.4</v>
      </c>
      <c r="R300" s="734">
        <f>AV300*(1+$AF$5/100)</f>
        <v>876.85</v>
      </c>
      <c r="S300" s="734">
        <f>AW300*(1+$AF$5/100)</f>
        <v>980.2</v>
      </c>
      <c r="T300" s="734">
        <f>AX300*(1+$AF$5/100)</f>
        <v>997.75</v>
      </c>
      <c r="U300" s="734">
        <f>AY300*(1+$AF$5/100)</f>
        <v>1015.3</v>
      </c>
      <c r="V300" s="734">
        <f>AZ300*(1+$AF$5/100)</f>
        <v>1032.85</v>
      </c>
      <c r="W300" s="736">
        <f>BA300*(1+$AF$5/100)</f>
        <v>1110.2</v>
      </c>
      <c r="X300" s="736">
        <f>BB300*(1+$AF$5/100)</f>
        <v>1128.4</v>
      </c>
      <c r="Y300" s="736">
        <f>BC300*(1+$AF$5/100)</f>
        <v>1146.6</v>
      </c>
      <c r="Z300" s="737">
        <f>BD300*(1+$AF$5/100)</f>
        <v>1164.8</v>
      </c>
      <c r="AA300" s="801"/>
      <c r="AB300" s="731"/>
      <c r="AG300" s="728">
        <v>1600</v>
      </c>
      <c r="AH300" s="733">
        <v>727</v>
      </c>
      <c r="AI300" s="734">
        <v>752</v>
      </c>
      <c r="AJ300" s="734">
        <v>835</v>
      </c>
      <c r="AK300" s="734">
        <v>843</v>
      </c>
      <c r="AL300" s="734">
        <v>874</v>
      </c>
      <c r="AM300" s="734">
        <v>919</v>
      </c>
      <c r="AN300" s="734">
        <v>926</v>
      </c>
      <c r="AO300" s="734">
        <v>934</v>
      </c>
      <c r="AP300" s="734">
        <v>988</v>
      </c>
      <c r="AQ300" s="734">
        <v>1190</v>
      </c>
      <c r="AR300" s="734">
        <v>1217</v>
      </c>
      <c r="AS300" s="734">
        <v>1243</v>
      </c>
      <c r="AT300" s="734">
        <v>1270</v>
      </c>
      <c r="AU300" s="734">
        <v>1296</v>
      </c>
      <c r="AV300" s="734">
        <v>1349</v>
      </c>
      <c r="AW300" s="734">
        <v>1508</v>
      </c>
      <c r="AX300" s="734">
        <v>1535</v>
      </c>
      <c r="AY300" s="734">
        <v>1562</v>
      </c>
      <c r="AZ300" s="734">
        <v>1589</v>
      </c>
      <c r="BA300" s="736">
        <v>1708</v>
      </c>
      <c r="BB300" s="736">
        <v>1736</v>
      </c>
      <c r="BC300" s="736">
        <v>1764</v>
      </c>
      <c r="BD300" s="737">
        <v>1792</v>
      </c>
    </row>
    <row r="301" spans="1:74">
      <c r="B301" s="1019"/>
      <c r="C301" s="785">
        <v>1800</v>
      </c>
      <c r="D301" s="733">
        <f>AH301*(1+$AF$5/100)</f>
        <v>473.85</v>
      </c>
      <c r="E301" s="734">
        <f>AI301*(1+$AF$5/100)</f>
        <v>490.1</v>
      </c>
      <c r="F301" s="734">
        <f>AJ301*(1+$AF$5/100)</f>
        <v>555.75</v>
      </c>
      <c r="G301" s="734">
        <f>AK301*(1+$AF$5/100)</f>
        <v>583.7</v>
      </c>
      <c r="H301" s="734">
        <f>AL301*(1+$AF$5/100)</f>
        <v>605.15</v>
      </c>
      <c r="I301" s="734">
        <f>AM301*(1+$AF$5/100)</f>
        <v>635.05</v>
      </c>
      <c r="J301" s="734">
        <f>AN301*(1+$AF$5/100)</f>
        <v>640.25</v>
      </c>
      <c r="K301" s="734">
        <f>AO301*(1+$AF$5/100)</f>
        <v>645.45</v>
      </c>
      <c r="L301" s="734">
        <f>AP301*(1+$AF$5/100)</f>
        <v>681.85</v>
      </c>
      <c r="M301" s="734">
        <f>AQ301*(1+$AF$5/100)</f>
        <v>806</v>
      </c>
      <c r="N301" s="734">
        <f>AR301*(1+$AF$5/100)</f>
        <v>824.2</v>
      </c>
      <c r="O301" s="734">
        <f>AS301*(1+$AF$5/100)</f>
        <v>858</v>
      </c>
      <c r="P301" s="734">
        <f>AT301*(1+$AF$5/100)</f>
        <v>876.2</v>
      </c>
      <c r="Q301" s="734">
        <f>AU301*(1+$AF$5/100)</f>
        <v>894.4</v>
      </c>
      <c r="R301" s="734">
        <f>AV301*(1+$AF$5/100)</f>
        <v>981.5</v>
      </c>
      <c r="S301" s="734">
        <f>AW301*(1+$AF$5/100)</f>
        <v>1078.35</v>
      </c>
      <c r="T301" s="734">
        <f>AX301*(1+$AF$5/100)</f>
        <v>1097.2</v>
      </c>
      <c r="U301" s="734">
        <f>AY301*(1+$AF$5/100)</f>
        <v>1116.7</v>
      </c>
      <c r="V301" s="734">
        <f>AZ301*(1+$AF$5/100)</f>
        <v>1136.2</v>
      </c>
      <c r="W301" s="736">
        <f>BA301*(1+$AF$5/100)</f>
        <v>1220.7</v>
      </c>
      <c r="X301" s="736">
        <f>BB301*(1+$AF$5/100)</f>
        <v>1240.85</v>
      </c>
      <c r="Y301" s="736">
        <f>BC301*(1+$AF$5/100)</f>
        <v>1260.35</v>
      </c>
      <c r="Z301" s="737">
        <f>BD301*(1+$AF$5/100)</f>
        <v>1280.5</v>
      </c>
      <c r="AA301" s="801"/>
      <c r="AB301" s="731"/>
      <c r="AG301" s="728">
        <v>1800</v>
      </c>
      <c r="AH301" s="733">
        <v>729</v>
      </c>
      <c r="AI301" s="734">
        <v>754</v>
      </c>
      <c r="AJ301" s="734">
        <v>855</v>
      </c>
      <c r="AK301" s="734">
        <v>898</v>
      </c>
      <c r="AL301" s="734">
        <v>931</v>
      </c>
      <c r="AM301" s="734">
        <v>977</v>
      </c>
      <c r="AN301" s="734">
        <v>985</v>
      </c>
      <c r="AO301" s="734">
        <v>993</v>
      </c>
      <c r="AP301" s="734">
        <v>1049</v>
      </c>
      <c r="AQ301" s="734">
        <v>1240</v>
      </c>
      <c r="AR301" s="734">
        <v>1268</v>
      </c>
      <c r="AS301" s="734">
        <v>1320</v>
      </c>
      <c r="AT301" s="734">
        <v>1348</v>
      </c>
      <c r="AU301" s="734">
        <v>1376</v>
      </c>
      <c r="AV301" s="734">
        <v>1510</v>
      </c>
      <c r="AW301" s="734">
        <v>1659</v>
      </c>
      <c r="AX301" s="734">
        <v>1688</v>
      </c>
      <c r="AY301" s="734">
        <v>1718</v>
      </c>
      <c r="AZ301" s="734">
        <v>1748</v>
      </c>
      <c r="BA301" s="736">
        <v>1878</v>
      </c>
      <c r="BB301" s="736">
        <v>1909</v>
      </c>
      <c r="BC301" s="736">
        <v>1939</v>
      </c>
      <c r="BD301" s="737">
        <v>1970</v>
      </c>
    </row>
    <row r="302" spans="1:74">
      <c r="B302" s="1019"/>
      <c r="C302" s="785">
        <v>2000</v>
      </c>
      <c r="D302" s="733">
        <f>AH302*(1+$AF$5/100)</f>
        <v>485.55</v>
      </c>
      <c r="E302" s="734">
        <f>AI302*(1+$AF$5/100)</f>
        <v>501.8</v>
      </c>
      <c r="F302" s="734">
        <f>AJ302*(1+$AF$5/100)</f>
        <v>580.45</v>
      </c>
      <c r="G302" s="734">
        <f>AK302*(1+$AF$5/100)</f>
        <v>609.7</v>
      </c>
      <c r="H302" s="734">
        <f>AL302*(1+$AF$5/100)</f>
        <v>631.15</v>
      </c>
      <c r="I302" s="734">
        <f>AM302*(1+$AF$5/100)</f>
        <v>649.35</v>
      </c>
      <c r="J302" s="734">
        <f>AN302*(1+$AF$5/100)</f>
        <v>654.55</v>
      </c>
      <c r="K302" s="734">
        <f>AO302*(1+$AF$5/100)</f>
        <v>659.75</v>
      </c>
      <c r="L302" s="734">
        <f>AP302*(1+$AF$5/100)</f>
        <v>696.15</v>
      </c>
      <c r="M302" s="734">
        <f>AQ302*(1+$AF$5/100)</f>
        <v>807.95</v>
      </c>
      <c r="N302" s="734">
        <f>AR302*(1+$AF$5/100)</f>
        <v>825.5</v>
      </c>
      <c r="O302" s="734">
        <f>AS302*(1+$AF$5/100)</f>
        <v>876.2</v>
      </c>
      <c r="P302" s="734">
        <f>AT302*(1+$AF$5/100)</f>
        <v>894.4</v>
      </c>
      <c r="Q302" s="734">
        <f>AU302*(1+$AF$5/100)</f>
        <v>913.25</v>
      </c>
      <c r="R302" s="734">
        <f>AV302*(1+$AF$5/100)</f>
        <v>983.45</v>
      </c>
      <c r="S302" s="734">
        <f>AW302*(1+$AF$5/100)</f>
        <v>1079.65</v>
      </c>
      <c r="T302" s="734">
        <f>AX302*(1+$AF$5/100)</f>
        <v>1099.15</v>
      </c>
      <c r="U302" s="734">
        <f>AY302*(1+$AF$5/100)</f>
        <v>1118.65</v>
      </c>
      <c r="V302" s="734">
        <f>AZ302*(1+$AF$5/100)</f>
        <v>1137.5</v>
      </c>
      <c r="W302" s="736">
        <f>BA302*(1+$AF$5/100)</f>
        <v>1222.65</v>
      </c>
      <c r="X302" s="736">
        <f>BB302*(1+$AF$5/100)</f>
        <v>1242.15</v>
      </c>
      <c r="Y302" s="736">
        <f>BC302*(1+$AF$5/100)</f>
        <v>1262.3</v>
      </c>
      <c r="Z302" s="737">
        <f>BD302*(1+$AF$5/100)</f>
        <v>1282.45</v>
      </c>
      <c r="AA302" s="801"/>
      <c r="AB302" s="731"/>
      <c r="AG302" s="728">
        <v>2000</v>
      </c>
      <c r="AH302" s="733">
        <v>747</v>
      </c>
      <c r="AI302" s="734">
        <v>772</v>
      </c>
      <c r="AJ302" s="734">
        <v>893</v>
      </c>
      <c r="AK302" s="734">
        <v>938</v>
      </c>
      <c r="AL302" s="734">
        <v>971</v>
      </c>
      <c r="AM302" s="734">
        <v>999</v>
      </c>
      <c r="AN302" s="734">
        <v>1007</v>
      </c>
      <c r="AO302" s="734">
        <v>1015</v>
      </c>
      <c r="AP302" s="734">
        <v>1071</v>
      </c>
      <c r="AQ302" s="734">
        <v>1243</v>
      </c>
      <c r="AR302" s="734">
        <v>1270</v>
      </c>
      <c r="AS302" s="734">
        <v>1348</v>
      </c>
      <c r="AT302" s="734">
        <v>1376</v>
      </c>
      <c r="AU302" s="734">
        <v>1405</v>
      </c>
      <c r="AV302" s="734">
        <v>1513</v>
      </c>
      <c r="AW302" s="734">
        <v>1661</v>
      </c>
      <c r="AX302" s="734">
        <v>1691</v>
      </c>
      <c r="AY302" s="734">
        <v>1721</v>
      </c>
      <c r="AZ302" s="734">
        <v>1750</v>
      </c>
      <c r="BA302" s="736">
        <v>1881</v>
      </c>
      <c r="BB302" s="736">
        <v>1911</v>
      </c>
      <c r="BC302" s="736">
        <v>1942</v>
      </c>
      <c r="BD302" s="737">
        <v>1973</v>
      </c>
    </row>
    <row r="303" spans="1:74">
      <c r="B303" s="1019"/>
      <c r="C303" s="785">
        <v>2200</v>
      </c>
      <c r="D303" s="733">
        <f>AH303*(1+$AF$5/100)</f>
        <v>496.6</v>
      </c>
      <c r="E303" s="734">
        <f>AI303*(1+$AF$5/100)</f>
        <v>514.15</v>
      </c>
      <c r="F303" s="734">
        <f>AJ303*(1+$AF$5/100)</f>
        <v>605.15</v>
      </c>
      <c r="G303" s="734">
        <f>AK303*(1+$AF$5/100)</f>
        <v>622.7</v>
      </c>
      <c r="H303" s="734">
        <f>AL303*(1+$AF$5/100)</f>
        <v>657.8</v>
      </c>
      <c r="I303" s="734">
        <f>AM303*(1+$AF$5/100)</f>
        <v>676</v>
      </c>
      <c r="J303" s="734">
        <f>AN303*(1+$AF$5/100)</f>
        <v>681.2</v>
      </c>
      <c r="K303" s="734">
        <f>AO303*(1+$AF$5/100)</f>
        <v>687.05</v>
      </c>
      <c r="L303" s="734">
        <f>AP303*(1+$AF$5/100)</f>
        <v>723.45</v>
      </c>
      <c r="M303" s="734">
        <f>AQ303*(1+$AF$5/100)</f>
        <v>824.85</v>
      </c>
      <c r="N303" s="734">
        <f>AR303*(1+$AF$5/100)</f>
        <v>843.05</v>
      </c>
      <c r="O303" s="734">
        <f>AS303*(1+$AF$5/100)</f>
        <v>877.5</v>
      </c>
      <c r="P303" s="734">
        <f>AT303*(1+$AF$5/100)</f>
        <v>896.35</v>
      </c>
      <c r="Q303" s="734">
        <f>AU303*(1+$AF$5/100)</f>
        <v>914.55</v>
      </c>
      <c r="R303" s="734">
        <f>AV303*(1+$AF$5/100)</f>
        <v>985.4</v>
      </c>
      <c r="S303" s="734">
        <f>AW303*(1+$AF$5/100)</f>
        <v>1081.6</v>
      </c>
      <c r="T303" s="734">
        <f>AX303*(1+$AF$5/100)</f>
        <v>1101.1</v>
      </c>
      <c r="U303" s="734">
        <f>AY303*(1+$AF$5/100)</f>
        <v>1119.95</v>
      </c>
      <c r="V303" s="734">
        <f>AZ303*(1+$AF$5/100)</f>
        <v>1139.45</v>
      </c>
      <c r="W303" s="736">
        <f>BA303*(1+$AF$5/100)</f>
        <v>1223.95</v>
      </c>
      <c r="X303" s="736">
        <f>BB303*(1+$AF$5/100)</f>
        <v>1244.1</v>
      </c>
      <c r="Y303" s="736">
        <f>BC303*(1+$AF$5/100)</f>
        <v>1264.25</v>
      </c>
      <c r="Z303" s="737">
        <f>BD303*(1+$AF$5/100)</f>
        <v>1283.75</v>
      </c>
      <c r="AA303" s="801"/>
      <c r="AB303" s="731"/>
      <c r="AG303" s="728">
        <v>2200</v>
      </c>
      <c r="AH303" s="733">
        <v>764</v>
      </c>
      <c r="AI303" s="734">
        <v>791</v>
      </c>
      <c r="AJ303" s="734">
        <v>931</v>
      </c>
      <c r="AK303" s="734">
        <v>958</v>
      </c>
      <c r="AL303" s="734">
        <v>1012</v>
      </c>
      <c r="AM303" s="734">
        <v>1040</v>
      </c>
      <c r="AN303" s="734">
        <v>1048</v>
      </c>
      <c r="AO303" s="734">
        <v>1057</v>
      </c>
      <c r="AP303" s="734">
        <v>1113</v>
      </c>
      <c r="AQ303" s="734">
        <v>1269</v>
      </c>
      <c r="AR303" s="734">
        <v>1297</v>
      </c>
      <c r="AS303" s="734">
        <v>1350</v>
      </c>
      <c r="AT303" s="734">
        <v>1379</v>
      </c>
      <c r="AU303" s="734">
        <v>1407</v>
      </c>
      <c r="AV303" s="734">
        <v>1516</v>
      </c>
      <c r="AW303" s="734">
        <v>1664</v>
      </c>
      <c r="AX303" s="734">
        <v>1694</v>
      </c>
      <c r="AY303" s="734">
        <v>1723</v>
      </c>
      <c r="AZ303" s="734">
        <v>1753</v>
      </c>
      <c r="BA303" s="736">
        <v>1883</v>
      </c>
      <c r="BB303" s="736">
        <v>1914</v>
      </c>
      <c r="BC303" s="736">
        <v>1945</v>
      </c>
      <c r="BD303" s="737">
        <v>1975</v>
      </c>
    </row>
    <row r="304" spans="1:74">
      <c r="B304" s="1019"/>
      <c r="C304" s="785">
        <v>2400</v>
      </c>
      <c r="D304" s="733">
        <f>AH304*(1+$AF$5/100)</f>
        <v>538.2</v>
      </c>
      <c r="E304" s="734">
        <f>AI304*(1+$AF$5/100)</f>
        <v>556.4</v>
      </c>
      <c r="F304" s="734">
        <f>AJ304*(1+$AF$5/100)</f>
        <v>629.85</v>
      </c>
      <c r="G304" s="734">
        <f>AK304*(1+$AF$5/100)</f>
        <v>624.65</v>
      </c>
      <c r="H304" s="734">
        <f>AL304*(1+$AF$5/100)</f>
        <v>659.1</v>
      </c>
      <c r="I304" s="734">
        <f>AM304*(1+$AF$5/100)</f>
        <v>690.3</v>
      </c>
      <c r="J304" s="734">
        <f>AN304*(1+$AF$5/100)</f>
        <v>695.5</v>
      </c>
      <c r="K304" s="734">
        <f>AO304*(1+$AF$5/100)</f>
        <v>701.35</v>
      </c>
      <c r="L304" s="734">
        <f>AP304*(1+$AF$5/100)</f>
        <v>737.75</v>
      </c>
      <c r="M304" s="734">
        <f>AQ304*(1+$AF$5/100)</f>
        <v>826.8</v>
      </c>
      <c r="N304" s="734">
        <f>AR304*(1+$AF$5/100)</f>
        <v>845</v>
      </c>
      <c r="O304" s="734">
        <f>AS304*(1+$AF$5/100)</f>
        <v>879.45</v>
      </c>
      <c r="P304" s="734">
        <f>AT304*(1+$AF$5/100)</f>
        <v>897.65</v>
      </c>
      <c r="Q304" s="734">
        <f>AU304*(1+$AF$5/100)</f>
        <v>916.5</v>
      </c>
      <c r="R304" s="734">
        <f>AV304*(1+$AF$5/100)</f>
        <v>986.7</v>
      </c>
      <c r="S304" s="734">
        <f>AW304*(1+$AF$5/100)</f>
        <v>1083.55</v>
      </c>
      <c r="T304" s="734">
        <f>AX304*(1+$AF$5/100)</f>
        <v>1102.4</v>
      </c>
      <c r="U304" s="734">
        <f>AY304*(1+$AF$5/100)</f>
        <v>1121.9</v>
      </c>
      <c r="V304" s="734">
        <f>AZ304*(1+$AF$5/100)</f>
        <v>1141.4</v>
      </c>
      <c r="W304" s="736">
        <f>BA304*(1+$AF$5/100)</f>
        <v>1225.9</v>
      </c>
      <c r="X304" s="736">
        <f>BB304*(1+$AF$5/100)</f>
        <v>1246.05</v>
      </c>
      <c r="Y304" s="736">
        <f>BC304*(1+$AF$5/100)</f>
        <v>1265.55</v>
      </c>
      <c r="Z304" s="737">
        <f>BD304*(1+$AF$5/100)</f>
        <v>1285.7</v>
      </c>
      <c r="AA304" s="801"/>
      <c r="AB304" s="731"/>
      <c r="AG304" s="728">
        <v>2400</v>
      </c>
      <c r="AH304" s="733">
        <v>828</v>
      </c>
      <c r="AI304" s="734">
        <v>856</v>
      </c>
      <c r="AJ304" s="734">
        <v>969</v>
      </c>
      <c r="AK304" s="734">
        <v>961</v>
      </c>
      <c r="AL304" s="734">
        <v>1014</v>
      </c>
      <c r="AM304" s="734">
        <v>1062</v>
      </c>
      <c r="AN304" s="734">
        <v>1070</v>
      </c>
      <c r="AO304" s="734">
        <v>1079</v>
      </c>
      <c r="AP304" s="734">
        <v>1135</v>
      </c>
      <c r="AQ304" s="734">
        <v>1272</v>
      </c>
      <c r="AR304" s="734">
        <v>1300</v>
      </c>
      <c r="AS304" s="734">
        <v>1353</v>
      </c>
      <c r="AT304" s="734">
        <v>1381</v>
      </c>
      <c r="AU304" s="734">
        <v>1410</v>
      </c>
      <c r="AV304" s="734">
        <v>1518</v>
      </c>
      <c r="AW304" s="734">
        <v>1667</v>
      </c>
      <c r="AX304" s="734">
        <v>1696</v>
      </c>
      <c r="AY304" s="734">
        <v>1726</v>
      </c>
      <c r="AZ304" s="734">
        <v>1756</v>
      </c>
      <c r="BA304" s="736">
        <v>1886</v>
      </c>
      <c r="BB304" s="736">
        <v>1917</v>
      </c>
      <c r="BC304" s="736">
        <v>1947</v>
      </c>
      <c r="BD304" s="737">
        <v>1978</v>
      </c>
    </row>
    <row r="305" spans="1:74">
      <c r="B305" s="1019"/>
      <c r="C305" s="785">
        <v>2600</v>
      </c>
      <c r="D305" s="733">
        <f>AH305*(1+$AF$5/100)</f>
        <v>553.15</v>
      </c>
      <c r="E305" s="734">
        <f>AI305*(1+$AF$5/100)</f>
        <v>572</v>
      </c>
      <c r="F305" s="734">
        <f>AJ305*(1+$AF$5/100)</f>
        <v>635.05</v>
      </c>
      <c r="G305" s="734">
        <f>AK305*(1+$AF$5/100)</f>
        <v>629.85</v>
      </c>
      <c r="H305" s="734">
        <f>AL305*(1+$AF$5/100)</f>
        <v>664.3</v>
      </c>
      <c r="I305" s="734">
        <f>AM305*(1+$AF$5/100)</f>
        <v>695.5</v>
      </c>
      <c r="J305" s="734">
        <f>AN305*(1+$AF$5/100)</f>
        <v>713.7</v>
      </c>
      <c r="K305" s="734">
        <f>AO305*(1+$AF$5/100)</f>
        <v>718.9</v>
      </c>
      <c r="L305" s="734">
        <f>AP305*(1+$AF$5/100)</f>
        <v>755.95</v>
      </c>
      <c r="M305" s="734">
        <f>AQ305*(1+$AF$5/100)</f>
        <v>833.3</v>
      </c>
      <c r="N305" s="734">
        <f>AR305*(1+$AF$5/100)</f>
        <v>851.5</v>
      </c>
      <c r="O305" s="734">
        <f>AS305*(1+$AF$5/100)</f>
        <v>886.6</v>
      </c>
      <c r="P305" s="734">
        <f>AT305*(1+$AF$5/100)</f>
        <v>904.8</v>
      </c>
      <c r="Q305" s="734">
        <f>AU305*(1+$AF$5/100)</f>
        <v>923.65</v>
      </c>
      <c r="R305" s="734">
        <f>AV305*(1+$AF$5/100)</f>
        <v>994.5</v>
      </c>
      <c r="S305" s="734">
        <f>AW305*(1+$AF$5/100)</f>
        <v>1103.05</v>
      </c>
      <c r="T305" s="734">
        <f>AX305*(1+$AF$5/100)</f>
        <v>1122.55</v>
      </c>
      <c r="U305" s="734">
        <f>AY305*(1+$AF$5/100)</f>
        <v>1205.75</v>
      </c>
      <c r="V305" s="736">
        <f>AZ305*(1+$AF$5/100)</f>
        <v>1225.9</v>
      </c>
      <c r="W305" s="736">
        <f>BA305*(1+$AF$5/100)</f>
        <v>1246.05</v>
      </c>
      <c r="X305" s="736">
        <f>BB305*(1+$AF$5/100)</f>
        <v>1265.55</v>
      </c>
      <c r="Y305" s="736">
        <f>BC305*(1+$AF$5/100)</f>
        <v>1285.7</v>
      </c>
      <c r="Z305" s="737">
        <f>BD305*(1+$AF$5/100)</f>
        <v>1305.85</v>
      </c>
      <c r="AA305" s="801"/>
      <c r="AB305" s="731"/>
      <c r="AG305" s="728">
        <v>2600</v>
      </c>
      <c r="AH305" s="733">
        <v>851</v>
      </c>
      <c r="AI305" s="734">
        <v>880</v>
      </c>
      <c r="AJ305" s="734">
        <v>977</v>
      </c>
      <c r="AK305" s="734">
        <v>969</v>
      </c>
      <c r="AL305" s="734">
        <v>1022</v>
      </c>
      <c r="AM305" s="734">
        <v>1070</v>
      </c>
      <c r="AN305" s="734">
        <v>1098</v>
      </c>
      <c r="AO305" s="734">
        <v>1106</v>
      </c>
      <c r="AP305" s="734">
        <v>1163</v>
      </c>
      <c r="AQ305" s="734">
        <v>1282</v>
      </c>
      <c r="AR305" s="734">
        <v>1310</v>
      </c>
      <c r="AS305" s="734">
        <v>1364</v>
      </c>
      <c r="AT305" s="734">
        <v>1392</v>
      </c>
      <c r="AU305" s="734">
        <v>1421</v>
      </c>
      <c r="AV305" s="734">
        <v>1530</v>
      </c>
      <c r="AW305" s="734">
        <v>1697</v>
      </c>
      <c r="AX305" s="734">
        <v>1727</v>
      </c>
      <c r="AY305" s="734">
        <v>1855</v>
      </c>
      <c r="AZ305" s="736">
        <v>1886</v>
      </c>
      <c r="BA305" s="736">
        <v>1917</v>
      </c>
      <c r="BB305" s="736">
        <v>1947</v>
      </c>
      <c r="BC305" s="736">
        <v>1978</v>
      </c>
      <c r="BD305" s="737">
        <v>2009</v>
      </c>
    </row>
    <row r="306" spans="1:74">
      <c r="B306" s="1019"/>
      <c r="C306" s="785">
        <v>2800</v>
      </c>
      <c r="D306" s="733">
        <f>AH306*(1+$AF$5/100)</f>
        <v>564.85</v>
      </c>
      <c r="E306" s="734">
        <f>AI306*(1+$AF$5/100)</f>
        <v>584.35</v>
      </c>
      <c r="F306" s="734">
        <f>AJ306*(1+$AF$5/100)</f>
        <v>648.7</v>
      </c>
      <c r="G306" s="734">
        <f>AK306*(1+$AF$5/100)</f>
        <v>631.15</v>
      </c>
      <c r="H306" s="734">
        <f>AL306*(1+$AF$5/100)</f>
        <v>665.6</v>
      </c>
      <c r="I306" s="734">
        <f>AM306*(1+$AF$5/100)</f>
        <v>709.8</v>
      </c>
      <c r="J306" s="734">
        <f>AN306*(1+$AF$5/100)</f>
        <v>728.65</v>
      </c>
      <c r="K306" s="734">
        <f>AO306*(1+$AF$5/100)</f>
        <v>747.5</v>
      </c>
      <c r="L306" s="734">
        <f>AP306*(1+$AF$5/100)</f>
        <v>784.55</v>
      </c>
      <c r="M306" s="734">
        <f>AQ306*(1+$AF$5/100)</f>
        <v>850.85</v>
      </c>
      <c r="N306" s="734">
        <f>AR306*(1+$AF$5/100)</f>
        <v>869.7</v>
      </c>
      <c r="O306" s="734">
        <f>AS306*(1+$AF$5/100)</f>
        <v>921.05</v>
      </c>
      <c r="P306" s="734">
        <f>AT306*(1+$AF$5/100)</f>
        <v>939.9</v>
      </c>
      <c r="Q306" s="734">
        <f>AU306*(1+$AF$5/100)</f>
        <v>959.4</v>
      </c>
      <c r="R306" s="734">
        <f>AV306*(1+$AF$5/100)</f>
        <v>1013.35</v>
      </c>
      <c r="S306" s="734">
        <f>AW306*(1+$AF$5/100)</f>
        <v>1168.05</v>
      </c>
      <c r="T306" s="734">
        <f>AX306*(1+$AF$5/100)</f>
        <v>1187.55</v>
      </c>
      <c r="U306" s="734">
        <f>AY306*(1+$AF$5/100)</f>
        <v>1207.7</v>
      </c>
      <c r="V306" s="736">
        <f>AZ306*(1+$AF$5/100)</f>
        <v>1227.85</v>
      </c>
      <c r="W306" s="736">
        <f>BA306*(1+$AF$5/100)</f>
        <v>1247.35</v>
      </c>
      <c r="X306" s="736">
        <f>BB306*(1+$AF$5/100)</f>
        <v>1267.5</v>
      </c>
      <c r="Y306" s="736">
        <f>BC306*(1+$AF$5/100)</f>
        <v>1287.65</v>
      </c>
      <c r="Z306" s="737">
        <f>BD306*(1+$AF$5/100)</f>
        <v>1307.15</v>
      </c>
      <c r="AA306" s="801"/>
      <c r="AB306" s="731"/>
      <c r="AG306" s="728">
        <v>2800</v>
      </c>
      <c r="AH306" s="733">
        <v>869</v>
      </c>
      <c r="AI306" s="734">
        <v>899</v>
      </c>
      <c r="AJ306" s="734">
        <v>998</v>
      </c>
      <c r="AK306" s="734">
        <v>971</v>
      </c>
      <c r="AL306" s="734">
        <v>1024</v>
      </c>
      <c r="AM306" s="734">
        <v>1092</v>
      </c>
      <c r="AN306" s="734">
        <v>1121</v>
      </c>
      <c r="AO306" s="734">
        <v>1150</v>
      </c>
      <c r="AP306" s="734">
        <v>1207</v>
      </c>
      <c r="AQ306" s="734">
        <v>1309</v>
      </c>
      <c r="AR306" s="734">
        <v>1338</v>
      </c>
      <c r="AS306" s="734">
        <v>1417</v>
      </c>
      <c r="AT306" s="734">
        <v>1446</v>
      </c>
      <c r="AU306" s="734">
        <v>1476</v>
      </c>
      <c r="AV306" s="734">
        <v>1559</v>
      </c>
      <c r="AW306" s="734">
        <v>1797</v>
      </c>
      <c r="AX306" s="734">
        <v>1827</v>
      </c>
      <c r="AY306" s="734">
        <v>1858</v>
      </c>
      <c r="AZ306" s="736">
        <v>1889</v>
      </c>
      <c r="BA306" s="736">
        <v>1919</v>
      </c>
      <c r="BB306" s="736">
        <v>1950</v>
      </c>
      <c r="BC306" s="736">
        <v>1981</v>
      </c>
      <c r="BD306" s="737">
        <v>2011</v>
      </c>
    </row>
    <row r="307" spans="1:74">
      <c r="B307" s="1019"/>
      <c r="C307" s="785">
        <v>3000</v>
      </c>
      <c r="D307" s="733">
        <f>AH307*(1+$AF$5/100)</f>
        <v>586.95</v>
      </c>
      <c r="E307" s="734">
        <f>AI307*(1+$AF$5/100)</f>
        <v>591.5</v>
      </c>
      <c r="F307" s="734">
        <f>AJ307*(1+$AF$5/100)</f>
        <v>645.45</v>
      </c>
      <c r="G307" s="734">
        <f>AK307*(1+$AF$5/100)</f>
        <v>663.65</v>
      </c>
      <c r="H307" s="734">
        <f>AL307*(1+$AF$5/100)</f>
        <v>685.1</v>
      </c>
      <c r="I307" s="734">
        <f>AM307*(1+$AF$5/100)</f>
        <v>690.3</v>
      </c>
      <c r="J307" s="734">
        <f>AN307*(1+$AF$5/100)</f>
        <v>694.85</v>
      </c>
      <c r="K307" s="734">
        <f>AO307*(1+$AF$5/100)</f>
        <v>700.05</v>
      </c>
      <c r="L307" s="734">
        <f>AP307*(1+$AF$5/100)</f>
        <v>733.85</v>
      </c>
      <c r="M307" s="734">
        <f>AQ307*(1+$AF$5/100)</f>
        <v>773.5</v>
      </c>
      <c r="N307" s="734">
        <f>AR307*(1+$AF$5/100)</f>
        <v>790.4</v>
      </c>
      <c r="O307" s="734">
        <f>AS307*(1+$AF$5/100)</f>
        <v>856.7</v>
      </c>
      <c r="P307" s="734">
        <f>AT307*(1+$AF$5/100)</f>
        <v>874.25</v>
      </c>
      <c r="Q307" s="734">
        <f>AU307*(1+$AF$5/100)</f>
        <v>892.45</v>
      </c>
      <c r="R307" s="734">
        <f>AV307*(1+$AF$5/100)</f>
        <v>1075.1</v>
      </c>
      <c r="S307" s="734">
        <f>AW307*(1+$AF$5/100)</f>
        <v>1169.35</v>
      </c>
      <c r="T307" s="734">
        <f>AX307*(1+$AF$5/100)</f>
        <v>1189.5</v>
      </c>
      <c r="U307" s="736">
        <f>AY307*(1+$AF$5/100)</f>
        <v>1209.65</v>
      </c>
      <c r="V307" s="736">
        <f>AZ307*(1+$AF$5/100)</f>
        <v>1229.15</v>
      </c>
      <c r="W307" s="736">
        <f>BA307*(1+$AF$5/100)</f>
        <v>1249.3</v>
      </c>
      <c r="X307" s="736">
        <f>BB307*(1+$AF$5/100)</f>
        <v>1269.45</v>
      </c>
      <c r="Y307" s="736">
        <f>BC307*(1+$AF$5/100)</f>
        <v>1288.95</v>
      </c>
      <c r="Z307" s="737">
        <f>BD307*(1+$AF$5/100)</f>
        <v>1309.1</v>
      </c>
      <c r="AA307" s="801"/>
      <c r="AB307" s="731"/>
      <c r="AG307" s="728">
        <v>3000</v>
      </c>
      <c r="AH307" s="733">
        <v>903</v>
      </c>
      <c r="AI307" s="734">
        <v>910</v>
      </c>
      <c r="AJ307" s="734">
        <v>993</v>
      </c>
      <c r="AK307" s="734">
        <v>1021</v>
      </c>
      <c r="AL307" s="734">
        <v>1054</v>
      </c>
      <c r="AM307" s="734">
        <v>1062</v>
      </c>
      <c r="AN307" s="734">
        <v>1069</v>
      </c>
      <c r="AO307" s="734">
        <v>1077</v>
      </c>
      <c r="AP307" s="734">
        <v>1129</v>
      </c>
      <c r="AQ307" s="734">
        <v>1190</v>
      </c>
      <c r="AR307" s="734">
        <v>1216</v>
      </c>
      <c r="AS307" s="734">
        <v>1318</v>
      </c>
      <c r="AT307" s="734">
        <v>1345</v>
      </c>
      <c r="AU307" s="734">
        <v>1373</v>
      </c>
      <c r="AV307" s="734">
        <v>1654</v>
      </c>
      <c r="AW307" s="734">
        <v>1799</v>
      </c>
      <c r="AX307" s="734">
        <v>1830</v>
      </c>
      <c r="AY307" s="736">
        <v>1861</v>
      </c>
      <c r="AZ307" s="736">
        <v>1891</v>
      </c>
      <c r="BA307" s="736">
        <v>1922</v>
      </c>
      <c r="BB307" s="736">
        <v>1953</v>
      </c>
      <c r="BC307" s="736">
        <v>1983</v>
      </c>
      <c r="BD307" s="737">
        <v>2014</v>
      </c>
    </row>
    <row r="308" spans="1:74">
      <c r="B308" s="1019"/>
      <c r="C308" s="785">
        <v>3200</v>
      </c>
      <c r="D308" s="733">
        <f>AH308*(1+$AF$5/100)</f>
        <v>599.95</v>
      </c>
      <c r="E308" s="734">
        <f>AI308*(1+$AF$5/100)</f>
        <v>604.5</v>
      </c>
      <c r="F308" s="734">
        <f>AJ308*(1+$AF$5/100)</f>
        <v>658.45</v>
      </c>
      <c r="G308" s="734">
        <f>AK308*(1+$AF$5/100)</f>
        <v>677.3</v>
      </c>
      <c r="H308" s="734">
        <f>AL308*(1+$AF$5/100)</f>
        <v>698.1</v>
      </c>
      <c r="I308" s="734">
        <f>AM308*(1+$AF$5/100)</f>
        <v>703.3</v>
      </c>
      <c r="J308" s="734">
        <f>AN308*(1+$AF$5/100)</f>
        <v>708.5</v>
      </c>
      <c r="K308" s="734">
        <f>AO308*(1+$AF$5/100)</f>
        <v>713.7</v>
      </c>
      <c r="L308" s="734">
        <f>AP308*(1+$AF$5/100)</f>
        <v>747.5</v>
      </c>
      <c r="M308" s="734">
        <f>AQ308*(1+$AF$5/100)</f>
        <v>986.7</v>
      </c>
      <c r="N308" s="734">
        <f>AR308*(1+$AF$5/100)</f>
        <v>991.9</v>
      </c>
      <c r="O308" s="734">
        <f>AS308*(1+$AF$5/100)</f>
        <v>1017.25</v>
      </c>
      <c r="P308" s="734">
        <f>AT308*(1+$AF$5/100)</f>
        <v>1105.65</v>
      </c>
      <c r="Q308" s="734">
        <f>AU308*(1+$AF$5/100)</f>
        <v>1111.5</v>
      </c>
      <c r="R308" s="734">
        <f>AV308*(1+$AF$5/100)</f>
        <v>1162.2</v>
      </c>
      <c r="S308" s="736">
        <f>AW308*(1+$AF$5/100)</f>
        <v>1237.6</v>
      </c>
      <c r="T308" s="736">
        <f>AX308*(1+$AF$5/100)</f>
        <v>1243.45</v>
      </c>
      <c r="U308" s="736">
        <f>AY308*(1+$AF$5/100)</f>
        <v>1249.3</v>
      </c>
      <c r="V308" s="736">
        <f>AZ308*(1+$AF$5/100)</f>
        <v>1255.8</v>
      </c>
      <c r="W308" s="736">
        <f>BA308*(1+$AF$5/100)</f>
        <v>1358.5</v>
      </c>
      <c r="X308" s="736">
        <f>BB308*(1+$AF$5/100)</f>
        <v>1365</v>
      </c>
      <c r="Y308" s="736">
        <f>BC308*(1+$AF$5/100)</f>
        <v>1371.5</v>
      </c>
      <c r="Z308" s="737">
        <f>BD308*(1+$AF$5/100)</f>
        <v>1378</v>
      </c>
      <c r="AA308" s="801"/>
      <c r="AB308" s="731"/>
      <c r="AG308" s="728">
        <v>3200</v>
      </c>
      <c r="AH308" s="733">
        <v>923</v>
      </c>
      <c r="AI308" s="734">
        <v>930</v>
      </c>
      <c r="AJ308" s="734">
        <v>1013</v>
      </c>
      <c r="AK308" s="734">
        <v>1042</v>
      </c>
      <c r="AL308" s="734">
        <v>1074</v>
      </c>
      <c r="AM308" s="734">
        <v>1082</v>
      </c>
      <c r="AN308" s="734">
        <v>1090</v>
      </c>
      <c r="AO308" s="734">
        <v>1098</v>
      </c>
      <c r="AP308" s="734">
        <v>1150</v>
      </c>
      <c r="AQ308" s="734">
        <v>1518</v>
      </c>
      <c r="AR308" s="734">
        <v>1526</v>
      </c>
      <c r="AS308" s="734">
        <v>1565</v>
      </c>
      <c r="AT308" s="734">
        <v>1701</v>
      </c>
      <c r="AU308" s="734">
        <v>1710</v>
      </c>
      <c r="AV308" s="734">
        <v>1788</v>
      </c>
      <c r="AW308" s="736">
        <v>1904</v>
      </c>
      <c r="AX308" s="736">
        <v>1913</v>
      </c>
      <c r="AY308" s="736">
        <v>1922</v>
      </c>
      <c r="AZ308" s="736">
        <v>1932</v>
      </c>
      <c r="BA308" s="736">
        <v>2090</v>
      </c>
      <c r="BB308" s="736">
        <v>2100</v>
      </c>
      <c r="BC308" s="736">
        <v>2110</v>
      </c>
      <c r="BD308" s="737">
        <v>2120</v>
      </c>
    </row>
    <row r="309" spans="1:74" customHeight="1" ht="20.25">
      <c r="B309" s="1019"/>
      <c r="C309" s="786">
        <v>3400</v>
      </c>
      <c r="D309" s="739">
        <f>AH309*(1+$AF$5/100)</f>
        <v>663.65</v>
      </c>
      <c r="E309" s="740">
        <f>AI309*(1+$AF$5/100)</f>
        <v>668.85</v>
      </c>
      <c r="F309" s="740">
        <f>AJ309*(1+$AF$5/100)</f>
        <v>727.35</v>
      </c>
      <c r="G309" s="740">
        <f>AK309*(1+$AF$5/100)</f>
        <v>746.85</v>
      </c>
      <c r="H309" s="740">
        <f>AL309*(1+$AF$5/100)</f>
        <v>769.6</v>
      </c>
      <c r="I309" s="740">
        <f>AM309*(1+$AF$5/100)</f>
        <v>774.8</v>
      </c>
      <c r="J309" s="740">
        <f>AN309*(1+$AF$5/100)</f>
        <v>780.65</v>
      </c>
      <c r="K309" s="740">
        <f>AO309*(1+$AF$5/100)</f>
        <v>785.85</v>
      </c>
      <c r="L309" s="740">
        <f>AP309*(1+$AF$5/100)</f>
        <v>822.9</v>
      </c>
      <c r="M309" s="740">
        <f>AQ309*(1+$AF$5/100)</f>
        <v>1094.6</v>
      </c>
      <c r="N309" s="740">
        <f>AR309*(1+$AF$5/100)</f>
        <v>1099.8</v>
      </c>
      <c r="O309" s="740">
        <f>AS309*(1+$AF$5/100)</f>
        <v>1215.5</v>
      </c>
      <c r="P309" s="740">
        <f>AT309*(1+$AF$5/100)</f>
        <v>1222</v>
      </c>
      <c r="Q309" s="740">
        <f>AU309*(1+$AF$5/100)</f>
        <v>1227.85</v>
      </c>
      <c r="R309" s="741">
        <f>AV309*(1+$AF$5/100)</f>
        <v>1279.85</v>
      </c>
      <c r="S309" s="741">
        <f>AW309*(1+$AF$5/100)</f>
        <v>1361.1</v>
      </c>
      <c r="T309" s="741">
        <f>AX309*(1+$AF$5/100)</f>
        <v>1367.6</v>
      </c>
      <c r="U309" s="741">
        <f>AY309*(1+$AF$5/100)</f>
        <v>1423.5</v>
      </c>
      <c r="V309" s="741">
        <f>AZ309*(1+$AF$5/100)</f>
        <v>1430</v>
      </c>
      <c r="W309" s="741">
        <f>BA309*(1+$AF$5/100)</f>
        <v>1436.5</v>
      </c>
      <c r="X309" s="741">
        <f>BB309*(1+$AF$5/100)</f>
        <v>1443.65</v>
      </c>
      <c r="Y309" s="741">
        <f>BC309*(1+$AF$5/100)</f>
        <v>1450.15</v>
      </c>
      <c r="Z309" s="742">
        <f>BD309*(1+$AF$5/100)</f>
        <v>1456.65</v>
      </c>
      <c r="AA309" s="801"/>
      <c r="AB309" s="731"/>
      <c r="AG309" s="738">
        <v>3400</v>
      </c>
      <c r="AH309" s="739">
        <v>1021</v>
      </c>
      <c r="AI309" s="740">
        <v>1029</v>
      </c>
      <c r="AJ309" s="740">
        <v>1119</v>
      </c>
      <c r="AK309" s="740">
        <v>1149</v>
      </c>
      <c r="AL309" s="740">
        <v>1184</v>
      </c>
      <c r="AM309" s="740">
        <v>1192</v>
      </c>
      <c r="AN309" s="740">
        <v>1201</v>
      </c>
      <c r="AO309" s="740">
        <v>1209</v>
      </c>
      <c r="AP309" s="740">
        <v>1266</v>
      </c>
      <c r="AQ309" s="740">
        <v>1684</v>
      </c>
      <c r="AR309" s="740">
        <v>1692</v>
      </c>
      <c r="AS309" s="740">
        <v>1870</v>
      </c>
      <c r="AT309" s="740">
        <v>1880</v>
      </c>
      <c r="AU309" s="740">
        <v>1889</v>
      </c>
      <c r="AV309" s="741">
        <v>1969</v>
      </c>
      <c r="AW309" s="741">
        <v>2094</v>
      </c>
      <c r="AX309" s="741">
        <v>2104</v>
      </c>
      <c r="AY309" s="741">
        <v>2190</v>
      </c>
      <c r="AZ309" s="741">
        <v>2200</v>
      </c>
      <c r="BA309" s="741">
        <v>2210</v>
      </c>
      <c r="BB309" s="741">
        <v>2221</v>
      </c>
      <c r="BC309" s="741">
        <v>2231</v>
      </c>
      <c r="BD309" s="742">
        <v>2241</v>
      </c>
    </row>
    <row r="310" spans="1:74" customHeight="1" ht="20.25">
      <c r="B310" s="1019"/>
      <c r="C310" s="1020" t="s">
        <v>318</v>
      </c>
      <c r="D310" s="1020"/>
      <c r="E310" s="1020"/>
      <c r="F310" s="1020"/>
      <c r="G310" s="1020"/>
      <c r="H310" s="1020"/>
      <c r="I310" s="1020"/>
      <c r="J310" s="1020"/>
      <c r="K310" s="1020"/>
      <c r="L310" s="1020"/>
      <c r="M310" s="1020"/>
      <c r="N310" s="1020"/>
      <c r="O310" s="1020"/>
      <c r="P310" s="1020"/>
      <c r="Q310" s="1020"/>
      <c r="R310" s="1020"/>
      <c r="S310" s="1020"/>
      <c r="T310" s="1020"/>
      <c r="U310" s="1020"/>
      <c r="V310" s="1020"/>
      <c r="W310" s="1020"/>
      <c r="X310" s="1020"/>
      <c r="Y310" s="1020"/>
      <c r="Z310" s="1020"/>
      <c r="AA310" s="802"/>
      <c r="AB310" s="743"/>
      <c r="AG310" s="1003" t="s">
        <v>319</v>
      </c>
      <c r="AH310" s="1003"/>
      <c r="AI310" s="1003"/>
      <c r="AJ310" s="1003"/>
      <c r="AK310" s="1003"/>
      <c r="AL310" s="1003"/>
      <c r="AM310" s="1003"/>
      <c r="AN310" s="1003"/>
      <c r="AO310" s="1003"/>
      <c r="AP310" s="1003"/>
      <c r="AQ310" s="1003"/>
      <c r="AR310" s="1003"/>
      <c r="AS310" s="1003"/>
      <c r="AT310" s="1003"/>
      <c r="AU310" s="1003"/>
      <c r="AV310" s="1003"/>
      <c r="AW310" s="1003"/>
      <c r="AX310" s="1003"/>
      <c r="AY310" s="1003"/>
      <c r="AZ310" s="1003"/>
      <c r="BA310" s="1003"/>
      <c r="BB310" s="1003"/>
      <c r="BC310" s="1003"/>
      <c r="BD310" s="1003"/>
    </row>
    <row r="311" spans="1:74">
      <c r="B311" s="1019"/>
      <c r="C311" s="787">
        <f>C309+200</f>
        <v>3600</v>
      </c>
      <c r="D311" s="729">
        <f>AH311*(1+$AF$5/100)</f>
        <v>677.95</v>
      </c>
      <c r="E311" s="729">
        <f>AI311*(1+$AF$5/100)</f>
        <v>683.15</v>
      </c>
      <c r="F311" s="729">
        <f>AJ311*(1+$AF$5/100)</f>
        <v>741.65</v>
      </c>
      <c r="G311" s="729">
        <f>AK311*(1+$AF$5/100)</f>
        <v>761.15</v>
      </c>
      <c r="H311" s="729">
        <f>AL311*(1+$AF$5/100)</f>
        <v>783.9</v>
      </c>
      <c r="I311" s="729">
        <f>AM311*(1+$AF$5/100)</f>
        <v>789.1</v>
      </c>
      <c r="J311" s="729">
        <f>AN311*(1+$AF$5/100)</f>
        <v>794.95</v>
      </c>
      <c r="K311" s="729">
        <f>AO311*(1+$AF$5/100)</f>
        <v>800.15</v>
      </c>
      <c r="L311" s="729">
        <f>AP311*(1+$AF$5/100)</f>
        <v>837.2</v>
      </c>
      <c r="M311" s="729">
        <f>AQ311*(1+$AF$5/100)</f>
        <v>1121.9</v>
      </c>
      <c r="N311" s="729">
        <f>AR311*(1+$AF$5/100)</f>
        <v>1214.2</v>
      </c>
      <c r="O311" s="729">
        <f>AS311*(1+$AF$5/100)</f>
        <v>1243.45</v>
      </c>
      <c r="P311" s="729">
        <f>AT311*(1+$AF$5/100)</f>
        <v>1249.3</v>
      </c>
      <c r="Q311" s="745">
        <f>AU311*(1+$AF$5/100)</f>
        <v>1255.8</v>
      </c>
      <c r="R311" s="745">
        <f>AV311*(1+$AF$5/100)</f>
        <v>1308.45</v>
      </c>
      <c r="S311" s="745">
        <f>AW311*(1+$AF$5/100)</f>
        <v>1389.7</v>
      </c>
      <c r="T311" s="745">
        <f>AX311*(1+$AF$5/100)</f>
        <v>1396.2</v>
      </c>
      <c r="U311" s="745">
        <f>AY311*(1+$AF$5/100)</f>
        <v>1452.75</v>
      </c>
      <c r="V311" s="745">
        <f>AZ311*(1+$AF$5/100)</f>
        <v>1459.9</v>
      </c>
      <c r="W311" s="745">
        <f>BA311*(1+$AF$5/100)</f>
        <v>1466.4</v>
      </c>
      <c r="X311" s="745">
        <f>BB311*(1+$AF$5/100)</f>
        <v>1472.9</v>
      </c>
      <c r="Y311" s="745">
        <f>BC311*(1+$AF$5/100)</f>
        <v>1480.05</v>
      </c>
      <c r="Z311" s="746">
        <f>BD311*(1+$AF$5/100)</f>
        <v>1486.55</v>
      </c>
      <c r="AA311" s="801"/>
      <c r="AB311" s="731"/>
      <c r="AG311" s="744">
        <v>3600</v>
      </c>
      <c r="AH311" s="729">
        <v>1043</v>
      </c>
      <c r="AI311" s="729">
        <v>1051</v>
      </c>
      <c r="AJ311" s="729">
        <v>1141</v>
      </c>
      <c r="AK311" s="729">
        <v>1171</v>
      </c>
      <c r="AL311" s="729">
        <v>1206</v>
      </c>
      <c r="AM311" s="729">
        <v>1214</v>
      </c>
      <c r="AN311" s="729">
        <v>1223</v>
      </c>
      <c r="AO311" s="729">
        <v>1231</v>
      </c>
      <c r="AP311" s="729">
        <v>1288</v>
      </c>
      <c r="AQ311" s="729">
        <v>1726</v>
      </c>
      <c r="AR311" s="729">
        <v>1868</v>
      </c>
      <c r="AS311" s="729">
        <v>1913</v>
      </c>
      <c r="AT311" s="729">
        <v>1922</v>
      </c>
      <c r="AU311" s="745">
        <v>1932</v>
      </c>
      <c r="AV311" s="745">
        <v>2013</v>
      </c>
      <c r="AW311" s="745">
        <v>2138</v>
      </c>
      <c r="AX311" s="745">
        <v>2148</v>
      </c>
      <c r="AY311" s="745">
        <v>2235</v>
      </c>
      <c r="AZ311" s="745">
        <v>2246</v>
      </c>
      <c r="BA311" s="745">
        <v>2256</v>
      </c>
      <c r="BB311" s="745">
        <v>2266</v>
      </c>
      <c r="BC311" s="745">
        <v>2277</v>
      </c>
      <c r="BD311" s="746">
        <v>2287</v>
      </c>
    </row>
    <row r="312" spans="1:74">
      <c r="B312" s="1019"/>
      <c r="C312" s="788">
        <v>3800</v>
      </c>
      <c r="D312" s="734">
        <f>AH312*(1+$AF$5/100)</f>
        <v>692.25</v>
      </c>
      <c r="E312" s="734">
        <f>AI312*(1+$AF$5/100)</f>
        <v>697.45</v>
      </c>
      <c r="F312" s="734">
        <f>AJ312*(1+$AF$5/100)</f>
        <v>755.3</v>
      </c>
      <c r="G312" s="734">
        <f>AK312*(1+$AF$5/100)</f>
        <v>775.45</v>
      </c>
      <c r="H312" s="734">
        <f>AL312*(1+$AF$5/100)</f>
        <v>798.2</v>
      </c>
      <c r="I312" s="734">
        <f>AM312*(1+$AF$5/100)</f>
        <v>803.4</v>
      </c>
      <c r="J312" s="734">
        <f>AN312*(1+$AF$5/100)</f>
        <v>809.25</v>
      </c>
      <c r="K312" s="734">
        <f>AO312*(1+$AF$5/100)</f>
        <v>814.45</v>
      </c>
      <c r="L312" s="734">
        <f>AP312*(1+$AF$5/100)</f>
        <v>851.5</v>
      </c>
      <c r="M312" s="734">
        <f>AQ312*(1+$AF$5/100)</f>
        <v>1235</v>
      </c>
      <c r="N312" s="734">
        <f>AR312*(1+$AF$5/100)</f>
        <v>1241.5</v>
      </c>
      <c r="O312" s="734">
        <f>AS312*(1+$AF$5/100)</f>
        <v>1270.75</v>
      </c>
      <c r="P312" s="736">
        <f>AT312*(1+$AF$5/100)</f>
        <v>1277.25</v>
      </c>
      <c r="Q312" s="736">
        <f>AU312*(1+$AF$5/100)</f>
        <v>1283.1</v>
      </c>
      <c r="R312" s="736">
        <f>AV312*(1+$AF$5/100)</f>
        <v>1337.05</v>
      </c>
      <c r="S312" s="736">
        <f>AW312*(1+$AF$5/100)</f>
        <v>1418.3</v>
      </c>
      <c r="T312" s="736">
        <f>AX312*(1+$AF$5/100)</f>
        <v>1424.8</v>
      </c>
      <c r="U312" s="736">
        <f>AY312*(1+$AF$5/100)</f>
        <v>1482.65</v>
      </c>
      <c r="V312" s="736">
        <f>AZ312*(1+$AF$5/100)</f>
        <v>1489.15</v>
      </c>
      <c r="W312" s="736">
        <f>BA312*(1+$AF$5/100)</f>
        <v>1496.3</v>
      </c>
      <c r="X312" s="736">
        <f>BB312*(1+$AF$5/100)</f>
        <v>1502.8</v>
      </c>
      <c r="Y312" s="736">
        <f>BC312*(1+$AF$5/100)</f>
        <v>1509.3</v>
      </c>
      <c r="Z312" s="737">
        <f>BD312*(1+$AF$5/100)</f>
        <v>1515.8</v>
      </c>
      <c r="AA312" s="801"/>
      <c r="AB312" s="731"/>
      <c r="AG312" s="747">
        <v>3800</v>
      </c>
      <c r="AH312" s="734">
        <v>1065</v>
      </c>
      <c r="AI312" s="734">
        <v>1073</v>
      </c>
      <c r="AJ312" s="734">
        <v>1162</v>
      </c>
      <c r="AK312" s="734">
        <v>1193</v>
      </c>
      <c r="AL312" s="734">
        <v>1228</v>
      </c>
      <c r="AM312" s="734">
        <v>1236</v>
      </c>
      <c r="AN312" s="734">
        <v>1245</v>
      </c>
      <c r="AO312" s="734">
        <v>1253</v>
      </c>
      <c r="AP312" s="734">
        <v>1310</v>
      </c>
      <c r="AQ312" s="734">
        <v>1900</v>
      </c>
      <c r="AR312" s="734">
        <v>1910</v>
      </c>
      <c r="AS312" s="734">
        <v>1955</v>
      </c>
      <c r="AT312" s="736">
        <v>1965</v>
      </c>
      <c r="AU312" s="736">
        <v>1974</v>
      </c>
      <c r="AV312" s="736">
        <v>2057</v>
      </c>
      <c r="AW312" s="736">
        <v>2182</v>
      </c>
      <c r="AX312" s="736">
        <v>2192</v>
      </c>
      <c r="AY312" s="736">
        <v>2281</v>
      </c>
      <c r="AZ312" s="736">
        <v>2291</v>
      </c>
      <c r="BA312" s="736">
        <v>2302</v>
      </c>
      <c r="BB312" s="736">
        <v>2312</v>
      </c>
      <c r="BC312" s="736">
        <v>2322</v>
      </c>
      <c r="BD312" s="737">
        <v>2332</v>
      </c>
    </row>
    <row r="313" spans="1:74" customHeight="1" ht="20.25">
      <c r="B313" s="1019"/>
      <c r="C313" s="789">
        <v>4000</v>
      </c>
      <c r="D313" s="740">
        <f>AH313*(1+$AF$5/100)</f>
        <v>705.9</v>
      </c>
      <c r="E313" s="740">
        <f>AI313*(1+$AF$5/100)</f>
        <v>711.1</v>
      </c>
      <c r="F313" s="740">
        <f>AJ313*(1+$AF$5/100)</f>
        <v>769.6</v>
      </c>
      <c r="G313" s="740">
        <f>AK313*(1+$AF$5/100)</f>
        <v>789.75</v>
      </c>
      <c r="H313" s="740">
        <f>AL313*(1+$AF$5/100)</f>
        <v>812.5</v>
      </c>
      <c r="I313" s="740">
        <f>AM313*(1+$AF$5/100)</f>
        <v>818.35</v>
      </c>
      <c r="J313" s="740">
        <f>AN313*(1+$AF$5/100)</f>
        <v>823.55</v>
      </c>
      <c r="K313" s="740">
        <f>AO313*(1+$AF$5/100)</f>
        <v>828.75</v>
      </c>
      <c r="L313" s="740">
        <f>AP313*(1+$AF$5/100)</f>
        <v>865.8</v>
      </c>
      <c r="M313" s="740">
        <f>AQ313*(1+$AF$5/100)</f>
        <v>1262.3</v>
      </c>
      <c r="N313" s="740">
        <f>AR313*(1+$AF$5/100)</f>
        <v>1268.15</v>
      </c>
      <c r="O313" s="741">
        <f>AS313*(1+$AF$5/100)</f>
        <v>1298.7</v>
      </c>
      <c r="P313" s="741">
        <f>AT313*(1+$AF$5/100)</f>
        <v>1304.55</v>
      </c>
      <c r="Q313" s="741">
        <f>AU313*(1+$AF$5/100)</f>
        <v>1311.05</v>
      </c>
      <c r="R313" s="741">
        <f>AV313*(1+$AF$5/100)</f>
        <v>1365.65</v>
      </c>
      <c r="S313" s="741">
        <f>AW313*(1+$AF$5/100)</f>
        <v>1446.9</v>
      </c>
      <c r="T313" s="741">
        <f>AX313*(1+$AF$5/100)</f>
        <v>1453.4</v>
      </c>
      <c r="U313" s="741">
        <f>AY313*(1+$AF$5/100)</f>
        <v>1512.55</v>
      </c>
      <c r="V313" s="741">
        <f>AZ313*(1+$AF$5/100)</f>
        <v>1519.05</v>
      </c>
      <c r="W313" s="741">
        <f>BA313*(1+$AF$5/100)</f>
        <v>1525.55</v>
      </c>
      <c r="X313" s="741">
        <f>BB313*(1+$AF$5/100)</f>
        <v>1532.05</v>
      </c>
      <c r="Y313" s="741">
        <f>BC313*(1+$AF$5/100)</f>
        <v>1539.2</v>
      </c>
      <c r="Z313" s="742">
        <f>BD313*(1+$AF$5/100)</f>
        <v>1545.7</v>
      </c>
      <c r="AA313" s="801"/>
      <c r="AB313" s="731"/>
      <c r="AG313" s="748">
        <v>4000</v>
      </c>
      <c r="AH313" s="740">
        <v>1086</v>
      </c>
      <c r="AI313" s="740">
        <v>1094</v>
      </c>
      <c r="AJ313" s="740">
        <v>1184</v>
      </c>
      <c r="AK313" s="740">
        <v>1215</v>
      </c>
      <c r="AL313" s="740">
        <v>1250</v>
      </c>
      <c r="AM313" s="740">
        <v>1259</v>
      </c>
      <c r="AN313" s="740">
        <v>1267</v>
      </c>
      <c r="AO313" s="740">
        <v>1275</v>
      </c>
      <c r="AP313" s="740">
        <v>1332</v>
      </c>
      <c r="AQ313" s="740">
        <v>1942</v>
      </c>
      <c r="AR313" s="740">
        <v>1951</v>
      </c>
      <c r="AS313" s="741">
        <v>1998</v>
      </c>
      <c r="AT313" s="741">
        <v>2007</v>
      </c>
      <c r="AU313" s="741">
        <v>2017</v>
      </c>
      <c r="AV313" s="741">
        <v>2101</v>
      </c>
      <c r="AW313" s="741">
        <v>2226</v>
      </c>
      <c r="AX313" s="741">
        <v>2236</v>
      </c>
      <c r="AY313" s="741">
        <v>2327</v>
      </c>
      <c r="AZ313" s="741">
        <v>2337</v>
      </c>
      <c r="BA313" s="741">
        <v>2347</v>
      </c>
      <c r="BB313" s="741">
        <v>2357</v>
      </c>
      <c r="BC313" s="741">
        <v>2368</v>
      </c>
      <c r="BD313" s="742">
        <v>2378</v>
      </c>
    </row>
    <row r="314" spans="1:74" customHeight="1" ht="20.25">
      <c r="B314" s="809"/>
      <c r="C314" s="1004" t="s">
        <v>320</v>
      </c>
      <c r="D314" s="1004"/>
      <c r="E314" s="1004"/>
      <c r="F314" s="1004"/>
      <c r="G314" s="1004"/>
      <c r="H314" s="1004"/>
      <c r="I314" s="1004"/>
      <c r="J314" s="1004"/>
      <c r="K314" s="1004"/>
      <c r="L314" s="1004"/>
      <c r="M314" s="1004"/>
      <c r="N314" s="1004"/>
      <c r="O314" s="1004"/>
      <c r="P314" s="1004"/>
      <c r="Q314" s="1004"/>
      <c r="R314" s="1004"/>
      <c r="S314" s="1004"/>
      <c r="T314" s="1004"/>
      <c r="U314" s="1004"/>
      <c r="V314" s="1004"/>
      <c r="W314" s="1004"/>
      <c r="X314" s="1004"/>
      <c r="Y314" s="1004"/>
      <c r="Z314" s="1004"/>
      <c r="AA314" s="800"/>
      <c r="AB314" s="727"/>
      <c r="AG314" s="1004" t="s">
        <v>320</v>
      </c>
      <c r="AH314" s="1004"/>
      <c r="AI314" s="1004"/>
      <c r="AJ314" s="1004"/>
      <c r="AK314" s="1004"/>
      <c r="AL314" s="1004"/>
      <c r="AM314" s="1004"/>
      <c r="AN314" s="1004"/>
      <c r="AO314" s="1004"/>
      <c r="AP314" s="1004"/>
      <c r="AQ314" s="1004"/>
      <c r="AR314" s="1004"/>
      <c r="AS314" s="1004"/>
      <c r="AT314" s="1004"/>
      <c r="AU314" s="1004"/>
      <c r="AV314" s="1004"/>
      <c r="AW314" s="1004"/>
      <c r="AX314" s="1004"/>
      <c r="AY314" s="1004"/>
      <c r="AZ314" s="1004"/>
      <c r="BA314" s="1004"/>
      <c r="BB314" s="1004"/>
      <c r="BC314" s="1004"/>
      <c r="BD314" s="1004"/>
    </row>
    <row r="315" spans="1:74">
      <c r="B315" s="1021" t="s">
        <v>321</v>
      </c>
      <c r="C315" s="782" t="s">
        <v>322</v>
      </c>
      <c r="D315" s="732" t="s">
        <v>323</v>
      </c>
      <c r="E315" s="729" t="s">
        <v>323</v>
      </c>
      <c r="F315" s="729" t="s">
        <v>323</v>
      </c>
      <c r="G315" s="729" t="s">
        <v>323</v>
      </c>
      <c r="H315" s="729" t="s">
        <v>324</v>
      </c>
      <c r="I315" s="729" t="s">
        <v>324</v>
      </c>
      <c r="J315" s="729" t="s">
        <v>324</v>
      </c>
      <c r="K315" s="729" t="s">
        <v>324</v>
      </c>
      <c r="L315" s="729" t="s">
        <v>324</v>
      </c>
      <c r="M315" s="729" t="s">
        <v>324</v>
      </c>
      <c r="N315" s="729" t="s">
        <v>324</v>
      </c>
      <c r="O315" s="729" t="s">
        <v>324</v>
      </c>
      <c r="P315" s="729" t="s">
        <v>325</v>
      </c>
      <c r="Q315" s="729" t="s">
        <v>325</v>
      </c>
      <c r="R315" s="729" t="s">
        <v>325</v>
      </c>
      <c r="S315" s="729" t="s">
        <v>325</v>
      </c>
      <c r="T315" s="729" t="s">
        <v>325</v>
      </c>
      <c r="U315" s="729" t="s">
        <v>325</v>
      </c>
      <c r="V315" s="729" t="s">
        <v>326</v>
      </c>
      <c r="W315" s="729" t="s">
        <v>326</v>
      </c>
      <c r="X315" s="729" t="s">
        <v>326</v>
      </c>
      <c r="Y315" s="729" t="s">
        <v>326</v>
      </c>
      <c r="Z315" s="730" t="s">
        <v>326</v>
      </c>
      <c r="AA315" s="801"/>
      <c r="AB315" s="731"/>
      <c r="AG315" s="744" t="s">
        <v>322</v>
      </c>
      <c r="AH315" s="732">
        <v>54</v>
      </c>
      <c r="AI315" s="729">
        <v>54</v>
      </c>
      <c r="AJ315" s="729">
        <v>54</v>
      </c>
      <c r="AK315" s="729">
        <v>54</v>
      </c>
      <c r="AL315" s="729">
        <v>58</v>
      </c>
      <c r="AM315" s="729">
        <v>58</v>
      </c>
      <c r="AN315" s="729">
        <v>58</v>
      </c>
      <c r="AO315" s="729">
        <v>58</v>
      </c>
      <c r="AP315" s="729">
        <v>58</v>
      </c>
      <c r="AQ315" s="729">
        <v>58</v>
      </c>
      <c r="AR315" s="729">
        <v>58</v>
      </c>
      <c r="AS315" s="729">
        <v>58</v>
      </c>
      <c r="AT315" s="729">
        <v>70</v>
      </c>
      <c r="AU315" s="729">
        <v>70</v>
      </c>
      <c r="AV315" s="729">
        <v>70</v>
      </c>
      <c r="AW315" s="729">
        <v>70</v>
      </c>
      <c r="AX315" s="729">
        <v>70</v>
      </c>
      <c r="AY315" s="729">
        <v>70</v>
      </c>
      <c r="AZ315" s="729">
        <v>87</v>
      </c>
      <c r="BA315" s="729">
        <v>87</v>
      </c>
      <c r="BB315" s="729">
        <v>87</v>
      </c>
      <c r="BC315" s="729">
        <v>87</v>
      </c>
      <c r="BD315" s="730">
        <v>87</v>
      </c>
    </row>
    <row r="316" spans="1:74" customHeight="1" ht="22.5">
      <c r="B316" s="1021"/>
      <c r="C316" s="785" t="s">
        <v>327</v>
      </c>
      <c r="D316" s="733" t="s">
        <v>328</v>
      </c>
      <c r="E316" s="734" t="s">
        <v>328</v>
      </c>
      <c r="F316" s="734" t="s">
        <v>328</v>
      </c>
      <c r="G316" s="734" t="s">
        <v>328</v>
      </c>
      <c r="H316" s="734" t="s">
        <v>328</v>
      </c>
      <c r="I316" s="734" t="s">
        <v>328</v>
      </c>
      <c r="J316" s="734" t="s">
        <v>328</v>
      </c>
      <c r="K316" s="734" t="s">
        <v>328</v>
      </c>
      <c r="L316" s="734" t="s">
        <v>328</v>
      </c>
      <c r="M316" s="734" t="s">
        <v>329</v>
      </c>
      <c r="N316" s="734" t="s">
        <v>329</v>
      </c>
      <c r="O316" s="734" t="s">
        <v>329</v>
      </c>
      <c r="P316" s="734" t="s">
        <v>329</v>
      </c>
      <c r="Q316" s="734" t="s">
        <v>329</v>
      </c>
      <c r="R316" s="734" t="s">
        <v>329</v>
      </c>
      <c r="S316" s="734" t="s">
        <v>329</v>
      </c>
      <c r="T316" s="734" t="s">
        <v>329</v>
      </c>
      <c r="U316" s="734" t="s">
        <v>329</v>
      </c>
      <c r="V316" s="734" t="s">
        <v>329</v>
      </c>
      <c r="W316" s="734" t="s">
        <v>329</v>
      </c>
      <c r="X316" s="734" t="s">
        <v>329</v>
      </c>
      <c r="Y316" s="734" t="s">
        <v>329</v>
      </c>
      <c r="Z316" s="735" t="s">
        <v>329</v>
      </c>
      <c r="AA316" s="803"/>
      <c r="AB316" s="749"/>
      <c r="AG316" s="747" t="s">
        <v>327</v>
      </c>
      <c r="AH316" s="734">
        <v>62</v>
      </c>
      <c r="AI316" s="734">
        <v>62</v>
      </c>
      <c r="AJ316" s="734">
        <v>62</v>
      </c>
      <c r="AK316" s="734">
        <v>62</v>
      </c>
      <c r="AL316" s="734">
        <v>62</v>
      </c>
      <c r="AM316" s="734">
        <v>62</v>
      </c>
      <c r="AN316" s="734">
        <v>62</v>
      </c>
      <c r="AO316" s="734">
        <v>62</v>
      </c>
      <c r="AP316" s="734">
        <v>62</v>
      </c>
      <c r="AQ316" s="734">
        <v>121</v>
      </c>
      <c r="AR316" s="734">
        <v>121</v>
      </c>
      <c r="AS316" s="734">
        <v>121</v>
      </c>
      <c r="AT316" s="734">
        <v>121</v>
      </c>
      <c r="AU316" s="734">
        <v>121</v>
      </c>
      <c r="AV316" s="734">
        <v>121</v>
      </c>
      <c r="AW316" s="734">
        <v>121</v>
      </c>
      <c r="AX316" s="734">
        <v>121</v>
      </c>
      <c r="AY316" s="734">
        <v>121</v>
      </c>
      <c r="AZ316" s="734">
        <v>121</v>
      </c>
      <c r="BA316" s="734">
        <v>121</v>
      </c>
      <c r="BB316" s="734">
        <v>121</v>
      </c>
      <c r="BC316" s="734">
        <v>121</v>
      </c>
      <c r="BD316" s="735">
        <v>121</v>
      </c>
    </row>
    <row r="317" spans="1:74" customHeight="1" ht="20.25">
      <c r="B317" s="1021"/>
      <c r="C317" s="785" t="s">
        <v>330</v>
      </c>
      <c r="D317" s="733" t="s">
        <v>331</v>
      </c>
      <c r="E317" s="734" t="s">
        <v>332</v>
      </c>
      <c r="F317" s="734" t="s">
        <v>333</v>
      </c>
      <c r="G317" s="734" t="s">
        <v>334</v>
      </c>
      <c r="H317" s="734" t="s">
        <v>335</v>
      </c>
      <c r="I317" s="734" t="s">
        <v>336</v>
      </c>
      <c r="J317" s="734" t="s">
        <v>337</v>
      </c>
      <c r="K317" s="734" t="s">
        <v>338</v>
      </c>
      <c r="L317" s="734" t="s">
        <v>339</v>
      </c>
      <c r="M317" s="734" t="s">
        <v>340</v>
      </c>
      <c r="N317" s="734" t="s">
        <v>341</v>
      </c>
      <c r="O317" s="734" t="s">
        <v>342</v>
      </c>
      <c r="P317" s="734" t="s">
        <v>343</v>
      </c>
      <c r="Q317" s="734" t="s">
        <v>344</v>
      </c>
      <c r="R317" s="734" t="s">
        <v>345</v>
      </c>
      <c r="S317" s="734" t="s">
        <v>346</v>
      </c>
      <c r="T317" s="734" t="s">
        <v>347</v>
      </c>
      <c r="U317" s="734" t="s">
        <v>348</v>
      </c>
      <c r="V317" s="734" t="s">
        <v>349</v>
      </c>
      <c r="W317" s="734" t="s">
        <v>350</v>
      </c>
      <c r="X317" s="734" t="s">
        <v>351</v>
      </c>
      <c r="Y317" s="734" t="s">
        <v>352</v>
      </c>
      <c r="Z317" s="735" t="s">
        <v>353</v>
      </c>
      <c r="AA317" s="801"/>
      <c r="AB317" s="731">
        <v>340.9758</v>
      </c>
      <c r="AG317" s="748" t="s">
        <v>354</v>
      </c>
      <c r="AH317" s="739">
        <v>159</v>
      </c>
      <c r="AI317" s="740">
        <v>161</v>
      </c>
      <c r="AJ317" s="740">
        <v>163</v>
      </c>
      <c r="AK317" s="740">
        <v>165</v>
      </c>
      <c r="AL317" s="740">
        <v>168</v>
      </c>
      <c r="AM317" s="740">
        <v>170</v>
      </c>
      <c r="AN317" s="740">
        <v>172</v>
      </c>
      <c r="AO317" s="740">
        <v>174</v>
      </c>
      <c r="AP317" s="740">
        <v>176</v>
      </c>
      <c r="AQ317" s="740">
        <v>256</v>
      </c>
      <c r="AR317" s="740">
        <v>259</v>
      </c>
      <c r="AS317" s="740">
        <v>261</v>
      </c>
      <c r="AT317" s="740">
        <v>263</v>
      </c>
      <c r="AU317" s="740">
        <v>265</v>
      </c>
      <c r="AV317" s="740">
        <v>267</v>
      </c>
      <c r="AW317" s="740">
        <v>270</v>
      </c>
      <c r="AX317" s="740">
        <v>326</v>
      </c>
      <c r="AY317" s="740">
        <v>328</v>
      </c>
      <c r="AZ317" s="740">
        <v>330</v>
      </c>
      <c r="BA317" s="740">
        <v>333</v>
      </c>
      <c r="BB317" s="740">
        <v>335</v>
      </c>
      <c r="BC317" s="740">
        <v>337</v>
      </c>
      <c r="BD317" s="750">
        <v>339</v>
      </c>
    </row>
    <row r="318" spans="1:74" customHeight="1" ht="20.25">
      <c r="B318" s="1021"/>
      <c r="C318" s="786" t="s">
        <v>355</v>
      </c>
      <c r="D318" s="739" t="s">
        <v>356</v>
      </c>
      <c r="E318" s="740" t="s">
        <v>357</v>
      </c>
      <c r="F318" s="740" t="s">
        <v>358</v>
      </c>
      <c r="G318" s="740" t="s">
        <v>359</v>
      </c>
      <c r="H318" s="740" t="s">
        <v>360</v>
      </c>
      <c r="I318" s="740" t="s">
        <v>361</v>
      </c>
      <c r="J318" s="740" t="s">
        <v>362</v>
      </c>
      <c r="K318" s="740" t="s">
        <v>363</v>
      </c>
      <c r="L318" s="740" t="s">
        <v>364</v>
      </c>
      <c r="M318" s="740" t="s">
        <v>365</v>
      </c>
      <c r="N318" s="740" t="s">
        <v>366</v>
      </c>
      <c r="O318" s="740" t="s">
        <v>367</v>
      </c>
      <c r="P318" s="740" t="s">
        <v>368</v>
      </c>
      <c r="Q318" s="740" t="s">
        <v>369</v>
      </c>
      <c r="R318" s="740" t="s">
        <v>370</v>
      </c>
      <c r="S318" s="740" t="s">
        <v>371</v>
      </c>
      <c r="T318" s="740" t="s">
        <v>372</v>
      </c>
      <c r="U318" s="740" t="s">
        <v>373</v>
      </c>
      <c r="V318" s="740" t="s">
        <v>374</v>
      </c>
      <c r="W318" s="740" t="s">
        <v>375</v>
      </c>
      <c r="X318" s="740" t="s">
        <v>376</v>
      </c>
      <c r="Y318" s="740" t="s">
        <v>377</v>
      </c>
      <c r="Z318" s="750" t="s">
        <v>378</v>
      </c>
      <c r="AA318" s="801"/>
      <c r="AB318" s="731"/>
      <c r="AG318" s="748"/>
      <c r="AH318" s="739"/>
      <c r="AI318" s="740"/>
      <c r="AJ318" s="740"/>
      <c r="AK318" s="740"/>
      <c r="AL318" s="740"/>
      <c r="AM318" s="740"/>
      <c r="AN318" s="740"/>
      <c r="AO318" s="740"/>
      <c r="AP318" s="740"/>
      <c r="AQ318" s="740"/>
      <c r="AR318" s="740"/>
      <c r="AS318" s="740"/>
      <c r="AT318" s="740"/>
      <c r="AU318" s="740"/>
      <c r="AV318" s="740"/>
      <c r="AW318" s="740"/>
      <c r="AX318" s="740"/>
      <c r="AY318" s="740"/>
      <c r="AZ318" s="740"/>
      <c r="BA318" s="740"/>
      <c r="BB318" s="740"/>
      <c r="BC318" s="740"/>
      <c r="BD318" s="750"/>
    </row>
    <row r="319" spans="1:74">
      <c r="B319" s="804"/>
      <c r="C319" s="717"/>
      <c r="D319" s="734"/>
      <c r="E319" s="734"/>
      <c r="F319" s="734"/>
      <c r="G319" s="734"/>
      <c r="H319" s="734"/>
      <c r="I319" s="734"/>
      <c r="J319" s="734"/>
      <c r="K319" s="734"/>
      <c r="L319" s="734"/>
      <c r="M319" s="734"/>
      <c r="N319" s="734"/>
      <c r="O319" s="734"/>
      <c r="P319" s="734"/>
      <c r="Q319" s="734"/>
      <c r="R319" s="734"/>
      <c r="S319" s="734"/>
      <c r="T319" s="734"/>
      <c r="U319" s="734"/>
      <c r="V319" s="734"/>
      <c r="W319" s="734"/>
      <c r="X319" s="734"/>
      <c r="Y319" s="734"/>
      <c r="Z319" s="734"/>
      <c r="AA319" s="801"/>
      <c r="AB319" s="731"/>
    </row>
    <row r="320" spans="1:74">
      <c r="B320" s="804"/>
      <c r="C320" s="1014" t="s">
        <v>389</v>
      </c>
      <c r="D320" s="1014"/>
      <c r="E320" s="1014"/>
      <c r="F320" s="1014"/>
      <c r="G320" s="1014"/>
      <c r="H320" s="1014"/>
      <c r="I320" s="1014"/>
      <c r="J320" s="1014"/>
      <c r="K320" s="1014"/>
      <c r="L320" s="1014"/>
      <c r="M320" s="1014"/>
      <c r="N320" s="1014"/>
      <c r="O320" s="1014"/>
      <c r="P320" s="1014"/>
      <c r="Q320" s="1014"/>
      <c r="R320" s="1014"/>
      <c r="S320" s="1014"/>
      <c r="T320" s="1014"/>
      <c r="U320" s="1014"/>
      <c r="V320" s="1014"/>
      <c r="W320" s="1014"/>
      <c r="X320" s="1014"/>
      <c r="Y320" s="1014"/>
      <c r="Z320" s="1014"/>
      <c r="AA320" s="801"/>
      <c r="AB320" s="731"/>
    </row>
    <row r="321" spans="1:74">
      <c r="B321" s="804"/>
      <c r="C321" s="721" t="s">
        <v>380</v>
      </c>
      <c r="D321" s="721"/>
      <c r="E321" s="721"/>
      <c r="F321" s="721"/>
      <c r="G321" s="721"/>
      <c r="H321" s="721"/>
      <c r="I321" s="721"/>
      <c r="J321" s="721"/>
      <c r="K321" s="721"/>
      <c r="L321" s="721"/>
      <c r="M321" s="721"/>
      <c r="N321" s="721"/>
      <c r="O321" s="721"/>
      <c r="P321" s="721"/>
      <c r="Q321" s="721"/>
      <c r="R321" s="721"/>
      <c r="S321" s="721"/>
      <c r="T321" s="721"/>
      <c r="U321" s="721"/>
      <c r="V321" s="721"/>
      <c r="W321" s="721"/>
      <c r="X321" s="721"/>
      <c r="Y321" s="721"/>
      <c r="Z321" s="721"/>
      <c r="AA321" s="801"/>
      <c r="AB321" s="731"/>
    </row>
    <row r="322" spans="1:74">
      <c r="B322" s="804"/>
      <c r="C322" s="721" t="s">
        <v>381</v>
      </c>
      <c r="D322" s="721"/>
      <c r="E322" s="721"/>
      <c r="F322" s="721"/>
      <c r="G322" s="721"/>
      <c r="H322" s="721"/>
      <c r="I322" s="721"/>
      <c r="J322" s="721"/>
      <c r="K322" s="721"/>
      <c r="L322" s="721"/>
      <c r="M322" s="721"/>
      <c r="N322" s="721"/>
      <c r="O322" s="721"/>
      <c r="P322" s="721"/>
      <c r="Q322" s="721"/>
      <c r="R322" s="721"/>
      <c r="S322" s="721"/>
      <c r="T322" s="721"/>
      <c r="U322" s="721"/>
      <c r="V322" s="721"/>
      <c r="W322" s="721"/>
      <c r="X322" s="721"/>
      <c r="Y322" s="721"/>
      <c r="Z322" s="721"/>
      <c r="AA322" s="801"/>
      <c r="AB322" s="731"/>
    </row>
    <row r="323" spans="1:74" customHeight="1" ht="22.5">
      <c r="B323" s="804"/>
      <c r="C323" s="1014" t="s">
        <v>382</v>
      </c>
      <c r="D323" s="1014"/>
      <c r="E323" s="1014"/>
      <c r="F323" s="1014"/>
      <c r="G323" s="1014"/>
      <c r="H323" s="1014"/>
      <c r="I323" s="1014"/>
      <c r="J323" s="1014"/>
      <c r="K323" s="1014"/>
      <c r="L323" s="1014"/>
      <c r="M323" s="1014"/>
      <c r="N323" s="1014"/>
      <c r="O323" s="1014"/>
      <c r="P323" s="1014"/>
      <c r="Q323" s="1014"/>
      <c r="R323" s="1014"/>
      <c r="S323" s="1014"/>
      <c r="T323" s="1014"/>
      <c r="U323" s="1014"/>
      <c r="V323" s="1014"/>
      <c r="W323" s="1014"/>
      <c r="X323" s="1014"/>
      <c r="Y323" s="1014"/>
      <c r="Z323" s="1014"/>
      <c r="AA323" s="801"/>
      <c r="AB323" s="731"/>
    </row>
    <row r="324" spans="1:74">
      <c r="B324" s="804"/>
      <c r="C324" s="1014" t="s">
        <v>383</v>
      </c>
      <c r="D324" s="1014"/>
      <c r="E324" s="1014"/>
      <c r="F324" s="1014"/>
      <c r="G324" s="1014"/>
      <c r="H324" s="1014"/>
      <c r="I324" s="1014"/>
      <c r="J324" s="1014"/>
      <c r="K324" s="1014"/>
      <c r="L324" s="1014"/>
      <c r="M324" s="1014"/>
      <c r="N324" s="1014"/>
      <c r="O324" s="1014"/>
      <c r="P324" s="1014"/>
      <c r="Q324" s="1014"/>
      <c r="R324" s="1014"/>
      <c r="S324" s="1014"/>
      <c r="T324" s="1014"/>
      <c r="U324" s="1014"/>
      <c r="V324" s="1014"/>
      <c r="W324" s="1014"/>
      <c r="X324" s="1014"/>
      <c r="Y324" s="1014"/>
      <c r="Z324" s="1014"/>
      <c r="AA324" s="801"/>
      <c r="AB324" s="731"/>
    </row>
    <row r="325" spans="1:74" customHeight="1" ht="20.25">
      <c r="B325" s="805"/>
      <c r="C325" s="1022" t="s">
        <v>384</v>
      </c>
      <c r="D325" s="1022"/>
      <c r="E325" s="1022"/>
      <c r="F325" s="1022"/>
      <c r="G325" s="1022"/>
      <c r="H325" s="1022"/>
      <c r="I325" s="1022"/>
      <c r="J325" s="1022"/>
      <c r="K325" s="1022"/>
      <c r="L325" s="1022"/>
      <c r="M325" s="1022"/>
      <c r="N325" s="1022"/>
      <c r="O325" s="1022"/>
      <c r="P325" s="1022"/>
      <c r="Q325" s="1022"/>
      <c r="R325" s="1022"/>
      <c r="S325" s="1022"/>
      <c r="T325" s="1022"/>
      <c r="U325" s="1022"/>
      <c r="V325" s="1022"/>
      <c r="W325" s="1022"/>
      <c r="X325" s="1022"/>
      <c r="Y325" s="1022"/>
      <c r="Z325" s="1022"/>
      <c r="AA325" s="806"/>
      <c r="AB325" s="717"/>
    </row>
    <row r="326" spans="1:74" customHeight="1" ht="20.25">
      <c r="B326" s="720"/>
      <c r="C326" s="721"/>
      <c r="D326" s="721"/>
      <c r="E326" s="721"/>
      <c r="F326" s="721"/>
      <c r="G326" s="721"/>
      <c r="H326" s="721"/>
      <c r="I326" s="721"/>
      <c r="J326" s="721"/>
      <c r="K326" s="721"/>
      <c r="L326" s="721"/>
      <c r="M326" s="721"/>
      <c r="N326" s="721"/>
      <c r="O326" s="721"/>
      <c r="P326" s="721"/>
      <c r="Q326" s="721"/>
      <c r="R326" s="721"/>
      <c r="S326" s="721"/>
      <c r="T326" s="721"/>
      <c r="U326" s="721"/>
      <c r="V326" s="721"/>
      <c r="W326" s="721"/>
      <c r="X326" s="721"/>
      <c r="Y326" s="721"/>
      <c r="Z326" s="721"/>
      <c r="AA326" s="717"/>
      <c r="AB326" s="717"/>
    </row>
    <row r="327" spans="1:74" s="780" customFormat="1">
      <c r="B327" s="812" t="s">
        <v>402</v>
      </c>
      <c r="C327" s="812"/>
      <c r="D327" s="812"/>
      <c r="E327" s="812"/>
      <c r="F327" s="812"/>
      <c r="G327" s="812"/>
      <c r="H327" s="812"/>
      <c r="I327" s="812"/>
      <c r="J327" s="812"/>
      <c r="K327" s="812"/>
      <c r="L327" s="812"/>
      <c r="M327" s="812"/>
      <c r="N327" s="812"/>
      <c r="O327" s="812"/>
      <c r="P327" s="812"/>
      <c r="Q327" s="812"/>
      <c r="R327" s="812"/>
      <c r="S327" s="812"/>
      <c r="T327" s="812"/>
      <c r="U327" s="812"/>
      <c r="V327" s="812"/>
      <c r="W327" s="812"/>
      <c r="X327" s="1023" t="s">
        <v>314</v>
      </c>
      <c r="Y327" s="1023"/>
      <c r="Z327" s="1023"/>
      <c r="AA327" s="812"/>
      <c r="AB327" s="814"/>
    </row>
    <row r="328" spans="1:74" s="816" customFormat="1">
      <c r="A328" s="1024"/>
      <c r="B328" s="1024"/>
      <c r="C328" s="1024"/>
      <c r="D328" s="1024"/>
      <c r="E328" s="1024"/>
      <c r="F328" s="1024"/>
      <c r="G328" s="1024"/>
      <c r="H328" s="1024"/>
      <c r="I328" s="1024"/>
      <c r="J328" s="1024"/>
      <c r="K328" s="1024"/>
      <c r="L328" s="1024"/>
      <c r="M328" s="1024"/>
      <c r="N328" s="1024"/>
      <c r="O328" s="1024"/>
      <c r="P328" s="1024"/>
      <c r="Q328" s="1024"/>
      <c r="R328" s="1024"/>
      <c r="S328" s="1024"/>
      <c r="T328" s="1024"/>
      <c r="U328" s="1024"/>
      <c r="V328" s="1024"/>
      <c r="W328" s="1024"/>
      <c r="X328" s="1024"/>
      <c r="Y328" s="1024"/>
      <c r="Z328" s="1024"/>
      <c r="AA328" s="1024"/>
      <c r="AB328" s="1024"/>
    </row>
    <row r="329" spans="1:74" customHeight="1" ht="20.25">
      <c r="B329" s="722"/>
      <c r="C329" s="717"/>
      <c r="D329" s="717"/>
      <c r="E329" s="717"/>
      <c r="F329" s="717"/>
      <c r="G329" s="717"/>
      <c r="H329" s="717"/>
      <c r="I329" s="717"/>
      <c r="J329" s="717"/>
      <c r="K329" s="717"/>
      <c r="L329" s="717"/>
      <c r="M329" s="717"/>
      <c r="N329" s="717"/>
      <c r="O329" s="717"/>
      <c r="P329" s="717"/>
      <c r="Q329" s="717"/>
      <c r="R329" s="717"/>
      <c r="S329" s="717"/>
      <c r="T329" s="717"/>
      <c r="U329" s="717"/>
      <c r="V329" s="717"/>
      <c r="W329" s="717"/>
      <c r="X329" s="717"/>
      <c r="Y329" s="717"/>
      <c r="Z329" s="717"/>
      <c r="AA329" s="717"/>
      <c r="AB329" s="717"/>
    </row>
    <row r="330" spans="1:74" customHeight="1" ht="27.75">
      <c r="B330" s="807"/>
      <c r="C330" s="1017" t="s">
        <v>403</v>
      </c>
      <c r="D330" s="1017"/>
      <c r="E330" s="1017"/>
      <c r="F330" s="1017"/>
      <c r="G330" s="1017"/>
      <c r="H330" s="1017"/>
      <c r="I330" s="1017"/>
      <c r="J330" s="1017"/>
      <c r="K330" s="1017"/>
      <c r="L330" s="1017"/>
      <c r="M330" s="1017"/>
      <c r="N330" s="1017"/>
      <c r="O330" s="1017"/>
      <c r="P330" s="1017"/>
      <c r="Q330" s="1017"/>
      <c r="R330" s="1017"/>
      <c r="S330" s="1017"/>
      <c r="T330" s="1017"/>
      <c r="U330" s="1017"/>
      <c r="V330" s="1017"/>
      <c r="W330" s="1017"/>
      <c r="X330" s="1017"/>
      <c r="Y330" s="1017"/>
      <c r="Z330" s="1017"/>
      <c r="AA330" s="798"/>
      <c r="AB330" s="723"/>
    </row>
    <row r="331" spans="1:74" customHeight="1" ht="24">
      <c r="B331" s="808"/>
      <c r="C331" s="1018" t="s">
        <v>316</v>
      </c>
      <c r="D331" s="1018"/>
      <c r="E331" s="1018"/>
      <c r="F331" s="1018"/>
      <c r="G331" s="1018"/>
      <c r="H331" s="1018"/>
      <c r="I331" s="1018"/>
      <c r="J331" s="1018"/>
      <c r="K331" s="1018"/>
      <c r="L331" s="1018"/>
      <c r="M331" s="1018"/>
      <c r="N331" s="1018"/>
      <c r="O331" s="1018"/>
      <c r="P331" s="1018"/>
      <c r="Q331" s="1018"/>
      <c r="R331" s="1018"/>
      <c r="S331" s="1018"/>
      <c r="T331" s="1018"/>
      <c r="U331" s="1018"/>
      <c r="V331" s="1018"/>
      <c r="W331" s="1018"/>
      <c r="X331" s="1018"/>
      <c r="Y331" s="1018"/>
      <c r="Z331" s="1018"/>
      <c r="AA331" s="799"/>
      <c r="AB331" s="717"/>
    </row>
    <row r="332" spans="1:74" customHeight="1" ht="20.25">
      <c r="A332" s="545"/>
      <c r="B332" s="1019" t="s">
        <v>317</v>
      </c>
      <c r="C332" s="782"/>
      <c r="D332" s="783">
        <v>1400</v>
      </c>
      <c r="E332" s="783">
        <v>1600</v>
      </c>
      <c r="F332" s="783">
        <v>1800</v>
      </c>
      <c r="G332" s="783">
        <v>2000</v>
      </c>
      <c r="H332" s="783">
        <v>2200</v>
      </c>
      <c r="I332" s="783">
        <v>2400</v>
      </c>
      <c r="J332" s="783">
        <v>2600</v>
      </c>
      <c r="K332" s="783">
        <v>2800</v>
      </c>
      <c r="L332" s="783">
        <v>3000</v>
      </c>
      <c r="M332" s="783">
        <v>3200</v>
      </c>
      <c r="N332" s="783">
        <v>3400</v>
      </c>
      <c r="O332" s="783">
        <v>3600</v>
      </c>
      <c r="P332" s="783">
        <v>3800</v>
      </c>
      <c r="Q332" s="783">
        <v>4000</v>
      </c>
      <c r="R332" s="783">
        <v>4200</v>
      </c>
      <c r="S332" s="783">
        <v>4400</v>
      </c>
      <c r="T332" s="783">
        <v>4600</v>
      </c>
      <c r="U332" s="783">
        <v>4800</v>
      </c>
      <c r="V332" s="783">
        <v>5000</v>
      </c>
      <c r="W332" s="783">
        <v>5200</v>
      </c>
      <c r="X332" s="783">
        <v>5400</v>
      </c>
      <c r="Y332" s="783">
        <v>5600</v>
      </c>
      <c r="Z332" s="784">
        <v>5800</v>
      </c>
      <c r="AA332" s="800"/>
      <c r="AB332" s="727"/>
      <c r="AG332" s="724"/>
      <c r="AH332" s="725">
        <v>1400</v>
      </c>
      <c r="AI332" s="725">
        <v>1600</v>
      </c>
      <c r="AJ332" s="725">
        <v>1800</v>
      </c>
      <c r="AK332" s="725">
        <v>2000</v>
      </c>
      <c r="AL332" s="725">
        <v>2200</v>
      </c>
      <c r="AM332" s="725">
        <v>2400</v>
      </c>
      <c r="AN332" s="725">
        <v>2600</v>
      </c>
      <c r="AO332" s="725">
        <v>2800</v>
      </c>
      <c r="AP332" s="725">
        <v>3000</v>
      </c>
      <c r="AQ332" s="725">
        <v>3200</v>
      </c>
      <c r="AR332" s="725">
        <v>3400</v>
      </c>
      <c r="AS332" s="725">
        <v>3600</v>
      </c>
      <c r="AT332" s="725">
        <v>3800</v>
      </c>
      <c r="AU332" s="725">
        <v>4000</v>
      </c>
      <c r="AV332" s="725">
        <v>4200</v>
      </c>
      <c r="AW332" s="725">
        <v>4400</v>
      </c>
      <c r="AX332" s="725">
        <v>4600</v>
      </c>
      <c r="AY332" s="725">
        <v>4800</v>
      </c>
      <c r="AZ332" s="725">
        <v>5000</v>
      </c>
      <c r="BA332" s="725">
        <v>5200</v>
      </c>
      <c r="BB332" s="725">
        <v>5400</v>
      </c>
      <c r="BC332" s="725">
        <v>5600</v>
      </c>
      <c r="BD332" s="726">
        <v>5800</v>
      </c>
    </row>
    <row r="333" spans="1:74">
      <c r="B333" s="1019"/>
      <c r="C333" s="785">
        <v>1400</v>
      </c>
      <c r="D333" s="732">
        <f>AH333*(1+$AF$5/100)</f>
        <v>488.15</v>
      </c>
      <c r="E333" s="729">
        <f>AI333*(1+$AF$5/100)</f>
        <v>493.35</v>
      </c>
      <c r="F333" s="729">
        <f>AJ333*(1+$AF$5/100)</f>
        <v>547.3</v>
      </c>
      <c r="G333" s="729">
        <f>AK333*(1+$AF$5/100)</f>
        <v>551.85</v>
      </c>
      <c r="H333" s="729">
        <f>AL333*(1+$AF$5/100)</f>
        <v>572.65</v>
      </c>
      <c r="I333" s="729">
        <f>AM333*(1+$AF$5/100)</f>
        <v>601.25</v>
      </c>
      <c r="J333" s="729">
        <f>AN333*(1+$AF$5/100)</f>
        <v>606.45</v>
      </c>
      <c r="K333" s="729">
        <f>AO333*(1+$AF$5/100)</f>
        <v>611.65</v>
      </c>
      <c r="L333" s="729">
        <f>AP333*(1+$AF$5/100)</f>
        <v>646.75</v>
      </c>
      <c r="M333" s="729">
        <f>AQ333*(1+$AF$5/100)</f>
        <v>811.85</v>
      </c>
      <c r="N333" s="729">
        <f>AR333*(1+$AF$5/100)</f>
        <v>831.35</v>
      </c>
      <c r="O333" s="729">
        <f>AS333*(1+$AF$5/100)</f>
        <v>851.5</v>
      </c>
      <c r="P333" s="729">
        <f>AT333*(1+$AF$5/100)</f>
        <v>871</v>
      </c>
      <c r="Q333" s="729">
        <f>AU333*(1+$AF$5/100)</f>
        <v>890.5</v>
      </c>
      <c r="R333" s="729">
        <f>AV333*(1+$AF$5/100)</f>
        <v>928.2</v>
      </c>
      <c r="S333" s="729">
        <f>AW333*(1+$AF$5/100)</f>
        <v>1034.15</v>
      </c>
      <c r="T333" s="729">
        <f>AX333*(1+$AF$5/100)</f>
        <v>1054.3</v>
      </c>
      <c r="U333" s="729">
        <f>AY333*(1+$AF$5/100)</f>
        <v>1073.7639460652</v>
      </c>
      <c r="V333" s="729">
        <f>AZ333*(1+$AF$5/100)</f>
        <v>1093.95</v>
      </c>
      <c r="W333" s="745">
        <f>BA333*(1+$AF$5/100)</f>
        <v>1173.9</v>
      </c>
      <c r="X333" s="745">
        <f>BB333*(1+$AF$5/100)</f>
        <v>1194.7</v>
      </c>
      <c r="Y333" s="745">
        <f>BC333*(1+$AF$5/100)</f>
        <v>1214.85</v>
      </c>
      <c r="Z333" s="746">
        <f>BD333*(1+$AF$5/100)</f>
        <v>1235.65</v>
      </c>
      <c r="AA333" s="801"/>
      <c r="AB333" s="731"/>
      <c r="AG333" s="728">
        <v>1400</v>
      </c>
      <c r="AH333" s="732">
        <v>751</v>
      </c>
      <c r="AI333" s="729">
        <v>759</v>
      </c>
      <c r="AJ333" s="729">
        <v>842</v>
      </c>
      <c r="AK333" s="729">
        <v>849</v>
      </c>
      <c r="AL333" s="729">
        <v>881</v>
      </c>
      <c r="AM333" s="729">
        <v>925</v>
      </c>
      <c r="AN333" s="729">
        <v>933</v>
      </c>
      <c r="AO333" s="729">
        <v>941</v>
      </c>
      <c r="AP333" s="729">
        <v>995</v>
      </c>
      <c r="AQ333" s="729">
        <v>1249</v>
      </c>
      <c r="AR333" s="729">
        <v>1279</v>
      </c>
      <c r="AS333" s="729">
        <v>1310</v>
      </c>
      <c r="AT333" s="729">
        <v>1340</v>
      </c>
      <c r="AU333" s="729">
        <v>1370</v>
      </c>
      <c r="AV333" s="729">
        <v>1428</v>
      </c>
      <c r="AW333" s="729">
        <v>1591</v>
      </c>
      <c r="AX333" s="729">
        <v>1622</v>
      </c>
      <c r="AY333" s="729">
        <v>1651.9445324081</v>
      </c>
      <c r="AZ333" s="729">
        <v>1683</v>
      </c>
      <c r="BA333" s="745">
        <v>1806</v>
      </c>
      <c r="BB333" s="745">
        <v>1838</v>
      </c>
      <c r="BC333" s="745">
        <v>1869</v>
      </c>
      <c r="BD333" s="746">
        <v>1901</v>
      </c>
    </row>
    <row r="334" spans="1:74">
      <c r="B334" s="1019"/>
      <c r="C334" s="785">
        <v>1600</v>
      </c>
      <c r="D334" s="733">
        <f>AH334*(1+$AF$5/100)</f>
        <v>490.1</v>
      </c>
      <c r="E334" s="734">
        <f>AI334*(1+$AF$5/100)</f>
        <v>508.3</v>
      </c>
      <c r="F334" s="734">
        <f>AJ334*(1+$AF$5/100)</f>
        <v>562.25</v>
      </c>
      <c r="G334" s="734">
        <f>AK334*(1+$AF$5/100)</f>
        <v>567.45</v>
      </c>
      <c r="H334" s="734">
        <f>AL334*(1+$AF$5/100)</f>
        <v>587.6</v>
      </c>
      <c r="I334" s="734">
        <f>AM334*(1+$AF$5/100)</f>
        <v>617.5</v>
      </c>
      <c r="J334" s="734">
        <f>AN334*(1+$AF$5/100)</f>
        <v>622.7</v>
      </c>
      <c r="K334" s="734">
        <f>AO334*(1+$AF$5/100)</f>
        <v>627.9</v>
      </c>
      <c r="L334" s="734">
        <f>AP334*(1+$AF$5/100)</f>
        <v>662.35</v>
      </c>
      <c r="M334" s="734">
        <f>AQ334*(1+$AF$5/100)</f>
        <v>813.8</v>
      </c>
      <c r="N334" s="734">
        <f>AR334*(1+$AF$5/100)</f>
        <v>833.3</v>
      </c>
      <c r="O334" s="734">
        <f>AS334*(1+$AF$5/100)</f>
        <v>852.8</v>
      </c>
      <c r="P334" s="734">
        <f>AT334*(1+$AF$5/100)</f>
        <v>872.3</v>
      </c>
      <c r="Q334" s="734">
        <f>AU334*(1+$AF$5/100)</f>
        <v>891.8</v>
      </c>
      <c r="R334" s="734">
        <f>AV334*(1+$AF$5/100)</f>
        <v>929.5</v>
      </c>
      <c r="S334" s="734">
        <f>AW334*(1+$AF$5/100)</f>
        <v>1035.45</v>
      </c>
      <c r="T334" s="734">
        <f>AX334*(1+$AF$5/100)</f>
        <v>1055.6</v>
      </c>
      <c r="U334" s="734">
        <f>AY334*(1+$AF$5/100)</f>
        <v>1075.3219960652</v>
      </c>
      <c r="V334" s="734">
        <f>AZ334*(1+$AF$5/100)</f>
        <v>1095.9</v>
      </c>
      <c r="W334" s="736">
        <f>BA334*(1+$AF$5/100)</f>
        <v>1175.2</v>
      </c>
      <c r="X334" s="736">
        <f>BB334*(1+$AF$5/100)</f>
        <v>1196</v>
      </c>
      <c r="Y334" s="736">
        <f>BC334*(1+$AF$5/100)</f>
        <v>1216.8</v>
      </c>
      <c r="Z334" s="737">
        <f>BD334*(1+$AF$5/100)</f>
        <v>1236.95</v>
      </c>
      <c r="AA334" s="801"/>
      <c r="AB334" s="731"/>
      <c r="AG334" s="728">
        <v>1600</v>
      </c>
      <c r="AH334" s="733">
        <v>754</v>
      </c>
      <c r="AI334" s="734">
        <v>782</v>
      </c>
      <c r="AJ334" s="734">
        <v>865</v>
      </c>
      <c r="AK334" s="734">
        <v>873</v>
      </c>
      <c r="AL334" s="734">
        <v>904</v>
      </c>
      <c r="AM334" s="734">
        <v>950</v>
      </c>
      <c r="AN334" s="734">
        <v>958</v>
      </c>
      <c r="AO334" s="734">
        <v>966</v>
      </c>
      <c r="AP334" s="734">
        <v>1019</v>
      </c>
      <c r="AQ334" s="734">
        <v>1252</v>
      </c>
      <c r="AR334" s="734">
        <v>1282</v>
      </c>
      <c r="AS334" s="734">
        <v>1312</v>
      </c>
      <c r="AT334" s="734">
        <v>1342</v>
      </c>
      <c r="AU334" s="734">
        <v>1372</v>
      </c>
      <c r="AV334" s="734">
        <v>1430</v>
      </c>
      <c r="AW334" s="734">
        <v>1593</v>
      </c>
      <c r="AX334" s="734">
        <v>1624</v>
      </c>
      <c r="AY334" s="734">
        <v>1654.3415324081</v>
      </c>
      <c r="AZ334" s="734">
        <v>1686</v>
      </c>
      <c r="BA334" s="736">
        <v>1808</v>
      </c>
      <c r="BB334" s="736">
        <v>1840</v>
      </c>
      <c r="BC334" s="736">
        <v>1872</v>
      </c>
      <c r="BD334" s="737">
        <v>1903</v>
      </c>
    </row>
    <row r="335" spans="1:74">
      <c r="B335" s="1019"/>
      <c r="C335" s="785">
        <v>1800</v>
      </c>
      <c r="D335" s="733">
        <f>AH335*(1+$AF$5/100)</f>
        <v>491.4</v>
      </c>
      <c r="E335" s="734">
        <f>AI335*(1+$AF$5/100)</f>
        <v>510.25</v>
      </c>
      <c r="F335" s="734">
        <f>AJ335*(1+$AF$5/100)</f>
        <v>577.85</v>
      </c>
      <c r="G335" s="734">
        <f>AK335*(1+$AF$5/100)</f>
        <v>607.1</v>
      </c>
      <c r="H335" s="734">
        <f>AL335*(1+$AF$5/100)</f>
        <v>628.55</v>
      </c>
      <c r="I335" s="734">
        <f>AM335*(1+$AF$5/100)</f>
        <v>659.1</v>
      </c>
      <c r="J335" s="734">
        <f>AN335*(1+$AF$5/100)</f>
        <v>664.3</v>
      </c>
      <c r="K335" s="734">
        <f>AO335*(1+$AF$5/100)</f>
        <v>669.5</v>
      </c>
      <c r="L335" s="734">
        <f>AP335*(1+$AF$5/100)</f>
        <v>705.9</v>
      </c>
      <c r="M335" s="734">
        <f>AQ335*(1+$AF$5/100)</f>
        <v>847.6</v>
      </c>
      <c r="N335" s="734">
        <f>AR335*(1+$AF$5/100)</f>
        <v>867.75</v>
      </c>
      <c r="O335" s="734">
        <f>AS335*(1+$AF$5/100)</f>
        <v>905.45</v>
      </c>
      <c r="P335" s="734">
        <f>AT335*(1+$AF$5/100)</f>
        <v>926.25</v>
      </c>
      <c r="Q335" s="734">
        <f>AU335*(1+$AF$5/100)</f>
        <v>947.05</v>
      </c>
      <c r="R335" s="734">
        <f>AV335*(1+$AF$5/100)</f>
        <v>1040.65</v>
      </c>
      <c r="S335" s="734">
        <f>AW335*(1+$AF$5/100)</f>
        <v>1138.8</v>
      </c>
      <c r="T335" s="734">
        <f>AX335*(1+$AF$5/100)</f>
        <v>1160.9</v>
      </c>
      <c r="U335" s="734">
        <f>AY335*(1+$AF$5/100)</f>
        <v>1182.4565211697</v>
      </c>
      <c r="V335" s="734">
        <f>AZ335*(1+$AF$5/100)</f>
        <v>1204.45</v>
      </c>
      <c r="W335" s="736">
        <f>BA335*(1+$AF$5/100)</f>
        <v>1292.2</v>
      </c>
      <c r="X335" s="736">
        <f>BB335*(1+$AF$5/100)</f>
        <v>1314.95</v>
      </c>
      <c r="Y335" s="736">
        <f>BC335*(1+$AF$5/100)</f>
        <v>1337.7</v>
      </c>
      <c r="Z335" s="737">
        <f>BD335*(1+$AF$5/100)</f>
        <v>1359.8</v>
      </c>
      <c r="AA335" s="801"/>
      <c r="AB335" s="731"/>
      <c r="AG335" s="728">
        <v>1800</v>
      </c>
      <c r="AH335" s="733">
        <v>756</v>
      </c>
      <c r="AI335" s="734">
        <v>785</v>
      </c>
      <c r="AJ335" s="734">
        <v>889</v>
      </c>
      <c r="AK335" s="734">
        <v>934</v>
      </c>
      <c r="AL335" s="734">
        <v>967</v>
      </c>
      <c r="AM335" s="734">
        <v>1014</v>
      </c>
      <c r="AN335" s="734">
        <v>1022</v>
      </c>
      <c r="AO335" s="734">
        <v>1030</v>
      </c>
      <c r="AP335" s="734">
        <v>1086</v>
      </c>
      <c r="AQ335" s="734">
        <v>1304</v>
      </c>
      <c r="AR335" s="734">
        <v>1335</v>
      </c>
      <c r="AS335" s="734">
        <v>1393</v>
      </c>
      <c r="AT335" s="734">
        <v>1425</v>
      </c>
      <c r="AU335" s="734">
        <v>1457</v>
      </c>
      <c r="AV335" s="734">
        <v>1601</v>
      </c>
      <c r="AW335" s="734">
        <v>1752</v>
      </c>
      <c r="AX335" s="734">
        <v>1786</v>
      </c>
      <c r="AY335" s="734">
        <v>1819.1638787226</v>
      </c>
      <c r="AZ335" s="734">
        <v>1853</v>
      </c>
      <c r="BA335" s="736">
        <v>1988</v>
      </c>
      <c r="BB335" s="736">
        <v>2023</v>
      </c>
      <c r="BC335" s="736">
        <v>2058</v>
      </c>
      <c r="BD335" s="737">
        <v>2092</v>
      </c>
    </row>
    <row r="336" spans="1:74">
      <c r="B336" s="1019"/>
      <c r="C336" s="785">
        <v>2000</v>
      </c>
      <c r="D336" s="733">
        <f>AH336*(1+$AF$5/100)</f>
        <v>503.1</v>
      </c>
      <c r="E336" s="734">
        <f>AI336*(1+$AF$5/100)</f>
        <v>521.95</v>
      </c>
      <c r="F336" s="734">
        <f>AJ336*(1+$AF$5/100)</f>
        <v>603.2</v>
      </c>
      <c r="G336" s="734">
        <f>AK336*(1+$AF$5/100)</f>
        <v>635.05</v>
      </c>
      <c r="H336" s="734">
        <f>AL336*(1+$AF$5/100)</f>
        <v>657.15</v>
      </c>
      <c r="I336" s="734">
        <f>AM336*(1+$AF$5/100)</f>
        <v>675.35</v>
      </c>
      <c r="J336" s="734">
        <f>AN336*(1+$AF$5/100)</f>
        <v>680.55</v>
      </c>
      <c r="K336" s="734">
        <f>AO336*(1+$AF$5/100)</f>
        <v>686.4</v>
      </c>
      <c r="L336" s="734">
        <f>AP336*(1+$AF$5/100)</f>
        <v>722.15</v>
      </c>
      <c r="M336" s="734">
        <f>AQ336*(1+$AF$5/100)</f>
        <v>849.55</v>
      </c>
      <c r="N336" s="734">
        <f>AR336*(1+$AF$5/100)</f>
        <v>869.7</v>
      </c>
      <c r="O336" s="734">
        <f>AS336*(1+$AF$5/100)</f>
        <v>924.3</v>
      </c>
      <c r="P336" s="734">
        <f>AT336*(1+$AF$5/100)</f>
        <v>945.1</v>
      </c>
      <c r="Q336" s="734">
        <f>AU336*(1+$AF$5/100)</f>
        <v>966.55</v>
      </c>
      <c r="R336" s="734">
        <f>AV336*(1+$AF$5/100)</f>
        <v>1042.6</v>
      </c>
      <c r="S336" s="734">
        <f>AW336*(1+$AF$5/100)</f>
        <v>1140.75</v>
      </c>
      <c r="T336" s="734">
        <f>AX336*(1+$AF$5/100)</f>
        <v>1162.85</v>
      </c>
      <c r="U336" s="734">
        <f>AY336*(1+$AF$5/100)</f>
        <v>1184.1673211697</v>
      </c>
      <c r="V336" s="734">
        <f>AZ336*(1+$AF$5/100)</f>
        <v>1206.4</v>
      </c>
      <c r="W336" s="736">
        <f>BA336*(1+$AF$5/100)</f>
        <v>1294.15</v>
      </c>
      <c r="X336" s="736">
        <f>BB336*(1+$AF$5/100)</f>
        <v>1316.9</v>
      </c>
      <c r="Y336" s="736">
        <f>BC336*(1+$AF$5/100)</f>
        <v>1339</v>
      </c>
      <c r="Z336" s="737">
        <f>BD336*(1+$AF$5/100)</f>
        <v>1361.75</v>
      </c>
      <c r="AA336" s="801"/>
      <c r="AB336" s="731"/>
      <c r="AG336" s="728">
        <v>2000</v>
      </c>
      <c r="AH336" s="733">
        <v>774</v>
      </c>
      <c r="AI336" s="734">
        <v>803</v>
      </c>
      <c r="AJ336" s="734">
        <v>928</v>
      </c>
      <c r="AK336" s="734">
        <v>977</v>
      </c>
      <c r="AL336" s="734">
        <v>1011</v>
      </c>
      <c r="AM336" s="734">
        <v>1039</v>
      </c>
      <c r="AN336" s="734">
        <v>1047</v>
      </c>
      <c r="AO336" s="734">
        <v>1056</v>
      </c>
      <c r="AP336" s="734">
        <v>1111</v>
      </c>
      <c r="AQ336" s="734">
        <v>1307</v>
      </c>
      <c r="AR336" s="734">
        <v>1338</v>
      </c>
      <c r="AS336" s="734">
        <v>1422</v>
      </c>
      <c r="AT336" s="734">
        <v>1454</v>
      </c>
      <c r="AU336" s="734">
        <v>1487</v>
      </c>
      <c r="AV336" s="734">
        <v>1604</v>
      </c>
      <c r="AW336" s="734">
        <v>1755</v>
      </c>
      <c r="AX336" s="734">
        <v>1789</v>
      </c>
      <c r="AY336" s="734">
        <v>1821.7958787226</v>
      </c>
      <c r="AZ336" s="734">
        <v>1856</v>
      </c>
      <c r="BA336" s="736">
        <v>1991</v>
      </c>
      <c r="BB336" s="736">
        <v>2026</v>
      </c>
      <c r="BC336" s="736">
        <v>2060</v>
      </c>
      <c r="BD336" s="737">
        <v>2095</v>
      </c>
    </row>
    <row r="337" spans="1:74">
      <c r="B337" s="1019"/>
      <c r="C337" s="785">
        <v>2200</v>
      </c>
      <c r="D337" s="733">
        <f>AH337*(1+$AF$5/100)</f>
        <v>514.8</v>
      </c>
      <c r="E337" s="734">
        <f>AI337*(1+$AF$5/100)</f>
        <v>534.3</v>
      </c>
      <c r="F337" s="734">
        <f>AJ337*(1+$AF$5/100)</f>
        <v>629.2</v>
      </c>
      <c r="G337" s="734">
        <f>AK337*(1+$AF$5/100)</f>
        <v>649.35</v>
      </c>
      <c r="H337" s="734">
        <f>AL337*(1+$AF$5/100)</f>
        <v>686.4</v>
      </c>
      <c r="I337" s="734">
        <f>AM337*(1+$AF$5/100)</f>
        <v>705.25</v>
      </c>
      <c r="J337" s="734">
        <f>AN337*(1+$AF$5/100)</f>
        <v>710.45</v>
      </c>
      <c r="K337" s="734">
        <f>AO337*(1+$AF$5/100)</f>
        <v>716.3</v>
      </c>
      <c r="L337" s="734">
        <f>AP337*(1+$AF$5/100)</f>
        <v>752.7</v>
      </c>
      <c r="M337" s="734">
        <f>AQ337*(1+$AF$5/100)</f>
        <v>867.1</v>
      </c>
      <c r="N337" s="734">
        <f>AR337*(1+$AF$5/100)</f>
        <v>887.9</v>
      </c>
      <c r="O337" s="734">
        <f>AS337*(1+$AF$5/100)</f>
        <v>925.6</v>
      </c>
      <c r="P337" s="734">
        <f>AT337*(1+$AF$5/100)</f>
        <v>947.05</v>
      </c>
      <c r="Q337" s="734">
        <f>AU337*(1+$AF$5/100)</f>
        <v>968.5</v>
      </c>
      <c r="R337" s="734">
        <f>AV337*(1+$AF$5/100)</f>
        <v>1044.55</v>
      </c>
      <c r="S337" s="734">
        <f>AW337*(1+$AF$5/100)</f>
        <v>1142.05</v>
      </c>
      <c r="T337" s="734">
        <f>AX337*(1+$AF$5/100)</f>
        <v>1164.15</v>
      </c>
      <c r="U337" s="734">
        <f>AY337*(1+$AF$5/100)</f>
        <v>1185.8781211697</v>
      </c>
      <c r="V337" s="734">
        <f>AZ337*(1+$AF$5/100)</f>
        <v>1208.35</v>
      </c>
      <c r="W337" s="736">
        <f>BA337*(1+$AF$5/100)</f>
        <v>1295.45</v>
      </c>
      <c r="X337" s="736">
        <f>BB337*(1+$AF$5/100)</f>
        <v>1318.2</v>
      </c>
      <c r="Y337" s="736">
        <f>BC337*(1+$AF$5/100)</f>
        <v>1340.95</v>
      </c>
      <c r="Z337" s="737">
        <f>BD337*(1+$AF$5/100)</f>
        <v>1363.7</v>
      </c>
      <c r="AA337" s="801"/>
      <c r="AB337" s="731"/>
      <c r="AG337" s="728">
        <v>2200</v>
      </c>
      <c r="AH337" s="733">
        <v>792</v>
      </c>
      <c r="AI337" s="734">
        <v>822</v>
      </c>
      <c r="AJ337" s="734">
        <v>968</v>
      </c>
      <c r="AK337" s="734">
        <v>999</v>
      </c>
      <c r="AL337" s="734">
        <v>1056</v>
      </c>
      <c r="AM337" s="734">
        <v>1085</v>
      </c>
      <c r="AN337" s="734">
        <v>1093</v>
      </c>
      <c r="AO337" s="734">
        <v>1102</v>
      </c>
      <c r="AP337" s="734">
        <v>1158</v>
      </c>
      <c r="AQ337" s="734">
        <v>1334</v>
      </c>
      <c r="AR337" s="734">
        <v>1366</v>
      </c>
      <c r="AS337" s="734">
        <v>1424</v>
      </c>
      <c r="AT337" s="734">
        <v>1457</v>
      </c>
      <c r="AU337" s="734">
        <v>1490</v>
      </c>
      <c r="AV337" s="734">
        <v>1607</v>
      </c>
      <c r="AW337" s="734">
        <v>1757</v>
      </c>
      <c r="AX337" s="734">
        <v>1791</v>
      </c>
      <c r="AY337" s="734">
        <v>1824.4278787226</v>
      </c>
      <c r="AZ337" s="734">
        <v>1859</v>
      </c>
      <c r="BA337" s="736">
        <v>1993</v>
      </c>
      <c r="BB337" s="736">
        <v>2028</v>
      </c>
      <c r="BC337" s="736">
        <v>2063</v>
      </c>
      <c r="BD337" s="737">
        <v>2098</v>
      </c>
    </row>
    <row r="338" spans="1:74">
      <c r="B338" s="1019"/>
      <c r="C338" s="785">
        <v>2400</v>
      </c>
      <c r="D338" s="733">
        <f>AH338*(1+$AF$5/100)</f>
        <v>557.7</v>
      </c>
      <c r="E338" s="734">
        <f>AI338*(1+$AF$5/100)</f>
        <v>578.5</v>
      </c>
      <c r="F338" s="734">
        <f>AJ338*(1+$AF$5/100)</f>
        <v>654.55</v>
      </c>
      <c r="G338" s="734">
        <f>AK338*(1+$AF$5/100)</f>
        <v>650.65</v>
      </c>
      <c r="H338" s="734">
        <f>AL338*(1+$AF$5/100)</f>
        <v>688.35</v>
      </c>
      <c r="I338" s="734">
        <f>AM338*(1+$AF$5/100)</f>
        <v>722.15</v>
      </c>
      <c r="J338" s="734">
        <f>AN338*(1+$AF$5/100)</f>
        <v>727.35</v>
      </c>
      <c r="K338" s="734">
        <f>AO338*(1+$AF$5/100)</f>
        <v>733.2</v>
      </c>
      <c r="L338" s="734">
        <f>AP338*(1+$AF$5/100)</f>
        <v>769.6</v>
      </c>
      <c r="M338" s="734">
        <f>AQ338*(1+$AF$5/100)</f>
        <v>869.05</v>
      </c>
      <c r="N338" s="734">
        <f>AR338*(1+$AF$5/100)</f>
        <v>889.85</v>
      </c>
      <c r="O338" s="734">
        <f>AS338*(1+$AF$5/100)</f>
        <v>927.55</v>
      </c>
      <c r="P338" s="734">
        <f>AT338*(1+$AF$5/100)</f>
        <v>948.35</v>
      </c>
      <c r="Q338" s="734">
        <f>AU338*(1+$AF$5/100)</f>
        <v>969.8</v>
      </c>
      <c r="R338" s="734">
        <f>AV338*(1+$AF$5/100)</f>
        <v>1045.85</v>
      </c>
      <c r="S338" s="734">
        <f>AW338*(1+$AF$5/100)</f>
        <v>1144</v>
      </c>
      <c r="T338" s="734">
        <f>AX338*(1+$AF$5/100)</f>
        <v>1166.1</v>
      </c>
      <c r="U338" s="734">
        <f>AY338*(1+$AF$5/100)</f>
        <v>1187.5889211697</v>
      </c>
      <c r="V338" s="734">
        <f>AZ338*(1+$AF$5/100)</f>
        <v>1209.65</v>
      </c>
      <c r="W338" s="736">
        <f>BA338*(1+$AF$5/100)</f>
        <v>1297.4</v>
      </c>
      <c r="X338" s="736">
        <f>BB338*(1+$AF$5/100)</f>
        <v>1320.15</v>
      </c>
      <c r="Y338" s="736">
        <f>BC338*(1+$AF$5/100)</f>
        <v>1342.9</v>
      </c>
      <c r="Z338" s="737">
        <f>BD338*(1+$AF$5/100)</f>
        <v>1365</v>
      </c>
      <c r="AA338" s="801"/>
      <c r="AB338" s="731"/>
      <c r="AG338" s="728">
        <v>2400</v>
      </c>
      <c r="AH338" s="733">
        <v>858</v>
      </c>
      <c r="AI338" s="734">
        <v>890</v>
      </c>
      <c r="AJ338" s="734">
        <v>1007</v>
      </c>
      <c r="AK338" s="734">
        <v>1001</v>
      </c>
      <c r="AL338" s="734">
        <v>1059</v>
      </c>
      <c r="AM338" s="734">
        <v>1111</v>
      </c>
      <c r="AN338" s="734">
        <v>1119</v>
      </c>
      <c r="AO338" s="734">
        <v>1128</v>
      </c>
      <c r="AP338" s="734">
        <v>1184</v>
      </c>
      <c r="AQ338" s="734">
        <v>1337</v>
      </c>
      <c r="AR338" s="734">
        <v>1369</v>
      </c>
      <c r="AS338" s="734">
        <v>1427</v>
      </c>
      <c r="AT338" s="734">
        <v>1459</v>
      </c>
      <c r="AU338" s="734">
        <v>1492</v>
      </c>
      <c r="AV338" s="734">
        <v>1609</v>
      </c>
      <c r="AW338" s="734">
        <v>1760</v>
      </c>
      <c r="AX338" s="734">
        <v>1794</v>
      </c>
      <c r="AY338" s="734">
        <v>1827.0598787226</v>
      </c>
      <c r="AZ338" s="734">
        <v>1861</v>
      </c>
      <c r="BA338" s="736">
        <v>1996</v>
      </c>
      <c r="BB338" s="736">
        <v>2031</v>
      </c>
      <c r="BC338" s="736">
        <v>2066</v>
      </c>
      <c r="BD338" s="737">
        <v>2100</v>
      </c>
    </row>
    <row r="339" spans="1:74">
      <c r="B339" s="1019"/>
      <c r="C339" s="785">
        <v>2600</v>
      </c>
      <c r="D339" s="733">
        <f>AH339*(1+$AF$5/100)</f>
        <v>573.3</v>
      </c>
      <c r="E339" s="734">
        <f>AI339*(1+$AF$5/100)</f>
        <v>594.75</v>
      </c>
      <c r="F339" s="734">
        <f>AJ339*(1+$AF$5/100)</f>
        <v>659.75</v>
      </c>
      <c r="G339" s="734">
        <f>AK339*(1+$AF$5/100)</f>
        <v>655.85</v>
      </c>
      <c r="H339" s="734">
        <f>AL339*(1+$AF$5/100)</f>
        <v>692.9</v>
      </c>
      <c r="I339" s="734">
        <f>AM339*(1+$AF$5/100)</f>
        <v>727.35</v>
      </c>
      <c r="J339" s="734">
        <f>AN339*(1+$AF$5/100)</f>
        <v>748.15</v>
      </c>
      <c r="K339" s="734">
        <f>AO339*(1+$AF$5/100)</f>
        <v>753.35</v>
      </c>
      <c r="L339" s="734">
        <f>AP339*(1+$AF$5/100)</f>
        <v>790.4</v>
      </c>
      <c r="M339" s="734">
        <f>AQ339*(1+$AF$5/100)</f>
        <v>875.55</v>
      </c>
      <c r="N339" s="734">
        <f>AR339*(1+$AF$5/100)</f>
        <v>896.35</v>
      </c>
      <c r="O339" s="734">
        <f>AS339*(1+$AF$5/100)</f>
        <v>934.7</v>
      </c>
      <c r="P339" s="734">
        <f>AT339*(1+$AF$5/100)</f>
        <v>955.5</v>
      </c>
      <c r="Q339" s="734">
        <f>AU339*(1+$AF$5/100)</f>
        <v>976.95</v>
      </c>
      <c r="R339" s="734">
        <f>AV339*(1+$AF$5/100)</f>
        <v>1053.65</v>
      </c>
      <c r="S339" s="734">
        <f>AW339*(1+$AF$5/100)</f>
        <v>1164.15</v>
      </c>
      <c r="T339" s="734">
        <f>AX339*(1+$AF$5/100)</f>
        <v>1185.6</v>
      </c>
      <c r="U339" s="734">
        <f>AY339*(1+$AF$5/100)</f>
        <v>1272.05</v>
      </c>
      <c r="V339" s="736">
        <f>AZ339*(1+$AF$5/100)</f>
        <v>1294.8</v>
      </c>
      <c r="W339" s="736">
        <f>BA339*(1+$AF$5/100)</f>
        <v>1317.55</v>
      </c>
      <c r="X339" s="736">
        <f>BB339*(1+$AF$5/100)</f>
        <v>1339.65</v>
      </c>
      <c r="Y339" s="736">
        <f>BC339*(1+$AF$5/100)</f>
        <v>1362.4</v>
      </c>
      <c r="Z339" s="737">
        <f>BD339*(1+$AF$5/100)</f>
        <v>1385.15</v>
      </c>
      <c r="AA339" s="801"/>
      <c r="AB339" s="731"/>
      <c r="AG339" s="728">
        <v>2600</v>
      </c>
      <c r="AH339" s="733">
        <v>882</v>
      </c>
      <c r="AI339" s="734">
        <v>915</v>
      </c>
      <c r="AJ339" s="734">
        <v>1015</v>
      </c>
      <c r="AK339" s="734">
        <v>1009</v>
      </c>
      <c r="AL339" s="734">
        <v>1066</v>
      </c>
      <c r="AM339" s="734">
        <v>1119</v>
      </c>
      <c r="AN339" s="734">
        <v>1151</v>
      </c>
      <c r="AO339" s="734">
        <v>1159</v>
      </c>
      <c r="AP339" s="734">
        <v>1216</v>
      </c>
      <c r="AQ339" s="734">
        <v>1347</v>
      </c>
      <c r="AR339" s="734">
        <v>1379</v>
      </c>
      <c r="AS339" s="734">
        <v>1438</v>
      </c>
      <c r="AT339" s="734">
        <v>1470</v>
      </c>
      <c r="AU339" s="734">
        <v>1503</v>
      </c>
      <c r="AV339" s="734">
        <v>1621</v>
      </c>
      <c r="AW339" s="734">
        <v>1791</v>
      </c>
      <c r="AX339" s="734">
        <v>1824</v>
      </c>
      <c r="AY339" s="734">
        <v>1957</v>
      </c>
      <c r="AZ339" s="736">
        <v>1992</v>
      </c>
      <c r="BA339" s="736">
        <v>2027</v>
      </c>
      <c r="BB339" s="736">
        <v>2061</v>
      </c>
      <c r="BC339" s="736">
        <v>2096</v>
      </c>
      <c r="BD339" s="737">
        <v>2131</v>
      </c>
    </row>
    <row r="340" spans="1:74">
      <c r="B340" s="1019"/>
      <c r="C340" s="785">
        <v>2800</v>
      </c>
      <c r="D340" s="733">
        <f>AH340*(1+$AF$5/100)</f>
        <v>585</v>
      </c>
      <c r="E340" s="734">
        <f>AI340*(1+$AF$5/100)</f>
        <v>607.1</v>
      </c>
      <c r="F340" s="734">
        <f>AJ340*(1+$AF$5/100)</f>
        <v>674.05</v>
      </c>
      <c r="G340" s="734">
        <f>AK340*(1+$AF$5/100)</f>
        <v>657.15</v>
      </c>
      <c r="H340" s="734">
        <f>AL340*(1+$AF$5/100)</f>
        <v>694.85</v>
      </c>
      <c r="I340" s="734">
        <f>AM340*(1+$AF$5/100)</f>
        <v>742.3</v>
      </c>
      <c r="J340" s="734">
        <f>AN340*(1+$AF$5/100)</f>
        <v>763.75</v>
      </c>
      <c r="K340" s="734">
        <f>AO340*(1+$AF$5/100)</f>
        <v>785.2</v>
      </c>
      <c r="L340" s="734">
        <f>AP340*(1+$AF$5/100)</f>
        <v>822.25</v>
      </c>
      <c r="M340" s="734">
        <f>AQ340*(1+$AF$5/100)</f>
        <v>893.75</v>
      </c>
      <c r="N340" s="734">
        <f>AR340*(1+$AF$5/100)</f>
        <v>915.2</v>
      </c>
      <c r="O340" s="734">
        <f>AS340*(1+$AF$5/100)</f>
        <v>970.45</v>
      </c>
      <c r="P340" s="734">
        <f>AT340*(1+$AF$5/100)</f>
        <v>992.55</v>
      </c>
      <c r="Q340" s="734">
        <f>AU340*(1+$AF$5/100)</f>
        <v>1014.65</v>
      </c>
      <c r="R340" s="734">
        <f>AV340*(1+$AF$5/100)</f>
        <v>1073.8</v>
      </c>
      <c r="S340" s="734">
        <f>AW340*(1+$AF$5/100)</f>
        <v>1228.5</v>
      </c>
      <c r="T340" s="734">
        <f>AX340*(1+$AF$5/100)</f>
        <v>1251.25</v>
      </c>
      <c r="U340" s="734">
        <f>AY340*(1+$AF$5/100)</f>
        <v>1274</v>
      </c>
      <c r="V340" s="736">
        <f>AZ340*(1+$AF$5/100)</f>
        <v>1296.1</v>
      </c>
      <c r="W340" s="736">
        <f>BA340*(1+$AF$5/100)</f>
        <v>1318.85</v>
      </c>
      <c r="X340" s="736">
        <f>BB340*(1+$AF$5/100)</f>
        <v>1341.6</v>
      </c>
      <c r="Y340" s="736">
        <f>BC340*(1+$AF$5/100)</f>
        <v>1364.35</v>
      </c>
      <c r="Z340" s="737">
        <f>BD340*(1+$AF$5/100)</f>
        <v>1387.1</v>
      </c>
      <c r="AA340" s="801"/>
      <c r="AB340" s="731"/>
      <c r="AG340" s="728">
        <v>2800</v>
      </c>
      <c r="AH340" s="733">
        <v>900</v>
      </c>
      <c r="AI340" s="734">
        <v>934</v>
      </c>
      <c r="AJ340" s="734">
        <v>1037</v>
      </c>
      <c r="AK340" s="734">
        <v>1011</v>
      </c>
      <c r="AL340" s="734">
        <v>1069</v>
      </c>
      <c r="AM340" s="734">
        <v>1142</v>
      </c>
      <c r="AN340" s="734">
        <v>1175</v>
      </c>
      <c r="AO340" s="734">
        <v>1208</v>
      </c>
      <c r="AP340" s="734">
        <v>1265</v>
      </c>
      <c r="AQ340" s="734">
        <v>1375</v>
      </c>
      <c r="AR340" s="734">
        <v>1408</v>
      </c>
      <c r="AS340" s="734">
        <v>1493</v>
      </c>
      <c r="AT340" s="734">
        <v>1527</v>
      </c>
      <c r="AU340" s="734">
        <v>1561</v>
      </c>
      <c r="AV340" s="734">
        <v>1652</v>
      </c>
      <c r="AW340" s="734">
        <v>1890</v>
      </c>
      <c r="AX340" s="734">
        <v>1925</v>
      </c>
      <c r="AY340" s="734">
        <v>1960</v>
      </c>
      <c r="AZ340" s="736">
        <v>1994</v>
      </c>
      <c r="BA340" s="736">
        <v>2029</v>
      </c>
      <c r="BB340" s="736">
        <v>2064</v>
      </c>
      <c r="BC340" s="736">
        <v>2099</v>
      </c>
      <c r="BD340" s="737">
        <v>2134</v>
      </c>
    </row>
    <row r="341" spans="1:74">
      <c r="B341" s="1019"/>
      <c r="C341" s="785">
        <v>3000</v>
      </c>
      <c r="D341" s="733">
        <f>AH341*(1+$AF$5/100)</f>
        <v>624</v>
      </c>
      <c r="E341" s="734">
        <f>AI341*(1+$AF$5/100)</f>
        <v>629.2</v>
      </c>
      <c r="F341" s="734">
        <f>AJ341*(1+$AF$5/100)</f>
        <v>683.15</v>
      </c>
      <c r="G341" s="734">
        <f>AK341*(1+$AF$5/100)</f>
        <v>702</v>
      </c>
      <c r="H341" s="734">
        <f>AL341*(1+$AF$5/100)</f>
        <v>723.45</v>
      </c>
      <c r="I341" s="734">
        <f>AM341*(1+$AF$5/100)</f>
        <v>728.65</v>
      </c>
      <c r="J341" s="734">
        <f>AN341*(1+$AF$5/100)</f>
        <v>733.2</v>
      </c>
      <c r="K341" s="734">
        <f>AO341*(1+$AF$5/100)</f>
        <v>738.4</v>
      </c>
      <c r="L341" s="734">
        <f>AP341*(1+$AF$5/100)</f>
        <v>772.2</v>
      </c>
      <c r="M341" s="734">
        <f>AQ341*(1+$AF$5/100)</f>
        <v>812.5</v>
      </c>
      <c r="N341" s="734">
        <f>AR341*(1+$AF$5/100)</f>
        <v>832</v>
      </c>
      <c r="O341" s="734">
        <f>AS341*(1+$AF$5/100)</f>
        <v>902.85</v>
      </c>
      <c r="P341" s="734">
        <f>AT341*(1+$AF$5/100)</f>
        <v>923.65</v>
      </c>
      <c r="Q341" s="734">
        <f>AU341*(1+$AF$5/100)</f>
        <v>943.8</v>
      </c>
      <c r="R341" s="734">
        <f>AV341*(1+$AF$5/100)</f>
        <v>1132.95</v>
      </c>
      <c r="S341" s="734">
        <f>AW341*(1+$AF$5/100)</f>
        <v>1230.45</v>
      </c>
      <c r="T341" s="734">
        <f>AX341*(1+$AF$5/100)</f>
        <v>1252.55</v>
      </c>
      <c r="U341" s="736">
        <f>AY341*(1+$AF$5/100)</f>
        <v>1275.3</v>
      </c>
      <c r="V341" s="736">
        <f>AZ341*(1+$AF$5/100)</f>
        <v>1298.05</v>
      </c>
      <c r="W341" s="736">
        <f>BA341*(1+$AF$5/100)</f>
        <v>1320.8</v>
      </c>
      <c r="X341" s="736">
        <f>BB341*(1+$AF$5/100)</f>
        <v>1343.55</v>
      </c>
      <c r="Y341" s="736">
        <f>BC341*(1+$AF$5/100)</f>
        <v>1365.65</v>
      </c>
      <c r="Z341" s="737">
        <f>BD341*(1+$AF$5/100)</f>
        <v>1388.4</v>
      </c>
      <c r="AA341" s="801"/>
      <c r="AB341" s="731"/>
      <c r="AG341" s="728">
        <v>3000</v>
      </c>
      <c r="AH341" s="733">
        <v>960</v>
      </c>
      <c r="AI341" s="734">
        <v>968</v>
      </c>
      <c r="AJ341" s="734">
        <v>1051</v>
      </c>
      <c r="AK341" s="734">
        <v>1080</v>
      </c>
      <c r="AL341" s="734">
        <v>1113</v>
      </c>
      <c r="AM341" s="734">
        <v>1121</v>
      </c>
      <c r="AN341" s="734">
        <v>1128</v>
      </c>
      <c r="AO341" s="734">
        <v>1136</v>
      </c>
      <c r="AP341" s="734">
        <v>1188</v>
      </c>
      <c r="AQ341" s="734">
        <v>1250</v>
      </c>
      <c r="AR341" s="734">
        <v>1280</v>
      </c>
      <c r="AS341" s="734">
        <v>1389</v>
      </c>
      <c r="AT341" s="734">
        <v>1421</v>
      </c>
      <c r="AU341" s="734">
        <v>1452</v>
      </c>
      <c r="AV341" s="734">
        <v>1743</v>
      </c>
      <c r="AW341" s="734">
        <v>1893</v>
      </c>
      <c r="AX341" s="734">
        <v>1927</v>
      </c>
      <c r="AY341" s="736">
        <v>1962</v>
      </c>
      <c r="AZ341" s="736">
        <v>1997</v>
      </c>
      <c r="BA341" s="736">
        <v>2032</v>
      </c>
      <c r="BB341" s="736">
        <v>2067</v>
      </c>
      <c r="BC341" s="736">
        <v>2101</v>
      </c>
      <c r="BD341" s="737">
        <v>2136</v>
      </c>
    </row>
    <row r="342" spans="1:74">
      <c r="B342" s="1019"/>
      <c r="C342" s="785">
        <v>3200</v>
      </c>
      <c r="D342" s="733">
        <f>AH342*(1+$AF$5/100)</f>
        <v>639.6</v>
      </c>
      <c r="E342" s="734">
        <f>AI342*(1+$AF$5/100)</f>
        <v>644.8</v>
      </c>
      <c r="F342" s="734">
        <f>AJ342*(1+$AF$5/100)</f>
        <v>698.1</v>
      </c>
      <c r="G342" s="734">
        <f>AK342*(1+$AF$5/100)</f>
        <v>717.6</v>
      </c>
      <c r="H342" s="734">
        <f>AL342*(1+$AF$5/100)</f>
        <v>739.05</v>
      </c>
      <c r="I342" s="734">
        <f>AM342*(1+$AF$5/100)</f>
        <v>744.25</v>
      </c>
      <c r="J342" s="734">
        <f>AN342*(1+$AF$5/100)</f>
        <v>748.8</v>
      </c>
      <c r="K342" s="734">
        <f>AO342*(1+$AF$5/100)</f>
        <v>754</v>
      </c>
      <c r="L342" s="734">
        <f>AP342*(1+$AF$5/100)</f>
        <v>787.8</v>
      </c>
      <c r="M342" s="734">
        <f>AQ342*(1+$AF$5/100)</f>
        <v>1068.6</v>
      </c>
      <c r="N342" s="734">
        <f>AR342*(1+$AF$5/100)</f>
        <v>1073.15</v>
      </c>
      <c r="O342" s="734">
        <f>AS342*(1+$AF$5/100)</f>
        <v>1100.45</v>
      </c>
      <c r="P342" s="734">
        <f>AT342*(1+$AF$5/100)</f>
        <v>1188.85</v>
      </c>
      <c r="Q342" s="734">
        <f>AU342*(1+$AF$5/100)</f>
        <v>1194.7</v>
      </c>
      <c r="R342" s="734">
        <f>AV342*(1+$AF$5/100)</f>
        <v>1248.65</v>
      </c>
      <c r="S342" s="736">
        <f>AW342*(1+$AF$5/100)</f>
        <v>1324.05</v>
      </c>
      <c r="T342" s="736">
        <f>AX342*(1+$AF$5/100)</f>
        <v>1329.9</v>
      </c>
      <c r="U342" s="736">
        <f>AY342*(1+$AF$5/100)</f>
        <v>1335.75</v>
      </c>
      <c r="V342" s="736">
        <f>AZ342*(1+$AF$5/100)</f>
        <v>1342.25</v>
      </c>
      <c r="W342" s="736">
        <f>BA342*(1+$AF$5/100)</f>
        <v>1451.45</v>
      </c>
      <c r="X342" s="736">
        <f>BB342*(1+$AF$5/100)</f>
        <v>1457.95</v>
      </c>
      <c r="Y342" s="736">
        <f>BC342*(1+$AF$5/100)</f>
        <v>1464.45</v>
      </c>
      <c r="Z342" s="737">
        <f>BD342*(1+$AF$5/100)</f>
        <v>1470.95</v>
      </c>
      <c r="AA342" s="801"/>
      <c r="AB342" s="731"/>
      <c r="AG342" s="728">
        <v>3200</v>
      </c>
      <c r="AH342" s="733">
        <v>984</v>
      </c>
      <c r="AI342" s="734">
        <v>992</v>
      </c>
      <c r="AJ342" s="734">
        <v>1074</v>
      </c>
      <c r="AK342" s="734">
        <v>1104</v>
      </c>
      <c r="AL342" s="734">
        <v>1137</v>
      </c>
      <c r="AM342" s="734">
        <v>1145</v>
      </c>
      <c r="AN342" s="734">
        <v>1152</v>
      </c>
      <c r="AO342" s="734">
        <v>1160</v>
      </c>
      <c r="AP342" s="734">
        <v>1212</v>
      </c>
      <c r="AQ342" s="734">
        <v>1644</v>
      </c>
      <c r="AR342" s="734">
        <v>1651</v>
      </c>
      <c r="AS342" s="734">
        <v>1693</v>
      </c>
      <c r="AT342" s="734">
        <v>1829</v>
      </c>
      <c r="AU342" s="734">
        <v>1838</v>
      </c>
      <c r="AV342" s="734">
        <v>1921</v>
      </c>
      <c r="AW342" s="736">
        <v>2037</v>
      </c>
      <c r="AX342" s="736">
        <v>2046</v>
      </c>
      <c r="AY342" s="736">
        <v>2055</v>
      </c>
      <c r="AZ342" s="736">
        <v>2065</v>
      </c>
      <c r="BA342" s="736">
        <v>2233</v>
      </c>
      <c r="BB342" s="736">
        <v>2243</v>
      </c>
      <c r="BC342" s="736">
        <v>2253</v>
      </c>
      <c r="BD342" s="737">
        <v>2263</v>
      </c>
    </row>
    <row r="343" spans="1:74" customHeight="1" ht="20.25">
      <c r="B343" s="1019"/>
      <c r="C343" s="786">
        <v>3400</v>
      </c>
      <c r="D343" s="739">
        <f>AH343*(1+$AF$5/100)</f>
        <v>709.15</v>
      </c>
      <c r="E343" s="740">
        <f>AI343*(1+$AF$5/100)</f>
        <v>715</v>
      </c>
      <c r="F343" s="740">
        <f>AJ343*(1+$AF$5/100)</f>
        <v>772.85</v>
      </c>
      <c r="G343" s="740">
        <f>AK343*(1+$AF$5/100)</f>
        <v>793.65</v>
      </c>
      <c r="H343" s="740">
        <f>AL343*(1+$AF$5/100)</f>
        <v>816.4</v>
      </c>
      <c r="I343" s="740">
        <f>AM343*(1+$AF$5/100)</f>
        <v>821.6</v>
      </c>
      <c r="J343" s="740">
        <f>AN343*(1+$AF$5/100)</f>
        <v>826.8</v>
      </c>
      <c r="K343" s="740">
        <f>AO343*(1+$AF$5/100)</f>
        <v>832.65</v>
      </c>
      <c r="L343" s="740">
        <f>AP343*(1+$AF$5/100)</f>
        <v>869.05</v>
      </c>
      <c r="M343" s="740">
        <f>AQ343*(1+$AF$5/100)</f>
        <v>1187.55</v>
      </c>
      <c r="N343" s="740">
        <f>AR343*(1+$AF$5/100)</f>
        <v>1193.4</v>
      </c>
      <c r="O343" s="740">
        <f>AS343*(1+$AF$5/100)</f>
        <v>1310.4</v>
      </c>
      <c r="P343" s="740">
        <f>AT343*(1+$AF$5/100)</f>
        <v>1316.9</v>
      </c>
      <c r="Q343" s="740">
        <f>AU343*(1+$AF$5/100)</f>
        <v>1322.75</v>
      </c>
      <c r="R343" s="741">
        <f>AV343*(1+$AF$5/100)</f>
        <v>1378.65</v>
      </c>
      <c r="S343" s="741">
        <f>AW343*(1+$AF$5/100)</f>
        <v>1459.9</v>
      </c>
      <c r="T343" s="741">
        <f>AX343*(1+$AF$5/100)</f>
        <v>1466.4</v>
      </c>
      <c r="U343" s="741">
        <f>AY343*(1+$AF$5/100)</f>
        <v>1525.55</v>
      </c>
      <c r="V343" s="741">
        <f>AZ343*(1+$AF$5/100)</f>
        <v>1532.05</v>
      </c>
      <c r="W343" s="741">
        <f>BA343*(1+$AF$5/100)</f>
        <v>1538.55</v>
      </c>
      <c r="X343" s="741">
        <f>BB343*(1+$AF$5/100)</f>
        <v>1545.7</v>
      </c>
      <c r="Y343" s="741">
        <f>BC343*(1+$AF$5/100)</f>
        <v>1552.2</v>
      </c>
      <c r="Z343" s="742">
        <f>BD343*(1+$AF$5/100)</f>
        <v>1558.7</v>
      </c>
      <c r="AA343" s="801"/>
      <c r="AB343" s="731"/>
      <c r="AG343" s="738">
        <v>3400</v>
      </c>
      <c r="AH343" s="739">
        <v>1091</v>
      </c>
      <c r="AI343" s="740">
        <v>1100</v>
      </c>
      <c r="AJ343" s="740">
        <v>1189</v>
      </c>
      <c r="AK343" s="740">
        <v>1221</v>
      </c>
      <c r="AL343" s="740">
        <v>1256</v>
      </c>
      <c r="AM343" s="740">
        <v>1264</v>
      </c>
      <c r="AN343" s="740">
        <v>1272</v>
      </c>
      <c r="AO343" s="740">
        <v>1281</v>
      </c>
      <c r="AP343" s="740">
        <v>1337</v>
      </c>
      <c r="AQ343" s="740">
        <v>1827</v>
      </c>
      <c r="AR343" s="740">
        <v>1836</v>
      </c>
      <c r="AS343" s="740">
        <v>2016</v>
      </c>
      <c r="AT343" s="740">
        <v>2026</v>
      </c>
      <c r="AU343" s="740">
        <v>2035</v>
      </c>
      <c r="AV343" s="741">
        <v>2121</v>
      </c>
      <c r="AW343" s="741">
        <v>2246</v>
      </c>
      <c r="AX343" s="741">
        <v>2256</v>
      </c>
      <c r="AY343" s="741">
        <v>2347</v>
      </c>
      <c r="AZ343" s="741">
        <v>2357</v>
      </c>
      <c r="BA343" s="741">
        <v>2367</v>
      </c>
      <c r="BB343" s="741">
        <v>2378</v>
      </c>
      <c r="BC343" s="741">
        <v>2388</v>
      </c>
      <c r="BD343" s="742">
        <v>2398</v>
      </c>
    </row>
    <row r="344" spans="1:74" customHeight="1" ht="20.25">
      <c r="B344" s="1019"/>
      <c r="C344" s="1020" t="s">
        <v>318</v>
      </c>
      <c r="D344" s="1020"/>
      <c r="E344" s="1020"/>
      <c r="F344" s="1020"/>
      <c r="G344" s="1020"/>
      <c r="H344" s="1020"/>
      <c r="I344" s="1020"/>
      <c r="J344" s="1020"/>
      <c r="K344" s="1020"/>
      <c r="L344" s="1020"/>
      <c r="M344" s="1020"/>
      <c r="N344" s="1020"/>
      <c r="O344" s="1020"/>
      <c r="P344" s="1020"/>
      <c r="Q344" s="1020"/>
      <c r="R344" s="1020"/>
      <c r="S344" s="1020"/>
      <c r="T344" s="1020"/>
      <c r="U344" s="1020"/>
      <c r="V344" s="1020"/>
      <c r="W344" s="1020"/>
      <c r="X344" s="1020"/>
      <c r="Y344" s="1020"/>
      <c r="Z344" s="1020"/>
      <c r="AA344" s="802"/>
      <c r="AB344" s="743"/>
      <c r="AG344" s="1003" t="s">
        <v>319</v>
      </c>
      <c r="AH344" s="1003"/>
      <c r="AI344" s="1003"/>
      <c r="AJ344" s="1003"/>
      <c r="AK344" s="1003"/>
      <c r="AL344" s="1003"/>
      <c r="AM344" s="1003"/>
      <c r="AN344" s="1003"/>
      <c r="AO344" s="1003"/>
      <c r="AP344" s="1003"/>
      <c r="AQ344" s="1003"/>
      <c r="AR344" s="1003"/>
      <c r="AS344" s="1003"/>
      <c r="AT344" s="1003"/>
      <c r="AU344" s="1003"/>
      <c r="AV344" s="1003"/>
      <c r="AW344" s="1003"/>
      <c r="AX344" s="1003"/>
      <c r="AY344" s="1003"/>
      <c r="AZ344" s="1003"/>
      <c r="BA344" s="1003"/>
      <c r="BB344" s="1003"/>
      <c r="BC344" s="1003"/>
      <c r="BD344" s="1003"/>
    </row>
    <row r="345" spans="1:74">
      <c r="B345" s="1019"/>
      <c r="C345" s="787">
        <f>C343+200</f>
        <v>3600</v>
      </c>
      <c r="D345" s="729">
        <f>AH345*(1+$AF$5/100)</f>
        <v>726.05</v>
      </c>
      <c r="E345" s="729">
        <f>AI345*(1+$AF$5/100)</f>
        <v>731.25</v>
      </c>
      <c r="F345" s="729">
        <f>AJ345*(1+$AF$5/100)</f>
        <v>789.75</v>
      </c>
      <c r="G345" s="729">
        <f>AK345*(1+$AF$5/100)</f>
        <v>810.55</v>
      </c>
      <c r="H345" s="729">
        <f>AL345*(1+$AF$5/100)</f>
        <v>833.3</v>
      </c>
      <c r="I345" s="729">
        <f>AM345*(1+$AF$5/100)</f>
        <v>838.5</v>
      </c>
      <c r="J345" s="729">
        <f>AN345*(1+$AF$5/100)</f>
        <v>843.7</v>
      </c>
      <c r="K345" s="729">
        <f>AO345*(1+$AF$5/100)</f>
        <v>849.55</v>
      </c>
      <c r="L345" s="729">
        <f>AP345*(1+$AF$5/100)</f>
        <v>885.95</v>
      </c>
      <c r="M345" s="729">
        <f>AQ345*(1+$AF$5/100)</f>
        <v>1220.05</v>
      </c>
      <c r="N345" s="729">
        <f>AR345*(1+$AF$5/100)</f>
        <v>1312.35</v>
      </c>
      <c r="O345" s="729">
        <f>AS345*(1+$AF$5/100)</f>
        <v>1343.55</v>
      </c>
      <c r="P345" s="729">
        <f>AT345*(1+$AF$5/100)</f>
        <v>1349.4</v>
      </c>
      <c r="Q345" s="745">
        <f>AU345*(1+$AF$5/100)</f>
        <v>1355.9</v>
      </c>
      <c r="R345" s="745">
        <f>AV345*(1+$AF$5/100)</f>
        <v>1412.45</v>
      </c>
      <c r="S345" s="745">
        <f>AW345*(1+$AF$5/100)</f>
        <v>1493.7</v>
      </c>
      <c r="T345" s="745">
        <f>AX345*(1+$AF$5/100)</f>
        <v>1500.2</v>
      </c>
      <c r="U345" s="745">
        <f>AY345*(1+$AF$5/100)</f>
        <v>1560.65</v>
      </c>
      <c r="V345" s="745">
        <f>AZ345*(1+$AF$5/100)</f>
        <v>1567.15</v>
      </c>
      <c r="W345" s="745">
        <f>BA345*(1+$AF$5/100)</f>
        <v>1573.65</v>
      </c>
      <c r="X345" s="745">
        <f>BB345*(1+$AF$5/100)</f>
        <v>1580.8</v>
      </c>
      <c r="Y345" s="745">
        <f>BC345*(1+$AF$5/100)</f>
        <v>1587.3</v>
      </c>
      <c r="Z345" s="746">
        <f>BD345*(1+$AF$5/100)</f>
        <v>1593.8</v>
      </c>
      <c r="AA345" s="801"/>
      <c r="AB345" s="731"/>
      <c r="AG345" s="744">
        <v>3600</v>
      </c>
      <c r="AH345" s="729">
        <v>1117</v>
      </c>
      <c r="AI345" s="729">
        <v>1125</v>
      </c>
      <c r="AJ345" s="729">
        <v>1215</v>
      </c>
      <c r="AK345" s="729">
        <v>1247</v>
      </c>
      <c r="AL345" s="729">
        <v>1282</v>
      </c>
      <c r="AM345" s="729">
        <v>1290</v>
      </c>
      <c r="AN345" s="729">
        <v>1298</v>
      </c>
      <c r="AO345" s="729">
        <v>1307</v>
      </c>
      <c r="AP345" s="729">
        <v>1363</v>
      </c>
      <c r="AQ345" s="729">
        <v>1877</v>
      </c>
      <c r="AR345" s="729">
        <v>2019</v>
      </c>
      <c r="AS345" s="729">
        <v>2067</v>
      </c>
      <c r="AT345" s="729">
        <v>2076</v>
      </c>
      <c r="AU345" s="745">
        <v>2086</v>
      </c>
      <c r="AV345" s="745">
        <v>2173</v>
      </c>
      <c r="AW345" s="745">
        <v>2298</v>
      </c>
      <c r="AX345" s="745">
        <v>2308</v>
      </c>
      <c r="AY345" s="745">
        <v>2401</v>
      </c>
      <c r="AZ345" s="745">
        <v>2411</v>
      </c>
      <c r="BA345" s="745">
        <v>2421</v>
      </c>
      <c r="BB345" s="745">
        <v>2432</v>
      </c>
      <c r="BC345" s="745">
        <v>2442</v>
      </c>
      <c r="BD345" s="746">
        <v>2452</v>
      </c>
    </row>
    <row r="346" spans="1:74">
      <c r="B346" s="1019"/>
      <c r="C346" s="788">
        <v>3800</v>
      </c>
      <c r="D346" s="734">
        <f>AH346*(1+$AF$5/100)</f>
        <v>742.95</v>
      </c>
      <c r="E346" s="734">
        <f>AI346*(1+$AF$5/100)</f>
        <v>748.15</v>
      </c>
      <c r="F346" s="734">
        <f>AJ346*(1+$AF$5/100)</f>
        <v>806</v>
      </c>
      <c r="G346" s="734">
        <f>AK346*(1+$AF$5/100)</f>
        <v>827.45</v>
      </c>
      <c r="H346" s="734">
        <f>AL346*(1+$AF$5/100)</f>
        <v>850.2</v>
      </c>
      <c r="I346" s="734">
        <f>AM346*(1+$AF$5/100)</f>
        <v>855.4</v>
      </c>
      <c r="J346" s="734">
        <f>AN346*(1+$AF$5/100)</f>
        <v>860.6</v>
      </c>
      <c r="K346" s="734">
        <f>AO346*(1+$AF$5/100)</f>
        <v>866.45</v>
      </c>
      <c r="L346" s="734">
        <f>AP346*(1+$AF$5/100)</f>
        <v>902.85</v>
      </c>
      <c r="M346" s="734">
        <f>AQ346*(1+$AF$5/100)</f>
        <v>1338.35</v>
      </c>
      <c r="N346" s="734">
        <f>AR346*(1+$AF$5/100)</f>
        <v>1344.85</v>
      </c>
      <c r="O346" s="734">
        <f>AS346*(1+$AF$5/100)</f>
        <v>1376.05</v>
      </c>
      <c r="P346" s="736">
        <f>AT346*(1+$AF$5/100)</f>
        <v>1382.55</v>
      </c>
      <c r="Q346" s="736">
        <f>AU346*(1+$AF$5/100)</f>
        <v>1388.4</v>
      </c>
      <c r="R346" s="736">
        <f>AV346*(1+$AF$5/100)</f>
        <v>1446.25</v>
      </c>
      <c r="S346" s="736">
        <f>AW346*(1+$AF$5/100)</f>
        <v>1527.5</v>
      </c>
      <c r="T346" s="736">
        <f>AX346*(1+$AF$5/100)</f>
        <v>1534</v>
      </c>
      <c r="U346" s="736">
        <f>AY346*(1+$AF$5/100)</f>
        <v>1595.75</v>
      </c>
      <c r="V346" s="736">
        <f>AZ346*(1+$AF$5/100)</f>
        <v>1602.25</v>
      </c>
      <c r="W346" s="736">
        <f>BA346*(1+$AF$5/100)</f>
        <v>1609.4</v>
      </c>
      <c r="X346" s="736">
        <f>BB346*(1+$AF$5/100)</f>
        <v>1615.9</v>
      </c>
      <c r="Y346" s="736">
        <f>BC346*(1+$AF$5/100)</f>
        <v>1622.4</v>
      </c>
      <c r="Z346" s="737">
        <f>BD346*(1+$AF$5/100)</f>
        <v>1629.55</v>
      </c>
      <c r="AA346" s="801"/>
      <c r="AB346" s="731"/>
      <c r="AG346" s="747">
        <v>3800</v>
      </c>
      <c r="AH346" s="734">
        <v>1143</v>
      </c>
      <c r="AI346" s="734">
        <v>1151</v>
      </c>
      <c r="AJ346" s="734">
        <v>1240</v>
      </c>
      <c r="AK346" s="734">
        <v>1273</v>
      </c>
      <c r="AL346" s="734">
        <v>1308</v>
      </c>
      <c r="AM346" s="734">
        <v>1316</v>
      </c>
      <c r="AN346" s="734">
        <v>1324</v>
      </c>
      <c r="AO346" s="734">
        <v>1333</v>
      </c>
      <c r="AP346" s="734">
        <v>1389</v>
      </c>
      <c r="AQ346" s="734">
        <v>2059</v>
      </c>
      <c r="AR346" s="734">
        <v>2069</v>
      </c>
      <c r="AS346" s="734">
        <v>2117</v>
      </c>
      <c r="AT346" s="736">
        <v>2127</v>
      </c>
      <c r="AU346" s="736">
        <v>2136</v>
      </c>
      <c r="AV346" s="736">
        <v>2225</v>
      </c>
      <c r="AW346" s="736">
        <v>2350</v>
      </c>
      <c r="AX346" s="736">
        <v>2360</v>
      </c>
      <c r="AY346" s="736">
        <v>2455</v>
      </c>
      <c r="AZ346" s="736">
        <v>2465</v>
      </c>
      <c r="BA346" s="736">
        <v>2476</v>
      </c>
      <c r="BB346" s="736">
        <v>2486</v>
      </c>
      <c r="BC346" s="736">
        <v>2496</v>
      </c>
      <c r="BD346" s="737">
        <v>2507</v>
      </c>
    </row>
    <row r="347" spans="1:74" customHeight="1" ht="20.25">
      <c r="B347" s="1019"/>
      <c r="C347" s="789">
        <v>4000</v>
      </c>
      <c r="D347" s="740">
        <f>AH347*(1+$AF$5/100)</f>
        <v>759.2</v>
      </c>
      <c r="E347" s="740">
        <f>AI347*(1+$AF$5/100)</f>
        <v>764.4</v>
      </c>
      <c r="F347" s="740">
        <f>AJ347*(1+$AF$5/100)</f>
        <v>822.9</v>
      </c>
      <c r="G347" s="740">
        <f>AK347*(1+$AF$5/100)</f>
        <v>844.35</v>
      </c>
      <c r="H347" s="740">
        <f>AL347*(1+$AF$5/100)</f>
        <v>867.1</v>
      </c>
      <c r="I347" s="740">
        <f>AM347*(1+$AF$5/100)</f>
        <v>872.3</v>
      </c>
      <c r="J347" s="740">
        <f>AN347*(1+$AF$5/100)</f>
        <v>877.5</v>
      </c>
      <c r="K347" s="740">
        <f>AO347*(1+$AF$5/100)</f>
        <v>883.35</v>
      </c>
      <c r="L347" s="740">
        <f>AP347*(1+$AF$5/100)</f>
        <v>919.75</v>
      </c>
      <c r="M347" s="740">
        <f>AQ347*(1+$AF$5/100)</f>
        <v>1370.85</v>
      </c>
      <c r="N347" s="740">
        <f>AR347*(1+$AF$5/100)</f>
        <v>1376.7</v>
      </c>
      <c r="O347" s="741">
        <f>AS347*(1+$AF$5/100)</f>
        <v>1409.2</v>
      </c>
      <c r="P347" s="741">
        <f>AT347*(1+$AF$5/100)</f>
        <v>1415.05</v>
      </c>
      <c r="Q347" s="741">
        <f>AU347*(1+$AF$5/100)</f>
        <v>1421.55</v>
      </c>
      <c r="R347" s="741">
        <f>AV347*(1+$AF$5/100)</f>
        <v>1480.7</v>
      </c>
      <c r="S347" s="741">
        <f>AW347*(1+$AF$5/100)</f>
        <v>1561.95</v>
      </c>
      <c r="T347" s="741">
        <f>AX347*(1+$AF$5/100)</f>
        <v>1568.45</v>
      </c>
      <c r="U347" s="741">
        <f>AY347*(1+$AF$5/100)</f>
        <v>1630.85</v>
      </c>
      <c r="V347" s="741">
        <f>AZ347*(1+$AF$5/100)</f>
        <v>1638</v>
      </c>
      <c r="W347" s="741">
        <f>BA347*(1+$AF$5/100)</f>
        <v>1644.5</v>
      </c>
      <c r="X347" s="741">
        <f>BB347*(1+$AF$5/100)</f>
        <v>1651</v>
      </c>
      <c r="Y347" s="741">
        <f>BC347*(1+$AF$5/100)</f>
        <v>1657.5</v>
      </c>
      <c r="Z347" s="742">
        <f>BD347*(1+$AF$5/100)</f>
        <v>1664.65</v>
      </c>
      <c r="AA347" s="801"/>
      <c r="AB347" s="731"/>
      <c r="AG347" s="748">
        <v>4000</v>
      </c>
      <c r="AH347" s="740">
        <v>1168</v>
      </c>
      <c r="AI347" s="740">
        <v>1176</v>
      </c>
      <c r="AJ347" s="740">
        <v>1266</v>
      </c>
      <c r="AK347" s="740">
        <v>1299</v>
      </c>
      <c r="AL347" s="740">
        <v>1334</v>
      </c>
      <c r="AM347" s="740">
        <v>1342</v>
      </c>
      <c r="AN347" s="740">
        <v>1350</v>
      </c>
      <c r="AO347" s="740">
        <v>1359</v>
      </c>
      <c r="AP347" s="740">
        <v>1415</v>
      </c>
      <c r="AQ347" s="740">
        <v>2109</v>
      </c>
      <c r="AR347" s="740">
        <v>2118</v>
      </c>
      <c r="AS347" s="741">
        <v>2168</v>
      </c>
      <c r="AT347" s="741">
        <v>2177</v>
      </c>
      <c r="AU347" s="741">
        <v>2187</v>
      </c>
      <c r="AV347" s="741">
        <v>2278</v>
      </c>
      <c r="AW347" s="741">
        <v>2403</v>
      </c>
      <c r="AX347" s="741">
        <v>2413</v>
      </c>
      <c r="AY347" s="741">
        <v>2509</v>
      </c>
      <c r="AZ347" s="741">
        <v>2520</v>
      </c>
      <c r="BA347" s="741">
        <v>2530</v>
      </c>
      <c r="BB347" s="741">
        <v>2540</v>
      </c>
      <c r="BC347" s="741">
        <v>2550</v>
      </c>
      <c r="BD347" s="742">
        <v>2561</v>
      </c>
    </row>
    <row r="348" spans="1:74" customHeight="1" ht="20.25">
      <c r="B348" s="809"/>
      <c r="C348" s="1004" t="s">
        <v>320</v>
      </c>
      <c r="D348" s="1004"/>
      <c r="E348" s="1004"/>
      <c r="F348" s="1004"/>
      <c r="G348" s="1004"/>
      <c r="H348" s="1004"/>
      <c r="I348" s="1004"/>
      <c r="J348" s="1004"/>
      <c r="K348" s="1004"/>
      <c r="L348" s="1004"/>
      <c r="M348" s="1004"/>
      <c r="N348" s="1004"/>
      <c r="O348" s="1004"/>
      <c r="P348" s="1004"/>
      <c r="Q348" s="1004"/>
      <c r="R348" s="1004"/>
      <c r="S348" s="1004"/>
      <c r="T348" s="1004"/>
      <c r="U348" s="1004"/>
      <c r="V348" s="1004"/>
      <c r="W348" s="1004"/>
      <c r="X348" s="1004"/>
      <c r="Y348" s="1004"/>
      <c r="Z348" s="1004"/>
      <c r="AA348" s="800"/>
      <c r="AB348" s="727"/>
      <c r="AG348" s="1004" t="s">
        <v>320</v>
      </c>
      <c r="AH348" s="1004"/>
      <c r="AI348" s="1004"/>
      <c r="AJ348" s="1004"/>
      <c r="AK348" s="1004"/>
      <c r="AL348" s="1004"/>
      <c r="AM348" s="1004"/>
      <c r="AN348" s="1004"/>
      <c r="AO348" s="1004"/>
      <c r="AP348" s="1004"/>
      <c r="AQ348" s="1004"/>
      <c r="AR348" s="1004"/>
      <c r="AS348" s="1004"/>
      <c r="AT348" s="1004"/>
      <c r="AU348" s="1004"/>
      <c r="AV348" s="1004"/>
      <c r="AW348" s="1004"/>
      <c r="AX348" s="1004"/>
      <c r="AY348" s="1004"/>
      <c r="AZ348" s="1004"/>
      <c r="BA348" s="1004"/>
      <c r="BB348" s="1004"/>
      <c r="BC348" s="1004"/>
      <c r="BD348" s="1004"/>
    </row>
    <row r="349" spans="1:74">
      <c r="B349" s="1021" t="s">
        <v>321</v>
      </c>
      <c r="C349" s="782" t="s">
        <v>322</v>
      </c>
      <c r="D349" s="732" t="s">
        <v>323</v>
      </c>
      <c r="E349" s="729" t="s">
        <v>323</v>
      </c>
      <c r="F349" s="729" t="s">
        <v>323</v>
      </c>
      <c r="G349" s="729" t="s">
        <v>323</v>
      </c>
      <c r="H349" s="729" t="s">
        <v>324</v>
      </c>
      <c r="I349" s="729" t="s">
        <v>324</v>
      </c>
      <c r="J349" s="729" t="s">
        <v>324</v>
      </c>
      <c r="K349" s="729" t="s">
        <v>324</v>
      </c>
      <c r="L349" s="729" t="s">
        <v>324</v>
      </c>
      <c r="M349" s="729" t="s">
        <v>324</v>
      </c>
      <c r="N349" s="729" t="s">
        <v>324</v>
      </c>
      <c r="O349" s="729" t="s">
        <v>324</v>
      </c>
      <c r="P349" s="729" t="s">
        <v>325</v>
      </c>
      <c r="Q349" s="729" t="s">
        <v>325</v>
      </c>
      <c r="R349" s="729" t="s">
        <v>325</v>
      </c>
      <c r="S349" s="729" t="s">
        <v>325</v>
      </c>
      <c r="T349" s="729" t="s">
        <v>325</v>
      </c>
      <c r="U349" s="729" t="s">
        <v>325</v>
      </c>
      <c r="V349" s="729" t="s">
        <v>326</v>
      </c>
      <c r="W349" s="729" t="s">
        <v>326</v>
      </c>
      <c r="X349" s="729" t="s">
        <v>326</v>
      </c>
      <c r="Y349" s="729" t="s">
        <v>326</v>
      </c>
      <c r="Z349" s="730" t="s">
        <v>326</v>
      </c>
      <c r="AA349" s="801"/>
      <c r="AB349" s="731"/>
      <c r="AG349" s="744" t="s">
        <v>322</v>
      </c>
      <c r="AH349" s="732">
        <v>54</v>
      </c>
      <c r="AI349" s="729">
        <v>54</v>
      </c>
      <c r="AJ349" s="729">
        <v>54</v>
      </c>
      <c r="AK349" s="729">
        <v>54</v>
      </c>
      <c r="AL349" s="729">
        <v>58</v>
      </c>
      <c r="AM349" s="729">
        <v>58</v>
      </c>
      <c r="AN349" s="729">
        <v>58</v>
      </c>
      <c r="AO349" s="729">
        <v>58</v>
      </c>
      <c r="AP349" s="729">
        <v>58</v>
      </c>
      <c r="AQ349" s="729">
        <v>58</v>
      </c>
      <c r="AR349" s="729">
        <v>58</v>
      </c>
      <c r="AS349" s="729">
        <v>58</v>
      </c>
      <c r="AT349" s="729">
        <v>70</v>
      </c>
      <c r="AU349" s="729">
        <v>70</v>
      </c>
      <c r="AV349" s="729">
        <v>70</v>
      </c>
      <c r="AW349" s="729">
        <v>70</v>
      </c>
      <c r="AX349" s="729">
        <v>70</v>
      </c>
      <c r="AY349" s="729">
        <v>70</v>
      </c>
      <c r="AZ349" s="729">
        <v>87</v>
      </c>
      <c r="BA349" s="729">
        <v>87</v>
      </c>
      <c r="BB349" s="729">
        <v>87</v>
      </c>
      <c r="BC349" s="729">
        <v>87</v>
      </c>
      <c r="BD349" s="730">
        <v>87</v>
      </c>
    </row>
    <row r="350" spans="1:74" customHeight="1" ht="22.5">
      <c r="B350" s="1021"/>
      <c r="C350" s="785" t="s">
        <v>327</v>
      </c>
      <c r="D350" s="733" t="s">
        <v>328</v>
      </c>
      <c r="E350" s="734" t="s">
        <v>328</v>
      </c>
      <c r="F350" s="734" t="s">
        <v>328</v>
      </c>
      <c r="G350" s="734" t="s">
        <v>328</v>
      </c>
      <c r="H350" s="734" t="s">
        <v>328</v>
      </c>
      <c r="I350" s="734" t="s">
        <v>328</v>
      </c>
      <c r="J350" s="734" t="s">
        <v>328</v>
      </c>
      <c r="K350" s="734" t="s">
        <v>328</v>
      </c>
      <c r="L350" s="734" t="s">
        <v>328</v>
      </c>
      <c r="M350" s="734" t="s">
        <v>329</v>
      </c>
      <c r="N350" s="734" t="s">
        <v>329</v>
      </c>
      <c r="O350" s="734" t="s">
        <v>329</v>
      </c>
      <c r="P350" s="734" t="s">
        <v>329</v>
      </c>
      <c r="Q350" s="734" t="s">
        <v>329</v>
      </c>
      <c r="R350" s="734" t="s">
        <v>329</v>
      </c>
      <c r="S350" s="734" t="s">
        <v>329</v>
      </c>
      <c r="T350" s="734" t="s">
        <v>329</v>
      </c>
      <c r="U350" s="734" t="s">
        <v>329</v>
      </c>
      <c r="V350" s="734" t="s">
        <v>329</v>
      </c>
      <c r="W350" s="734" t="s">
        <v>329</v>
      </c>
      <c r="X350" s="734" t="s">
        <v>329</v>
      </c>
      <c r="Y350" s="734" t="s">
        <v>329</v>
      </c>
      <c r="Z350" s="735" t="s">
        <v>329</v>
      </c>
      <c r="AA350" s="803"/>
      <c r="AB350" s="749"/>
      <c r="AG350" s="747" t="s">
        <v>327</v>
      </c>
      <c r="AH350" s="734">
        <v>62</v>
      </c>
      <c r="AI350" s="734">
        <v>62</v>
      </c>
      <c r="AJ350" s="734">
        <v>62</v>
      </c>
      <c r="AK350" s="734">
        <v>62</v>
      </c>
      <c r="AL350" s="734">
        <v>62</v>
      </c>
      <c r="AM350" s="734">
        <v>62</v>
      </c>
      <c r="AN350" s="734">
        <v>62</v>
      </c>
      <c r="AO350" s="734">
        <v>62</v>
      </c>
      <c r="AP350" s="734">
        <v>62</v>
      </c>
      <c r="AQ350" s="734">
        <v>121</v>
      </c>
      <c r="AR350" s="734">
        <v>121</v>
      </c>
      <c r="AS350" s="734">
        <v>121</v>
      </c>
      <c r="AT350" s="734">
        <v>121</v>
      </c>
      <c r="AU350" s="734">
        <v>121</v>
      </c>
      <c r="AV350" s="734">
        <v>121</v>
      </c>
      <c r="AW350" s="734">
        <v>121</v>
      </c>
      <c r="AX350" s="734">
        <v>121</v>
      </c>
      <c r="AY350" s="734">
        <v>121</v>
      </c>
      <c r="AZ350" s="734">
        <v>121</v>
      </c>
      <c r="BA350" s="734">
        <v>121</v>
      </c>
      <c r="BB350" s="734">
        <v>121</v>
      </c>
      <c r="BC350" s="734">
        <v>121</v>
      </c>
      <c r="BD350" s="735">
        <v>121</v>
      </c>
    </row>
    <row r="351" spans="1:74" customHeight="1" ht="20.25">
      <c r="B351" s="1021"/>
      <c r="C351" s="785" t="s">
        <v>330</v>
      </c>
      <c r="D351" s="733" t="s">
        <v>331</v>
      </c>
      <c r="E351" s="734" t="s">
        <v>332</v>
      </c>
      <c r="F351" s="734" t="s">
        <v>333</v>
      </c>
      <c r="G351" s="734" t="s">
        <v>334</v>
      </c>
      <c r="H351" s="734" t="s">
        <v>335</v>
      </c>
      <c r="I351" s="734" t="s">
        <v>336</v>
      </c>
      <c r="J351" s="734" t="s">
        <v>337</v>
      </c>
      <c r="K351" s="734" t="s">
        <v>338</v>
      </c>
      <c r="L351" s="734" t="s">
        <v>339</v>
      </c>
      <c r="M351" s="734" t="s">
        <v>340</v>
      </c>
      <c r="N351" s="734" t="s">
        <v>341</v>
      </c>
      <c r="O351" s="734" t="s">
        <v>342</v>
      </c>
      <c r="P351" s="734" t="s">
        <v>343</v>
      </c>
      <c r="Q351" s="734" t="s">
        <v>344</v>
      </c>
      <c r="R351" s="734" t="s">
        <v>345</v>
      </c>
      <c r="S351" s="734" t="s">
        <v>346</v>
      </c>
      <c r="T351" s="734" t="s">
        <v>347</v>
      </c>
      <c r="U351" s="734" t="s">
        <v>348</v>
      </c>
      <c r="V351" s="734" t="s">
        <v>349</v>
      </c>
      <c r="W351" s="734" t="s">
        <v>350</v>
      </c>
      <c r="X351" s="734" t="s">
        <v>351</v>
      </c>
      <c r="Y351" s="734" t="s">
        <v>352</v>
      </c>
      <c r="Z351" s="735" t="s">
        <v>353</v>
      </c>
      <c r="AA351" s="801"/>
      <c r="AB351" s="731">
        <v>340.9758</v>
      </c>
      <c r="AG351" s="748" t="s">
        <v>354</v>
      </c>
      <c r="AH351" s="739">
        <v>159</v>
      </c>
      <c r="AI351" s="740">
        <v>161</v>
      </c>
      <c r="AJ351" s="740">
        <v>163</v>
      </c>
      <c r="AK351" s="740">
        <v>165</v>
      </c>
      <c r="AL351" s="740">
        <v>168</v>
      </c>
      <c r="AM351" s="740">
        <v>170</v>
      </c>
      <c r="AN351" s="740">
        <v>172</v>
      </c>
      <c r="AO351" s="740">
        <v>174</v>
      </c>
      <c r="AP351" s="740">
        <v>176</v>
      </c>
      <c r="AQ351" s="740">
        <v>256</v>
      </c>
      <c r="AR351" s="740">
        <v>259</v>
      </c>
      <c r="AS351" s="740">
        <v>261</v>
      </c>
      <c r="AT351" s="740">
        <v>263</v>
      </c>
      <c r="AU351" s="740">
        <v>265</v>
      </c>
      <c r="AV351" s="740">
        <v>267</v>
      </c>
      <c r="AW351" s="740">
        <v>270</v>
      </c>
      <c r="AX351" s="740">
        <v>326</v>
      </c>
      <c r="AY351" s="740">
        <v>328</v>
      </c>
      <c r="AZ351" s="740">
        <v>330</v>
      </c>
      <c r="BA351" s="740">
        <v>333</v>
      </c>
      <c r="BB351" s="740">
        <v>335</v>
      </c>
      <c r="BC351" s="740">
        <v>337</v>
      </c>
      <c r="BD351" s="750">
        <v>339</v>
      </c>
    </row>
    <row r="352" spans="1:74" customHeight="1" ht="20.25">
      <c r="B352" s="1021"/>
      <c r="C352" s="786" t="s">
        <v>355</v>
      </c>
      <c r="D352" s="739" t="s">
        <v>356</v>
      </c>
      <c r="E352" s="740" t="s">
        <v>357</v>
      </c>
      <c r="F352" s="740" t="s">
        <v>358</v>
      </c>
      <c r="G352" s="740" t="s">
        <v>359</v>
      </c>
      <c r="H352" s="740" t="s">
        <v>360</v>
      </c>
      <c r="I352" s="740" t="s">
        <v>361</v>
      </c>
      <c r="J352" s="740" t="s">
        <v>362</v>
      </c>
      <c r="K352" s="740" t="s">
        <v>363</v>
      </c>
      <c r="L352" s="740" t="s">
        <v>364</v>
      </c>
      <c r="M352" s="740" t="s">
        <v>365</v>
      </c>
      <c r="N352" s="740" t="s">
        <v>366</v>
      </c>
      <c r="O352" s="740" t="s">
        <v>367</v>
      </c>
      <c r="P352" s="740" t="s">
        <v>368</v>
      </c>
      <c r="Q352" s="740" t="s">
        <v>369</v>
      </c>
      <c r="R352" s="740" t="s">
        <v>370</v>
      </c>
      <c r="S352" s="740" t="s">
        <v>371</v>
      </c>
      <c r="T352" s="740" t="s">
        <v>372</v>
      </c>
      <c r="U352" s="740" t="s">
        <v>373</v>
      </c>
      <c r="V352" s="740" t="s">
        <v>374</v>
      </c>
      <c r="W352" s="740" t="s">
        <v>375</v>
      </c>
      <c r="X352" s="740" t="s">
        <v>376</v>
      </c>
      <c r="Y352" s="740" t="s">
        <v>377</v>
      </c>
      <c r="Z352" s="750" t="s">
        <v>378</v>
      </c>
      <c r="AA352" s="801"/>
      <c r="AB352" s="731"/>
      <c r="AG352" s="748"/>
      <c r="AH352" s="739"/>
      <c r="AI352" s="740"/>
      <c r="AJ352" s="740"/>
      <c r="AK352" s="740"/>
      <c r="AL352" s="740"/>
      <c r="AM352" s="740"/>
      <c r="AN352" s="740"/>
      <c r="AO352" s="740"/>
      <c r="AP352" s="740"/>
      <c r="AQ352" s="740"/>
      <c r="AR352" s="740"/>
      <c r="AS352" s="740"/>
      <c r="AT352" s="740"/>
      <c r="AU352" s="740"/>
      <c r="AV352" s="740"/>
      <c r="AW352" s="740"/>
      <c r="AX352" s="740"/>
      <c r="AY352" s="740"/>
      <c r="AZ352" s="740"/>
      <c r="BA352" s="740"/>
      <c r="BB352" s="740"/>
      <c r="BC352" s="740"/>
      <c r="BD352" s="750"/>
    </row>
    <row r="353" spans="1:74">
      <c r="B353" s="804"/>
      <c r="C353" s="717"/>
      <c r="D353" s="734"/>
      <c r="E353" s="734"/>
      <c r="F353" s="734"/>
      <c r="G353" s="734"/>
      <c r="H353" s="734"/>
      <c r="I353" s="734"/>
      <c r="J353" s="734"/>
      <c r="K353" s="734"/>
      <c r="L353" s="734"/>
      <c r="M353" s="734"/>
      <c r="N353" s="734"/>
      <c r="O353" s="734"/>
      <c r="P353" s="734"/>
      <c r="Q353" s="734"/>
      <c r="R353" s="734"/>
      <c r="S353" s="734"/>
      <c r="T353" s="734"/>
      <c r="U353" s="734"/>
      <c r="V353" s="734"/>
      <c r="W353" s="734"/>
      <c r="X353" s="734"/>
      <c r="Y353" s="734"/>
      <c r="Z353" s="734"/>
      <c r="AA353" s="801"/>
      <c r="AB353" s="731"/>
    </row>
    <row r="354" spans="1:74">
      <c r="B354" s="804"/>
      <c r="C354" s="1014" t="s">
        <v>392</v>
      </c>
      <c r="D354" s="1014"/>
      <c r="E354" s="1014"/>
      <c r="F354" s="1014"/>
      <c r="G354" s="1014"/>
      <c r="H354" s="1014"/>
      <c r="I354" s="1014"/>
      <c r="J354" s="1014"/>
      <c r="K354" s="1014"/>
      <c r="L354" s="1014"/>
      <c r="M354" s="1014"/>
      <c r="N354" s="1014"/>
      <c r="O354" s="1014"/>
      <c r="P354" s="1014"/>
      <c r="Q354" s="1014"/>
      <c r="R354" s="1014"/>
      <c r="S354" s="1014"/>
      <c r="T354" s="1014"/>
      <c r="U354" s="1014"/>
      <c r="V354" s="1014"/>
      <c r="W354" s="1014"/>
      <c r="X354" s="1014"/>
      <c r="Y354" s="1014"/>
      <c r="Z354" s="1014"/>
      <c r="AA354" s="801"/>
      <c r="AB354" s="731"/>
    </row>
    <row r="355" spans="1:74">
      <c r="B355" s="804"/>
      <c r="C355" s="721" t="s">
        <v>380</v>
      </c>
      <c r="D355" s="721"/>
      <c r="E355" s="721"/>
      <c r="F355" s="721"/>
      <c r="G355" s="721"/>
      <c r="H355" s="721"/>
      <c r="I355" s="721"/>
      <c r="J355" s="721"/>
      <c r="K355" s="721"/>
      <c r="L355" s="721"/>
      <c r="M355" s="721"/>
      <c r="N355" s="721"/>
      <c r="O355" s="721"/>
      <c r="P355" s="721"/>
      <c r="Q355" s="721"/>
      <c r="R355" s="721"/>
      <c r="S355" s="721"/>
      <c r="T355" s="721"/>
      <c r="U355" s="721"/>
      <c r="V355" s="721"/>
      <c r="W355" s="721"/>
      <c r="X355" s="721"/>
      <c r="Y355" s="721"/>
      <c r="Z355" s="721"/>
      <c r="AA355" s="801"/>
      <c r="AB355" s="731"/>
    </row>
    <row r="356" spans="1:74">
      <c r="B356" s="804"/>
      <c r="C356" s="721" t="s">
        <v>381</v>
      </c>
      <c r="D356" s="721"/>
      <c r="E356" s="721"/>
      <c r="F356" s="721"/>
      <c r="G356" s="721"/>
      <c r="H356" s="721"/>
      <c r="I356" s="721"/>
      <c r="J356" s="721"/>
      <c r="K356" s="721"/>
      <c r="L356" s="721"/>
      <c r="M356" s="721"/>
      <c r="N356" s="721"/>
      <c r="O356" s="721"/>
      <c r="P356" s="721"/>
      <c r="Q356" s="721"/>
      <c r="R356" s="721"/>
      <c r="S356" s="721"/>
      <c r="T356" s="721"/>
      <c r="U356" s="721"/>
      <c r="V356" s="721"/>
      <c r="W356" s="721"/>
      <c r="X356" s="721"/>
      <c r="Y356" s="721"/>
      <c r="Z356" s="721"/>
      <c r="AA356" s="801"/>
      <c r="AB356" s="731"/>
    </row>
    <row r="357" spans="1:74" customHeight="1" ht="22.5">
      <c r="B357" s="804"/>
      <c r="C357" s="1014" t="s">
        <v>382</v>
      </c>
      <c r="D357" s="1014"/>
      <c r="E357" s="1014"/>
      <c r="F357" s="1014"/>
      <c r="G357" s="1014"/>
      <c r="H357" s="1014"/>
      <c r="I357" s="1014"/>
      <c r="J357" s="1014"/>
      <c r="K357" s="1014"/>
      <c r="L357" s="1014"/>
      <c r="M357" s="1014"/>
      <c r="N357" s="1014"/>
      <c r="O357" s="1014"/>
      <c r="P357" s="1014"/>
      <c r="Q357" s="1014"/>
      <c r="R357" s="1014"/>
      <c r="S357" s="1014"/>
      <c r="T357" s="1014"/>
      <c r="U357" s="1014"/>
      <c r="V357" s="1014"/>
      <c r="W357" s="1014"/>
      <c r="X357" s="1014"/>
      <c r="Y357" s="1014"/>
      <c r="Z357" s="1014"/>
      <c r="AA357" s="801"/>
      <c r="AB357" s="731"/>
    </row>
    <row r="358" spans="1:74">
      <c r="B358" s="804"/>
      <c r="C358" s="1014" t="s">
        <v>383</v>
      </c>
      <c r="D358" s="1014"/>
      <c r="E358" s="1014"/>
      <c r="F358" s="1014"/>
      <c r="G358" s="1014"/>
      <c r="H358" s="1014"/>
      <c r="I358" s="1014"/>
      <c r="J358" s="1014"/>
      <c r="K358" s="1014"/>
      <c r="L358" s="1014"/>
      <c r="M358" s="1014"/>
      <c r="N358" s="1014"/>
      <c r="O358" s="1014"/>
      <c r="P358" s="1014"/>
      <c r="Q358" s="1014"/>
      <c r="R358" s="1014"/>
      <c r="S358" s="1014"/>
      <c r="T358" s="1014"/>
      <c r="U358" s="1014"/>
      <c r="V358" s="1014"/>
      <c r="W358" s="1014"/>
      <c r="X358" s="1014"/>
      <c r="Y358" s="1014"/>
      <c r="Z358" s="1014"/>
      <c r="AA358" s="801"/>
      <c r="AB358" s="731"/>
    </row>
    <row r="359" spans="1:74" customHeight="1" ht="20.25">
      <c r="B359" s="805"/>
      <c r="C359" s="1022" t="s">
        <v>384</v>
      </c>
      <c r="D359" s="1022"/>
      <c r="E359" s="1022"/>
      <c r="F359" s="1022"/>
      <c r="G359" s="1022"/>
      <c r="H359" s="1022"/>
      <c r="I359" s="1022"/>
      <c r="J359" s="1022"/>
      <c r="K359" s="1022"/>
      <c r="L359" s="1022"/>
      <c r="M359" s="1022"/>
      <c r="N359" s="1022"/>
      <c r="O359" s="1022"/>
      <c r="P359" s="1022"/>
      <c r="Q359" s="1022"/>
      <c r="R359" s="1022"/>
      <c r="S359" s="1022"/>
      <c r="T359" s="1022"/>
      <c r="U359" s="1022"/>
      <c r="V359" s="1022"/>
      <c r="W359" s="1022"/>
      <c r="X359" s="1022"/>
      <c r="Y359" s="1022"/>
      <c r="Z359" s="1022"/>
      <c r="AA359" s="806"/>
      <c r="AB359" s="717"/>
    </row>
    <row r="360" spans="1:74" customHeight="1" ht="21">
      <c r="B360" s="722"/>
      <c r="C360" s="717"/>
      <c r="D360" s="717"/>
      <c r="E360" s="717"/>
      <c r="F360" s="717"/>
      <c r="G360" s="717"/>
      <c r="H360" s="717"/>
      <c r="I360" s="717"/>
      <c r="J360" s="717"/>
      <c r="K360" s="717"/>
      <c r="L360" s="717"/>
      <c r="M360" s="717"/>
      <c r="N360" s="717"/>
      <c r="O360" s="717"/>
      <c r="P360" s="717"/>
      <c r="Q360" s="717"/>
      <c r="R360" s="717"/>
      <c r="S360" s="717"/>
      <c r="T360" s="717"/>
      <c r="U360" s="717"/>
      <c r="V360" s="717"/>
      <c r="W360" s="717"/>
      <c r="X360" s="717"/>
      <c r="Y360" s="717"/>
      <c r="Z360" s="717"/>
      <c r="AA360" s="717"/>
      <c r="AB360" s="717"/>
    </row>
    <row r="361" spans="1:74" customHeight="1" ht="27.75">
      <c r="B361" s="807"/>
      <c r="C361" s="1017" t="s">
        <v>404</v>
      </c>
      <c r="D361" s="1017"/>
      <c r="E361" s="1017"/>
      <c r="F361" s="1017"/>
      <c r="G361" s="1017"/>
      <c r="H361" s="1017"/>
      <c r="I361" s="1017"/>
      <c r="J361" s="1017"/>
      <c r="K361" s="1017"/>
      <c r="L361" s="1017"/>
      <c r="M361" s="1017"/>
      <c r="N361" s="1017"/>
      <c r="O361" s="1017"/>
      <c r="P361" s="1017"/>
      <c r="Q361" s="1017"/>
      <c r="R361" s="1017"/>
      <c r="S361" s="1017"/>
      <c r="T361" s="1017"/>
      <c r="U361" s="1017"/>
      <c r="V361" s="1017"/>
      <c r="W361" s="1017"/>
      <c r="X361" s="1017"/>
      <c r="Y361" s="1017"/>
      <c r="Z361" s="1017"/>
      <c r="AA361" s="798"/>
      <c r="AB361" s="723"/>
    </row>
    <row r="362" spans="1:74" customHeight="1" ht="24">
      <c r="B362" s="808"/>
      <c r="C362" s="1018" t="s">
        <v>316</v>
      </c>
      <c r="D362" s="1018"/>
      <c r="E362" s="1018"/>
      <c r="F362" s="1018"/>
      <c r="G362" s="1018"/>
      <c r="H362" s="1018"/>
      <c r="I362" s="1018"/>
      <c r="J362" s="1018"/>
      <c r="K362" s="1018"/>
      <c r="L362" s="1018"/>
      <c r="M362" s="1018"/>
      <c r="N362" s="1018"/>
      <c r="O362" s="1018"/>
      <c r="P362" s="1018"/>
      <c r="Q362" s="1018"/>
      <c r="R362" s="1018"/>
      <c r="S362" s="1018"/>
      <c r="T362" s="1018"/>
      <c r="U362" s="1018"/>
      <c r="V362" s="1018"/>
      <c r="W362" s="1018"/>
      <c r="X362" s="1018"/>
      <c r="Y362" s="1018"/>
      <c r="Z362" s="1018"/>
      <c r="AA362" s="799"/>
      <c r="AB362" s="717"/>
    </row>
    <row r="363" spans="1:74" customHeight="1" ht="20.25">
      <c r="A363" s="545"/>
      <c r="B363" s="1019" t="s">
        <v>317</v>
      </c>
      <c r="C363" s="782"/>
      <c r="D363" s="783">
        <v>1400</v>
      </c>
      <c r="E363" s="783">
        <v>1600</v>
      </c>
      <c r="F363" s="783">
        <v>1800</v>
      </c>
      <c r="G363" s="783">
        <v>2000</v>
      </c>
      <c r="H363" s="783">
        <v>2200</v>
      </c>
      <c r="I363" s="783">
        <v>2400</v>
      </c>
      <c r="J363" s="783">
        <v>2600</v>
      </c>
      <c r="K363" s="783">
        <v>2800</v>
      </c>
      <c r="L363" s="783">
        <v>3000</v>
      </c>
      <c r="M363" s="783">
        <v>3200</v>
      </c>
      <c r="N363" s="783">
        <v>3400</v>
      </c>
      <c r="O363" s="783">
        <v>3600</v>
      </c>
      <c r="P363" s="783">
        <v>3800</v>
      </c>
      <c r="Q363" s="783">
        <v>4000</v>
      </c>
      <c r="R363" s="783">
        <v>4200</v>
      </c>
      <c r="S363" s="783">
        <v>4400</v>
      </c>
      <c r="T363" s="783">
        <v>4600</v>
      </c>
      <c r="U363" s="783">
        <v>4800</v>
      </c>
      <c r="V363" s="783">
        <v>5000</v>
      </c>
      <c r="W363" s="783">
        <v>5200</v>
      </c>
      <c r="X363" s="783">
        <v>5400</v>
      </c>
      <c r="Y363" s="783">
        <v>5600</v>
      </c>
      <c r="Z363" s="784">
        <v>5800</v>
      </c>
      <c r="AA363" s="800"/>
      <c r="AB363" s="727"/>
      <c r="AG363" s="724"/>
      <c r="AH363" s="725">
        <v>1400</v>
      </c>
      <c r="AI363" s="725">
        <v>1600</v>
      </c>
      <c r="AJ363" s="725">
        <v>1800</v>
      </c>
      <c r="AK363" s="725">
        <v>2000</v>
      </c>
      <c r="AL363" s="725">
        <v>2200</v>
      </c>
      <c r="AM363" s="725">
        <v>2400</v>
      </c>
      <c r="AN363" s="725">
        <v>2600</v>
      </c>
      <c r="AO363" s="725">
        <v>2800</v>
      </c>
      <c r="AP363" s="725">
        <v>3000</v>
      </c>
      <c r="AQ363" s="725">
        <v>3200</v>
      </c>
      <c r="AR363" s="725">
        <v>3400</v>
      </c>
      <c r="AS363" s="725">
        <v>3600</v>
      </c>
      <c r="AT363" s="725">
        <v>3800</v>
      </c>
      <c r="AU363" s="725">
        <v>4000</v>
      </c>
      <c r="AV363" s="725">
        <v>4200</v>
      </c>
      <c r="AW363" s="725">
        <v>4400</v>
      </c>
      <c r="AX363" s="725">
        <v>4600</v>
      </c>
      <c r="AY363" s="725">
        <v>4800</v>
      </c>
      <c r="AZ363" s="725">
        <v>5000</v>
      </c>
      <c r="BA363" s="725">
        <v>5200</v>
      </c>
      <c r="BB363" s="725">
        <v>5400</v>
      </c>
      <c r="BC363" s="725">
        <v>5600</v>
      </c>
      <c r="BD363" s="726">
        <v>5800</v>
      </c>
    </row>
    <row r="364" spans="1:74">
      <c r="B364" s="1019"/>
      <c r="C364" s="785">
        <v>1400</v>
      </c>
      <c r="D364" s="732">
        <f>AH364*(1+$AF$5/100)</f>
        <v>665.6</v>
      </c>
      <c r="E364" s="729">
        <f>AI364*(1+$AF$5/100)</f>
        <v>690.3</v>
      </c>
      <c r="F364" s="729">
        <f>AJ364*(1+$AF$5/100)</f>
        <v>764.4</v>
      </c>
      <c r="G364" s="729">
        <f>AK364*(1+$AF$5/100)</f>
        <v>791.05</v>
      </c>
      <c r="H364" s="729">
        <f>AL364*(1+$AF$5/100)</f>
        <v>822.25</v>
      </c>
      <c r="I364" s="729">
        <f>AM364*(1+$AF$5/100)</f>
        <v>872.3</v>
      </c>
      <c r="J364" s="729">
        <f>AN364*(1+$AF$5/100)</f>
        <v>898.3</v>
      </c>
      <c r="K364" s="729">
        <f>AO364*(1+$AF$5/100)</f>
        <v>924.95</v>
      </c>
      <c r="L364" s="729">
        <f>AP364*(1+$AF$5/100)</f>
        <v>982.15</v>
      </c>
      <c r="M364" s="729">
        <f>AQ364*(1+$AF$5/100)</f>
        <v>1060.15</v>
      </c>
      <c r="N364" s="729">
        <f>AR364*(1+$AF$5/100)</f>
        <v>1107.6</v>
      </c>
      <c r="O364" s="729">
        <f>AS364*(1+$AF$5/100)</f>
        <v>1140.1</v>
      </c>
      <c r="P364" s="729">
        <f>AT364*(1+$AF$5/100)</f>
        <v>1171.3</v>
      </c>
      <c r="Q364" s="729">
        <f>AU364*(1+$AF$5/100)</f>
        <v>1202.5</v>
      </c>
      <c r="R364" s="729">
        <f>AV364*(1+$AF$5/100)</f>
        <v>1245.4</v>
      </c>
      <c r="S364" s="729">
        <f>AW364*(1+$AF$5/100)</f>
        <v>1349.4</v>
      </c>
      <c r="T364" s="729">
        <f>AX364*(1+$AF$5/100)</f>
        <v>1381.25</v>
      </c>
      <c r="U364" s="729">
        <f>AY364*(1+$AF$5/100)</f>
        <v>1412.8668985652</v>
      </c>
      <c r="V364" s="729">
        <f>AZ364*(1+$AF$5/100)</f>
        <v>1480.05</v>
      </c>
      <c r="W364" s="745">
        <f>BA364*(1+$AF$5/100)</f>
        <v>1558.7</v>
      </c>
      <c r="X364" s="745">
        <f>BB364*(1+$AF$5/100)</f>
        <v>1578.85</v>
      </c>
      <c r="Y364" s="745">
        <f>BC364*(1+$AF$5/100)</f>
        <v>1614.6</v>
      </c>
      <c r="Z364" s="746">
        <f>BD364*(1+$AF$5/100)</f>
        <v>1648.4</v>
      </c>
      <c r="AA364" s="801"/>
      <c r="AB364" s="731"/>
      <c r="AG364" s="728">
        <v>1400</v>
      </c>
      <c r="AH364" s="732">
        <v>1024</v>
      </c>
      <c r="AI364" s="729">
        <v>1062</v>
      </c>
      <c r="AJ364" s="729">
        <v>1176</v>
      </c>
      <c r="AK364" s="729">
        <v>1217</v>
      </c>
      <c r="AL364" s="729">
        <v>1265</v>
      </c>
      <c r="AM364" s="729">
        <v>1342</v>
      </c>
      <c r="AN364" s="729">
        <v>1382</v>
      </c>
      <c r="AO364" s="729">
        <v>1423</v>
      </c>
      <c r="AP364" s="729">
        <v>1511</v>
      </c>
      <c r="AQ364" s="729">
        <v>1631</v>
      </c>
      <c r="AR364" s="729">
        <v>1704</v>
      </c>
      <c r="AS364" s="729">
        <v>1754</v>
      </c>
      <c r="AT364" s="729">
        <v>1802</v>
      </c>
      <c r="AU364" s="729">
        <v>1850</v>
      </c>
      <c r="AV364" s="729">
        <v>1916</v>
      </c>
      <c r="AW364" s="729">
        <v>2076</v>
      </c>
      <c r="AX364" s="729">
        <v>2125</v>
      </c>
      <c r="AY364" s="729">
        <v>2173.6413824081</v>
      </c>
      <c r="AZ364" s="729">
        <v>2277</v>
      </c>
      <c r="BA364" s="745">
        <v>2398</v>
      </c>
      <c r="BB364" s="745">
        <v>2429</v>
      </c>
      <c r="BC364" s="745">
        <v>2484</v>
      </c>
      <c r="BD364" s="746">
        <v>2536</v>
      </c>
    </row>
    <row r="365" spans="1:74">
      <c r="B365" s="1019"/>
      <c r="C365" s="785">
        <v>1600</v>
      </c>
      <c r="D365" s="733">
        <f>AH365*(1+$AF$5/100)</f>
        <v>682.5</v>
      </c>
      <c r="E365" s="734">
        <f>AI365*(1+$AF$5/100)</f>
        <v>710.45</v>
      </c>
      <c r="F365" s="734">
        <f>AJ365*(1+$AF$5/100)</f>
        <v>786.5</v>
      </c>
      <c r="G365" s="734">
        <f>AK365*(1+$AF$5/100)</f>
        <v>814.45</v>
      </c>
      <c r="H365" s="734">
        <f>AL365*(1+$AF$5/100)</f>
        <v>846.3</v>
      </c>
      <c r="I365" s="734">
        <f>AM365*(1+$AF$5/100)</f>
        <v>897.65</v>
      </c>
      <c r="J365" s="734">
        <f>AN365*(1+$AF$5/100)</f>
        <v>925.6</v>
      </c>
      <c r="K365" s="734">
        <f>AO365*(1+$AF$5/100)</f>
        <v>955.5</v>
      </c>
      <c r="L365" s="734">
        <f>AP365*(1+$AF$5/100)</f>
        <v>1012.7</v>
      </c>
      <c r="M365" s="734">
        <f>AQ365*(1+$AF$5/100)</f>
        <v>1091.35</v>
      </c>
      <c r="N365" s="734">
        <f>AR365*(1+$AF$5/100)</f>
        <v>1139.45</v>
      </c>
      <c r="O365" s="734">
        <f>AS365*(1+$AF$5/100)</f>
        <v>1173.9</v>
      </c>
      <c r="P365" s="734">
        <f>AT365*(1+$AF$5/100)</f>
        <v>1207.05</v>
      </c>
      <c r="Q365" s="734">
        <f>AU365*(1+$AF$5/100)</f>
        <v>1239.55</v>
      </c>
      <c r="R365" s="734">
        <f>AV365*(1+$AF$5/100)</f>
        <v>1285.05</v>
      </c>
      <c r="S365" s="734">
        <f>AW365*(1+$AF$5/100)</f>
        <v>1391</v>
      </c>
      <c r="T365" s="734">
        <f>AX365*(1+$AF$5/100)</f>
        <v>1424.15</v>
      </c>
      <c r="U365" s="734">
        <f>AY365*(1+$AF$5/100)</f>
        <v>1457.5199485652</v>
      </c>
      <c r="V365" s="734">
        <f>AZ365*(1+$AF$5/100)</f>
        <v>1526.2</v>
      </c>
      <c r="W365" s="736">
        <f>BA365*(1+$AF$5/100)</f>
        <v>1606.15</v>
      </c>
      <c r="X365" s="736">
        <f>BB365*(1+$AF$5/100)</f>
        <v>1626.95</v>
      </c>
      <c r="Y365" s="736">
        <f>BC365*(1+$AF$5/100)</f>
        <v>1662.7</v>
      </c>
      <c r="Z365" s="737">
        <f>BD365*(1+$AF$5/100)</f>
        <v>1699.75</v>
      </c>
      <c r="AA365" s="801"/>
      <c r="AB365" s="731"/>
      <c r="AG365" s="728">
        <v>1600</v>
      </c>
      <c r="AH365" s="733">
        <v>1050</v>
      </c>
      <c r="AI365" s="734">
        <v>1093</v>
      </c>
      <c r="AJ365" s="734">
        <v>1210</v>
      </c>
      <c r="AK365" s="734">
        <v>1253</v>
      </c>
      <c r="AL365" s="734">
        <v>1302</v>
      </c>
      <c r="AM365" s="734">
        <v>1381</v>
      </c>
      <c r="AN365" s="734">
        <v>1424</v>
      </c>
      <c r="AO365" s="734">
        <v>1470</v>
      </c>
      <c r="AP365" s="734">
        <v>1558</v>
      </c>
      <c r="AQ365" s="734">
        <v>1679</v>
      </c>
      <c r="AR365" s="734">
        <v>1753</v>
      </c>
      <c r="AS365" s="734">
        <v>1806</v>
      </c>
      <c r="AT365" s="734">
        <v>1857</v>
      </c>
      <c r="AU365" s="734">
        <v>1907</v>
      </c>
      <c r="AV365" s="734">
        <v>1977</v>
      </c>
      <c r="AW365" s="734">
        <v>2140</v>
      </c>
      <c r="AX365" s="734">
        <v>2191</v>
      </c>
      <c r="AY365" s="734">
        <v>2242.3383824081</v>
      </c>
      <c r="AZ365" s="734">
        <v>2348</v>
      </c>
      <c r="BA365" s="736">
        <v>2471</v>
      </c>
      <c r="BB365" s="736">
        <v>2503</v>
      </c>
      <c r="BC365" s="736">
        <v>2558</v>
      </c>
      <c r="BD365" s="737">
        <v>2615</v>
      </c>
    </row>
    <row r="366" spans="1:74">
      <c r="B366" s="1019"/>
      <c r="C366" s="785">
        <v>1800</v>
      </c>
      <c r="D366" s="733">
        <f>AH366*(1+$AF$5/100)</f>
        <v>719.55</v>
      </c>
      <c r="E366" s="734">
        <f>AI366*(1+$AF$5/100)</f>
        <v>749.45</v>
      </c>
      <c r="F366" s="734">
        <f>AJ366*(1+$AF$5/100)</f>
        <v>830.05</v>
      </c>
      <c r="G366" s="734">
        <f>AK366*(1+$AF$5/100)</f>
        <v>895.7</v>
      </c>
      <c r="H366" s="734">
        <f>AL366*(1+$AF$5/100)</f>
        <v>930.15</v>
      </c>
      <c r="I366" s="734">
        <f>AM366*(1+$AF$5/100)</f>
        <v>986.05</v>
      </c>
      <c r="J366" s="734">
        <f>AN366*(1+$AF$5/100)</f>
        <v>1018.55</v>
      </c>
      <c r="K366" s="734">
        <f>AO366*(1+$AF$5/100)</f>
        <v>1052.35</v>
      </c>
      <c r="L366" s="734">
        <f>AP366*(1+$AF$5/100)</f>
        <v>1116.05</v>
      </c>
      <c r="M366" s="734">
        <f>AQ366*(1+$AF$5/100)</f>
        <v>1199.25</v>
      </c>
      <c r="N366" s="734">
        <f>AR366*(1+$AF$5/100)</f>
        <v>1251.25</v>
      </c>
      <c r="O366" s="734">
        <f>AS366*(1+$AF$5/100)</f>
        <v>1314.95</v>
      </c>
      <c r="P366" s="734">
        <f>AT366*(1+$AF$5/100)</f>
        <v>1355.25</v>
      </c>
      <c r="Q366" s="734">
        <f>AU366*(1+$AF$5/100)</f>
        <v>1393.6</v>
      </c>
      <c r="R366" s="734">
        <f>AV366*(1+$AF$5/100)</f>
        <v>1521.65</v>
      </c>
      <c r="S366" s="734">
        <f>AW366*(1+$AF$5/100)</f>
        <v>1612.65</v>
      </c>
      <c r="T366" s="734">
        <f>AX366*(1+$AF$5/100)</f>
        <v>1652.95</v>
      </c>
      <c r="U366" s="734">
        <f>AY366*(1+$AF$5/100)</f>
        <v>1694.9448611697</v>
      </c>
      <c r="V366" s="734">
        <f>AZ366*(1+$AF$5/100)</f>
        <v>1771.9</v>
      </c>
      <c r="W366" s="736">
        <f>BA366*(1+$AF$5/100)</f>
        <v>1861.6</v>
      </c>
      <c r="X366" s="736">
        <f>BB366*(1+$AF$5/100)</f>
        <v>1886.3</v>
      </c>
      <c r="Y366" s="736">
        <f>BC366*(1+$AF$5/100)</f>
        <v>1931.15</v>
      </c>
      <c r="Z366" s="737">
        <f>BD366*(1+$AF$5/100)</f>
        <v>1974.05</v>
      </c>
      <c r="AA366" s="801"/>
      <c r="AB366" s="731"/>
      <c r="AG366" s="728">
        <v>1800</v>
      </c>
      <c r="AH366" s="733">
        <v>1107</v>
      </c>
      <c r="AI366" s="734">
        <v>1153</v>
      </c>
      <c r="AJ366" s="734">
        <v>1277</v>
      </c>
      <c r="AK366" s="734">
        <v>1378</v>
      </c>
      <c r="AL366" s="734">
        <v>1431</v>
      </c>
      <c r="AM366" s="734">
        <v>1517</v>
      </c>
      <c r="AN366" s="734">
        <v>1567</v>
      </c>
      <c r="AO366" s="734">
        <v>1619</v>
      </c>
      <c r="AP366" s="734">
        <v>1717</v>
      </c>
      <c r="AQ366" s="734">
        <v>1845</v>
      </c>
      <c r="AR366" s="734">
        <v>1925</v>
      </c>
      <c r="AS366" s="734">
        <v>2023</v>
      </c>
      <c r="AT366" s="734">
        <v>2085</v>
      </c>
      <c r="AU366" s="734">
        <v>2144</v>
      </c>
      <c r="AV366" s="734">
        <v>2341</v>
      </c>
      <c r="AW366" s="734">
        <v>2481</v>
      </c>
      <c r="AX366" s="734">
        <v>2543</v>
      </c>
      <c r="AY366" s="734">
        <v>2607.6074787226</v>
      </c>
      <c r="AZ366" s="734">
        <v>2726</v>
      </c>
      <c r="BA366" s="736">
        <v>2864</v>
      </c>
      <c r="BB366" s="736">
        <v>2902</v>
      </c>
      <c r="BC366" s="736">
        <v>2971</v>
      </c>
      <c r="BD366" s="737">
        <v>3037</v>
      </c>
    </row>
    <row r="367" spans="1:74">
      <c r="B367" s="1019"/>
      <c r="C367" s="785">
        <v>2000</v>
      </c>
      <c r="D367" s="733">
        <f>AH367*(1+$AF$5/100)</f>
        <v>752.05</v>
      </c>
      <c r="E367" s="734">
        <f>AI367*(1+$AF$5/100)</f>
        <v>785.85</v>
      </c>
      <c r="F367" s="734">
        <f>AJ367*(1+$AF$5/100)</f>
        <v>885.3</v>
      </c>
      <c r="G367" s="734">
        <f>AK367*(1+$AF$5/100)</f>
        <v>938.6</v>
      </c>
      <c r="H367" s="734">
        <f>AL367*(1+$AF$5/100)</f>
        <v>975</v>
      </c>
      <c r="I367" s="734">
        <f>AM367*(1+$AF$5/100)</f>
        <v>1014.65</v>
      </c>
      <c r="J367" s="734">
        <f>AN367*(1+$AF$5/100)</f>
        <v>1047.15</v>
      </c>
      <c r="K367" s="734">
        <f>AO367*(1+$AF$5/100)</f>
        <v>1082.9</v>
      </c>
      <c r="L367" s="734">
        <f>AP367*(1+$AF$5/100)</f>
        <v>1149.2</v>
      </c>
      <c r="M367" s="734">
        <f>AQ367*(1+$AF$5/100)</f>
        <v>1233.7</v>
      </c>
      <c r="N367" s="734">
        <f>AR367*(1+$AF$5/100)</f>
        <v>1286.35</v>
      </c>
      <c r="O367" s="734">
        <f>AS367*(1+$AF$5/100)</f>
        <v>1376.7</v>
      </c>
      <c r="P367" s="734">
        <f>AT367*(1+$AF$5/100)</f>
        <v>1417.65</v>
      </c>
      <c r="Q367" s="734">
        <f>AU367*(1+$AF$5/100)</f>
        <v>1459.9</v>
      </c>
      <c r="R367" s="734">
        <f>AV367*(1+$AF$5/100)</f>
        <v>1565.2</v>
      </c>
      <c r="S367" s="734">
        <f>AW367*(1+$AF$5/100)</f>
        <v>1656.2</v>
      </c>
      <c r="T367" s="734">
        <f>AX367*(1+$AF$5/100)</f>
        <v>1700.4</v>
      </c>
      <c r="U367" s="734">
        <f>AY367*(1+$AF$5/100)</f>
        <v>1742.1556611697</v>
      </c>
      <c r="V367" s="734">
        <f>AZ367*(1+$AF$5/100)</f>
        <v>1822.6</v>
      </c>
      <c r="W367" s="736">
        <f>BA367*(1+$AF$5/100)</f>
        <v>1913.6</v>
      </c>
      <c r="X367" s="736">
        <f>BB367*(1+$AF$5/100)</f>
        <v>1938.95</v>
      </c>
      <c r="Y367" s="736">
        <f>BC367*(1+$AF$5/100)</f>
        <v>1983.8</v>
      </c>
      <c r="Z367" s="737">
        <f>BD367*(1+$AF$5/100)</f>
        <v>2029.95</v>
      </c>
      <c r="AA367" s="801"/>
      <c r="AB367" s="731"/>
      <c r="AG367" s="728">
        <v>2000</v>
      </c>
      <c r="AH367" s="733">
        <v>1157</v>
      </c>
      <c r="AI367" s="734">
        <v>1209</v>
      </c>
      <c r="AJ367" s="734">
        <v>1362</v>
      </c>
      <c r="AK367" s="734">
        <v>1444</v>
      </c>
      <c r="AL367" s="734">
        <v>1500</v>
      </c>
      <c r="AM367" s="734">
        <v>1561</v>
      </c>
      <c r="AN367" s="734">
        <v>1611</v>
      </c>
      <c r="AO367" s="734">
        <v>1666</v>
      </c>
      <c r="AP367" s="734">
        <v>1768</v>
      </c>
      <c r="AQ367" s="734">
        <v>1898</v>
      </c>
      <c r="AR367" s="734">
        <v>1979</v>
      </c>
      <c r="AS367" s="734">
        <v>2118</v>
      </c>
      <c r="AT367" s="734">
        <v>2181</v>
      </c>
      <c r="AU367" s="734">
        <v>2246</v>
      </c>
      <c r="AV367" s="734">
        <v>2408</v>
      </c>
      <c r="AW367" s="734">
        <v>2548</v>
      </c>
      <c r="AX367" s="734">
        <v>2616</v>
      </c>
      <c r="AY367" s="734">
        <v>2680.2394787226</v>
      </c>
      <c r="AZ367" s="734">
        <v>2804</v>
      </c>
      <c r="BA367" s="736">
        <v>2944</v>
      </c>
      <c r="BB367" s="736">
        <v>2983</v>
      </c>
      <c r="BC367" s="736">
        <v>3052</v>
      </c>
      <c r="BD367" s="737">
        <v>3123</v>
      </c>
    </row>
    <row r="368" spans="1:74">
      <c r="B368" s="1019"/>
      <c r="C368" s="785">
        <v>2200</v>
      </c>
      <c r="D368" s="733">
        <f>AH368*(1+$AF$5/100)</f>
        <v>787.15</v>
      </c>
      <c r="E368" s="734">
        <f>AI368*(1+$AF$5/100)</f>
        <v>822.9</v>
      </c>
      <c r="F368" s="734">
        <f>AJ368*(1+$AF$5/100)</f>
        <v>944.45</v>
      </c>
      <c r="G368" s="734">
        <f>AK368*(1+$AF$5/100)</f>
        <v>982.15</v>
      </c>
      <c r="H368" s="734">
        <f>AL368*(1+$AF$5/100)</f>
        <v>1019.2</v>
      </c>
      <c r="I368" s="734">
        <f>AM368*(1+$AF$5/100)</f>
        <v>1060.15</v>
      </c>
      <c r="J368" s="734">
        <f>AN368*(1+$AF$5/100)</f>
        <v>1096.55</v>
      </c>
      <c r="K368" s="734">
        <f>AO368*(1+$AF$5/100)</f>
        <v>1134.9</v>
      </c>
      <c r="L368" s="734">
        <f>AP368*(1+$AF$5/100)</f>
        <v>1204.45</v>
      </c>
      <c r="M368" s="734">
        <f>AQ368*(1+$AF$5/100)</f>
        <v>1290.9</v>
      </c>
      <c r="N368" s="734">
        <f>AR368*(1+$AF$5/100)</f>
        <v>1345.5</v>
      </c>
      <c r="O368" s="734">
        <f>AS368*(1+$AF$5/100)</f>
        <v>1413.75</v>
      </c>
      <c r="P368" s="734">
        <f>AT368*(1+$AF$5/100)</f>
        <v>1457.95</v>
      </c>
      <c r="Q368" s="734">
        <f>AU368*(1+$AF$5/100)</f>
        <v>1502.15</v>
      </c>
      <c r="R368" s="734">
        <f>AV368*(1+$AF$5/100)</f>
        <v>1610.7</v>
      </c>
      <c r="S368" s="734">
        <f>AW368*(1+$AF$5/100)</f>
        <v>1701.7</v>
      </c>
      <c r="T368" s="734">
        <f>AX368*(1+$AF$5/100)</f>
        <v>1745.9</v>
      </c>
      <c r="U368" s="734">
        <f>AY368*(1+$AF$5/100)</f>
        <v>1791.1864611697</v>
      </c>
      <c r="V368" s="734">
        <f>AZ368*(1+$AF$5/100)</f>
        <v>1872</v>
      </c>
      <c r="W368" s="736">
        <f>BA368*(1+$AF$5/100)</f>
        <v>1964.3</v>
      </c>
      <c r="X368" s="736">
        <f>BB368*(1+$AF$5/100)</f>
        <v>1991.6</v>
      </c>
      <c r="Y368" s="736">
        <f>BC368*(1+$AF$5/100)</f>
        <v>2038.4</v>
      </c>
      <c r="Z368" s="737">
        <f>BD368*(1+$AF$5/100)</f>
        <v>2084.55</v>
      </c>
      <c r="AA368" s="801"/>
      <c r="AB368" s="731"/>
      <c r="AG368" s="728">
        <v>2200</v>
      </c>
      <c r="AH368" s="733">
        <v>1211</v>
      </c>
      <c r="AI368" s="734">
        <v>1266</v>
      </c>
      <c r="AJ368" s="734">
        <v>1453</v>
      </c>
      <c r="AK368" s="734">
        <v>1511</v>
      </c>
      <c r="AL368" s="734">
        <v>1568</v>
      </c>
      <c r="AM368" s="734">
        <v>1631</v>
      </c>
      <c r="AN368" s="734">
        <v>1687</v>
      </c>
      <c r="AO368" s="734">
        <v>1746</v>
      </c>
      <c r="AP368" s="734">
        <v>1853</v>
      </c>
      <c r="AQ368" s="734">
        <v>1986</v>
      </c>
      <c r="AR368" s="734">
        <v>2070</v>
      </c>
      <c r="AS368" s="734">
        <v>2175</v>
      </c>
      <c r="AT368" s="734">
        <v>2243</v>
      </c>
      <c r="AU368" s="734">
        <v>2311</v>
      </c>
      <c r="AV368" s="734">
        <v>2478</v>
      </c>
      <c r="AW368" s="734">
        <v>2618</v>
      </c>
      <c r="AX368" s="734">
        <v>2686</v>
      </c>
      <c r="AY368" s="734">
        <v>2755.6714787226</v>
      </c>
      <c r="AZ368" s="734">
        <v>2880</v>
      </c>
      <c r="BA368" s="736">
        <v>3022</v>
      </c>
      <c r="BB368" s="736">
        <v>3064</v>
      </c>
      <c r="BC368" s="736">
        <v>3136</v>
      </c>
      <c r="BD368" s="737">
        <v>3207</v>
      </c>
    </row>
    <row r="369" spans="1:74">
      <c r="B369" s="1019"/>
      <c r="C369" s="785">
        <v>2400</v>
      </c>
      <c r="D369" s="733">
        <f>AH369*(1+$AF$5/100)</f>
        <v>891.8</v>
      </c>
      <c r="E369" s="734">
        <f>AI369*(1+$AF$5/100)</f>
        <v>932.75</v>
      </c>
      <c r="F369" s="734">
        <f>AJ369*(1+$AF$5/100)</f>
        <v>1029.6</v>
      </c>
      <c r="G369" s="734">
        <f>AK369*(1+$AF$5/100)</f>
        <v>1030.9</v>
      </c>
      <c r="H369" s="734">
        <f>AL369*(1+$AF$5/100)</f>
        <v>1069.9</v>
      </c>
      <c r="I369" s="734">
        <f>AM369*(1+$AF$5/100)</f>
        <v>1113.45</v>
      </c>
      <c r="J369" s="734">
        <f>AN369*(1+$AF$5/100)</f>
        <v>1155.05</v>
      </c>
      <c r="K369" s="734">
        <f>AO369*(1+$AF$5/100)</f>
        <v>1194.7</v>
      </c>
      <c r="L369" s="734">
        <f>AP369*(1+$AF$5/100)</f>
        <v>1267.5</v>
      </c>
      <c r="M369" s="734">
        <f>AQ369*(1+$AF$5/100)</f>
        <v>1356.55</v>
      </c>
      <c r="N369" s="734">
        <f>AR369*(1+$AF$5/100)</f>
        <v>1412.45</v>
      </c>
      <c r="O369" s="734">
        <f>AS369*(1+$AF$5/100)</f>
        <v>1487.2</v>
      </c>
      <c r="P369" s="734">
        <f>AT369*(1+$AF$5/100)</f>
        <v>1532.7</v>
      </c>
      <c r="Q369" s="734">
        <f>AU369*(1+$AF$5/100)</f>
        <v>1580.8</v>
      </c>
      <c r="R369" s="734">
        <f>AV369*(1+$AF$5/100)</f>
        <v>1696.5</v>
      </c>
      <c r="S369" s="734">
        <f>AW369*(1+$AF$5/100)</f>
        <v>1788.8</v>
      </c>
      <c r="T369" s="734">
        <f>AX369*(1+$AF$5/100)</f>
        <v>1836.25</v>
      </c>
      <c r="U369" s="734">
        <f>AY369*(1+$AF$5/100)</f>
        <v>1885.7172611697</v>
      </c>
      <c r="V369" s="734">
        <f>AZ369*(1+$AF$5/100)</f>
        <v>1970.15</v>
      </c>
      <c r="W369" s="736">
        <f>BA369*(1+$AF$5/100)</f>
        <v>2064.4</v>
      </c>
      <c r="X369" s="736">
        <f>BB369*(1+$AF$5/100)</f>
        <v>2093.65</v>
      </c>
      <c r="Y369" s="736">
        <f>BC369*(1+$AF$5/100)</f>
        <v>2143.7</v>
      </c>
      <c r="Z369" s="737">
        <f>BD369*(1+$AF$5/100)</f>
        <v>2195.7</v>
      </c>
      <c r="AA369" s="801"/>
      <c r="AB369" s="731"/>
      <c r="AG369" s="728">
        <v>2400</v>
      </c>
      <c r="AH369" s="733">
        <v>1372</v>
      </c>
      <c r="AI369" s="734">
        <v>1435</v>
      </c>
      <c r="AJ369" s="734">
        <v>1584</v>
      </c>
      <c r="AK369" s="734">
        <v>1586</v>
      </c>
      <c r="AL369" s="734">
        <v>1646</v>
      </c>
      <c r="AM369" s="734">
        <v>1713</v>
      </c>
      <c r="AN369" s="734">
        <v>1777</v>
      </c>
      <c r="AO369" s="734">
        <v>1838</v>
      </c>
      <c r="AP369" s="734">
        <v>1950</v>
      </c>
      <c r="AQ369" s="734">
        <v>2087</v>
      </c>
      <c r="AR369" s="734">
        <v>2173</v>
      </c>
      <c r="AS369" s="734">
        <v>2288</v>
      </c>
      <c r="AT369" s="734">
        <v>2358</v>
      </c>
      <c r="AU369" s="734">
        <v>2432</v>
      </c>
      <c r="AV369" s="734">
        <v>2610</v>
      </c>
      <c r="AW369" s="734">
        <v>2752</v>
      </c>
      <c r="AX369" s="734">
        <v>2825</v>
      </c>
      <c r="AY369" s="734">
        <v>2901.1034787226</v>
      </c>
      <c r="AZ369" s="734">
        <v>3031</v>
      </c>
      <c r="BA369" s="736">
        <v>3176</v>
      </c>
      <c r="BB369" s="736">
        <v>3221</v>
      </c>
      <c r="BC369" s="736">
        <v>3298</v>
      </c>
      <c r="BD369" s="737">
        <v>3378</v>
      </c>
    </row>
    <row r="370" spans="1:74">
      <c r="B370" s="1019"/>
      <c r="C370" s="785">
        <v>2600</v>
      </c>
      <c r="D370" s="733">
        <f>AH370*(1+$AF$5/100)</f>
        <v>931.45</v>
      </c>
      <c r="E370" s="734">
        <f>AI370*(1+$AF$5/100)</f>
        <v>976.3</v>
      </c>
      <c r="F370" s="734">
        <f>AJ370*(1+$AF$5/100)</f>
        <v>1056.25</v>
      </c>
      <c r="G370" s="734">
        <f>AK370*(1+$AF$5/100)</f>
        <v>1059.5</v>
      </c>
      <c r="H370" s="734">
        <f>AL370*(1+$AF$5/100)</f>
        <v>1100.45</v>
      </c>
      <c r="I370" s="734">
        <f>AM370*(1+$AF$5/100)</f>
        <v>1145.95</v>
      </c>
      <c r="J370" s="734">
        <f>AN370*(1+$AF$5/100)</f>
        <v>1187.55</v>
      </c>
      <c r="K370" s="734">
        <f>AO370*(1+$AF$5/100)</f>
        <v>1231.1</v>
      </c>
      <c r="L370" s="734">
        <f>AP370*(1+$AF$5/100)</f>
        <v>1303.9</v>
      </c>
      <c r="M370" s="734">
        <f>AQ370*(1+$AF$5/100)</f>
        <v>1394.9</v>
      </c>
      <c r="N370" s="734">
        <f>AR370*(1+$AF$5/100)</f>
        <v>1452.1</v>
      </c>
      <c r="O370" s="734">
        <f>AS370*(1+$AF$5/100)</f>
        <v>1528.8</v>
      </c>
      <c r="P370" s="734">
        <f>AT370*(1+$AF$5/100)</f>
        <v>1578.85</v>
      </c>
      <c r="Q370" s="734">
        <f>AU370*(1+$AF$5/100)</f>
        <v>1626.3</v>
      </c>
      <c r="R370" s="734">
        <f>AV370*(1+$AF$5/100)</f>
        <v>1745.9</v>
      </c>
      <c r="S370" s="734">
        <f>AW370*(1+$AF$5/100)</f>
        <v>1850.55</v>
      </c>
      <c r="T370" s="734">
        <f>AX370*(1+$AF$5/100)</f>
        <v>1901.9</v>
      </c>
      <c r="U370" s="734">
        <f>AY370*(1+$AF$5/100)</f>
        <v>2015.65</v>
      </c>
      <c r="V370" s="736">
        <f>AZ370*(1+$AF$5/100)</f>
        <v>2102.1</v>
      </c>
      <c r="W370" s="736">
        <f>BA370*(1+$AF$5/100)</f>
        <v>2132.65</v>
      </c>
      <c r="X370" s="736">
        <f>BB370*(1+$AF$5/100)</f>
        <v>2162.55</v>
      </c>
      <c r="Y370" s="736">
        <f>BC370*(1+$AF$5/100)</f>
        <v>2216.5</v>
      </c>
      <c r="Z370" s="737">
        <f>BD370*(1+$AF$5/100)</f>
        <v>2268.5</v>
      </c>
      <c r="AA370" s="801"/>
      <c r="AB370" s="731"/>
      <c r="AG370" s="728">
        <v>2600</v>
      </c>
      <c r="AH370" s="733">
        <v>1433</v>
      </c>
      <c r="AI370" s="734">
        <v>1502</v>
      </c>
      <c r="AJ370" s="734">
        <v>1625</v>
      </c>
      <c r="AK370" s="734">
        <v>1630</v>
      </c>
      <c r="AL370" s="734">
        <v>1693</v>
      </c>
      <c r="AM370" s="734">
        <v>1763</v>
      </c>
      <c r="AN370" s="734">
        <v>1827</v>
      </c>
      <c r="AO370" s="734">
        <v>1894</v>
      </c>
      <c r="AP370" s="734">
        <v>2006</v>
      </c>
      <c r="AQ370" s="734">
        <v>2146</v>
      </c>
      <c r="AR370" s="734">
        <v>2234</v>
      </c>
      <c r="AS370" s="734">
        <v>2352</v>
      </c>
      <c r="AT370" s="734">
        <v>2429</v>
      </c>
      <c r="AU370" s="734">
        <v>2502</v>
      </c>
      <c r="AV370" s="734">
        <v>2686</v>
      </c>
      <c r="AW370" s="734">
        <v>2847</v>
      </c>
      <c r="AX370" s="734">
        <v>2926</v>
      </c>
      <c r="AY370" s="734">
        <v>3101</v>
      </c>
      <c r="AZ370" s="736">
        <v>3234</v>
      </c>
      <c r="BA370" s="736">
        <v>3281</v>
      </c>
      <c r="BB370" s="736">
        <v>3327</v>
      </c>
      <c r="BC370" s="736">
        <v>3410</v>
      </c>
      <c r="BD370" s="737">
        <v>3490</v>
      </c>
    </row>
    <row r="371" spans="1:74">
      <c r="B371" s="1019"/>
      <c r="C371" s="785">
        <v>2800</v>
      </c>
      <c r="D371" s="733">
        <f>AH371*(1+$AF$5/100)</f>
        <v>969.8</v>
      </c>
      <c r="E371" s="734">
        <f>AI371*(1+$AF$5/100)</f>
        <v>1017.9</v>
      </c>
      <c r="F371" s="734">
        <f>AJ371*(1+$AF$5/100)</f>
        <v>1100.45</v>
      </c>
      <c r="G371" s="734">
        <f>AK371*(1+$AF$5/100)</f>
        <v>1084.85</v>
      </c>
      <c r="H371" s="734">
        <f>AL371*(1+$AF$5/100)</f>
        <v>1126.45</v>
      </c>
      <c r="I371" s="734">
        <f>AM371*(1+$AF$5/100)</f>
        <v>1195.35</v>
      </c>
      <c r="J371" s="734">
        <f>AN371*(1+$AF$5/100)</f>
        <v>1239.55</v>
      </c>
      <c r="K371" s="734">
        <f>AO371*(1+$AF$5/100)</f>
        <v>1285.7</v>
      </c>
      <c r="L371" s="734">
        <f>AP371*(1+$AF$5/100)</f>
        <v>1361.75</v>
      </c>
      <c r="M371" s="734">
        <f>AQ371*(1+$AF$5/100)</f>
        <v>1456.65</v>
      </c>
      <c r="N371" s="734">
        <f>AR371*(1+$AF$5/100)</f>
        <v>1516.45</v>
      </c>
      <c r="O371" s="734">
        <f>AS371*(1+$AF$5/100)</f>
        <v>1623.7</v>
      </c>
      <c r="P371" s="734">
        <f>AT371*(1+$AF$5/100)</f>
        <v>1677</v>
      </c>
      <c r="Q371" s="734">
        <f>AU371*(1+$AF$5/100)</f>
        <v>1728.35</v>
      </c>
      <c r="R371" s="734">
        <f>AV371*(1+$AF$5/100)</f>
        <v>1820.65</v>
      </c>
      <c r="S371" s="734">
        <f>AW371*(1+$AF$5/100)</f>
        <v>1957.15</v>
      </c>
      <c r="T371" s="734">
        <f>AX371*(1+$AF$5/100)</f>
        <v>2011.1</v>
      </c>
      <c r="U371" s="734">
        <f>AY371*(1+$AF$5/100)</f>
        <v>2063.1</v>
      </c>
      <c r="V371" s="736">
        <f>AZ371*(1+$AF$5/100)</f>
        <v>2152.8</v>
      </c>
      <c r="W371" s="736">
        <f>BA371*(1+$AF$5/100)</f>
        <v>2183.35</v>
      </c>
      <c r="X371" s="736">
        <f>BB371*(1+$AF$5/100)</f>
        <v>2213.25</v>
      </c>
      <c r="Y371" s="736">
        <f>BC371*(1+$AF$5/100)</f>
        <v>2269.15</v>
      </c>
      <c r="Z371" s="737">
        <f>BD371*(1+$AF$5/100)</f>
        <v>2324.4</v>
      </c>
      <c r="AA371" s="801"/>
      <c r="AB371" s="731"/>
      <c r="AG371" s="728">
        <v>2800</v>
      </c>
      <c r="AH371" s="733">
        <v>1492</v>
      </c>
      <c r="AI371" s="734">
        <v>1566</v>
      </c>
      <c r="AJ371" s="734">
        <v>1693</v>
      </c>
      <c r="AK371" s="734">
        <v>1669</v>
      </c>
      <c r="AL371" s="734">
        <v>1733</v>
      </c>
      <c r="AM371" s="734">
        <v>1839</v>
      </c>
      <c r="AN371" s="734">
        <v>1907</v>
      </c>
      <c r="AO371" s="734">
        <v>1978</v>
      </c>
      <c r="AP371" s="734">
        <v>2095</v>
      </c>
      <c r="AQ371" s="734">
        <v>2241</v>
      </c>
      <c r="AR371" s="734">
        <v>2333</v>
      </c>
      <c r="AS371" s="734">
        <v>2498</v>
      </c>
      <c r="AT371" s="734">
        <v>2580</v>
      </c>
      <c r="AU371" s="734">
        <v>2659</v>
      </c>
      <c r="AV371" s="734">
        <v>2801</v>
      </c>
      <c r="AW371" s="734">
        <v>3011</v>
      </c>
      <c r="AX371" s="734">
        <v>3094</v>
      </c>
      <c r="AY371" s="734">
        <v>3174</v>
      </c>
      <c r="AZ371" s="736">
        <v>3312</v>
      </c>
      <c r="BA371" s="736">
        <v>3359</v>
      </c>
      <c r="BB371" s="736">
        <v>3405</v>
      </c>
      <c r="BC371" s="736">
        <v>3491</v>
      </c>
      <c r="BD371" s="737">
        <v>3576</v>
      </c>
    </row>
    <row r="372" spans="1:74">
      <c r="B372" s="1019"/>
      <c r="C372" s="785">
        <v>3000</v>
      </c>
      <c r="D372" s="733">
        <f>AH372*(1+$AF$5/100)</f>
        <v>867.1</v>
      </c>
      <c r="E372" s="734">
        <f>AI372*(1+$AF$5/100)</f>
        <v>911.3</v>
      </c>
      <c r="F372" s="734">
        <f>AJ372*(1+$AF$5/100)</f>
        <v>1004.25</v>
      </c>
      <c r="G372" s="734">
        <f>AK372*(1+$AF$5/100)</f>
        <v>1067.95</v>
      </c>
      <c r="H372" s="734">
        <f>AL372*(1+$AF$5/100)</f>
        <v>1108.25</v>
      </c>
      <c r="I372" s="734">
        <f>AM372*(1+$AF$5/100)</f>
        <v>1132.3</v>
      </c>
      <c r="J372" s="734">
        <f>AN372*(1+$AF$5/100)</f>
        <v>1177.15</v>
      </c>
      <c r="K372" s="734">
        <f>AO372*(1+$AF$5/100)</f>
        <v>1222</v>
      </c>
      <c r="L372" s="734">
        <f>AP372*(1+$AF$5/100)</f>
        <v>1296.1</v>
      </c>
      <c r="M372" s="734">
        <f>AQ372*(1+$AF$5/100)</f>
        <v>1382.55</v>
      </c>
      <c r="N372" s="734">
        <f>AR372*(1+$AF$5/100)</f>
        <v>1437.8</v>
      </c>
      <c r="O372" s="734">
        <f>AS372*(1+$AF$5/100)</f>
        <v>1578.85</v>
      </c>
      <c r="P372" s="734">
        <f>AT372*(1+$AF$5/100)</f>
        <v>1629.55</v>
      </c>
      <c r="Q372" s="734">
        <f>AU372*(1+$AF$5/100)</f>
        <v>1682.2</v>
      </c>
      <c r="R372" s="734">
        <f>AV372*(1+$AF$5/100)</f>
        <v>1937.65</v>
      </c>
      <c r="S372" s="734">
        <f>AW372*(1+$AF$5/100)</f>
        <v>2044.25</v>
      </c>
      <c r="T372" s="734">
        <f>AX372*(1+$AF$5/100)</f>
        <v>2100.15</v>
      </c>
      <c r="U372" s="736">
        <f>AY372*(1+$AF$5/100)</f>
        <v>2157.35</v>
      </c>
      <c r="V372" s="736">
        <f>AZ372*(1+$AF$5/100)</f>
        <v>2250.95</v>
      </c>
      <c r="W372" s="736">
        <f>BA372*(1+$AF$5/100)</f>
        <v>2283.45</v>
      </c>
      <c r="X372" s="736">
        <f>BB372*(1+$AF$5/100)</f>
        <v>2315.3</v>
      </c>
      <c r="Y372" s="736">
        <f>BC372*(1+$AF$5/100)</f>
        <v>2374.45</v>
      </c>
      <c r="Z372" s="737">
        <f>BD372*(1+$AF$5/100)</f>
        <v>2433.6</v>
      </c>
      <c r="AA372" s="801"/>
      <c r="AB372" s="731"/>
      <c r="AG372" s="728">
        <v>3000</v>
      </c>
      <c r="AH372" s="733">
        <v>1334</v>
      </c>
      <c r="AI372" s="734">
        <v>1402</v>
      </c>
      <c r="AJ372" s="734">
        <v>1545</v>
      </c>
      <c r="AK372" s="734">
        <v>1643</v>
      </c>
      <c r="AL372" s="734">
        <v>1705</v>
      </c>
      <c r="AM372" s="734">
        <v>1742</v>
      </c>
      <c r="AN372" s="734">
        <v>1811</v>
      </c>
      <c r="AO372" s="734">
        <v>1880</v>
      </c>
      <c r="AP372" s="734">
        <v>1994</v>
      </c>
      <c r="AQ372" s="734">
        <v>2127</v>
      </c>
      <c r="AR372" s="734">
        <v>2212</v>
      </c>
      <c r="AS372" s="734">
        <v>2429</v>
      </c>
      <c r="AT372" s="734">
        <v>2507</v>
      </c>
      <c r="AU372" s="734">
        <v>2588</v>
      </c>
      <c r="AV372" s="734">
        <v>2981</v>
      </c>
      <c r="AW372" s="734">
        <v>3145</v>
      </c>
      <c r="AX372" s="734">
        <v>3231</v>
      </c>
      <c r="AY372" s="736">
        <v>3319</v>
      </c>
      <c r="AZ372" s="736">
        <v>3463</v>
      </c>
      <c r="BA372" s="736">
        <v>3513</v>
      </c>
      <c r="BB372" s="736">
        <v>3562</v>
      </c>
      <c r="BC372" s="736">
        <v>3653</v>
      </c>
      <c r="BD372" s="737">
        <v>3744</v>
      </c>
    </row>
    <row r="373" spans="1:74">
      <c r="B373" s="1019"/>
      <c r="C373" s="785">
        <v>3200</v>
      </c>
      <c r="D373" s="733">
        <f>AH373*(1+$AF$5/100)</f>
        <v>885.95</v>
      </c>
      <c r="E373" s="734">
        <f>AI373*(1+$AF$5/100)</f>
        <v>931.45</v>
      </c>
      <c r="F373" s="734">
        <f>AJ373*(1+$AF$5/100)</f>
        <v>1024.4</v>
      </c>
      <c r="G373" s="734">
        <f>AK373*(1+$AF$5/100)</f>
        <v>1092</v>
      </c>
      <c r="H373" s="734">
        <f>AL373*(1+$AF$5/100)</f>
        <v>1133.6</v>
      </c>
      <c r="I373" s="734">
        <f>AM373*(1+$AF$5/100)</f>
        <v>1159.6</v>
      </c>
      <c r="J373" s="734">
        <f>AN373*(1+$AF$5/100)</f>
        <v>1204.45</v>
      </c>
      <c r="K373" s="734">
        <f>AO373*(1+$AF$5/100)</f>
        <v>1250.6</v>
      </c>
      <c r="L373" s="734">
        <f>AP373*(1+$AF$5/100)</f>
        <v>1326</v>
      </c>
      <c r="M373" s="734">
        <f>AQ373*(1+$AF$5/100)</f>
        <v>1413.75</v>
      </c>
      <c r="N373" s="734">
        <f>AR373*(1+$AF$5/100)</f>
        <v>1469.65</v>
      </c>
      <c r="O373" s="734">
        <f>AS373*(1+$AF$5/100)</f>
        <v>1552.2</v>
      </c>
      <c r="P373" s="734">
        <f>AT373*(1+$AF$5/100)</f>
        <v>1687.4</v>
      </c>
      <c r="Q373" s="734">
        <f>AU373*(1+$AF$5/100)</f>
        <v>1740.7</v>
      </c>
      <c r="R373" s="734">
        <f>AV373*(1+$AF$5/100)</f>
        <v>1839.5</v>
      </c>
      <c r="S373" s="736">
        <f>AW373*(1+$AF$5/100)</f>
        <v>1938.95</v>
      </c>
      <c r="T373" s="736">
        <f>AX373*(1+$AF$5/100)</f>
        <v>1993.55</v>
      </c>
      <c r="U373" s="736">
        <f>AY373*(1+$AF$5/100)</f>
        <v>2047.5</v>
      </c>
      <c r="V373" s="736">
        <f>AZ373*(1+$AF$5/100)</f>
        <v>2135.9</v>
      </c>
      <c r="W373" s="736">
        <f>BA373*(1+$AF$5/100)</f>
        <v>2334.15</v>
      </c>
      <c r="X373" s="736">
        <f>BB373*(1+$AF$5/100)</f>
        <v>2367.95</v>
      </c>
      <c r="Y373" s="736">
        <f>BC373*(1+$AF$5/100)</f>
        <v>2427.1</v>
      </c>
      <c r="Z373" s="737">
        <f>BD373*(1+$AF$5/100)</f>
        <v>2488.2</v>
      </c>
      <c r="AA373" s="801"/>
      <c r="AB373" s="731"/>
      <c r="AG373" s="728">
        <v>3200</v>
      </c>
      <c r="AH373" s="733">
        <v>1363</v>
      </c>
      <c r="AI373" s="734">
        <v>1433</v>
      </c>
      <c r="AJ373" s="734">
        <v>1576</v>
      </c>
      <c r="AK373" s="734">
        <v>1680</v>
      </c>
      <c r="AL373" s="734">
        <v>1744</v>
      </c>
      <c r="AM373" s="734">
        <v>1784</v>
      </c>
      <c r="AN373" s="734">
        <v>1853</v>
      </c>
      <c r="AO373" s="734">
        <v>1924</v>
      </c>
      <c r="AP373" s="734">
        <v>2040</v>
      </c>
      <c r="AQ373" s="734">
        <v>2175</v>
      </c>
      <c r="AR373" s="734">
        <v>2261</v>
      </c>
      <c r="AS373" s="734">
        <v>2388</v>
      </c>
      <c r="AT373" s="734">
        <v>2596</v>
      </c>
      <c r="AU373" s="734">
        <v>2678</v>
      </c>
      <c r="AV373" s="734">
        <v>2830</v>
      </c>
      <c r="AW373" s="736">
        <v>2983</v>
      </c>
      <c r="AX373" s="736">
        <v>3067</v>
      </c>
      <c r="AY373" s="736">
        <v>3150</v>
      </c>
      <c r="AZ373" s="736">
        <v>3286</v>
      </c>
      <c r="BA373" s="736">
        <v>3591</v>
      </c>
      <c r="BB373" s="736">
        <v>3643</v>
      </c>
      <c r="BC373" s="736">
        <v>3734</v>
      </c>
      <c r="BD373" s="737">
        <v>3828</v>
      </c>
    </row>
    <row r="374" spans="1:74" customHeight="1" ht="20.25">
      <c r="B374" s="1019"/>
      <c r="C374" s="786">
        <v>3400</v>
      </c>
      <c r="D374" s="739">
        <f>AH374*(1+$AF$5/100)</f>
        <v>980.2</v>
      </c>
      <c r="E374" s="740">
        <f>AI374*(1+$AF$5/100)</f>
        <v>1030.9</v>
      </c>
      <c r="F374" s="740">
        <f>AJ374*(1+$AF$5/100)</f>
        <v>1132.95</v>
      </c>
      <c r="G374" s="740">
        <f>AK374*(1+$AF$5/100)</f>
        <v>1207.05</v>
      </c>
      <c r="H374" s="740">
        <f>AL374*(1+$AF$5/100)</f>
        <v>1252.55</v>
      </c>
      <c r="I374" s="740">
        <f>AM374*(1+$AF$5/100)</f>
        <v>1281.8</v>
      </c>
      <c r="J374" s="740">
        <f>AN374*(1+$AF$5/100)</f>
        <v>1333.8</v>
      </c>
      <c r="K374" s="740">
        <f>AO374*(1+$AF$5/100)</f>
        <v>1383.85</v>
      </c>
      <c r="L374" s="740">
        <f>AP374*(1+$AF$5/100)</f>
        <v>1467.05</v>
      </c>
      <c r="M374" s="740">
        <f>AQ374*(1+$AF$5/100)</f>
        <v>1562.6</v>
      </c>
      <c r="N374" s="740">
        <f>AR374*(1+$AF$5/100)</f>
        <v>1624.35</v>
      </c>
      <c r="O374" s="740">
        <f>AS374*(1+$AF$5/100)</f>
        <v>1803.75</v>
      </c>
      <c r="P374" s="740">
        <f>AT374*(1+$AF$5/100)</f>
        <v>1860.95</v>
      </c>
      <c r="Q374" s="740">
        <f>AU374*(1+$AF$5/100)</f>
        <v>1920.1</v>
      </c>
      <c r="R374" s="741">
        <f>AV374*(1+$AF$5/100)</f>
        <v>2024.75</v>
      </c>
      <c r="S374" s="741">
        <f>AW374*(1+$AF$5/100)</f>
        <v>2133.3</v>
      </c>
      <c r="T374" s="741">
        <f>AX374*(1+$AF$5/100)</f>
        <v>2192.45</v>
      </c>
      <c r="U374" s="741">
        <f>AY374*(1+$AF$5/100)</f>
        <v>2334.15</v>
      </c>
      <c r="V374" s="741">
        <f>AZ374*(1+$AF$5/100)</f>
        <v>2432.95</v>
      </c>
      <c r="W374" s="741">
        <f>BA374*(1+$AF$5/100)</f>
        <v>2470</v>
      </c>
      <c r="X374" s="741">
        <f>BB374*(1+$AF$5/100)</f>
        <v>2507.05</v>
      </c>
      <c r="Y374" s="741">
        <f>BC374*(1+$AF$5/100)</f>
        <v>2570.1</v>
      </c>
      <c r="Z374" s="742">
        <f>BD374*(1+$AF$5/100)</f>
        <v>2633.15</v>
      </c>
      <c r="AA374" s="801"/>
      <c r="AB374" s="731"/>
      <c r="AG374" s="738">
        <v>3400</v>
      </c>
      <c r="AH374" s="739">
        <v>1508</v>
      </c>
      <c r="AI374" s="740">
        <v>1586</v>
      </c>
      <c r="AJ374" s="740">
        <v>1743</v>
      </c>
      <c r="AK374" s="740">
        <v>1857</v>
      </c>
      <c r="AL374" s="740">
        <v>1927</v>
      </c>
      <c r="AM374" s="740">
        <v>1972</v>
      </c>
      <c r="AN374" s="740">
        <v>2052</v>
      </c>
      <c r="AO374" s="740">
        <v>2129</v>
      </c>
      <c r="AP374" s="740">
        <v>2257</v>
      </c>
      <c r="AQ374" s="740">
        <v>2404</v>
      </c>
      <c r="AR374" s="740">
        <v>2499</v>
      </c>
      <c r="AS374" s="740">
        <v>2775</v>
      </c>
      <c r="AT374" s="740">
        <v>2863</v>
      </c>
      <c r="AU374" s="740">
        <v>2954</v>
      </c>
      <c r="AV374" s="741">
        <v>3115</v>
      </c>
      <c r="AW374" s="741">
        <v>3282</v>
      </c>
      <c r="AX374" s="741">
        <v>3373</v>
      </c>
      <c r="AY374" s="741">
        <v>3591</v>
      </c>
      <c r="AZ374" s="741">
        <v>3743</v>
      </c>
      <c r="BA374" s="741">
        <v>3800</v>
      </c>
      <c r="BB374" s="741">
        <v>3857</v>
      </c>
      <c r="BC374" s="741">
        <v>3954</v>
      </c>
      <c r="BD374" s="742">
        <v>4051</v>
      </c>
    </row>
    <row r="375" spans="1:74" customHeight="1" ht="20.25">
      <c r="B375" s="1019"/>
      <c r="C375" s="1020" t="s">
        <v>318</v>
      </c>
      <c r="D375" s="1020"/>
      <c r="E375" s="1020"/>
      <c r="F375" s="1020"/>
      <c r="G375" s="1020"/>
      <c r="H375" s="1020"/>
      <c r="I375" s="1020"/>
      <c r="J375" s="1020"/>
      <c r="K375" s="1020"/>
      <c r="L375" s="1020"/>
      <c r="M375" s="1020"/>
      <c r="N375" s="1020"/>
      <c r="O375" s="1020"/>
      <c r="P375" s="1020"/>
      <c r="Q375" s="1020"/>
      <c r="R375" s="1020"/>
      <c r="S375" s="1020"/>
      <c r="T375" s="1020"/>
      <c r="U375" s="1020"/>
      <c r="V375" s="1020"/>
      <c r="W375" s="1020"/>
      <c r="X375" s="1020"/>
      <c r="Y375" s="1020"/>
      <c r="Z375" s="1020"/>
      <c r="AA375" s="802"/>
      <c r="AB375" s="743"/>
      <c r="AG375" s="1003" t="s">
        <v>319</v>
      </c>
      <c r="AH375" s="1003"/>
      <c r="AI375" s="1003"/>
      <c r="AJ375" s="1003"/>
      <c r="AK375" s="1003"/>
      <c r="AL375" s="1003"/>
      <c r="AM375" s="1003"/>
      <c r="AN375" s="1003"/>
      <c r="AO375" s="1003"/>
      <c r="AP375" s="1003"/>
      <c r="AQ375" s="1003"/>
      <c r="AR375" s="1003"/>
      <c r="AS375" s="1003"/>
      <c r="AT375" s="1003"/>
      <c r="AU375" s="1003"/>
      <c r="AV375" s="1003"/>
      <c r="AW375" s="1003"/>
      <c r="AX375" s="1003"/>
      <c r="AY375" s="1003"/>
      <c r="AZ375" s="1003"/>
      <c r="BA375" s="1003"/>
      <c r="BB375" s="1003"/>
      <c r="BC375" s="1003"/>
      <c r="BD375" s="1003"/>
    </row>
    <row r="376" spans="1:74">
      <c r="B376" s="1019"/>
      <c r="C376" s="787">
        <f>C374+200</f>
        <v>3600</v>
      </c>
      <c r="D376" s="729" t="s">
        <v>394</v>
      </c>
      <c r="E376" s="729" t="s">
        <v>394</v>
      </c>
      <c r="F376" s="729" t="s">
        <v>394</v>
      </c>
      <c r="G376" s="729" t="s">
        <v>394</v>
      </c>
      <c r="H376" s="729" t="s">
        <v>394</v>
      </c>
      <c r="I376" s="729" t="s">
        <v>394</v>
      </c>
      <c r="J376" s="729" t="s">
        <v>394</v>
      </c>
      <c r="K376" s="729" t="s">
        <v>394</v>
      </c>
      <c r="L376" s="729" t="s">
        <v>394</v>
      </c>
      <c r="M376" s="729" t="s">
        <v>394</v>
      </c>
      <c r="N376" s="729" t="s">
        <v>394</v>
      </c>
      <c r="O376" s="729" t="s">
        <v>394</v>
      </c>
      <c r="P376" s="729" t="s">
        <v>394</v>
      </c>
      <c r="Q376" s="745" t="s">
        <v>394</v>
      </c>
      <c r="R376" s="745" t="s">
        <v>394</v>
      </c>
      <c r="S376" s="745" t="s">
        <v>394</v>
      </c>
      <c r="T376" s="745" t="s">
        <v>394</v>
      </c>
      <c r="U376" s="745" t="s">
        <v>394</v>
      </c>
      <c r="V376" s="745" t="s">
        <v>394</v>
      </c>
      <c r="W376" s="745" t="s">
        <v>394</v>
      </c>
      <c r="X376" s="745" t="s">
        <v>394</v>
      </c>
      <c r="Y376" s="745" t="s">
        <v>394</v>
      </c>
      <c r="Z376" s="746" t="s">
        <v>394</v>
      </c>
      <c r="AA376" s="801"/>
      <c r="AB376" s="731"/>
      <c r="AG376" s="744">
        <v>3600</v>
      </c>
      <c r="AH376" s="729" t="s">
        <v>394</v>
      </c>
      <c r="AI376" s="729" t="s">
        <v>394</v>
      </c>
      <c r="AJ376" s="729" t="s">
        <v>394</v>
      </c>
      <c r="AK376" s="729" t="s">
        <v>394</v>
      </c>
      <c r="AL376" s="729" t="s">
        <v>394</v>
      </c>
      <c r="AM376" s="729" t="s">
        <v>394</v>
      </c>
      <c r="AN376" s="729" t="s">
        <v>394</v>
      </c>
      <c r="AO376" s="729" t="s">
        <v>394</v>
      </c>
      <c r="AP376" s="729" t="s">
        <v>394</v>
      </c>
      <c r="AQ376" s="729" t="s">
        <v>394</v>
      </c>
      <c r="AR376" s="729" t="s">
        <v>394</v>
      </c>
      <c r="AS376" s="729" t="s">
        <v>394</v>
      </c>
      <c r="AT376" s="729" t="s">
        <v>394</v>
      </c>
      <c r="AU376" s="745" t="s">
        <v>394</v>
      </c>
      <c r="AV376" s="745" t="s">
        <v>394</v>
      </c>
      <c r="AW376" s="745" t="s">
        <v>394</v>
      </c>
      <c r="AX376" s="745" t="s">
        <v>394</v>
      </c>
      <c r="AY376" s="745" t="s">
        <v>394</v>
      </c>
      <c r="AZ376" s="745" t="s">
        <v>394</v>
      </c>
      <c r="BA376" s="745" t="s">
        <v>394</v>
      </c>
      <c r="BB376" s="745" t="s">
        <v>394</v>
      </c>
      <c r="BC376" s="745" t="s">
        <v>394</v>
      </c>
      <c r="BD376" s="746" t="s">
        <v>394</v>
      </c>
    </row>
    <row r="377" spans="1:74">
      <c r="B377" s="1019"/>
      <c r="C377" s="788">
        <v>3800</v>
      </c>
      <c r="D377" s="734" t="s">
        <v>394</v>
      </c>
      <c r="E377" s="734" t="s">
        <v>394</v>
      </c>
      <c r="F377" s="734" t="s">
        <v>394</v>
      </c>
      <c r="G377" s="734" t="s">
        <v>394</v>
      </c>
      <c r="H377" s="734" t="s">
        <v>394</v>
      </c>
      <c r="I377" s="734" t="s">
        <v>394</v>
      </c>
      <c r="J377" s="734" t="s">
        <v>394</v>
      </c>
      <c r="K377" s="734" t="s">
        <v>394</v>
      </c>
      <c r="L377" s="734" t="s">
        <v>394</v>
      </c>
      <c r="M377" s="734" t="s">
        <v>394</v>
      </c>
      <c r="N377" s="734" t="s">
        <v>394</v>
      </c>
      <c r="O377" s="734" t="s">
        <v>394</v>
      </c>
      <c r="P377" s="736" t="s">
        <v>394</v>
      </c>
      <c r="Q377" s="736" t="s">
        <v>394</v>
      </c>
      <c r="R377" s="736" t="s">
        <v>394</v>
      </c>
      <c r="S377" s="736" t="s">
        <v>394</v>
      </c>
      <c r="T377" s="736" t="s">
        <v>394</v>
      </c>
      <c r="U377" s="736" t="s">
        <v>394</v>
      </c>
      <c r="V377" s="736" t="s">
        <v>394</v>
      </c>
      <c r="W377" s="736" t="s">
        <v>394</v>
      </c>
      <c r="X377" s="736" t="s">
        <v>394</v>
      </c>
      <c r="Y377" s="736" t="s">
        <v>394</v>
      </c>
      <c r="Z377" s="737" t="s">
        <v>394</v>
      </c>
      <c r="AA377" s="801"/>
      <c r="AB377" s="731"/>
      <c r="AG377" s="747">
        <v>3800</v>
      </c>
      <c r="AH377" s="734" t="s">
        <v>394</v>
      </c>
      <c r="AI377" s="734" t="s">
        <v>394</v>
      </c>
      <c r="AJ377" s="734" t="s">
        <v>394</v>
      </c>
      <c r="AK377" s="734" t="s">
        <v>394</v>
      </c>
      <c r="AL377" s="734" t="s">
        <v>394</v>
      </c>
      <c r="AM377" s="734" t="s">
        <v>394</v>
      </c>
      <c r="AN377" s="734" t="s">
        <v>394</v>
      </c>
      <c r="AO377" s="734" t="s">
        <v>394</v>
      </c>
      <c r="AP377" s="734" t="s">
        <v>394</v>
      </c>
      <c r="AQ377" s="734" t="s">
        <v>394</v>
      </c>
      <c r="AR377" s="734" t="s">
        <v>394</v>
      </c>
      <c r="AS377" s="734" t="s">
        <v>394</v>
      </c>
      <c r="AT377" s="736" t="s">
        <v>394</v>
      </c>
      <c r="AU377" s="736" t="s">
        <v>394</v>
      </c>
      <c r="AV377" s="736" t="s">
        <v>394</v>
      </c>
      <c r="AW377" s="736" t="s">
        <v>394</v>
      </c>
      <c r="AX377" s="736" t="s">
        <v>394</v>
      </c>
      <c r="AY377" s="736" t="s">
        <v>394</v>
      </c>
      <c r="AZ377" s="736" t="s">
        <v>394</v>
      </c>
      <c r="BA377" s="736" t="s">
        <v>394</v>
      </c>
      <c r="BB377" s="736" t="s">
        <v>394</v>
      </c>
      <c r="BC377" s="736" t="s">
        <v>394</v>
      </c>
      <c r="BD377" s="737" t="s">
        <v>394</v>
      </c>
    </row>
    <row r="378" spans="1:74" customHeight="1" ht="20.25">
      <c r="B378" s="1019"/>
      <c r="C378" s="789">
        <v>4000</v>
      </c>
      <c r="D378" s="740" t="s">
        <v>394</v>
      </c>
      <c r="E378" s="740" t="s">
        <v>394</v>
      </c>
      <c r="F378" s="740" t="s">
        <v>394</v>
      </c>
      <c r="G378" s="740" t="s">
        <v>394</v>
      </c>
      <c r="H378" s="740" t="s">
        <v>394</v>
      </c>
      <c r="I378" s="740" t="s">
        <v>394</v>
      </c>
      <c r="J378" s="740" t="s">
        <v>394</v>
      </c>
      <c r="K378" s="740" t="s">
        <v>394</v>
      </c>
      <c r="L378" s="740" t="s">
        <v>394</v>
      </c>
      <c r="M378" s="740" t="s">
        <v>394</v>
      </c>
      <c r="N378" s="740" t="s">
        <v>394</v>
      </c>
      <c r="O378" s="741" t="s">
        <v>394</v>
      </c>
      <c r="P378" s="741" t="s">
        <v>394</v>
      </c>
      <c r="Q378" s="741" t="s">
        <v>394</v>
      </c>
      <c r="R378" s="741" t="s">
        <v>394</v>
      </c>
      <c r="S378" s="741" t="s">
        <v>394</v>
      </c>
      <c r="T378" s="741" t="s">
        <v>394</v>
      </c>
      <c r="U378" s="741" t="s">
        <v>394</v>
      </c>
      <c r="V378" s="741" t="s">
        <v>394</v>
      </c>
      <c r="W378" s="741" t="s">
        <v>394</v>
      </c>
      <c r="X378" s="741" t="s">
        <v>394</v>
      </c>
      <c r="Y378" s="741" t="s">
        <v>394</v>
      </c>
      <c r="Z378" s="742" t="s">
        <v>394</v>
      </c>
      <c r="AA378" s="801"/>
      <c r="AB378" s="731"/>
      <c r="AG378" s="748">
        <v>4000</v>
      </c>
      <c r="AH378" s="740" t="s">
        <v>394</v>
      </c>
      <c r="AI378" s="740" t="s">
        <v>394</v>
      </c>
      <c r="AJ378" s="740" t="s">
        <v>394</v>
      </c>
      <c r="AK378" s="740" t="s">
        <v>394</v>
      </c>
      <c r="AL378" s="740" t="s">
        <v>394</v>
      </c>
      <c r="AM378" s="740" t="s">
        <v>394</v>
      </c>
      <c r="AN378" s="740" t="s">
        <v>394</v>
      </c>
      <c r="AO378" s="740" t="s">
        <v>394</v>
      </c>
      <c r="AP378" s="740" t="s">
        <v>394</v>
      </c>
      <c r="AQ378" s="740" t="s">
        <v>394</v>
      </c>
      <c r="AR378" s="740" t="s">
        <v>394</v>
      </c>
      <c r="AS378" s="741" t="s">
        <v>394</v>
      </c>
      <c r="AT378" s="741" t="s">
        <v>394</v>
      </c>
      <c r="AU378" s="741" t="s">
        <v>394</v>
      </c>
      <c r="AV378" s="741" t="s">
        <v>394</v>
      </c>
      <c r="AW378" s="741" t="s">
        <v>394</v>
      </c>
      <c r="AX378" s="741" t="s">
        <v>394</v>
      </c>
      <c r="AY378" s="741" t="s">
        <v>394</v>
      </c>
      <c r="AZ378" s="741" t="s">
        <v>394</v>
      </c>
      <c r="BA378" s="741" t="s">
        <v>394</v>
      </c>
      <c r="BB378" s="741" t="s">
        <v>394</v>
      </c>
      <c r="BC378" s="741" t="s">
        <v>394</v>
      </c>
      <c r="BD378" s="742" t="s">
        <v>394</v>
      </c>
    </row>
    <row r="379" spans="1:74" customHeight="1" ht="20.25">
      <c r="B379" s="809"/>
      <c r="C379" s="1004" t="s">
        <v>320</v>
      </c>
      <c r="D379" s="1004"/>
      <c r="E379" s="1004"/>
      <c r="F379" s="1004"/>
      <c r="G379" s="1004"/>
      <c r="H379" s="1004"/>
      <c r="I379" s="1004"/>
      <c r="J379" s="1004"/>
      <c r="K379" s="1004"/>
      <c r="L379" s="1004"/>
      <c r="M379" s="1004"/>
      <c r="N379" s="1004"/>
      <c r="O379" s="1004"/>
      <c r="P379" s="1004"/>
      <c r="Q379" s="1004"/>
      <c r="R379" s="1004"/>
      <c r="S379" s="1004"/>
      <c r="T379" s="1004"/>
      <c r="U379" s="1004"/>
      <c r="V379" s="1004"/>
      <c r="W379" s="1004"/>
      <c r="X379" s="1004"/>
      <c r="Y379" s="1004"/>
      <c r="Z379" s="1004"/>
      <c r="AA379" s="800"/>
      <c r="AB379" s="727"/>
      <c r="AG379" s="1004" t="s">
        <v>320</v>
      </c>
      <c r="AH379" s="1004"/>
      <c r="AI379" s="1004"/>
      <c r="AJ379" s="1004"/>
      <c r="AK379" s="1004"/>
      <c r="AL379" s="1004"/>
      <c r="AM379" s="1004"/>
      <c r="AN379" s="1004"/>
      <c r="AO379" s="1004"/>
      <c r="AP379" s="1004"/>
      <c r="AQ379" s="1004"/>
      <c r="AR379" s="1004"/>
      <c r="AS379" s="1004"/>
      <c r="AT379" s="1004"/>
      <c r="AU379" s="1004"/>
      <c r="AV379" s="1004"/>
      <c r="AW379" s="1004"/>
      <c r="AX379" s="1004"/>
      <c r="AY379" s="1004"/>
      <c r="AZ379" s="1004"/>
      <c r="BA379" s="1004"/>
      <c r="BB379" s="1004"/>
      <c r="BC379" s="1004"/>
      <c r="BD379" s="1004"/>
    </row>
    <row r="380" spans="1:74">
      <c r="B380" s="1021" t="s">
        <v>321</v>
      </c>
      <c r="C380" s="787" t="s">
        <v>327</v>
      </c>
      <c r="D380" s="732" t="s">
        <v>323</v>
      </c>
      <c r="E380" s="729" t="s">
        <v>323</v>
      </c>
      <c r="F380" s="729" t="s">
        <v>323</v>
      </c>
      <c r="G380" s="729" t="s">
        <v>323</v>
      </c>
      <c r="H380" s="729" t="s">
        <v>324</v>
      </c>
      <c r="I380" s="729" t="s">
        <v>324</v>
      </c>
      <c r="J380" s="729" t="s">
        <v>324</v>
      </c>
      <c r="K380" s="729" t="s">
        <v>324</v>
      </c>
      <c r="L380" s="729" t="s">
        <v>324</v>
      </c>
      <c r="M380" s="729" t="s">
        <v>324</v>
      </c>
      <c r="N380" s="729" t="s">
        <v>324</v>
      </c>
      <c r="O380" s="729" t="s">
        <v>324</v>
      </c>
      <c r="P380" s="729" t="s">
        <v>325</v>
      </c>
      <c r="Q380" s="729" t="s">
        <v>325</v>
      </c>
      <c r="R380" s="729" t="s">
        <v>325</v>
      </c>
      <c r="S380" s="729" t="s">
        <v>325</v>
      </c>
      <c r="T380" s="729" t="s">
        <v>325</v>
      </c>
      <c r="U380" s="729" t="s">
        <v>325</v>
      </c>
      <c r="V380" s="729" t="s">
        <v>326</v>
      </c>
      <c r="W380" s="729" t="s">
        <v>326</v>
      </c>
      <c r="X380" s="729" t="s">
        <v>326</v>
      </c>
      <c r="Y380" s="729" t="s">
        <v>326</v>
      </c>
      <c r="Z380" s="730" t="s">
        <v>326</v>
      </c>
      <c r="AA380" s="801"/>
      <c r="AB380" s="731"/>
      <c r="AG380" s="744" t="s">
        <v>327</v>
      </c>
      <c r="AH380" s="732">
        <v>62</v>
      </c>
      <c r="AI380" s="729">
        <v>62</v>
      </c>
      <c r="AJ380" s="729">
        <v>62</v>
      </c>
      <c r="AK380" s="729">
        <v>62</v>
      </c>
      <c r="AL380" s="729">
        <v>62</v>
      </c>
      <c r="AM380" s="729">
        <v>62</v>
      </c>
      <c r="AN380" s="729">
        <v>62</v>
      </c>
      <c r="AO380" s="729">
        <v>62</v>
      </c>
      <c r="AP380" s="729">
        <v>62</v>
      </c>
      <c r="AQ380" s="729">
        <v>121</v>
      </c>
      <c r="AR380" s="729">
        <v>121</v>
      </c>
      <c r="AS380" s="729">
        <v>121</v>
      </c>
      <c r="AT380" s="729">
        <v>121</v>
      </c>
      <c r="AU380" s="729">
        <v>121</v>
      </c>
      <c r="AV380" s="729">
        <v>121</v>
      </c>
      <c r="AW380" s="729">
        <v>121</v>
      </c>
      <c r="AX380" s="729">
        <v>121</v>
      </c>
      <c r="AY380" s="729">
        <v>121</v>
      </c>
      <c r="AZ380" s="729">
        <v>121</v>
      </c>
      <c r="BA380" s="729">
        <v>121</v>
      </c>
      <c r="BB380" s="729">
        <v>121</v>
      </c>
      <c r="BC380" s="729">
        <v>121</v>
      </c>
      <c r="BD380" s="730">
        <v>121</v>
      </c>
    </row>
    <row r="381" spans="1:74" customHeight="1" ht="22.5">
      <c r="B381" s="1021"/>
      <c r="C381" s="785" t="s">
        <v>330</v>
      </c>
      <c r="D381" s="733" t="s">
        <v>331</v>
      </c>
      <c r="E381" s="734" t="s">
        <v>332</v>
      </c>
      <c r="F381" s="734" t="s">
        <v>333</v>
      </c>
      <c r="G381" s="734" t="s">
        <v>334</v>
      </c>
      <c r="H381" s="734" t="s">
        <v>335</v>
      </c>
      <c r="I381" s="734" t="s">
        <v>336</v>
      </c>
      <c r="J381" s="734" t="s">
        <v>337</v>
      </c>
      <c r="K381" s="734" t="s">
        <v>338</v>
      </c>
      <c r="L381" s="734" t="s">
        <v>339</v>
      </c>
      <c r="M381" s="734" t="s">
        <v>340</v>
      </c>
      <c r="N381" s="734" t="s">
        <v>341</v>
      </c>
      <c r="O381" s="734" t="s">
        <v>342</v>
      </c>
      <c r="P381" s="734" t="s">
        <v>343</v>
      </c>
      <c r="Q381" s="734" t="s">
        <v>344</v>
      </c>
      <c r="R381" s="734" t="s">
        <v>345</v>
      </c>
      <c r="S381" s="734" t="s">
        <v>346</v>
      </c>
      <c r="T381" s="734" t="s">
        <v>347</v>
      </c>
      <c r="U381" s="734" t="s">
        <v>348</v>
      </c>
      <c r="V381" s="734" t="s">
        <v>349</v>
      </c>
      <c r="W381" s="734" t="s">
        <v>350</v>
      </c>
      <c r="X381" s="734" t="s">
        <v>351</v>
      </c>
      <c r="Y381" s="734" t="s">
        <v>352</v>
      </c>
      <c r="Z381" s="735" t="s">
        <v>353</v>
      </c>
      <c r="AA381" s="803"/>
      <c r="AB381" s="749">
        <v>340.9758</v>
      </c>
      <c r="AG381" s="751" t="s">
        <v>354</v>
      </c>
      <c r="AH381" s="734">
        <v>159</v>
      </c>
      <c r="AI381" s="734">
        <v>161</v>
      </c>
      <c r="AJ381" s="734">
        <v>163</v>
      </c>
      <c r="AK381" s="734">
        <v>165</v>
      </c>
      <c r="AL381" s="734">
        <v>168</v>
      </c>
      <c r="AM381" s="734">
        <v>170</v>
      </c>
      <c r="AN381" s="734">
        <v>172</v>
      </c>
      <c r="AO381" s="734">
        <v>174</v>
      </c>
      <c r="AP381" s="734">
        <v>176</v>
      </c>
      <c r="AQ381" s="734">
        <v>256</v>
      </c>
      <c r="AR381" s="734">
        <v>259</v>
      </c>
      <c r="AS381" s="734">
        <v>261</v>
      </c>
      <c r="AT381" s="734">
        <v>263</v>
      </c>
      <c r="AU381" s="734">
        <v>265</v>
      </c>
      <c r="AV381" s="734">
        <v>267</v>
      </c>
      <c r="AW381" s="734">
        <v>270</v>
      </c>
      <c r="AX381" s="734">
        <v>326</v>
      </c>
      <c r="AY381" s="734">
        <v>328</v>
      </c>
      <c r="AZ381" s="734">
        <v>330</v>
      </c>
      <c r="BA381" s="734">
        <v>333</v>
      </c>
      <c r="BB381" s="734">
        <v>335</v>
      </c>
      <c r="BC381" s="734">
        <v>337</v>
      </c>
      <c r="BD381" s="735">
        <v>339</v>
      </c>
    </row>
    <row r="382" spans="1:74" customHeight="1" ht="20.25">
      <c r="B382" s="1021"/>
      <c r="C382" s="786" t="s">
        <v>355</v>
      </c>
      <c r="D382" s="733" t="s">
        <v>356</v>
      </c>
      <c r="E382" s="734" t="s">
        <v>357</v>
      </c>
      <c r="F382" s="734" t="s">
        <v>358</v>
      </c>
      <c r="G382" s="734" t="s">
        <v>359</v>
      </c>
      <c r="H382" s="734" t="s">
        <v>360</v>
      </c>
      <c r="I382" s="734" t="s">
        <v>361</v>
      </c>
      <c r="J382" s="734" t="s">
        <v>362</v>
      </c>
      <c r="K382" s="734" t="s">
        <v>363</v>
      </c>
      <c r="L382" s="734" t="s">
        <v>364</v>
      </c>
      <c r="M382" s="734" t="s">
        <v>365</v>
      </c>
      <c r="N382" s="734" t="s">
        <v>366</v>
      </c>
      <c r="O382" s="734" t="s">
        <v>367</v>
      </c>
      <c r="P382" s="734" t="s">
        <v>368</v>
      </c>
      <c r="Q382" s="734" t="s">
        <v>369</v>
      </c>
      <c r="R382" s="734" t="s">
        <v>370</v>
      </c>
      <c r="S382" s="734" t="s">
        <v>371</v>
      </c>
      <c r="T382" s="734" t="s">
        <v>372</v>
      </c>
      <c r="U382" s="734" t="s">
        <v>373</v>
      </c>
      <c r="V382" s="734" t="s">
        <v>374</v>
      </c>
      <c r="W382" s="734" t="s">
        <v>375</v>
      </c>
      <c r="X382" s="734" t="s">
        <v>376</v>
      </c>
      <c r="Y382" s="734" t="s">
        <v>377</v>
      </c>
      <c r="Z382" s="735" t="s">
        <v>378</v>
      </c>
      <c r="AA382" s="801"/>
      <c r="AB382" s="731"/>
      <c r="AG382" s="748"/>
      <c r="AH382" s="739"/>
      <c r="AI382" s="740"/>
      <c r="AJ382" s="740"/>
      <c r="AK382" s="740"/>
      <c r="AL382" s="740"/>
      <c r="AM382" s="740"/>
      <c r="AN382" s="740"/>
      <c r="AO382" s="740"/>
      <c r="AP382" s="740"/>
      <c r="AQ382" s="740"/>
      <c r="AR382" s="740"/>
      <c r="AS382" s="740"/>
      <c r="AT382" s="740"/>
      <c r="AU382" s="740"/>
      <c r="AV382" s="740"/>
      <c r="AW382" s="740"/>
      <c r="AX382" s="740"/>
      <c r="AY382" s="740"/>
      <c r="AZ382" s="740"/>
      <c r="BA382" s="740"/>
      <c r="BB382" s="740"/>
      <c r="BC382" s="740"/>
      <c r="BD382" s="750"/>
    </row>
    <row r="383" spans="1:74">
      <c r="B383" s="804"/>
      <c r="C383" s="1014"/>
      <c r="D383" s="1014"/>
      <c r="E383" s="1014"/>
      <c r="F383" s="1014"/>
      <c r="G383" s="1014"/>
      <c r="H383" s="1014"/>
      <c r="I383" s="1014"/>
      <c r="J383" s="1014"/>
      <c r="K383" s="1014"/>
      <c r="L383" s="1014"/>
      <c r="M383" s="1014"/>
      <c r="N383" s="1014"/>
      <c r="O383" s="1014"/>
      <c r="P383" s="1014"/>
      <c r="Q383" s="1014"/>
      <c r="R383" s="1014"/>
      <c r="S383" s="1014"/>
      <c r="T383" s="1014"/>
      <c r="U383" s="1014"/>
      <c r="V383" s="1014"/>
      <c r="W383" s="1014"/>
      <c r="X383" s="1014"/>
      <c r="Y383" s="1014"/>
      <c r="Z383" s="1014"/>
      <c r="AA383" s="801"/>
      <c r="AB383" s="731"/>
    </row>
    <row r="384" spans="1:74">
      <c r="B384" s="804"/>
      <c r="C384" s="1014" t="s">
        <v>395</v>
      </c>
      <c r="D384" s="1014"/>
      <c r="E384" s="1014"/>
      <c r="F384" s="1014"/>
      <c r="G384" s="1014"/>
      <c r="H384" s="1014"/>
      <c r="I384" s="1014"/>
      <c r="J384" s="1014"/>
      <c r="K384" s="1014"/>
      <c r="L384" s="1014"/>
      <c r="M384" s="1014"/>
      <c r="N384" s="1014"/>
      <c r="O384" s="1014"/>
      <c r="P384" s="1014"/>
      <c r="Q384" s="1014"/>
      <c r="R384" s="1014"/>
      <c r="S384" s="1014"/>
      <c r="T384" s="1014"/>
      <c r="U384" s="1014"/>
      <c r="V384" s="1014"/>
      <c r="W384" s="1014"/>
      <c r="X384" s="1014"/>
      <c r="Y384" s="1014"/>
      <c r="Z384" s="1014"/>
      <c r="AA384" s="801"/>
      <c r="AB384" s="731"/>
    </row>
    <row r="385" spans="1:74">
      <c r="B385" s="804"/>
      <c r="C385" s="721" t="s">
        <v>380</v>
      </c>
      <c r="D385" s="721"/>
      <c r="E385" s="721"/>
      <c r="F385" s="721"/>
      <c r="G385" s="721"/>
      <c r="H385" s="721"/>
      <c r="I385" s="721"/>
      <c r="J385" s="721"/>
      <c r="K385" s="721"/>
      <c r="L385" s="721"/>
      <c r="M385" s="721"/>
      <c r="N385" s="721"/>
      <c r="O385" s="721"/>
      <c r="P385" s="721"/>
      <c r="Q385" s="721"/>
      <c r="R385" s="721"/>
      <c r="S385" s="721"/>
      <c r="T385" s="721"/>
      <c r="U385" s="721"/>
      <c r="V385" s="721"/>
      <c r="W385" s="721"/>
      <c r="X385" s="721"/>
      <c r="Y385" s="721"/>
      <c r="Z385" s="721"/>
      <c r="AA385" s="801"/>
      <c r="AB385" s="731"/>
    </row>
    <row r="386" spans="1:74">
      <c r="B386" s="804"/>
      <c r="C386" s="721" t="s">
        <v>381</v>
      </c>
      <c r="D386" s="721"/>
      <c r="E386" s="721"/>
      <c r="F386" s="721"/>
      <c r="G386" s="721"/>
      <c r="H386" s="721"/>
      <c r="I386" s="721"/>
      <c r="J386" s="721"/>
      <c r="K386" s="721"/>
      <c r="L386" s="721"/>
      <c r="M386" s="721"/>
      <c r="N386" s="721"/>
      <c r="O386" s="721"/>
      <c r="P386" s="721"/>
      <c r="Q386" s="721"/>
      <c r="R386" s="721"/>
      <c r="S386" s="721"/>
      <c r="T386" s="721"/>
      <c r="U386" s="721"/>
      <c r="V386" s="721"/>
      <c r="W386" s="721"/>
      <c r="X386" s="721"/>
      <c r="Y386" s="721"/>
      <c r="Z386" s="721"/>
      <c r="AA386" s="801"/>
      <c r="AB386" s="731"/>
    </row>
    <row r="387" spans="1:74">
      <c r="B387" s="804"/>
      <c r="C387" s="1014" t="s">
        <v>382</v>
      </c>
      <c r="D387" s="1014"/>
      <c r="E387" s="1014"/>
      <c r="F387" s="1014"/>
      <c r="G387" s="1014"/>
      <c r="H387" s="1014"/>
      <c r="I387" s="1014"/>
      <c r="J387" s="1014"/>
      <c r="K387" s="1014"/>
      <c r="L387" s="1014"/>
      <c r="M387" s="1014"/>
      <c r="N387" s="1014"/>
      <c r="O387" s="1014"/>
      <c r="P387" s="1014"/>
      <c r="Q387" s="1014"/>
      <c r="R387" s="1014"/>
      <c r="S387" s="1014"/>
      <c r="T387" s="1014"/>
      <c r="U387" s="1014"/>
      <c r="V387" s="1014"/>
      <c r="W387" s="1014"/>
      <c r="X387" s="1014"/>
      <c r="Y387" s="1014"/>
      <c r="Z387" s="1014"/>
      <c r="AA387" s="801"/>
      <c r="AB387" s="731"/>
    </row>
    <row r="388" spans="1:74" customHeight="1" ht="22.5">
      <c r="B388" s="804"/>
      <c r="C388" s="1014" t="s">
        <v>396</v>
      </c>
      <c r="D388" s="1014"/>
      <c r="E388" s="1014"/>
      <c r="F388" s="1014"/>
      <c r="G388" s="1014"/>
      <c r="H388" s="1014"/>
      <c r="I388" s="1014"/>
      <c r="J388" s="1014"/>
      <c r="K388" s="1014"/>
      <c r="L388" s="1014"/>
      <c r="M388" s="1014"/>
      <c r="N388" s="1014"/>
      <c r="O388" s="1014"/>
      <c r="P388" s="1014"/>
      <c r="Q388" s="1014"/>
      <c r="R388" s="1014"/>
      <c r="S388" s="1014"/>
      <c r="T388" s="1014"/>
      <c r="U388" s="1014"/>
      <c r="V388" s="1014"/>
      <c r="W388" s="1014"/>
      <c r="X388" s="1014"/>
      <c r="Y388" s="1014"/>
      <c r="Z388" s="1014"/>
      <c r="AA388" s="801"/>
      <c r="AB388" s="731"/>
    </row>
    <row r="389" spans="1:74" customHeight="1" ht="20.25">
      <c r="B389" s="818"/>
      <c r="C389" s="1022" t="s">
        <v>384</v>
      </c>
      <c r="D389" s="1022"/>
      <c r="E389" s="1022"/>
      <c r="F389" s="1022"/>
      <c r="G389" s="1022"/>
      <c r="H389" s="1022"/>
      <c r="I389" s="1022"/>
      <c r="J389" s="1022"/>
      <c r="K389" s="1022"/>
      <c r="L389" s="1022"/>
      <c r="M389" s="1022"/>
      <c r="N389" s="1022"/>
      <c r="O389" s="1022"/>
      <c r="P389" s="1022"/>
      <c r="Q389" s="1022"/>
      <c r="R389" s="1022"/>
      <c r="S389" s="1022"/>
      <c r="T389" s="1022"/>
      <c r="U389" s="1022"/>
      <c r="V389" s="1022"/>
      <c r="W389" s="1022"/>
      <c r="X389" s="1022"/>
      <c r="Y389" s="1022"/>
      <c r="Z389" s="1022"/>
      <c r="AA389" s="819"/>
      <c r="AB389" s="731"/>
    </row>
    <row r="390" spans="1:74" customHeight="1" ht="20.25">
      <c r="B390" s="720"/>
      <c r="C390" s="721"/>
      <c r="D390" s="721"/>
      <c r="E390" s="721"/>
      <c r="F390" s="721"/>
      <c r="G390" s="721"/>
      <c r="H390" s="721"/>
      <c r="I390" s="721"/>
      <c r="J390" s="721"/>
      <c r="K390" s="721"/>
      <c r="L390" s="721"/>
      <c r="M390" s="721"/>
      <c r="N390" s="721"/>
      <c r="O390" s="721"/>
      <c r="P390" s="721"/>
      <c r="Q390" s="721"/>
      <c r="R390" s="721"/>
      <c r="S390" s="721"/>
      <c r="T390" s="721"/>
      <c r="U390" s="721"/>
      <c r="V390" s="721"/>
      <c r="W390" s="721"/>
      <c r="X390" s="721"/>
      <c r="Y390" s="721"/>
      <c r="Z390" s="721"/>
      <c r="AA390" s="717"/>
      <c r="AB390" s="717"/>
    </row>
    <row r="391" spans="1:74" customHeight="1" ht="20.25" s="780" customFormat="1">
      <c r="B391" s="812" t="s">
        <v>405</v>
      </c>
      <c r="C391" s="812"/>
      <c r="D391" s="812"/>
      <c r="E391" s="812"/>
      <c r="F391" s="812"/>
      <c r="G391" s="812"/>
      <c r="H391" s="812"/>
      <c r="I391" s="812"/>
      <c r="J391" s="812"/>
      <c r="K391" s="812"/>
      <c r="L391" s="812"/>
      <c r="M391" s="812"/>
      <c r="N391" s="812"/>
      <c r="O391" s="812"/>
      <c r="P391" s="812"/>
      <c r="Q391" s="812"/>
      <c r="R391" s="812"/>
      <c r="S391" s="812"/>
      <c r="T391" s="812"/>
      <c r="U391" s="812"/>
      <c r="V391" s="812"/>
      <c r="W391" s="812"/>
      <c r="X391" s="1023" t="s">
        <v>314</v>
      </c>
      <c r="Y391" s="1023"/>
      <c r="Z391" s="1023"/>
      <c r="AA391" s="812"/>
      <c r="AB391" s="814"/>
    </row>
    <row r="392" spans="1:74" s="780" customFormat="1">
      <c r="A392" s="817"/>
      <c r="B392" s="817"/>
      <c r="C392" s="817"/>
      <c r="D392" s="817"/>
      <c r="E392" s="817"/>
      <c r="F392" s="817"/>
      <c r="G392" s="817"/>
      <c r="H392" s="817"/>
      <c r="I392" s="817"/>
      <c r="J392" s="817"/>
      <c r="K392" s="817"/>
      <c r="L392" s="817"/>
      <c r="M392" s="817"/>
      <c r="N392" s="817"/>
      <c r="O392" s="817"/>
      <c r="P392" s="817"/>
      <c r="Q392" s="817"/>
      <c r="R392" s="817"/>
      <c r="S392" s="817"/>
      <c r="T392" s="817"/>
      <c r="U392" s="817"/>
      <c r="V392" s="817"/>
      <c r="W392" s="817"/>
      <c r="AA392" s="817"/>
      <c r="AB392" s="817"/>
    </row>
    <row r="393" spans="1:74" customHeight="1" ht="20.25">
      <c r="B393" s="722"/>
      <c r="C393" s="717"/>
      <c r="D393" s="717"/>
      <c r="E393" s="717"/>
      <c r="F393" s="717"/>
      <c r="G393" s="717"/>
      <c r="H393" s="717"/>
      <c r="I393" s="717"/>
      <c r="J393" s="717"/>
      <c r="K393" s="717"/>
      <c r="L393" s="717"/>
      <c r="M393" s="717"/>
      <c r="N393" s="717"/>
      <c r="O393" s="717"/>
      <c r="P393" s="717"/>
      <c r="Q393" s="717"/>
      <c r="R393" s="717"/>
      <c r="S393" s="717"/>
      <c r="T393" s="717"/>
      <c r="U393" s="717"/>
      <c r="V393" s="717"/>
      <c r="W393" s="717"/>
      <c r="X393" s="717"/>
      <c r="Y393" s="717"/>
      <c r="Z393" s="717"/>
      <c r="AA393" s="717"/>
      <c r="AB393" s="717"/>
    </row>
    <row r="394" spans="1:74" customHeight="1" ht="27.75">
      <c r="B394" s="807"/>
      <c r="C394" s="1017" t="s">
        <v>406</v>
      </c>
      <c r="D394" s="1017"/>
      <c r="E394" s="1017"/>
      <c r="F394" s="1017"/>
      <c r="G394" s="1017"/>
      <c r="H394" s="1017"/>
      <c r="I394" s="1017"/>
      <c r="J394" s="1017"/>
      <c r="K394" s="1017"/>
      <c r="L394" s="1017"/>
      <c r="M394" s="1017"/>
      <c r="N394" s="1017"/>
      <c r="O394" s="1017"/>
      <c r="P394" s="1017"/>
      <c r="Q394" s="1017"/>
      <c r="R394" s="1017"/>
      <c r="S394" s="1017"/>
      <c r="T394" s="1017"/>
      <c r="U394" s="1017"/>
      <c r="V394" s="1017"/>
      <c r="W394" s="1017"/>
      <c r="X394" s="1017"/>
      <c r="Y394" s="1017"/>
      <c r="Z394" s="1017"/>
      <c r="AA394" s="798"/>
      <c r="AB394" s="723"/>
    </row>
    <row r="395" spans="1:74" customHeight="1" ht="24">
      <c r="B395" s="808"/>
      <c r="C395" s="1018" t="s">
        <v>316</v>
      </c>
      <c r="D395" s="1018"/>
      <c r="E395" s="1018"/>
      <c r="F395" s="1018"/>
      <c r="G395" s="1018"/>
      <c r="H395" s="1018"/>
      <c r="I395" s="1018"/>
      <c r="J395" s="1018"/>
      <c r="K395" s="1018"/>
      <c r="L395" s="1018"/>
      <c r="M395" s="1018"/>
      <c r="N395" s="1018"/>
      <c r="O395" s="1018"/>
      <c r="P395" s="1018"/>
      <c r="Q395" s="1018"/>
      <c r="R395" s="1018"/>
      <c r="S395" s="1018"/>
      <c r="T395" s="1018"/>
      <c r="U395" s="1018"/>
      <c r="V395" s="1018"/>
      <c r="W395" s="1018"/>
      <c r="X395" s="1018"/>
      <c r="Y395" s="1018"/>
      <c r="Z395" s="1018"/>
      <c r="AA395" s="799"/>
      <c r="AB395" s="717"/>
    </row>
    <row r="396" spans="1:74" customHeight="1" ht="20.25">
      <c r="A396" s="545"/>
      <c r="B396" s="1019" t="s">
        <v>317</v>
      </c>
      <c r="C396" s="782"/>
      <c r="D396" s="783">
        <v>1400</v>
      </c>
      <c r="E396" s="783">
        <v>1600</v>
      </c>
      <c r="F396" s="783">
        <v>1800</v>
      </c>
      <c r="G396" s="783">
        <v>2000</v>
      </c>
      <c r="H396" s="783">
        <v>2200</v>
      </c>
      <c r="I396" s="783">
        <v>2400</v>
      </c>
      <c r="J396" s="783">
        <v>2600</v>
      </c>
      <c r="K396" s="783">
        <v>2800</v>
      </c>
      <c r="L396" s="783">
        <v>3000</v>
      </c>
      <c r="M396" s="783">
        <v>3200</v>
      </c>
      <c r="N396" s="783">
        <v>3400</v>
      </c>
      <c r="O396" s="783">
        <v>3600</v>
      </c>
      <c r="P396" s="783">
        <v>3800</v>
      </c>
      <c r="Q396" s="783">
        <v>4000</v>
      </c>
      <c r="R396" s="783">
        <v>4200</v>
      </c>
      <c r="S396" s="783">
        <v>4400</v>
      </c>
      <c r="T396" s="783">
        <v>4600</v>
      </c>
      <c r="U396" s="783">
        <v>4800</v>
      </c>
      <c r="V396" s="783">
        <v>5000</v>
      </c>
      <c r="W396" s="783">
        <v>5200</v>
      </c>
      <c r="X396" s="783">
        <v>5400</v>
      </c>
      <c r="Y396" s="783">
        <v>5600</v>
      </c>
      <c r="Z396" s="784">
        <v>5800</v>
      </c>
      <c r="AA396" s="800"/>
      <c r="AB396" s="727"/>
      <c r="AG396" s="724"/>
      <c r="AH396" s="725">
        <v>1400</v>
      </c>
      <c r="AI396" s="725">
        <v>1600</v>
      </c>
      <c r="AJ396" s="725">
        <v>1800</v>
      </c>
      <c r="AK396" s="725">
        <v>2000</v>
      </c>
      <c r="AL396" s="725">
        <v>2200</v>
      </c>
      <c r="AM396" s="725">
        <v>2400</v>
      </c>
      <c r="AN396" s="725">
        <v>2600</v>
      </c>
      <c r="AO396" s="725">
        <v>2800</v>
      </c>
      <c r="AP396" s="725">
        <v>3000</v>
      </c>
      <c r="AQ396" s="725">
        <v>3200</v>
      </c>
      <c r="AR396" s="725">
        <v>3400</v>
      </c>
      <c r="AS396" s="725">
        <v>3600</v>
      </c>
      <c r="AT396" s="725">
        <v>3800</v>
      </c>
      <c r="AU396" s="725">
        <v>4000</v>
      </c>
      <c r="AV396" s="725">
        <v>4200</v>
      </c>
      <c r="AW396" s="725">
        <v>4400</v>
      </c>
      <c r="AX396" s="725">
        <v>4600</v>
      </c>
      <c r="AY396" s="725">
        <v>4800</v>
      </c>
      <c r="AZ396" s="725">
        <v>5000</v>
      </c>
      <c r="BA396" s="725">
        <v>5200</v>
      </c>
      <c r="BB396" s="725">
        <v>5400</v>
      </c>
      <c r="BC396" s="725">
        <v>5600</v>
      </c>
      <c r="BD396" s="726">
        <v>5800</v>
      </c>
    </row>
    <row r="397" spans="1:74">
      <c r="B397" s="1019"/>
      <c r="C397" s="785">
        <v>1400</v>
      </c>
      <c r="D397" s="732">
        <f>AH397*(1+$AF$5/100)</f>
        <v>289.25</v>
      </c>
      <c r="E397" s="729">
        <f>AI397*(1+$AF$5/100)</f>
        <v>293.8</v>
      </c>
      <c r="F397" s="729">
        <f>AJ397*(1+$AF$5/100)</f>
        <v>347.75</v>
      </c>
      <c r="G397" s="729">
        <f>AK397*(1+$AF$5/100)</f>
        <v>352.95</v>
      </c>
      <c r="H397" s="729">
        <f>AL397*(1+$AF$5/100)</f>
        <v>373.1</v>
      </c>
      <c r="I397" s="729">
        <f>AM397*(1+$AF$5/100)</f>
        <v>393.9</v>
      </c>
      <c r="J397" s="729">
        <f>AN397*(1+$AF$5/100)</f>
        <v>399.1</v>
      </c>
      <c r="K397" s="729">
        <f>AO397*(1+$AF$5/100)</f>
        <v>404.3</v>
      </c>
      <c r="L397" s="729">
        <f>AP397*(1+$AF$5/100)</f>
        <v>438.75</v>
      </c>
      <c r="M397" s="729">
        <f>AQ397*(1+$AF$5/100)</f>
        <v>544.7</v>
      </c>
      <c r="N397" s="729">
        <f>AR397*(1+$AF$5/100)</f>
        <v>557.7</v>
      </c>
      <c r="O397" s="729">
        <f>AS397*(1+$AF$5/100)</f>
        <v>570.7</v>
      </c>
      <c r="P397" s="729">
        <f>AT397*(1+$AF$5/100)</f>
        <v>583.7</v>
      </c>
      <c r="Q397" s="729">
        <f>AU397*(1+$AF$5/100)</f>
        <v>596.7</v>
      </c>
      <c r="R397" s="729">
        <f>AV397*(1+$AF$5/100)</f>
        <v>622.05</v>
      </c>
      <c r="S397" s="729">
        <f>AW397*(1+$AF$5/100)</f>
        <v>720.85</v>
      </c>
      <c r="T397" s="729">
        <f>AX397*(1+$AF$5/100)</f>
        <v>734.5</v>
      </c>
      <c r="U397" s="729">
        <f>AY397*(1+$AF$5/100)</f>
        <v>747.5</v>
      </c>
      <c r="V397" s="729">
        <f>AZ397*(1+$AF$5/100)</f>
        <v>760.5</v>
      </c>
      <c r="W397" s="745">
        <f>BA397*(1+$AF$5/100)</f>
        <v>833.95</v>
      </c>
      <c r="X397" s="745">
        <f>BB397*(1+$AF$5/100)</f>
        <v>847.6</v>
      </c>
      <c r="Y397" s="745">
        <f>BC397*(1+$AF$5/100)</f>
        <v>861.25</v>
      </c>
      <c r="Z397" s="746">
        <f>BD397*(1+$AF$5/100)</f>
        <v>875.55</v>
      </c>
      <c r="AA397" s="801"/>
      <c r="AB397" s="731"/>
      <c r="AG397" s="728">
        <v>1400</v>
      </c>
      <c r="AH397" s="732">
        <v>445</v>
      </c>
      <c r="AI397" s="729">
        <v>452</v>
      </c>
      <c r="AJ397" s="729">
        <v>535</v>
      </c>
      <c r="AK397" s="729">
        <v>543</v>
      </c>
      <c r="AL397" s="729">
        <v>574</v>
      </c>
      <c r="AM397" s="729">
        <v>606</v>
      </c>
      <c r="AN397" s="729">
        <v>614</v>
      </c>
      <c r="AO397" s="729">
        <v>622</v>
      </c>
      <c r="AP397" s="729">
        <v>675</v>
      </c>
      <c r="AQ397" s="729">
        <v>838</v>
      </c>
      <c r="AR397" s="729">
        <v>858</v>
      </c>
      <c r="AS397" s="729">
        <v>878</v>
      </c>
      <c r="AT397" s="729">
        <v>898</v>
      </c>
      <c r="AU397" s="729">
        <v>918</v>
      </c>
      <c r="AV397" s="729">
        <v>957</v>
      </c>
      <c r="AW397" s="729">
        <v>1109</v>
      </c>
      <c r="AX397" s="729">
        <v>1130</v>
      </c>
      <c r="AY397" s="729">
        <v>1150</v>
      </c>
      <c r="AZ397" s="729">
        <v>1170</v>
      </c>
      <c r="BA397" s="745">
        <v>1283</v>
      </c>
      <c r="BB397" s="745">
        <v>1304</v>
      </c>
      <c r="BC397" s="745">
        <v>1325</v>
      </c>
      <c r="BD397" s="746">
        <v>1347</v>
      </c>
    </row>
    <row r="398" spans="1:74">
      <c r="B398" s="1019"/>
      <c r="C398" s="785">
        <v>1600</v>
      </c>
      <c r="D398" s="733">
        <f>AH398*(1+$AF$5/100)</f>
        <v>289.25</v>
      </c>
      <c r="E398" s="734">
        <f>AI398*(1+$AF$5/100)</f>
        <v>301.6</v>
      </c>
      <c r="F398" s="734">
        <f>AJ398*(1+$AF$5/100)</f>
        <v>355.55</v>
      </c>
      <c r="G398" s="734">
        <f>AK398*(1+$AF$5/100)</f>
        <v>360.1</v>
      </c>
      <c r="H398" s="734">
        <f>AL398*(1+$AF$5/100)</f>
        <v>380.9</v>
      </c>
      <c r="I398" s="734">
        <f>AM398*(1+$AF$5/100)</f>
        <v>401.7</v>
      </c>
      <c r="J398" s="734">
        <f>AN398*(1+$AF$5/100)</f>
        <v>406.9</v>
      </c>
      <c r="K398" s="734">
        <f>AO398*(1+$AF$5/100)</f>
        <v>412.1</v>
      </c>
      <c r="L398" s="734">
        <f>AP398*(1+$AF$5/100)</f>
        <v>446.55</v>
      </c>
      <c r="M398" s="734">
        <f>AQ398*(1+$AF$5/100)</f>
        <v>544.7</v>
      </c>
      <c r="N398" s="734">
        <f>AR398*(1+$AF$5/100)</f>
        <v>557.7</v>
      </c>
      <c r="O398" s="734">
        <f>AS398*(1+$AF$5/100)</f>
        <v>570.7</v>
      </c>
      <c r="P398" s="734">
        <f>AT398*(1+$AF$5/100)</f>
        <v>583.7</v>
      </c>
      <c r="Q398" s="734">
        <f>AU398*(1+$AF$5/100)</f>
        <v>596.7</v>
      </c>
      <c r="R398" s="734">
        <f>AV398*(1+$AF$5/100)</f>
        <v>622.05</v>
      </c>
      <c r="S398" s="734">
        <f>AW398*(1+$AF$5/100)</f>
        <v>720.85</v>
      </c>
      <c r="T398" s="734">
        <f>AX398*(1+$AF$5/100)</f>
        <v>734.5</v>
      </c>
      <c r="U398" s="734">
        <f>AY398*(1+$AF$5/100)</f>
        <v>747.5</v>
      </c>
      <c r="V398" s="734">
        <f>AZ398*(1+$AF$5/100)</f>
        <v>760.5</v>
      </c>
      <c r="W398" s="736">
        <f>BA398*(1+$AF$5/100)</f>
        <v>833.95</v>
      </c>
      <c r="X398" s="736">
        <f>BB398*(1+$AF$5/100)</f>
        <v>847.6</v>
      </c>
      <c r="Y398" s="736">
        <f>BC398*(1+$AF$5/100)</f>
        <v>861.25</v>
      </c>
      <c r="Z398" s="737">
        <f>BD398*(1+$AF$5/100)</f>
        <v>875.55</v>
      </c>
      <c r="AA398" s="801"/>
      <c r="AB398" s="731"/>
      <c r="AG398" s="728">
        <v>1600</v>
      </c>
      <c r="AH398" s="733">
        <v>445</v>
      </c>
      <c r="AI398" s="734">
        <v>464</v>
      </c>
      <c r="AJ398" s="734">
        <v>547</v>
      </c>
      <c r="AK398" s="734">
        <v>554</v>
      </c>
      <c r="AL398" s="734">
        <v>586</v>
      </c>
      <c r="AM398" s="734">
        <v>618</v>
      </c>
      <c r="AN398" s="734">
        <v>626</v>
      </c>
      <c r="AO398" s="734">
        <v>634</v>
      </c>
      <c r="AP398" s="734">
        <v>687</v>
      </c>
      <c r="AQ398" s="734">
        <v>838</v>
      </c>
      <c r="AR398" s="734">
        <v>858</v>
      </c>
      <c r="AS398" s="734">
        <v>878</v>
      </c>
      <c r="AT398" s="734">
        <v>898</v>
      </c>
      <c r="AU398" s="734">
        <v>918</v>
      </c>
      <c r="AV398" s="734">
        <v>957</v>
      </c>
      <c r="AW398" s="734">
        <v>1109</v>
      </c>
      <c r="AX398" s="734">
        <v>1130</v>
      </c>
      <c r="AY398" s="734">
        <v>1150</v>
      </c>
      <c r="AZ398" s="734">
        <v>1170</v>
      </c>
      <c r="BA398" s="736">
        <v>1283</v>
      </c>
      <c r="BB398" s="736">
        <v>1304</v>
      </c>
      <c r="BC398" s="736">
        <v>1325</v>
      </c>
      <c r="BD398" s="737">
        <v>1347</v>
      </c>
    </row>
    <row r="399" spans="1:74">
      <c r="B399" s="1019"/>
      <c r="C399" s="785">
        <v>1800</v>
      </c>
      <c r="D399" s="733">
        <f>AH399*(1+$AF$5/100)</f>
        <v>289.25</v>
      </c>
      <c r="E399" s="734">
        <f>AI399*(1+$AF$5/100)</f>
        <v>301.6</v>
      </c>
      <c r="F399" s="734">
        <f>AJ399*(1+$AF$5/100)</f>
        <v>362.7</v>
      </c>
      <c r="G399" s="734">
        <f>AK399*(1+$AF$5/100)</f>
        <v>382.85</v>
      </c>
      <c r="H399" s="734">
        <f>AL399*(1+$AF$5/100)</f>
        <v>404.3</v>
      </c>
      <c r="I399" s="734">
        <f>AM399*(1+$AF$5/100)</f>
        <v>425.75</v>
      </c>
      <c r="J399" s="734">
        <f>AN399*(1+$AF$5/100)</f>
        <v>431.6</v>
      </c>
      <c r="K399" s="734">
        <f>AO399*(1+$AF$5/100)</f>
        <v>436.8</v>
      </c>
      <c r="L399" s="734">
        <f>AP399*(1+$AF$5/100)</f>
        <v>472.55</v>
      </c>
      <c r="M399" s="734">
        <f>AQ399*(1+$AF$5/100)</f>
        <v>566.8</v>
      </c>
      <c r="N399" s="734">
        <f>AR399*(1+$AF$5/100)</f>
        <v>580.45</v>
      </c>
      <c r="O399" s="734">
        <f>AS399*(1+$AF$5/100)</f>
        <v>605.15</v>
      </c>
      <c r="P399" s="734">
        <f>AT399*(1+$AF$5/100)</f>
        <v>618.8</v>
      </c>
      <c r="Q399" s="734">
        <f>AU399*(1+$AF$5/100)</f>
        <v>632.45</v>
      </c>
      <c r="R399" s="734">
        <f>AV399*(1+$AF$5/100)</f>
        <v>694.85</v>
      </c>
      <c r="S399" s="734">
        <f>AW399*(1+$AF$5/100)</f>
        <v>791.7</v>
      </c>
      <c r="T399" s="734">
        <f>AX399*(1+$AF$5/100)</f>
        <v>806</v>
      </c>
      <c r="U399" s="734">
        <f>AY399*(1+$AF$5/100)</f>
        <v>820.95</v>
      </c>
      <c r="V399" s="734">
        <f>AZ399*(1+$AF$5/100)</f>
        <v>835.25</v>
      </c>
      <c r="W399" s="736">
        <f>BA399*(1+$AF$5/100)</f>
        <v>915.2</v>
      </c>
      <c r="X399" s="736">
        <f>BB399*(1+$AF$5/100)</f>
        <v>930.8</v>
      </c>
      <c r="Y399" s="736">
        <f>BC399*(1+$AF$5/100)</f>
        <v>945.75</v>
      </c>
      <c r="Z399" s="737">
        <f>BD399*(1+$AF$5/100)</f>
        <v>961.35</v>
      </c>
      <c r="AA399" s="801"/>
      <c r="AB399" s="731"/>
      <c r="AG399" s="728">
        <v>1800</v>
      </c>
      <c r="AH399" s="733">
        <v>445</v>
      </c>
      <c r="AI399" s="734">
        <v>464</v>
      </c>
      <c r="AJ399" s="734">
        <v>558</v>
      </c>
      <c r="AK399" s="734">
        <v>589</v>
      </c>
      <c r="AL399" s="734">
        <v>622</v>
      </c>
      <c r="AM399" s="734">
        <v>655</v>
      </c>
      <c r="AN399" s="734">
        <v>664</v>
      </c>
      <c r="AO399" s="734">
        <v>672</v>
      </c>
      <c r="AP399" s="734">
        <v>727</v>
      </c>
      <c r="AQ399" s="734">
        <v>872</v>
      </c>
      <c r="AR399" s="734">
        <v>893</v>
      </c>
      <c r="AS399" s="734">
        <v>931</v>
      </c>
      <c r="AT399" s="734">
        <v>952</v>
      </c>
      <c r="AU399" s="734">
        <v>973</v>
      </c>
      <c r="AV399" s="734">
        <v>1069</v>
      </c>
      <c r="AW399" s="734">
        <v>1218</v>
      </c>
      <c r="AX399" s="734">
        <v>1240</v>
      </c>
      <c r="AY399" s="734">
        <v>1263</v>
      </c>
      <c r="AZ399" s="734">
        <v>1285</v>
      </c>
      <c r="BA399" s="736">
        <v>1408</v>
      </c>
      <c r="BB399" s="736">
        <v>1432</v>
      </c>
      <c r="BC399" s="736">
        <v>1455</v>
      </c>
      <c r="BD399" s="737">
        <v>1479</v>
      </c>
    </row>
    <row r="400" spans="1:74" s="545" customFormat="1">
      <c r="A400" s="716"/>
      <c r="B400" s="1019"/>
      <c r="C400" s="785">
        <v>2000</v>
      </c>
      <c r="D400" s="733">
        <f>AH400*(1+$AF$5/100)</f>
        <v>295.1</v>
      </c>
      <c r="E400" s="734">
        <f>AI400*(1+$AF$5/100)</f>
        <v>308.1</v>
      </c>
      <c r="F400" s="734">
        <f>AJ400*(1+$AF$5/100)</f>
        <v>377.65</v>
      </c>
      <c r="G400" s="734">
        <f>AK400*(1+$AF$5/100)</f>
        <v>398.45</v>
      </c>
      <c r="H400" s="734">
        <f>AL400*(1+$AF$5/100)</f>
        <v>420.55</v>
      </c>
      <c r="I400" s="734">
        <f>AM400*(1+$AF$5/100)</f>
        <v>434.2</v>
      </c>
      <c r="J400" s="734">
        <f>AN400*(1+$AF$5/100)</f>
        <v>439.4</v>
      </c>
      <c r="K400" s="734">
        <f>AO400*(1+$AF$5/100)</f>
        <v>444.6</v>
      </c>
      <c r="L400" s="734">
        <f>AP400*(1+$AF$5/100)</f>
        <v>481</v>
      </c>
      <c r="M400" s="734">
        <f>AQ400*(1+$AF$5/100)</f>
        <v>566.8</v>
      </c>
      <c r="N400" s="734">
        <f>AR400*(1+$AF$5/100)</f>
        <v>580.45</v>
      </c>
      <c r="O400" s="734">
        <f>AS400*(1+$AF$5/100)</f>
        <v>616.2</v>
      </c>
      <c r="P400" s="734">
        <f>AT400*(1+$AF$5/100)</f>
        <v>630.5</v>
      </c>
      <c r="Q400" s="734">
        <f>AU400*(1+$AF$5/100)</f>
        <v>644.15</v>
      </c>
      <c r="R400" s="734">
        <f>AV400*(1+$AF$5/100)</f>
        <v>694.85</v>
      </c>
      <c r="S400" s="734">
        <f>AW400*(1+$AF$5/100)</f>
        <v>791.7</v>
      </c>
      <c r="T400" s="734">
        <f>AX400*(1+$AF$5/100)</f>
        <v>806</v>
      </c>
      <c r="U400" s="734">
        <f>AY400*(1+$AF$5/100)</f>
        <v>820.95</v>
      </c>
      <c r="V400" s="734">
        <f>AZ400*(1+$AF$5/100)</f>
        <v>835.25</v>
      </c>
      <c r="W400" s="736">
        <f>BA400*(1+$AF$5/100)</f>
        <v>915.2</v>
      </c>
      <c r="X400" s="736">
        <f>BB400*(1+$AF$5/100)</f>
        <v>930.8</v>
      </c>
      <c r="Y400" s="736">
        <f>BC400*(1+$AF$5/100)</f>
        <v>945.75</v>
      </c>
      <c r="Z400" s="737">
        <f>BD400*(1+$AF$5/100)</f>
        <v>961.35</v>
      </c>
      <c r="AA400" s="801"/>
      <c r="AB400" s="731"/>
      <c r="AG400" s="728">
        <v>2000</v>
      </c>
      <c r="AH400" s="733">
        <v>454</v>
      </c>
      <c r="AI400" s="734">
        <v>474</v>
      </c>
      <c r="AJ400" s="734">
        <v>581</v>
      </c>
      <c r="AK400" s="734">
        <v>613</v>
      </c>
      <c r="AL400" s="734">
        <v>647</v>
      </c>
      <c r="AM400" s="734">
        <v>668</v>
      </c>
      <c r="AN400" s="734">
        <v>676</v>
      </c>
      <c r="AO400" s="734">
        <v>684</v>
      </c>
      <c r="AP400" s="734">
        <v>740</v>
      </c>
      <c r="AQ400" s="734">
        <v>872</v>
      </c>
      <c r="AR400" s="734">
        <v>893</v>
      </c>
      <c r="AS400" s="734">
        <v>948</v>
      </c>
      <c r="AT400" s="734">
        <v>970</v>
      </c>
      <c r="AU400" s="734">
        <v>991</v>
      </c>
      <c r="AV400" s="734">
        <v>1069</v>
      </c>
      <c r="AW400" s="734">
        <v>1218</v>
      </c>
      <c r="AX400" s="734">
        <v>1240</v>
      </c>
      <c r="AY400" s="734">
        <v>1263</v>
      </c>
      <c r="AZ400" s="734">
        <v>1285</v>
      </c>
      <c r="BA400" s="736">
        <v>1408</v>
      </c>
      <c r="BB400" s="736">
        <v>1432</v>
      </c>
      <c r="BC400" s="736">
        <v>1455</v>
      </c>
      <c r="BD400" s="737">
        <v>1479</v>
      </c>
    </row>
    <row r="401" spans="1:74">
      <c r="B401" s="1019"/>
      <c r="C401" s="785">
        <v>2200</v>
      </c>
      <c r="D401" s="733">
        <f>AH401*(1+$AF$5/100)</f>
        <v>300.95</v>
      </c>
      <c r="E401" s="734">
        <f>AI401*(1+$AF$5/100)</f>
        <v>313.95</v>
      </c>
      <c r="F401" s="734">
        <f>AJ401*(1+$AF$5/100)</f>
        <v>393.25</v>
      </c>
      <c r="G401" s="734">
        <f>AK401*(1+$AF$5/100)</f>
        <v>406.25</v>
      </c>
      <c r="H401" s="734">
        <f>AL401*(1+$AF$5/100)</f>
        <v>436.8</v>
      </c>
      <c r="I401" s="734">
        <f>AM401*(1+$AF$5/100)</f>
        <v>450.45</v>
      </c>
      <c r="J401" s="734">
        <f>AN401*(1+$AF$5/100)</f>
        <v>456.3</v>
      </c>
      <c r="K401" s="734">
        <f>AO401*(1+$AF$5/100)</f>
        <v>461.5</v>
      </c>
      <c r="L401" s="734">
        <f>AP401*(1+$AF$5/100)</f>
        <v>498.55</v>
      </c>
      <c r="M401" s="734">
        <f>AQ401*(1+$AF$5/100)</f>
        <v>577.85</v>
      </c>
      <c r="N401" s="734">
        <f>AR401*(1+$AF$5/100)</f>
        <v>591.5</v>
      </c>
      <c r="O401" s="734">
        <f>AS401*(1+$AF$5/100)</f>
        <v>616.2</v>
      </c>
      <c r="P401" s="734">
        <f>AT401*(1+$AF$5/100)</f>
        <v>630.5</v>
      </c>
      <c r="Q401" s="734">
        <f>AU401*(1+$AF$5/100)</f>
        <v>644.15</v>
      </c>
      <c r="R401" s="734">
        <f>AV401*(1+$AF$5/100)</f>
        <v>694.85</v>
      </c>
      <c r="S401" s="734">
        <f>AW401*(1+$AF$5/100)</f>
        <v>791.7</v>
      </c>
      <c r="T401" s="734">
        <f>AX401*(1+$AF$5/100)</f>
        <v>806</v>
      </c>
      <c r="U401" s="734">
        <f>AY401*(1+$AF$5/100)</f>
        <v>820.95</v>
      </c>
      <c r="V401" s="734">
        <f>AZ401*(1+$AF$5/100)</f>
        <v>835.25</v>
      </c>
      <c r="W401" s="736">
        <f>BA401*(1+$AF$5/100)</f>
        <v>915.2</v>
      </c>
      <c r="X401" s="736">
        <f>BB401*(1+$AF$5/100)</f>
        <v>930.8</v>
      </c>
      <c r="Y401" s="736">
        <f>BC401*(1+$AF$5/100)</f>
        <v>945.75</v>
      </c>
      <c r="Z401" s="737">
        <f>BD401*(1+$AF$5/100)</f>
        <v>961.35</v>
      </c>
      <c r="AA401" s="801"/>
      <c r="AB401" s="731"/>
      <c r="AG401" s="728">
        <v>2200</v>
      </c>
      <c r="AH401" s="733">
        <v>463</v>
      </c>
      <c r="AI401" s="734">
        <v>483</v>
      </c>
      <c r="AJ401" s="734">
        <v>605</v>
      </c>
      <c r="AK401" s="734">
        <v>625</v>
      </c>
      <c r="AL401" s="734">
        <v>672</v>
      </c>
      <c r="AM401" s="734">
        <v>693</v>
      </c>
      <c r="AN401" s="734">
        <v>702</v>
      </c>
      <c r="AO401" s="734">
        <v>710</v>
      </c>
      <c r="AP401" s="734">
        <v>767</v>
      </c>
      <c r="AQ401" s="734">
        <v>889</v>
      </c>
      <c r="AR401" s="734">
        <v>910</v>
      </c>
      <c r="AS401" s="734">
        <v>948</v>
      </c>
      <c r="AT401" s="734">
        <v>970</v>
      </c>
      <c r="AU401" s="734">
        <v>991</v>
      </c>
      <c r="AV401" s="734">
        <v>1069</v>
      </c>
      <c r="AW401" s="734">
        <v>1218</v>
      </c>
      <c r="AX401" s="734">
        <v>1240</v>
      </c>
      <c r="AY401" s="734">
        <v>1263</v>
      </c>
      <c r="AZ401" s="734">
        <v>1285</v>
      </c>
      <c r="BA401" s="736">
        <v>1408</v>
      </c>
      <c r="BB401" s="736">
        <v>1432</v>
      </c>
      <c r="BC401" s="736">
        <v>1455</v>
      </c>
      <c r="BD401" s="737">
        <v>1479</v>
      </c>
    </row>
    <row r="402" spans="1:74">
      <c r="B402" s="1019"/>
      <c r="C402" s="785">
        <v>2400</v>
      </c>
      <c r="D402" s="733">
        <f>AH402*(1+$AF$5/100)</f>
        <v>325</v>
      </c>
      <c r="E402" s="734">
        <f>AI402*(1+$AF$5/100)</f>
        <v>339.3</v>
      </c>
      <c r="F402" s="734">
        <f>AJ402*(1+$AF$5/100)</f>
        <v>408.2</v>
      </c>
      <c r="G402" s="734">
        <f>AK402*(1+$AF$5/100)</f>
        <v>406.25</v>
      </c>
      <c r="H402" s="734">
        <f>AL402*(1+$AF$5/100)</f>
        <v>436.8</v>
      </c>
      <c r="I402" s="734">
        <f>AM402*(1+$AF$5/100)</f>
        <v>458.9</v>
      </c>
      <c r="J402" s="734">
        <f>AN402*(1+$AF$5/100)</f>
        <v>464.75</v>
      </c>
      <c r="K402" s="734">
        <f>AO402*(1+$AF$5/100)</f>
        <v>469.95</v>
      </c>
      <c r="L402" s="734">
        <f>AP402*(1+$AF$5/100)</f>
        <v>507</v>
      </c>
      <c r="M402" s="734">
        <f>AQ402*(1+$AF$5/100)</f>
        <v>577.85</v>
      </c>
      <c r="N402" s="734">
        <f>AR402*(1+$AF$5/100)</f>
        <v>591.5</v>
      </c>
      <c r="O402" s="734">
        <f>AS402*(1+$AF$5/100)</f>
        <v>616.2</v>
      </c>
      <c r="P402" s="734">
        <f>AT402*(1+$AF$5/100)</f>
        <v>630.5</v>
      </c>
      <c r="Q402" s="734">
        <f>AU402*(1+$AF$5/100)</f>
        <v>644.15</v>
      </c>
      <c r="R402" s="734">
        <f>AV402*(1+$AF$5/100)</f>
        <v>694.85</v>
      </c>
      <c r="S402" s="734">
        <f>AW402*(1+$AF$5/100)</f>
        <v>791.7</v>
      </c>
      <c r="T402" s="734">
        <f>AX402*(1+$AF$5/100)</f>
        <v>806</v>
      </c>
      <c r="U402" s="734">
        <f>AY402*(1+$AF$5/100)</f>
        <v>820.95</v>
      </c>
      <c r="V402" s="734">
        <f>AZ402*(1+$AF$5/100)</f>
        <v>835.25</v>
      </c>
      <c r="W402" s="736">
        <f>BA402*(1+$AF$5/100)</f>
        <v>915.2</v>
      </c>
      <c r="X402" s="736">
        <f>BB402*(1+$AF$5/100)</f>
        <v>930.8</v>
      </c>
      <c r="Y402" s="736">
        <f>BC402*(1+$AF$5/100)</f>
        <v>945.75</v>
      </c>
      <c r="Z402" s="737">
        <f>BD402*(1+$AF$5/100)</f>
        <v>961.35</v>
      </c>
      <c r="AA402" s="801"/>
      <c r="AB402" s="731"/>
      <c r="AG402" s="728">
        <v>2400</v>
      </c>
      <c r="AH402" s="733">
        <v>500</v>
      </c>
      <c r="AI402" s="734">
        <v>522</v>
      </c>
      <c r="AJ402" s="734">
        <v>628</v>
      </c>
      <c r="AK402" s="734">
        <v>625</v>
      </c>
      <c r="AL402" s="734">
        <v>672</v>
      </c>
      <c r="AM402" s="734">
        <v>706</v>
      </c>
      <c r="AN402" s="734">
        <v>715</v>
      </c>
      <c r="AO402" s="734">
        <v>723</v>
      </c>
      <c r="AP402" s="734">
        <v>780</v>
      </c>
      <c r="AQ402" s="734">
        <v>889</v>
      </c>
      <c r="AR402" s="734">
        <v>910</v>
      </c>
      <c r="AS402" s="734">
        <v>948</v>
      </c>
      <c r="AT402" s="734">
        <v>970</v>
      </c>
      <c r="AU402" s="734">
        <v>991</v>
      </c>
      <c r="AV402" s="734">
        <v>1069</v>
      </c>
      <c r="AW402" s="734">
        <v>1218</v>
      </c>
      <c r="AX402" s="734">
        <v>1240</v>
      </c>
      <c r="AY402" s="734">
        <v>1263</v>
      </c>
      <c r="AZ402" s="734">
        <v>1285</v>
      </c>
      <c r="BA402" s="736">
        <v>1408</v>
      </c>
      <c r="BB402" s="736">
        <v>1432</v>
      </c>
      <c r="BC402" s="736">
        <v>1455</v>
      </c>
      <c r="BD402" s="737">
        <v>1479</v>
      </c>
    </row>
    <row r="403" spans="1:74">
      <c r="B403" s="1019"/>
      <c r="C403" s="785">
        <v>2600</v>
      </c>
      <c r="D403" s="733">
        <f>AH403*(1+$AF$5/100)</f>
        <v>334.75</v>
      </c>
      <c r="E403" s="734">
        <f>AI403*(1+$AF$5/100)</f>
        <v>349.05</v>
      </c>
      <c r="F403" s="734">
        <f>AJ403*(1+$AF$5/100)</f>
        <v>411.45</v>
      </c>
      <c r="G403" s="734">
        <f>AK403*(1+$AF$5/100)</f>
        <v>410.15</v>
      </c>
      <c r="H403" s="734">
        <f>AL403*(1+$AF$5/100)</f>
        <v>440.05</v>
      </c>
      <c r="I403" s="734">
        <f>AM403*(1+$AF$5/100)</f>
        <v>462.15</v>
      </c>
      <c r="J403" s="734">
        <f>AN403*(1+$AF$5/100)</f>
        <v>476.45</v>
      </c>
      <c r="K403" s="734">
        <f>AO403*(1+$AF$5/100)</f>
        <v>481.65</v>
      </c>
      <c r="L403" s="734">
        <f>AP403*(1+$AF$5/100)</f>
        <v>518.7</v>
      </c>
      <c r="M403" s="734">
        <f>AQ403*(1+$AF$5/100)</f>
        <v>582.4</v>
      </c>
      <c r="N403" s="734">
        <f>AR403*(1+$AF$5/100)</f>
        <v>596.7</v>
      </c>
      <c r="O403" s="734">
        <f>AS403*(1+$AF$5/100)</f>
        <v>621.4</v>
      </c>
      <c r="P403" s="734">
        <f>AT403*(1+$AF$5/100)</f>
        <v>635.7</v>
      </c>
      <c r="Q403" s="734">
        <f>AU403*(1+$AF$5/100)</f>
        <v>650</v>
      </c>
      <c r="R403" s="734">
        <f>AV403*(1+$AF$5/100)</f>
        <v>700.7</v>
      </c>
      <c r="S403" s="734">
        <f>AW403*(1+$AF$5/100)</f>
        <v>809.9</v>
      </c>
      <c r="T403" s="734">
        <f>AX403*(1+$AF$5/100)</f>
        <v>824.2</v>
      </c>
      <c r="U403" s="734">
        <f>AY403*(1+$AF$5/100)</f>
        <v>903.5</v>
      </c>
      <c r="V403" s="736">
        <f>AZ403*(1+$AF$5/100)</f>
        <v>918.45</v>
      </c>
      <c r="W403" s="736">
        <f>BA403*(1+$AF$5/100)</f>
        <v>933.4</v>
      </c>
      <c r="X403" s="736">
        <f>BB403*(1+$AF$5/100)</f>
        <v>949</v>
      </c>
      <c r="Y403" s="736">
        <f>BC403*(1+$AF$5/100)</f>
        <v>963.95</v>
      </c>
      <c r="Z403" s="737">
        <f>BD403*(1+$AF$5/100)</f>
        <v>979.55</v>
      </c>
      <c r="AA403" s="801"/>
      <c r="AB403" s="731"/>
      <c r="AG403" s="728">
        <v>2600</v>
      </c>
      <c r="AH403" s="733">
        <v>515</v>
      </c>
      <c r="AI403" s="734">
        <v>537</v>
      </c>
      <c r="AJ403" s="734">
        <v>633</v>
      </c>
      <c r="AK403" s="734">
        <v>631</v>
      </c>
      <c r="AL403" s="734">
        <v>677</v>
      </c>
      <c r="AM403" s="734">
        <v>711</v>
      </c>
      <c r="AN403" s="734">
        <v>733</v>
      </c>
      <c r="AO403" s="734">
        <v>741</v>
      </c>
      <c r="AP403" s="734">
        <v>798</v>
      </c>
      <c r="AQ403" s="734">
        <v>896</v>
      </c>
      <c r="AR403" s="734">
        <v>918</v>
      </c>
      <c r="AS403" s="734">
        <v>956</v>
      </c>
      <c r="AT403" s="734">
        <v>978</v>
      </c>
      <c r="AU403" s="734">
        <v>1000</v>
      </c>
      <c r="AV403" s="734">
        <v>1078</v>
      </c>
      <c r="AW403" s="734">
        <v>1246</v>
      </c>
      <c r="AX403" s="734">
        <v>1268</v>
      </c>
      <c r="AY403" s="734">
        <v>1390</v>
      </c>
      <c r="AZ403" s="736">
        <v>1413</v>
      </c>
      <c r="BA403" s="736">
        <v>1436</v>
      </c>
      <c r="BB403" s="736">
        <v>1460</v>
      </c>
      <c r="BC403" s="736">
        <v>1483</v>
      </c>
      <c r="BD403" s="737">
        <v>1507</v>
      </c>
    </row>
    <row r="404" spans="1:74">
      <c r="B404" s="1019"/>
      <c r="C404" s="785">
        <v>2800</v>
      </c>
      <c r="D404" s="733">
        <f>AH404*(1+$AF$5/100)</f>
        <v>340.6</v>
      </c>
      <c r="E404" s="734">
        <f>AI404*(1+$AF$5/100)</f>
        <v>355.55</v>
      </c>
      <c r="F404" s="734">
        <f>AJ404*(1+$AF$5/100)</f>
        <v>419.25</v>
      </c>
      <c r="G404" s="734">
        <f>AK404*(1+$AF$5/100)</f>
        <v>410.15</v>
      </c>
      <c r="H404" s="734">
        <f>AL404*(1+$AF$5/100)</f>
        <v>440.05</v>
      </c>
      <c r="I404" s="734">
        <f>AM404*(1+$AF$5/100)</f>
        <v>471.25</v>
      </c>
      <c r="J404" s="734">
        <f>AN404*(1+$AF$5/100)</f>
        <v>484.9</v>
      </c>
      <c r="K404" s="734">
        <f>AO404*(1+$AF$5/100)</f>
        <v>499.2</v>
      </c>
      <c r="L404" s="734">
        <f>AP404*(1+$AF$5/100)</f>
        <v>536.9</v>
      </c>
      <c r="M404" s="734">
        <f>AQ404*(1+$AF$5/100)</f>
        <v>593.45</v>
      </c>
      <c r="N404" s="734">
        <f>AR404*(1+$AF$5/100)</f>
        <v>607.75</v>
      </c>
      <c r="O404" s="734">
        <f>AS404*(1+$AF$5/100)</f>
        <v>644.8</v>
      </c>
      <c r="P404" s="734">
        <f>AT404*(1+$AF$5/100)</f>
        <v>659.1</v>
      </c>
      <c r="Q404" s="734">
        <f>AU404*(1+$AF$5/100)</f>
        <v>674.05</v>
      </c>
      <c r="R404" s="734">
        <f>AV404*(1+$AF$5/100)</f>
        <v>713.05</v>
      </c>
      <c r="S404" s="734">
        <f>AW404*(1+$AF$5/100)</f>
        <v>872.95</v>
      </c>
      <c r="T404" s="734">
        <f>AX404*(1+$AF$5/100)</f>
        <v>887.9</v>
      </c>
      <c r="U404" s="734">
        <f>AY404*(1+$AF$5/100)</f>
        <v>903.5</v>
      </c>
      <c r="V404" s="736">
        <f>AZ404*(1+$AF$5/100)</f>
        <v>918.45</v>
      </c>
      <c r="W404" s="736">
        <f>BA404*(1+$AF$5/100)</f>
        <v>933.4</v>
      </c>
      <c r="X404" s="736">
        <f>BB404*(1+$AF$5/100)</f>
        <v>949</v>
      </c>
      <c r="Y404" s="736">
        <f>BC404*(1+$AF$5/100)</f>
        <v>963.95</v>
      </c>
      <c r="Z404" s="737">
        <f>BD404*(1+$AF$5/100)</f>
        <v>979.55</v>
      </c>
      <c r="AA404" s="801"/>
      <c r="AB404" s="731"/>
      <c r="AG404" s="728">
        <v>2800</v>
      </c>
      <c r="AH404" s="733">
        <v>524</v>
      </c>
      <c r="AI404" s="734">
        <v>547</v>
      </c>
      <c r="AJ404" s="734">
        <v>645</v>
      </c>
      <c r="AK404" s="734">
        <v>631</v>
      </c>
      <c r="AL404" s="734">
        <v>677</v>
      </c>
      <c r="AM404" s="734">
        <v>725</v>
      </c>
      <c r="AN404" s="734">
        <v>746</v>
      </c>
      <c r="AO404" s="734">
        <v>768</v>
      </c>
      <c r="AP404" s="734">
        <v>826</v>
      </c>
      <c r="AQ404" s="734">
        <v>913</v>
      </c>
      <c r="AR404" s="734">
        <v>935</v>
      </c>
      <c r="AS404" s="734">
        <v>992</v>
      </c>
      <c r="AT404" s="734">
        <v>1014</v>
      </c>
      <c r="AU404" s="734">
        <v>1037</v>
      </c>
      <c r="AV404" s="734">
        <v>1097</v>
      </c>
      <c r="AW404" s="734">
        <v>1343</v>
      </c>
      <c r="AX404" s="734">
        <v>1366</v>
      </c>
      <c r="AY404" s="734">
        <v>1390</v>
      </c>
      <c r="AZ404" s="736">
        <v>1413</v>
      </c>
      <c r="BA404" s="736">
        <v>1436</v>
      </c>
      <c r="BB404" s="736">
        <v>1460</v>
      </c>
      <c r="BC404" s="736">
        <v>1483</v>
      </c>
      <c r="BD404" s="737">
        <v>1507</v>
      </c>
    </row>
    <row r="405" spans="1:74">
      <c r="B405" s="1019"/>
      <c r="C405" s="785">
        <v>3000</v>
      </c>
      <c r="D405" s="733">
        <f>AH405*(1+$AF$5/100)</f>
        <v>357.5</v>
      </c>
      <c r="E405" s="734">
        <f>AI405*(1+$AF$5/100)</f>
        <v>362.7</v>
      </c>
      <c r="F405" s="734">
        <f>AJ405*(1+$AF$5/100)</f>
        <v>416.65</v>
      </c>
      <c r="G405" s="734">
        <f>AK405*(1+$AF$5/100)</f>
        <v>430.3</v>
      </c>
      <c r="H405" s="734">
        <f>AL405*(1+$AF$5/100)</f>
        <v>451.1</v>
      </c>
      <c r="I405" s="734">
        <f>AM405*(1+$AF$5/100)</f>
        <v>456.3</v>
      </c>
      <c r="J405" s="734">
        <f>AN405*(1+$AF$5/100)</f>
        <v>461.5</v>
      </c>
      <c r="K405" s="734">
        <f>AO405*(1+$AF$5/100)</f>
        <v>466.05</v>
      </c>
      <c r="L405" s="734">
        <f>AP405*(1+$AF$5/100)</f>
        <v>500.5</v>
      </c>
      <c r="M405" s="734">
        <f>AQ405*(1+$AF$5/100)</f>
        <v>538.85</v>
      </c>
      <c r="N405" s="734">
        <f>AR405*(1+$AF$5/100)</f>
        <v>551.2</v>
      </c>
      <c r="O405" s="734">
        <f>AS405*(1+$AF$5/100)</f>
        <v>598.65</v>
      </c>
      <c r="P405" s="734">
        <f>AT405*(1+$AF$5/100)</f>
        <v>612.3</v>
      </c>
      <c r="Q405" s="734">
        <f>AU405*(1+$AF$5/100)</f>
        <v>625.95</v>
      </c>
      <c r="R405" s="734">
        <f>AV405*(1+$AF$5/100)</f>
        <v>782.6</v>
      </c>
      <c r="S405" s="734">
        <f>AW405*(1+$AF$5/100)</f>
        <v>872.95</v>
      </c>
      <c r="T405" s="734">
        <f>AX405*(1+$AF$5/100)</f>
        <v>887.9</v>
      </c>
      <c r="U405" s="736">
        <f>AY405*(1+$AF$5/100)</f>
        <v>903.5</v>
      </c>
      <c r="V405" s="736">
        <f>AZ405*(1+$AF$5/100)</f>
        <v>918.45</v>
      </c>
      <c r="W405" s="736">
        <f>BA405*(1+$AF$5/100)</f>
        <v>933.4</v>
      </c>
      <c r="X405" s="736">
        <f>BB405*(1+$AF$5/100)</f>
        <v>949</v>
      </c>
      <c r="Y405" s="736">
        <f>BC405*(1+$AF$5/100)</f>
        <v>963.95</v>
      </c>
      <c r="Z405" s="737">
        <f>BD405*(1+$AF$5/100)</f>
        <v>979.55</v>
      </c>
      <c r="AA405" s="801"/>
      <c r="AB405" s="731"/>
      <c r="AG405" s="728">
        <v>3000</v>
      </c>
      <c r="AH405" s="733">
        <v>550</v>
      </c>
      <c r="AI405" s="734">
        <v>558</v>
      </c>
      <c r="AJ405" s="734">
        <v>641</v>
      </c>
      <c r="AK405" s="734">
        <v>662</v>
      </c>
      <c r="AL405" s="734">
        <v>694</v>
      </c>
      <c r="AM405" s="734">
        <v>702</v>
      </c>
      <c r="AN405" s="734">
        <v>710</v>
      </c>
      <c r="AO405" s="734">
        <v>717</v>
      </c>
      <c r="AP405" s="734">
        <v>770</v>
      </c>
      <c r="AQ405" s="734">
        <v>829</v>
      </c>
      <c r="AR405" s="734">
        <v>848</v>
      </c>
      <c r="AS405" s="734">
        <v>921</v>
      </c>
      <c r="AT405" s="734">
        <v>942</v>
      </c>
      <c r="AU405" s="734">
        <v>963</v>
      </c>
      <c r="AV405" s="734">
        <v>1204</v>
      </c>
      <c r="AW405" s="734">
        <v>1343</v>
      </c>
      <c r="AX405" s="734">
        <v>1366</v>
      </c>
      <c r="AY405" s="736">
        <v>1390</v>
      </c>
      <c r="AZ405" s="736">
        <v>1413</v>
      </c>
      <c r="BA405" s="736">
        <v>1436</v>
      </c>
      <c r="BB405" s="736">
        <v>1460</v>
      </c>
      <c r="BC405" s="736">
        <v>1483</v>
      </c>
      <c r="BD405" s="737">
        <v>1507</v>
      </c>
    </row>
    <row r="406" spans="1:74">
      <c r="B406" s="1019"/>
      <c r="C406" s="785">
        <v>3200</v>
      </c>
      <c r="D406" s="733">
        <f>AH406*(1+$AF$5/100)</f>
        <v>365.3</v>
      </c>
      <c r="E406" s="734">
        <f>AI406*(1+$AF$5/100)</f>
        <v>369.85</v>
      </c>
      <c r="F406" s="734">
        <f>AJ406*(1+$AF$5/100)</f>
        <v>423.8</v>
      </c>
      <c r="G406" s="734">
        <f>AK406*(1+$AF$5/100)</f>
        <v>438.1</v>
      </c>
      <c r="H406" s="734">
        <f>AL406*(1+$AF$5/100)</f>
        <v>458.9</v>
      </c>
      <c r="I406" s="734">
        <f>AM406*(1+$AF$5/100)</f>
        <v>464.1</v>
      </c>
      <c r="J406" s="734">
        <f>AN406*(1+$AF$5/100)</f>
        <v>468.65</v>
      </c>
      <c r="K406" s="734">
        <f>AO406*(1+$AF$5/100)</f>
        <v>473.85</v>
      </c>
      <c r="L406" s="734">
        <f>AP406*(1+$AF$5/100)</f>
        <v>507.65</v>
      </c>
      <c r="M406" s="734">
        <f>AQ406*(1+$AF$5/100)</f>
        <v>676</v>
      </c>
      <c r="N406" s="734">
        <f>AR406*(1+$AF$5/100)</f>
        <v>681.2</v>
      </c>
      <c r="O406" s="734">
        <f>AS406*(1+$AF$5/100)</f>
        <v>700.7</v>
      </c>
      <c r="P406" s="734">
        <f>AT406*(1+$AF$5/100)</f>
        <v>789.1</v>
      </c>
      <c r="Q406" s="734">
        <f>AU406*(1+$AF$5/100)</f>
        <v>794.3</v>
      </c>
      <c r="R406" s="734">
        <f>AV406*(1+$AF$5/100)</f>
        <v>832.65</v>
      </c>
      <c r="S406" s="736">
        <f>AW406*(1+$AF$5/100)</f>
        <v>908.05</v>
      </c>
      <c r="T406" s="736">
        <f>AX406*(1+$AF$5/100)</f>
        <v>913.9</v>
      </c>
      <c r="U406" s="736">
        <f>AY406*(1+$AF$5/100)</f>
        <v>919.75</v>
      </c>
      <c r="V406" s="736">
        <f>AZ406*(1+$AF$5/100)</f>
        <v>925.6</v>
      </c>
      <c r="W406" s="736">
        <f>BA406*(1+$AF$5/100)</f>
        <v>1003.6</v>
      </c>
      <c r="X406" s="736">
        <f>BB406*(1+$AF$5/100)</f>
        <v>1010.1</v>
      </c>
      <c r="Y406" s="736">
        <f>BC406*(1+$AF$5/100)</f>
        <v>1016.6</v>
      </c>
      <c r="Z406" s="737">
        <f>BD406*(1+$AF$5/100)</f>
        <v>1023.1</v>
      </c>
      <c r="AA406" s="801"/>
      <c r="AB406" s="731"/>
      <c r="AG406" s="728">
        <v>3200</v>
      </c>
      <c r="AH406" s="733">
        <v>562</v>
      </c>
      <c r="AI406" s="734">
        <v>569</v>
      </c>
      <c r="AJ406" s="734">
        <v>652</v>
      </c>
      <c r="AK406" s="734">
        <v>674</v>
      </c>
      <c r="AL406" s="734">
        <v>706</v>
      </c>
      <c r="AM406" s="734">
        <v>714</v>
      </c>
      <c r="AN406" s="734">
        <v>721</v>
      </c>
      <c r="AO406" s="734">
        <v>729</v>
      </c>
      <c r="AP406" s="734">
        <v>781</v>
      </c>
      <c r="AQ406" s="734">
        <v>1040</v>
      </c>
      <c r="AR406" s="734">
        <v>1048</v>
      </c>
      <c r="AS406" s="734">
        <v>1078</v>
      </c>
      <c r="AT406" s="734">
        <v>1214</v>
      </c>
      <c r="AU406" s="734">
        <v>1222</v>
      </c>
      <c r="AV406" s="734">
        <v>1281</v>
      </c>
      <c r="AW406" s="736">
        <v>1397</v>
      </c>
      <c r="AX406" s="736">
        <v>1406</v>
      </c>
      <c r="AY406" s="736">
        <v>1415</v>
      </c>
      <c r="AZ406" s="736">
        <v>1424</v>
      </c>
      <c r="BA406" s="736">
        <v>1544</v>
      </c>
      <c r="BB406" s="736">
        <v>1554</v>
      </c>
      <c r="BC406" s="736">
        <v>1564</v>
      </c>
      <c r="BD406" s="737">
        <v>1574</v>
      </c>
    </row>
    <row r="407" spans="1:74" customHeight="1" ht="20.25">
      <c r="B407" s="1019"/>
      <c r="C407" s="786">
        <v>3400</v>
      </c>
      <c r="D407" s="739">
        <f>AH407*(1+$AF$5/100)</f>
        <v>403.65</v>
      </c>
      <c r="E407" s="740">
        <f>AI407*(1+$AF$5/100)</f>
        <v>408.85</v>
      </c>
      <c r="F407" s="740">
        <f>AJ407*(1+$AF$5/100)</f>
        <v>467.35</v>
      </c>
      <c r="G407" s="740">
        <f>AK407*(1+$AF$5/100)</f>
        <v>481.65</v>
      </c>
      <c r="H407" s="740">
        <f>AL407*(1+$AF$5/100)</f>
        <v>504.4</v>
      </c>
      <c r="I407" s="740">
        <f>AM407*(1+$AF$5/100)</f>
        <v>510.25</v>
      </c>
      <c r="J407" s="740">
        <f>AN407*(1+$AF$5/100)</f>
        <v>515.45</v>
      </c>
      <c r="K407" s="740">
        <f>AO407*(1+$AF$5/100)</f>
        <v>520.65</v>
      </c>
      <c r="L407" s="740">
        <f>AP407*(1+$AF$5/100)</f>
        <v>557.7</v>
      </c>
      <c r="M407" s="740">
        <f>AQ407*(1+$AF$5/100)</f>
        <v>748.15</v>
      </c>
      <c r="N407" s="740">
        <f>AR407*(1+$AF$5/100)</f>
        <v>753.35</v>
      </c>
      <c r="O407" s="740">
        <f>AS407*(1+$AF$5/100)</f>
        <v>862.55</v>
      </c>
      <c r="P407" s="740">
        <f>AT407*(1+$AF$5/100)</f>
        <v>869.05</v>
      </c>
      <c r="Q407" s="740">
        <f>AU407*(1+$AF$5/100)</f>
        <v>874.9</v>
      </c>
      <c r="R407" s="741">
        <f>AV407*(1+$AF$5/100)</f>
        <v>913.9</v>
      </c>
      <c r="S407" s="741">
        <f>AW407*(1+$AF$5/100)</f>
        <v>995.15</v>
      </c>
      <c r="T407" s="741">
        <f>AX407*(1+$AF$5/100)</f>
        <v>1001.65</v>
      </c>
      <c r="U407" s="741">
        <f>AY407*(1+$AF$5/100)</f>
        <v>1043.9</v>
      </c>
      <c r="V407" s="741">
        <f>AZ407*(1+$AF$5/100)</f>
        <v>1051.05</v>
      </c>
      <c r="W407" s="741">
        <f>BA407*(1+$AF$5/100)</f>
        <v>1057.55</v>
      </c>
      <c r="X407" s="741">
        <f>BB407*(1+$AF$5/100)</f>
        <v>1064.05</v>
      </c>
      <c r="Y407" s="741">
        <f>BC407*(1+$AF$5/100)</f>
        <v>1070.55</v>
      </c>
      <c r="Z407" s="742">
        <f>BD407*(1+$AF$5/100)</f>
        <v>1077.7</v>
      </c>
      <c r="AA407" s="801"/>
      <c r="AB407" s="731"/>
      <c r="AG407" s="738">
        <v>3400</v>
      </c>
      <c r="AH407" s="739">
        <v>621</v>
      </c>
      <c r="AI407" s="740">
        <v>629</v>
      </c>
      <c r="AJ407" s="740">
        <v>719</v>
      </c>
      <c r="AK407" s="740">
        <v>741</v>
      </c>
      <c r="AL407" s="740">
        <v>776</v>
      </c>
      <c r="AM407" s="740">
        <v>785</v>
      </c>
      <c r="AN407" s="740">
        <v>793</v>
      </c>
      <c r="AO407" s="740">
        <v>801</v>
      </c>
      <c r="AP407" s="740">
        <v>858</v>
      </c>
      <c r="AQ407" s="740">
        <v>1151</v>
      </c>
      <c r="AR407" s="740">
        <v>1159</v>
      </c>
      <c r="AS407" s="740">
        <v>1327</v>
      </c>
      <c r="AT407" s="740">
        <v>1337</v>
      </c>
      <c r="AU407" s="740">
        <v>1346</v>
      </c>
      <c r="AV407" s="741">
        <v>1406</v>
      </c>
      <c r="AW407" s="741">
        <v>1531</v>
      </c>
      <c r="AX407" s="741">
        <v>1541</v>
      </c>
      <c r="AY407" s="741">
        <v>1606</v>
      </c>
      <c r="AZ407" s="741">
        <v>1617</v>
      </c>
      <c r="BA407" s="741">
        <v>1627</v>
      </c>
      <c r="BB407" s="741">
        <v>1637</v>
      </c>
      <c r="BC407" s="741">
        <v>1647</v>
      </c>
      <c r="BD407" s="742">
        <v>1658</v>
      </c>
    </row>
    <row r="408" spans="1:74" customHeight="1" ht="20.25">
      <c r="B408" s="1019"/>
      <c r="C408" s="1020" t="s">
        <v>318</v>
      </c>
      <c r="D408" s="1020"/>
      <c r="E408" s="1020"/>
      <c r="F408" s="1020"/>
      <c r="G408" s="1020"/>
      <c r="H408" s="1020"/>
      <c r="I408" s="1020"/>
      <c r="J408" s="1020"/>
      <c r="K408" s="1020"/>
      <c r="L408" s="1020"/>
      <c r="M408" s="1020"/>
      <c r="N408" s="1020"/>
      <c r="O408" s="1020"/>
      <c r="P408" s="1020"/>
      <c r="Q408" s="1020"/>
      <c r="R408" s="1020"/>
      <c r="S408" s="1020"/>
      <c r="T408" s="1020"/>
      <c r="U408" s="1020"/>
      <c r="V408" s="1020"/>
      <c r="W408" s="1020"/>
      <c r="X408" s="1020"/>
      <c r="Y408" s="1020"/>
      <c r="Z408" s="1020"/>
      <c r="AA408" s="802"/>
      <c r="AB408" s="743"/>
      <c r="AG408" s="1003" t="s">
        <v>319</v>
      </c>
      <c r="AH408" s="1003"/>
      <c r="AI408" s="1003"/>
      <c r="AJ408" s="1003"/>
      <c r="AK408" s="1003"/>
      <c r="AL408" s="1003"/>
      <c r="AM408" s="1003"/>
      <c r="AN408" s="1003"/>
      <c r="AO408" s="1003"/>
      <c r="AP408" s="1003"/>
      <c r="AQ408" s="1003"/>
      <c r="AR408" s="1003"/>
      <c r="AS408" s="1003"/>
      <c r="AT408" s="1003"/>
      <c r="AU408" s="1003"/>
      <c r="AV408" s="1003"/>
      <c r="AW408" s="1003"/>
      <c r="AX408" s="1003"/>
      <c r="AY408" s="1003"/>
      <c r="AZ408" s="1003"/>
      <c r="BA408" s="1003"/>
      <c r="BB408" s="1003"/>
      <c r="BC408" s="1003"/>
      <c r="BD408" s="1003"/>
    </row>
    <row r="409" spans="1:74">
      <c r="B409" s="1019"/>
      <c r="C409" s="787">
        <f>C407+200</f>
        <v>3600</v>
      </c>
      <c r="D409" s="729">
        <f>AH409*(1+$AF$5/100)</f>
        <v>412.1</v>
      </c>
      <c r="E409" s="729">
        <f>AI409*(1+$AF$5/100)</f>
        <v>417.3</v>
      </c>
      <c r="F409" s="729">
        <f>AJ409*(1+$AF$5/100)</f>
        <v>475.15</v>
      </c>
      <c r="G409" s="729">
        <f>AK409*(1+$AF$5/100)</f>
        <v>490.1</v>
      </c>
      <c r="H409" s="729">
        <f>AL409*(1+$AF$5/100)</f>
        <v>512.85</v>
      </c>
      <c r="I409" s="729">
        <f>AM409*(1+$AF$5/100)</f>
        <v>518.05</v>
      </c>
      <c r="J409" s="729">
        <f>AN409*(1+$AF$5/100)</f>
        <v>523.9</v>
      </c>
      <c r="K409" s="729">
        <f>AO409*(1+$AF$5/100)</f>
        <v>529.1</v>
      </c>
      <c r="L409" s="729">
        <f>AP409*(1+$AF$5/100)</f>
        <v>566.15</v>
      </c>
      <c r="M409" s="729">
        <f>AQ409*(1+$AF$5/100)</f>
        <v>764.4</v>
      </c>
      <c r="N409" s="729">
        <f>AR409*(1+$AF$5/100)</f>
        <v>856.7</v>
      </c>
      <c r="O409" s="729">
        <f>AS409*(1+$AF$5/100)</f>
        <v>879.45</v>
      </c>
      <c r="P409" s="729">
        <f>AT409*(1+$AF$5/100)</f>
        <v>885.3</v>
      </c>
      <c r="Q409" s="745">
        <f>AU409*(1+$AF$5/100)</f>
        <v>891.8</v>
      </c>
      <c r="R409" s="745">
        <f>AV409*(1+$AF$5/100)</f>
        <v>931.45</v>
      </c>
      <c r="S409" s="745">
        <f>AW409*(1+$AF$5/100)</f>
        <v>1012.7</v>
      </c>
      <c r="T409" s="745">
        <f>AX409*(1+$AF$5/100)</f>
        <v>1019.2</v>
      </c>
      <c r="U409" s="745">
        <f>AY409*(1+$AF$5/100)</f>
        <v>1062.1</v>
      </c>
      <c r="V409" s="745">
        <f>AZ409*(1+$AF$5/100)</f>
        <v>1068.6</v>
      </c>
      <c r="W409" s="745">
        <f>BA409*(1+$AF$5/100)</f>
        <v>1075.75</v>
      </c>
      <c r="X409" s="745">
        <f>BB409*(1+$AF$5/100)</f>
        <v>1082.25</v>
      </c>
      <c r="Y409" s="745">
        <f>BC409*(1+$AF$5/100)</f>
        <v>1088.75</v>
      </c>
      <c r="Z409" s="746">
        <f>BD409*(1+$AF$5/100)</f>
        <v>1095.9</v>
      </c>
      <c r="AA409" s="801"/>
      <c r="AB409" s="731"/>
      <c r="AG409" s="744">
        <v>3600</v>
      </c>
      <c r="AH409" s="729">
        <v>634</v>
      </c>
      <c r="AI409" s="729">
        <v>642</v>
      </c>
      <c r="AJ409" s="729">
        <v>731</v>
      </c>
      <c r="AK409" s="729">
        <v>754</v>
      </c>
      <c r="AL409" s="729">
        <v>789</v>
      </c>
      <c r="AM409" s="729">
        <v>797</v>
      </c>
      <c r="AN409" s="729">
        <v>806</v>
      </c>
      <c r="AO409" s="729">
        <v>814</v>
      </c>
      <c r="AP409" s="729">
        <v>871</v>
      </c>
      <c r="AQ409" s="729">
        <v>1176</v>
      </c>
      <c r="AR409" s="729">
        <v>1318</v>
      </c>
      <c r="AS409" s="729">
        <v>1353</v>
      </c>
      <c r="AT409" s="729">
        <v>1362</v>
      </c>
      <c r="AU409" s="745">
        <v>1372</v>
      </c>
      <c r="AV409" s="745">
        <v>1433</v>
      </c>
      <c r="AW409" s="745">
        <v>1558</v>
      </c>
      <c r="AX409" s="745">
        <v>1568</v>
      </c>
      <c r="AY409" s="745">
        <v>1634</v>
      </c>
      <c r="AZ409" s="745">
        <v>1644</v>
      </c>
      <c r="BA409" s="745">
        <v>1655</v>
      </c>
      <c r="BB409" s="745">
        <v>1665</v>
      </c>
      <c r="BC409" s="745">
        <v>1675</v>
      </c>
      <c r="BD409" s="746">
        <v>1686</v>
      </c>
    </row>
    <row r="410" spans="1:74">
      <c r="B410" s="1019"/>
      <c r="C410" s="788">
        <v>3800</v>
      </c>
      <c r="D410" s="734">
        <f>AH410*(1+$AF$5/100)</f>
        <v>419.9</v>
      </c>
      <c r="E410" s="734">
        <f>AI410*(1+$AF$5/100)</f>
        <v>425.1</v>
      </c>
      <c r="F410" s="734">
        <f>AJ410*(1+$AF$5/100)</f>
        <v>483.6</v>
      </c>
      <c r="G410" s="734">
        <f>AK410*(1+$AF$5/100)</f>
        <v>498.55</v>
      </c>
      <c r="H410" s="734">
        <f>AL410*(1+$AF$5/100)</f>
        <v>521.3</v>
      </c>
      <c r="I410" s="734">
        <f>AM410*(1+$AF$5/100)</f>
        <v>526.5</v>
      </c>
      <c r="J410" s="734">
        <f>AN410*(1+$AF$5/100)</f>
        <v>531.7</v>
      </c>
      <c r="K410" s="734">
        <f>AO410*(1+$AF$5/100)</f>
        <v>537.55</v>
      </c>
      <c r="L410" s="734">
        <f>AP410*(1+$AF$5/100)</f>
        <v>573.95</v>
      </c>
      <c r="M410" s="734">
        <f>AQ410*(1+$AF$5/100)</f>
        <v>867.1</v>
      </c>
      <c r="N410" s="734">
        <f>AR410*(1+$AF$5/100)</f>
        <v>873.6</v>
      </c>
      <c r="O410" s="734">
        <f>AS410*(1+$AF$5/100)</f>
        <v>896.35</v>
      </c>
      <c r="P410" s="736">
        <f>AT410*(1+$AF$5/100)</f>
        <v>902.2</v>
      </c>
      <c r="Q410" s="736">
        <f>AU410*(1+$AF$5/100)</f>
        <v>908.7</v>
      </c>
      <c r="R410" s="736">
        <f>AV410*(1+$AF$5/100)</f>
        <v>949</v>
      </c>
      <c r="S410" s="736">
        <f>AW410*(1+$AF$5/100)</f>
        <v>1030.25</v>
      </c>
      <c r="T410" s="736">
        <f>AX410*(1+$AF$5/100)</f>
        <v>1036.75</v>
      </c>
      <c r="U410" s="736">
        <f>AY410*(1+$AF$5/100)</f>
        <v>1080.3</v>
      </c>
      <c r="V410" s="736">
        <f>AZ410*(1+$AF$5/100)</f>
        <v>1086.8</v>
      </c>
      <c r="W410" s="736">
        <f>BA410*(1+$AF$5/100)</f>
        <v>1093.3</v>
      </c>
      <c r="X410" s="736">
        <f>BB410*(1+$AF$5/100)</f>
        <v>1100.45</v>
      </c>
      <c r="Y410" s="736">
        <f>BC410*(1+$AF$5/100)</f>
        <v>1106.95</v>
      </c>
      <c r="Z410" s="737">
        <f>BD410*(1+$AF$5/100)</f>
        <v>1113.45</v>
      </c>
      <c r="AA410" s="801"/>
      <c r="AB410" s="731"/>
      <c r="AG410" s="747">
        <v>3800</v>
      </c>
      <c r="AH410" s="734">
        <v>646</v>
      </c>
      <c r="AI410" s="734">
        <v>654</v>
      </c>
      <c r="AJ410" s="734">
        <v>744</v>
      </c>
      <c r="AK410" s="734">
        <v>767</v>
      </c>
      <c r="AL410" s="734">
        <v>802</v>
      </c>
      <c r="AM410" s="734">
        <v>810</v>
      </c>
      <c r="AN410" s="734">
        <v>818</v>
      </c>
      <c r="AO410" s="734">
        <v>827</v>
      </c>
      <c r="AP410" s="734">
        <v>883</v>
      </c>
      <c r="AQ410" s="734">
        <v>1334</v>
      </c>
      <c r="AR410" s="734">
        <v>1344</v>
      </c>
      <c r="AS410" s="734">
        <v>1379</v>
      </c>
      <c r="AT410" s="736">
        <v>1388</v>
      </c>
      <c r="AU410" s="736">
        <v>1398</v>
      </c>
      <c r="AV410" s="736">
        <v>1460</v>
      </c>
      <c r="AW410" s="736">
        <v>1585</v>
      </c>
      <c r="AX410" s="736">
        <v>1595</v>
      </c>
      <c r="AY410" s="736">
        <v>1662</v>
      </c>
      <c r="AZ410" s="736">
        <v>1672</v>
      </c>
      <c r="BA410" s="736">
        <v>1682</v>
      </c>
      <c r="BB410" s="736">
        <v>1693</v>
      </c>
      <c r="BC410" s="736">
        <v>1703</v>
      </c>
      <c r="BD410" s="737">
        <v>1713</v>
      </c>
    </row>
    <row r="411" spans="1:74" customHeight="1" ht="20.25">
      <c r="B411" s="1019"/>
      <c r="C411" s="789">
        <v>4000</v>
      </c>
      <c r="D411" s="740">
        <f>AH411*(1+$AF$5/100)</f>
        <v>428.35</v>
      </c>
      <c r="E411" s="740">
        <f>AI411*(1+$AF$5/100)</f>
        <v>433.55</v>
      </c>
      <c r="F411" s="740">
        <f>AJ411*(1+$AF$5/100)</f>
        <v>491.4</v>
      </c>
      <c r="G411" s="740">
        <f>AK411*(1+$AF$5/100)</f>
        <v>506.35</v>
      </c>
      <c r="H411" s="740">
        <f>AL411*(1+$AF$5/100)</f>
        <v>529.1</v>
      </c>
      <c r="I411" s="740">
        <f>AM411*(1+$AF$5/100)</f>
        <v>534.95</v>
      </c>
      <c r="J411" s="740">
        <f>AN411*(1+$AF$5/100)</f>
        <v>540.15</v>
      </c>
      <c r="K411" s="740">
        <f>AO411*(1+$AF$5/100)</f>
        <v>546</v>
      </c>
      <c r="L411" s="740">
        <f>AP411*(1+$AF$5/100)</f>
        <v>582.4</v>
      </c>
      <c r="M411" s="740">
        <f>AQ411*(1+$AF$5/100)</f>
        <v>884</v>
      </c>
      <c r="N411" s="740">
        <f>AR411*(1+$AF$5/100)</f>
        <v>889.85</v>
      </c>
      <c r="O411" s="741">
        <f>AS411*(1+$AF$5/100)</f>
        <v>913.25</v>
      </c>
      <c r="P411" s="741">
        <f>AT411*(1+$AF$5/100)</f>
        <v>919.1</v>
      </c>
      <c r="Q411" s="741">
        <f>AU411*(1+$AF$5/100)</f>
        <v>925.6</v>
      </c>
      <c r="R411" s="741">
        <f>AV411*(1+$AF$5/100)</f>
        <v>966.55</v>
      </c>
      <c r="S411" s="741">
        <f>AW411*(1+$AF$5/100)</f>
        <v>1047.8</v>
      </c>
      <c r="T411" s="741">
        <f>AX411*(1+$AF$5/100)</f>
        <v>1053.65</v>
      </c>
      <c r="U411" s="741">
        <f>AY411*(1+$AF$5/100)</f>
        <v>1098.5</v>
      </c>
      <c r="V411" s="741">
        <f>AZ411*(1+$AF$5/100)</f>
        <v>1105</v>
      </c>
      <c r="W411" s="741">
        <f>BA411*(1+$AF$5/100)</f>
        <v>1111.5</v>
      </c>
      <c r="X411" s="741">
        <f>BB411*(1+$AF$5/100)</f>
        <v>1118.65</v>
      </c>
      <c r="Y411" s="741">
        <f>BC411*(1+$AF$5/100)</f>
        <v>1125.15</v>
      </c>
      <c r="Z411" s="742">
        <f>BD411*(1+$AF$5/100)</f>
        <v>1131.65</v>
      </c>
      <c r="AA411" s="801"/>
      <c r="AB411" s="731"/>
      <c r="AG411" s="748">
        <v>4000</v>
      </c>
      <c r="AH411" s="740">
        <v>659</v>
      </c>
      <c r="AI411" s="740">
        <v>667</v>
      </c>
      <c r="AJ411" s="740">
        <v>756</v>
      </c>
      <c r="AK411" s="740">
        <v>779</v>
      </c>
      <c r="AL411" s="740">
        <v>814</v>
      </c>
      <c r="AM411" s="740">
        <v>823</v>
      </c>
      <c r="AN411" s="740">
        <v>831</v>
      </c>
      <c r="AO411" s="740">
        <v>840</v>
      </c>
      <c r="AP411" s="740">
        <v>896</v>
      </c>
      <c r="AQ411" s="740">
        <v>1360</v>
      </c>
      <c r="AR411" s="740">
        <v>1369</v>
      </c>
      <c r="AS411" s="741">
        <v>1405</v>
      </c>
      <c r="AT411" s="741">
        <v>1414</v>
      </c>
      <c r="AU411" s="741">
        <v>1424</v>
      </c>
      <c r="AV411" s="741">
        <v>1487</v>
      </c>
      <c r="AW411" s="741">
        <v>1612</v>
      </c>
      <c r="AX411" s="741">
        <v>1621</v>
      </c>
      <c r="AY411" s="741">
        <v>1690</v>
      </c>
      <c r="AZ411" s="741">
        <v>1700</v>
      </c>
      <c r="BA411" s="741">
        <v>1710</v>
      </c>
      <c r="BB411" s="741">
        <v>1721</v>
      </c>
      <c r="BC411" s="741">
        <v>1731</v>
      </c>
      <c r="BD411" s="742">
        <v>1741</v>
      </c>
    </row>
    <row r="412" spans="1:74" customHeight="1" ht="20.25">
      <c r="B412" s="809"/>
      <c r="C412" s="1004" t="s">
        <v>320</v>
      </c>
      <c r="D412" s="1004"/>
      <c r="E412" s="1004"/>
      <c r="F412" s="1004"/>
      <c r="G412" s="1004"/>
      <c r="H412" s="1004"/>
      <c r="I412" s="1004"/>
      <c r="J412" s="1004"/>
      <c r="K412" s="1004"/>
      <c r="L412" s="1004"/>
      <c r="M412" s="1004"/>
      <c r="N412" s="1004"/>
      <c r="O412" s="1004"/>
      <c r="P412" s="1004"/>
      <c r="Q412" s="1004"/>
      <c r="R412" s="1004"/>
      <c r="S412" s="1004"/>
      <c r="T412" s="1004"/>
      <c r="U412" s="1004"/>
      <c r="V412" s="1004"/>
      <c r="W412" s="1004"/>
      <c r="X412" s="1004"/>
      <c r="Y412" s="1004"/>
      <c r="Z412" s="1004"/>
      <c r="AA412" s="800"/>
      <c r="AB412" s="727"/>
      <c r="AG412" s="1004" t="s">
        <v>320</v>
      </c>
      <c r="AH412" s="1004"/>
      <c r="AI412" s="1004"/>
      <c r="AJ412" s="1004"/>
      <c r="AK412" s="1004"/>
      <c r="AL412" s="1004"/>
      <c r="AM412" s="1004"/>
      <c r="AN412" s="1004"/>
      <c r="AO412" s="1004"/>
      <c r="AP412" s="1004"/>
      <c r="AQ412" s="1004"/>
      <c r="AR412" s="1004"/>
      <c r="AS412" s="1004"/>
      <c r="AT412" s="1004"/>
      <c r="AU412" s="1004"/>
      <c r="AV412" s="1004"/>
      <c r="AW412" s="1004"/>
      <c r="AX412" s="1004"/>
      <c r="AY412" s="1004"/>
      <c r="AZ412" s="1004"/>
      <c r="BA412" s="1004"/>
      <c r="BB412" s="1004"/>
      <c r="BC412" s="1004"/>
      <c r="BD412" s="1004"/>
    </row>
    <row r="413" spans="1:74">
      <c r="B413" s="1021" t="s">
        <v>321</v>
      </c>
      <c r="C413" s="782" t="s">
        <v>322</v>
      </c>
      <c r="D413" s="732" t="s">
        <v>323</v>
      </c>
      <c r="E413" s="729" t="s">
        <v>323</v>
      </c>
      <c r="F413" s="729" t="s">
        <v>323</v>
      </c>
      <c r="G413" s="729" t="s">
        <v>323</v>
      </c>
      <c r="H413" s="729" t="s">
        <v>324</v>
      </c>
      <c r="I413" s="729" t="s">
        <v>324</v>
      </c>
      <c r="J413" s="729" t="s">
        <v>324</v>
      </c>
      <c r="K413" s="729" t="s">
        <v>324</v>
      </c>
      <c r="L413" s="729" t="s">
        <v>324</v>
      </c>
      <c r="M413" s="729" t="s">
        <v>324</v>
      </c>
      <c r="N413" s="729" t="s">
        <v>324</v>
      </c>
      <c r="O413" s="729" t="s">
        <v>324</v>
      </c>
      <c r="P413" s="729" t="s">
        <v>325</v>
      </c>
      <c r="Q413" s="729" t="s">
        <v>325</v>
      </c>
      <c r="R413" s="729" t="s">
        <v>325</v>
      </c>
      <c r="S413" s="729" t="s">
        <v>325</v>
      </c>
      <c r="T413" s="729" t="s">
        <v>325</v>
      </c>
      <c r="U413" s="729" t="s">
        <v>325</v>
      </c>
      <c r="V413" s="729" t="s">
        <v>326</v>
      </c>
      <c r="W413" s="729" t="s">
        <v>326</v>
      </c>
      <c r="X413" s="729" t="s">
        <v>326</v>
      </c>
      <c r="Y413" s="729" t="s">
        <v>326</v>
      </c>
      <c r="Z413" s="730" t="s">
        <v>326</v>
      </c>
      <c r="AA413" s="801"/>
      <c r="AB413" s="731"/>
      <c r="AG413" s="744" t="s">
        <v>322</v>
      </c>
      <c r="AH413" s="732">
        <v>54</v>
      </c>
      <c r="AI413" s="729">
        <v>54</v>
      </c>
      <c r="AJ413" s="729">
        <v>54</v>
      </c>
      <c r="AK413" s="729">
        <v>54</v>
      </c>
      <c r="AL413" s="729">
        <v>58</v>
      </c>
      <c r="AM413" s="729">
        <v>58</v>
      </c>
      <c r="AN413" s="729">
        <v>58</v>
      </c>
      <c r="AO413" s="729">
        <v>58</v>
      </c>
      <c r="AP413" s="729">
        <v>58</v>
      </c>
      <c r="AQ413" s="729">
        <v>58</v>
      </c>
      <c r="AR413" s="729">
        <v>58</v>
      </c>
      <c r="AS413" s="729">
        <v>58</v>
      </c>
      <c r="AT413" s="729">
        <v>70</v>
      </c>
      <c r="AU413" s="729">
        <v>70</v>
      </c>
      <c r="AV413" s="729">
        <v>70</v>
      </c>
      <c r="AW413" s="729">
        <v>70</v>
      </c>
      <c r="AX413" s="729">
        <v>70</v>
      </c>
      <c r="AY413" s="729">
        <v>70</v>
      </c>
      <c r="AZ413" s="729">
        <v>87</v>
      </c>
      <c r="BA413" s="729">
        <v>87</v>
      </c>
      <c r="BB413" s="729">
        <v>87</v>
      </c>
      <c r="BC413" s="729">
        <v>87</v>
      </c>
      <c r="BD413" s="730">
        <v>87</v>
      </c>
    </row>
    <row r="414" spans="1:74" customHeight="1" ht="22.5">
      <c r="B414" s="1021"/>
      <c r="C414" s="785" t="s">
        <v>327</v>
      </c>
      <c r="D414" s="733" t="s">
        <v>328</v>
      </c>
      <c r="E414" s="734" t="s">
        <v>328</v>
      </c>
      <c r="F414" s="734" t="s">
        <v>328</v>
      </c>
      <c r="G414" s="734" t="s">
        <v>328</v>
      </c>
      <c r="H414" s="734" t="s">
        <v>328</v>
      </c>
      <c r="I414" s="734" t="s">
        <v>328</v>
      </c>
      <c r="J414" s="734" t="s">
        <v>328</v>
      </c>
      <c r="K414" s="734" t="s">
        <v>328</v>
      </c>
      <c r="L414" s="734" t="s">
        <v>328</v>
      </c>
      <c r="M414" s="734" t="s">
        <v>329</v>
      </c>
      <c r="N414" s="734" t="s">
        <v>329</v>
      </c>
      <c r="O414" s="734" t="s">
        <v>329</v>
      </c>
      <c r="P414" s="734" t="s">
        <v>329</v>
      </c>
      <c r="Q414" s="734" t="s">
        <v>329</v>
      </c>
      <c r="R414" s="734" t="s">
        <v>329</v>
      </c>
      <c r="S414" s="734" t="s">
        <v>329</v>
      </c>
      <c r="T414" s="734" t="s">
        <v>329</v>
      </c>
      <c r="U414" s="734" t="s">
        <v>329</v>
      </c>
      <c r="V414" s="734" t="s">
        <v>329</v>
      </c>
      <c r="W414" s="734" t="s">
        <v>329</v>
      </c>
      <c r="X414" s="734" t="s">
        <v>329</v>
      </c>
      <c r="Y414" s="734" t="s">
        <v>329</v>
      </c>
      <c r="Z414" s="735" t="s">
        <v>329</v>
      </c>
      <c r="AA414" s="803"/>
      <c r="AB414" s="749"/>
      <c r="AG414" s="747" t="s">
        <v>327</v>
      </c>
      <c r="AH414" s="734">
        <v>62</v>
      </c>
      <c r="AI414" s="734">
        <v>62</v>
      </c>
      <c r="AJ414" s="734">
        <v>62</v>
      </c>
      <c r="AK414" s="734">
        <v>62</v>
      </c>
      <c r="AL414" s="734">
        <v>62</v>
      </c>
      <c r="AM414" s="734">
        <v>62</v>
      </c>
      <c r="AN414" s="734">
        <v>62</v>
      </c>
      <c r="AO414" s="734">
        <v>62</v>
      </c>
      <c r="AP414" s="734">
        <v>62</v>
      </c>
      <c r="AQ414" s="734">
        <v>121</v>
      </c>
      <c r="AR414" s="734">
        <v>121</v>
      </c>
      <c r="AS414" s="734">
        <v>121</v>
      </c>
      <c r="AT414" s="734">
        <v>121</v>
      </c>
      <c r="AU414" s="734">
        <v>121</v>
      </c>
      <c r="AV414" s="734">
        <v>121</v>
      </c>
      <c r="AW414" s="734">
        <v>121</v>
      </c>
      <c r="AX414" s="734">
        <v>121</v>
      </c>
      <c r="AY414" s="734">
        <v>121</v>
      </c>
      <c r="AZ414" s="734">
        <v>121</v>
      </c>
      <c r="BA414" s="734">
        <v>121</v>
      </c>
      <c r="BB414" s="734">
        <v>121</v>
      </c>
      <c r="BC414" s="734">
        <v>121</v>
      </c>
      <c r="BD414" s="735">
        <v>121</v>
      </c>
    </row>
    <row r="415" spans="1:74" customHeight="1" ht="20.25">
      <c r="B415" s="1021"/>
      <c r="C415" s="785" t="s">
        <v>330</v>
      </c>
      <c r="D415" s="733" t="s">
        <v>331</v>
      </c>
      <c r="E415" s="734" t="s">
        <v>332</v>
      </c>
      <c r="F415" s="734" t="s">
        <v>333</v>
      </c>
      <c r="G415" s="734" t="s">
        <v>334</v>
      </c>
      <c r="H415" s="734" t="s">
        <v>335</v>
      </c>
      <c r="I415" s="734" t="s">
        <v>336</v>
      </c>
      <c r="J415" s="734" t="s">
        <v>337</v>
      </c>
      <c r="K415" s="734" t="s">
        <v>338</v>
      </c>
      <c r="L415" s="734" t="s">
        <v>339</v>
      </c>
      <c r="M415" s="734" t="s">
        <v>340</v>
      </c>
      <c r="N415" s="734" t="s">
        <v>341</v>
      </c>
      <c r="O415" s="734" t="s">
        <v>342</v>
      </c>
      <c r="P415" s="734" t="s">
        <v>343</v>
      </c>
      <c r="Q415" s="734" t="s">
        <v>344</v>
      </c>
      <c r="R415" s="734" t="s">
        <v>345</v>
      </c>
      <c r="S415" s="734" t="s">
        <v>346</v>
      </c>
      <c r="T415" s="734" t="s">
        <v>347</v>
      </c>
      <c r="U415" s="734" t="s">
        <v>348</v>
      </c>
      <c r="V415" s="734" t="s">
        <v>349</v>
      </c>
      <c r="W415" s="734" t="s">
        <v>350</v>
      </c>
      <c r="X415" s="734" t="s">
        <v>351</v>
      </c>
      <c r="Y415" s="734" t="s">
        <v>352</v>
      </c>
      <c r="Z415" s="735" t="s">
        <v>353</v>
      </c>
      <c r="AA415" s="801"/>
      <c r="AB415" s="731">
        <v>340.9758</v>
      </c>
      <c r="AG415" s="748" t="s">
        <v>354</v>
      </c>
      <c r="AH415" s="739">
        <v>159</v>
      </c>
      <c r="AI415" s="740">
        <v>161</v>
      </c>
      <c r="AJ415" s="740">
        <v>163</v>
      </c>
      <c r="AK415" s="740">
        <v>165</v>
      </c>
      <c r="AL415" s="740">
        <v>168</v>
      </c>
      <c r="AM415" s="740">
        <v>170</v>
      </c>
      <c r="AN415" s="740">
        <v>172</v>
      </c>
      <c r="AO415" s="740">
        <v>174</v>
      </c>
      <c r="AP415" s="740">
        <v>176</v>
      </c>
      <c r="AQ415" s="740">
        <v>256</v>
      </c>
      <c r="AR415" s="740">
        <v>259</v>
      </c>
      <c r="AS415" s="740">
        <v>261</v>
      </c>
      <c r="AT415" s="740">
        <v>263</v>
      </c>
      <c r="AU415" s="740">
        <v>265</v>
      </c>
      <c r="AV415" s="740">
        <v>267</v>
      </c>
      <c r="AW415" s="740">
        <v>270</v>
      </c>
      <c r="AX415" s="740">
        <v>326</v>
      </c>
      <c r="AY415" s="740">
        <v>328</v>
      </c>
      <c r="AZ415" s="740">
        <v>330</v>
      </c>
      <c r="BA415" s="740">
        <v>333</v>
      </c>
      <c r="BB415" s="740">
        <v>335</v>
      </c>
      <c r="BC415" s="740">
        <v>337</v>
      </c>
      <c r="BD415" s="750">
        <v>339</v>
      </c>
    </row>
    <row r="416" spans="1:74" customHeight="1" ht="20.25">
      <c r="B416" s="1021"/>
      <c r="C416" s="786" t="s">
        <v>355</v>
      </c>
      <c r="D416" s="739" t="s">
        <v>356</v>
      </c>
      <c r="E416" s="740" t="s">
        <v>357</v>
      </c>
      <c r="F416" s="740" t="s">
        <v>358</v>
      </c>
      <c r="G416" s="740" t="s">
        <v>359</v>
      </c>
      <c r="H416" s="740" t="s">
        <v>360</v>
      </c>
      <c r="I416" s="740" t="s">
        <v>361</v>
      </c>
      <c r="J416" s="740" t="s">
        <v>362</v>
      </c>
      <c r="K416" s="740" t="s">
        <v>363</v>
      </c>
      <c r="L416" s="740" t="s">
        <v>364</v>
      </c>
      <c r="M416" s="740" t="s">
        <v>365</v>
      </c>
      <c r="N416" s="740" t="s">
        <v>366</v>
      </c>
      <c r="O416" s="740" t="s">
        <v>367</v>
      </c>
      <c r="P416" s="740" t="s">
        <v>368</v>
      </c>
      <c r="Q416" s="740" t="s">
        <v>369</v>
      </c>
      <c r="R416" s="740" t="s">
        <v>370</v>
      </c>
      <c r="S416" s="740" t="s">
        <v>371</v>
      </c>
      <c r="T416" s="740" t="s">
        <v>372</v>
      </c>
      <c r="U416" s="740" t="s">
        <v>373</v>
      </c>
      <c r="V416" s="740" t="s">
        <v>374</v>
      </c>
      <c r="W416" s="740" t="s">
        <v>375</v>
      </c>
      <c r="X416" s="740" t="s">
        <v>376</v>
      </c>
      <c r="Y416" s="740" t="s">
        <v>377</v>
      </c>
      <c r="Z416" s="750" t="s">
        <v>378</v>
      </c>
      <c r="AA416" s="801"/>
      <c r="AB416" s="731"/>
      <c r="AG416" s="748"/>
      <c r="AH416" s="739"/>
      <c r="AI416" s="740"/>
      <c r="AJ416" s="740"/>
      <c r="AK416" s="740"/>
      <c r="AL416" s="740"/>
      <c r="AM416" s="740"/>
      <c r="AN416" s="740"/>
      <c r="AO416" s="740"/>
      <c r="AP416" s="740"/>
      <c r="AQ416" s="740"/>
      <c r="AR416" s="740"/>
      <c r="AS416" s="740"/>
      <c r="AT416" s="740"/>
      <c r="AU416" s="740"/>
      <c r="AV416" s="740"/>
      <c r="AW416" s="740"/>
      <c r="AX416" s="740"/>
      <c r="AY416" s="740"/>
      <c r="AZ416" s="740"/>
      <c r="BA416" s="740"/>
      <c r="BB416" s="740"/>
      <c r="BC416" s="740"/>
      <c r="BD416" s="750"/>
    </row>
    <row r="417" spans="1:74">
      <c r="B417" s="804"/>
      <c r="C417" s="717"/>
      <c r="D417" s="734"/>
      <c r="E417" s="734"/>
      <c r="F417" s="734"/>
      <c r="G417" s="734"/>
      <c r="H417" s="734"/>
      <c r="I417" s="734"/>
      <c r="J417" s="734"/>
      <c r="K417" s="734"/>
      <c r="L417" s="734"/>
      <c r="M417" s="734"/>
      <c r="N417" s="734"/>
      <c r="O417" s="734"/>
      <c r="P417" s="734"/>
      <c r="Q417" s="734"/>
      <c r="R417" s="734"/>
      <c r="S417" s="734"/>
      <c r="T417" s="734"/>
      <c r="U417" s="734"/>
      <c r="V417" s="734"/>
      <c r="W417" s="734"/>
      <c r="X417" s="734"/>
      <c r="Y417" s="734"/>
      <c r="Z417" s="734"/>
      <c r="AA417" s="801"/>
      <c r="AB417" s="731"/>
    </row>
    <row r="418" spans="1:74">
      <c r="B418" s="804"/>
      <c r="C418" s="1014" t="s">
        <v>379</v>
      </c>
      <c r="D418" s="1014"/>
      <c r="E418" s="1014"/>
      <c r="F418" s="1014"/>
      <c r="G418" s="1014"/>
      <c r="H418" s="1014"/>
      <c r="I418" s="1014"/>
      <c r="J418" s="1014"/>
      <c r="K418" s="1014"/>
      <c r="L418" s="1014"/>
      <c r="M418" s="1014"/>
      <c r="N418" s="1014"/>
      <c r="O418" s="1014"/>
      <c r="P418" s="1014"/>
      <c r="Q418" s="1014"/>
      <c r="R418" s="1014"/>
      <c r="S418" s="1014"/>
      <c r="T418" s="1014"/>
      <c r="U418" s="1014"/>
      <c r="V418" s="1014"/>
      <c r="W418" s="1014"/>
      <c r="X418" s="1014"/>
      <c r="Y418" s="1014"/>
      <c r="Z418" s="1014"/>
      <c r="AA418" s="801"/>
      <c r="AB418" s="731"/>
    </row>
    <row r="419" spans="1:74">
      <c r="B419" s="804"/>
      <c r="C419" s="721" t="s">
        <v>380</v>
      </c>
      <c r="D419" s="721"/>
      <c r="E419" s="721"/>
      <c r="F419" s="721"/>
      <c r="G419" s="721"/>
      <c r="H419" s="721"/>
      <c r="I419" s="721"/>
      <c r="J419" s="721"/>
      <c r="K419" s="721"/>
      <c r="L419" s="721"/>
      <c r="M419" s="721"/>
      <c r="N419" s="721"/>
      <c r="O419" s="721"/>
      <c r="P419" s="721"/>
      <c r="Q419" s="721"/>
      <c r="R419" s="721"/>
      <c r="S419" s="721"/>
      <c r="T419" s="721"/>
      <c r="U419" s="721"/>
      <c r="V419" s="721"/>
      <c r="W419" s="721"/>
      <c r="X419" s="721"/>
      <c r="Y419" s="721"/>
      <c r="Z419" s="721"/>
      <c r="AA419" s="801"/>
      <c r="AB419" s="731"/>
    </row>
    <row r="420" spans="1:74">
      <c r="B420" s="804"/>
      <c r="C420" s="721" t="s">
        <v>381</v>
      </c>
      <c r="D420" s="721"/>
      <c r="E420" s="721"/>
      <c r="F420" s="721"/>
      <c r="G420" s="721"/>
      <c r="H420" s="721"/>
      <c r="I420" s="721"/>
      <c r="J420" s="721"/>
      <c r="K420" s="721"/>
      <c r="L420" s="721"/>
      <c r="M420" s="721"/>
      <c r="N420" s="721"/>
      <c r="O420" s="721"/>
      <c r="P420" s="721"/>
      <c r="Q420" s="721"/>
      <c r="R420" s="721"/>
      <c r="S420" s="721"/>
      <c r="T420" s="721"/>
      <c r="U420" s="721"/>
      <c r="V420" s="721"/>
      <c r="W420" s="721"/>
      <c r="X420" s="721"/>
      <c r="Y420" s="721"/>
      <c r="Z420" s="721"/>
      <c r="AA420" s="801"/>
      <c r="AB420" s="731"/>
    </row>
    <row r="421" spans="1:74" customHeight="1" ht="22.5">
      <c r="B421" s="804"/>
      <c r="C421" s="1014" t="s">
        <v>382</v>
      </c>
      <c r="D421" s="1014"/>
      <c r="E421" s="1014"/>
      <c r="F421" s="1014"/>
      <c r="G421" s="1014"/>
      <c r="H421" s="1014"/>
      <c r="I421" s="1014"/>
      <c r="J421" s="1014"/>
      <c r="K421" s="1014"/>
      <c r="L421" s="1014"/>
      <c r="M421" s="1014"/>
      <c r="N421" s="1014"/>
      <c r="O421" s="1014"/>
      <c r="P421" s="1014"/>
      <c r="Q421" s="1014"/>
      <c r="R421" s="1014"/>
      <c r="S421" s="1014"/>
      <c r="T421" s="1014"/>
      <c r="U421" s="1014"/>
      <c r="V421" s="1014"/>
      <c r="W421" s="1014"/>
      <c r="X421" s="1014"/>
      <c r="Y421" s="1014"/>
      <c r="Z421" s="1014"/>
      <c r="AA421" s="801"/>
      <c r="AB421" s="731"/>
    </row>
    <row r="422" spans="1:74">
      <c r="B422" s="804"/>
      <c r="C422" s="1014" t="s">
        <v>383</v>
      </c>
      <c r="D422" s="1014"/>
      <c r="E422" s="1014"/>
      <c r="F422" s="1014"/>
      <c r="G422" s="1014"/>
      <c r="H422" s="1014"/>
      <c r="I422" s="1014"/>
      <c r="J422" s="1014"/>
      <c r="K422" s="1014"/>
      <c r="L422" s="1014"/>
      <c r="M422" s="1014"/>
      <c r="N422" s="1014"/>
      <c r="O422" s="1014"/>
      <c r="P422" s="1014"/>
      <c r="Q422" s="1014"/>
      <c r="R422" s="1014"/>
      <c r="S422" s="1014"/>
      <c r="T422" s="1014"/>
      <c r="U422" s="1014"/>
      <c r="V422" s="1014"/>
      <c r="W422" s="1014"/>
      <c r="X422" s="1014"/>
      <c r="Y422" s="1014"/>
      <c r="Z422" s="1014"/>
      <c r="AA422" s="801"/>
      <c r="AB422" s="731"/>
    </row>
    <row r="423" spans="1:74" customHeight="1" ht="20.25">
      <c r="B423" s="805"/>
      <c r="C423" s="1022" t="s">
        <v>384</v>
      </c>
      <c r="D423" s="1022"/>
      <c r="E423" s="1022"/>
      <c r="F423" s="1022"/>
      <c r="G423" s="1022"/>
      <c r="H423" s="1022"/>
      <c r="I423" s="1022"/>
      <c r="J423" s="1022"/>
      <c r="K423" s="1022"/>
      <c r="L423" s="1022"/>
      <c r="M423" s="1022"/>
      <c r="N423" s="1022"/>
      <c r="O423" s="1022"/>
      <c r="P423" s="1022"/>
      <c r="Q423" s="1022"/>
      <c r="R423" s="1022"/>
      <c r="S423" s="1022"/>
      <c r="T423" s="1022"/>
      <c r="U423" s="1022"/>
      <c r="V423" s="1022"/>
      <c r="W423" s="1022"/>
      <c r="X423" s="1022"/>
      <c r="Y423" s="1022"/>
      <c r="Z423" s="1022"/>
      <c r="AA423" s="806"/>
      <c r="AB423" s="717"/>
    </row>
    <row r="424" spans="1:74" customHeight="1" ht="27">
      <c r="B424" s="720"/>
      <c r="C424" s="721"/>
      <c r="D424" s="721"/>
      <c r="E424" s="721"/>
      <c r="F424" s="721"/>
      <c r="G424" s="721"/>
      <c r="H424" s="721"/>
      <c r="I424" s="721"/>
      <c r="J424" s="721"/>
      <c r="K424" s="721"/>
      <c r="L424" s="721"/>
      <c r="M424" s="721"/>
      <c r="N424" s="721"/>
      <c r="O424" s="721"/>
      <c r="P424" s="721"/>
      <c r="Q424" s="721"/>
      <c r="R424" s="721"/>
      <c r="S424" s="721"/>
      <c r="T424" s="721"/>
      <c r="U424" s="721"/>
      <c r="V424" s="721"/>
      <c r="W424" s="721"/>
      <c r="X424" s="721"/>
      <c r="Y424" s="721"/>
      <c r="Z424" s="721"/>
      <c r="AA424" s="717"/>
      <c r="AB424" s="717"/>
    </row>
    <row r="425" spans="1:74">
      <c r="B425" s="720"/>
      <c r="C425" s="721"/>
      <c r="D425" s="721"/>
      <c r="E425" s="721"/>
      <c r="F425" s="721"/>
      <c r="G425" s="721"/>
      <c r="H425" s="721"/>
      <c r="I425" s="721"/>
      <c r="J425" s="721"/>
      <c r="K425" s="721"/>
      <c r="L425" s="721"/>
      <c r="M425" s="721"/>
      <c r="N425" s="721"/>
      <c r="O425" s="721"/>
      <c r="P425" s="721"/>
      <c r="Q425" s="721"/>
      <c r="R425" s="721"/>
      <c r="S425" s="721"/>
      <c r="T425" s="721"/>
      <c r="U425" s="721"/>
      <c r="V425" s="721"/>
      <c r="W425" s="721"/>
      <c r="X425" s="721"/>
      <c r="Y425" s="721"/>
      <c r="Z425" s="721"/>
      <c r="AA425" s="717"/>
      <c r="AB425" s="717"/>
    </row>
    <row r="426" spans="1:74">
      <c r="B426" s="722"/>
      <c r="C426" s="717"/>
      <c r="D426" s="717"/>
      <c r="E426" s="717"/>
      <c r="F426" s="717"/>
      <c r="G426" s="717"/>
      <c r="H426" s="717"/>
      <c r="I426" s="717"/>
      <c r="J426" s="717"/>
      <c r="K426" s="717"/>
      <c r="L426" s="717"/>
      <c r="M426" s="717"/>
      <c r="N426" s="717"/>
      <c r="O426" s="717"/>
      <c r="P426" s="717"/>
      <c r="Q426" s="717"/>
      <c r="R426" s="717"/>
      <c r="S426" s="717"/>
      <c r="T426" s="717"/>
      <c r="U426" s="717"/>
      <c r="V426" s="717"/>
      <c r="W426" s="717"/>
      <c r="X426" s="717"/>
      <c r="Y426" s="717"/>
      <c r="Z426" s="717"/>
      <c r="AA426" s="717"/>
      <c r="AB426" s="717"/>
    </row>
    <row r="427" spans="1:74">
      <c r="B427" s="722"/>
      <c r="C427" s="717"/>
      <c r="D427" s="717"/>
      <c r="E427" s="717"/>
      <c r="F427" s="717"/>
      <c r="G427" s="717"/>
      <c r="H427" s="717"/>
      <c r="I427" s="717"/>
      <c r="J427" s="717"/>
      <c r="K427" s="717"/>
      <c r="L427" s="717"/>
      <c r="M427" s="717"/>
      <c r="N427" s="717"/>
      <c r="O427" s="717"/>
      <c r="P427" s="717"/>
      <c r="Q427" s="717"/>
      <c r="R427" s="717"/>
      <c r="S427" s="717"/>
      <c r="T427" s="717"/>
      <c r="U427" s="717"/>
      <c r="V427" s="717"/>
      <c r="W427" s="717"/>
      <c r="X427" s="717"/>
      <c r="Y427" s="717"/>
      <c r="Z427" s="717"/>
      <c r="AA427" s="717"/>
      <c r="AB427" s="717"/>
    </row>
    <row r="428" spans="1:74" s="780" customFormat="1">
      <c r="B428" s="812" t="s">
        <v>407</v>
      </c>
      <c r="C428" s="812"/>
      <c r="D428" s="812"/>
      <c r="E428" s="812"/>
      <c r="F428" s="812"/>
      <c r="G428" s="812"/>
      <c r="H428" s="812"/>
      <c r="I428" s="812"/>
      <c r="J428" s="812"/>
      <c r="K428" s="812"/>
      <c r="L428" s="812"/>
      <c r="M428" s="812"/>
      <c r="N428" s="812"/>
      <c r="O428" s="812"/>
      <c r="P428" s="812"/>
      <c r="Q428" s="812"/>
      <c r="R428" s="812"/>
      <c r="S428" s="812"/>
      <c r="T428" s="812"/>
      <c r="U428" s="812"/>
      <c r="V428" s="812"/>
      <c r="W428" s="812"/>
      <c r="X428" s="1023" t="s">
        <v>314</v>
      </c>
      <c r="Y428" s="1023"/>
      <c r="Z428" s="1023"/>
      <c r="AA428" s="812"/>
      <c r="AB428" s="814"/>
    </row>
    <row r="429" spans="1:74" s="816" customFormat="1">
      <c r="A429" s="1024"/>
      <c r="B429" s="1024"/>
      <c r="C429" s="1024"/>
      <c r="D429" s="1024"/>
      <c r="E429" s="1024"/>
      <c r="F429" s="1024"/>
      <c r="G429" s="1024"/>
      <c r="H429" s="1024"/>
      <c r="I429" s="1024"/>
      <c r="J429" s="1024"/>
      <c r="K429" s="1024"/>
      <c r="L429" s="1024"/>
      <c r="M429" s="1024"/>
      <c r="N429" s="1024"/>
      <c r="O429" s="1024"/>
      <c r="P429" s="1024"/>
      <c r="Q429" s="1024"/>
      <c r="R429" s="1024"/>
      <c r="S429" s="1024"/>
      <c r="T429" s="1024"/>
      <c r="U429" s="1024"/>
      <c r="V429" s="1024"/>
      <c r="W429" s="1024"/>
      <c r="X429" s="1024"/>
      <c r="Y429" s="1024"/>
      <c r="Z429" s="1024"/>
      <c r="AA429" s="1024"/>
      <c r="AB429" s="1024"/>
    </row>
    <row r="430" spans="1:74" customHeight="1" ht="20.25">
      <c r="B430" s="722"/>
      <c r="C430" s="717"/>
      <c r="D430" s="717"/>
      <c r="E430" s="717"/>
      <c r="F430" s="717"/>
      <c r="G430" s="717"/>
      <c r="H430" s="717"/>
      <c r="I430" s="717"/>
      <c r="J430" s="717"/>
      <c r="K430" s="717"/>
      <c r="L430" s="717"/>
      <c r="M430" s="717"/>
      <c r="N430" s="717"/>
      <c r="O430" s="717"/>
      <c r="P430" s="717"/>
      <c r="Q430" s="717"/>
      <c r="R430" s="717"/>
      <c r="S430" s="717"/>
      <c r="T430" s="717"/>
      <c r="U430" s="717"/>
      <c r="V430" s="717"/>
      <c r="W430" s="717"/>
      <c r="X430" s="717"/>
      <c r="Y430" s="717"/>
      <c r="Z430" s="717"/>
      <c r="AA430" s="717"/>
      <c r="AB430" s="717"/>
    </row>
    <row r="431" spans="1:74" customHeight="1" ht="27.75">
      <c r="B431" s="807"/>
      <c r="C431" s="1017" t="s">
        <v>408</v>
      </c>
      <c r="D431" s="1017"/>
      <c r="E431" s="1017"/>
      <c r="F431" s="1017"/>
      <c r="G431" s="1017"/>
      <c r="H431" s="1017"/>
      <c r="I431" s="1017"/>
      <c r="J431" s="1017"/>
      <c r="K431" s="1017"/>
      <c r="L431" s="1017"/>
      <c r="M431" s="1017"/>
      <c r="N431" s="1017"/>
      <c r="O431" s="1017"/>
      <c r="P431" s="1017"/>
      <c r="Q431" s="1017"/>
      <c r="R431" s="1017"/>
      <c r="S431" s="1017"/>
      <c r="T431" s="1017"/>
      <c r="U431" s="1017"/>
      <c r="V431" s="1017"/>
      <c r="W431" s="1017"/>
      <c r="X431" s="1017"/>
      <c r="Y431" s="1017"/>
      <c r="Z431" s="1017"/>
      <c r="AA431" s="798"/>
      <c r="AB431" s="723"/>
    </row>
    <row r="432" spans="1:74" customHeight="1" ht="24">
      <c r="B432" s="808"/>
      <c r="C432" s="1018" t="s">
        <v>316</v>
      </c>
      <c r="D432" s="1018"/>
      <c r="E432" s="1018"/>
      <c r="F432" s="1018"/>
      <c r="G432" s="1018"/>
      <c r="H432" s="1018"/>
      <c r="I432" s="1018"/>
      <c r="J432" s="1018"/>
      <c r="K432" s="1018"/>
      <c r="L432" s="1018"/>
      <c r="M432" s="1018"/>
      <c r="N432" s="1018"/>
      <c r="O432" s="1018"/>
      <c r="P432" s="1018"/>
      <c r="Q432" s="1018"/>
      <c r="R432" s="1018"/>
      <c r="S432" s="1018"/>
      <c r="T432" s="1018"/>
      <c r="U432" s="1018"/>
      <c r="V432" s="1018"/>
      <c r="W432" s="1018"/>
      <c r="X432" s="1018"/>
      <c r="Y432" s="1018"/>
      <c r="Z432" s="1018"/>
      <c r="AA432" s="799"/>
      <c r="AB432" s="717"/>
    </row>
    <row r="433" spans="1:74" customHeight="1" ht="20.25">
      <c r="A433" s="545"/>
      <c r="B433" s="1019" t="s">
        <v>317</v>
      </c>
      <c r="C433" s="782"/>
      <c r="D433" s="783">
        <v>1400</v>
      </c>
      <c r="E433" s="783">
        <v>1600</v>
      </c>
      <c r="F433" s="783">
        <v>1800</v>
      </c>
      <c r="G433" s="783">
        <v>2000</v>
      </c>
      <c r="H433" s="783">
        <v>2200</v>
      </c>
      <c r="I433" s="783">
        <v>2400</v>
      </c>
      <c r="J433" s="783">
        <v>2600</v>
      </c>
      <c r="K433" s="783">
        <v>2800</v>
      </c>
      <c r="L433" s="783">
        <v>3000</v>
      </c>
      <c r="M433" s="783">
        <v>3200</v>
      </c>
      <c r="N433" s="783">
        <v>3400</v>
      </c>
      <c r="O433" s="783">
        <v>3600</v>
      </c>
      <c r="P433" s="783">
        <v>3800</v>
      </c>
      <c r="Q433" s="783">
        <v>4000</v>
      </c>
      <c r="R433" s="783">
        <v>4200</v>
      </c>
      <c r="S433" s="783">
        <v>4400</v>
      </c>
      <c r="T433" s="783">
        <v>4600</v>
      </c>
      <c r="U433" s="783">
        <v>4800</v>
      </c>
      <c r="V433" s="783">
        <v>5000</v>
      </c>
      <c r="W433" s="783">
        <v>5200</v>
      </c>
      <c r="X433" s="783">
        <v>5400</v>
      </c>
      <c r="Y433" s="783">
        <v>5600</v>
      </c>
      <c r="Z433" s="784">
        <v>5800</v>
      </c>
      <c r="AA433" s="800"/>
      <c r="AB433" s="727"/>
      <c r="AG433" s="724"/>
      <c r="AH433" s="725">
        <v>1400</v>
      </c>
      <c r="AI433" s="725">
        <v>1600</v>
      </c>
      <c r="AJ433" s="725">
        <v>1800</v>
      </c>
      <c r="AK433" s="725">
        <v>2000</v>
      </c>
      <c r="AL433" s="725">
        <v>2200</v>
      </c>
      <c r="AM433" s="725">
        <v>2400</v>
      </c>
      <c r="AN433" s="725">
        <v>2600</v>
      </c>
      <c r="AO433" s="725">
        <v>2800</v>
      </c>
      <c r="AP433" s="725">
        <v>3000</v>
      </c>
      <c r="AQ433" s="725">
        <v>3200</v>
      </c>
      <c r="AR433" s="725">
        <v>3400</v>
      </c>
      <c r="AS433" s="725">
        <v>3600</v>
      </c>
      <c r="AT433" s="725">
        <v>3800</v>
      </c>
      <c r="AU433" s="725">
        <v>4000</v>
      </c>
      <c r="AV433" s="725">
        <v>4200</v>
      </c>
      <c r="AW433" s="725">
        <v>4400</v>
      </c>
      <c r="AX433" s="725">
        <v>4600</v>
      </c>
      <c r="AY433" s="725">
        <v>4800</v>
      </c>
      <c r="AZ433" s="725">
        <v>5000</v>
      </c>
      <c r="BA433" s="725">
        <v>5200</v>
      </c>
      <c r="BB433" s="725">
        <v>5400</v>
      </c>
      <c r="BC433" s="725">
        <v>5600</v>
      </c>
      <c r="BD433" s="726">
        <v>5800</v>
      </c>
    </row>
    <row r="434" spans="1:74">
      <c r="B434" s="1019"/>
      <c r="C434" s="785">
        <v>1400</v>
      </c>
      <c r="D434" s="732">
        <f>AH434*(1+$AF$5/100)</f>
        <v>306.15</v>
      </c>
      <c r="E434" s="729">
        <f>AI434*(1+$AF$5/100)</f>
        <v>310.7</v>
      </c>
      <c r="F434" s="729">
        <f>AJ434*(1+$AF$5/100)</f>
        <v>364.65</v>
      </c>
      <c r="G434" s="729">
        <f>AK434*(1+$AF$5/100)</f>
        <v>369.2</v>
      </c>
      <c r="H434" s="729">
        <f>AL434*(1+$AF$5/100)</f>
        <v>390</v>
      </c>
      <c r="I434" s="729">
        <f>AM434*(1+$AF$5/100)</f>
        <v>411.45</v>
      </c>
      <c r="J434" s="729">
        <f>AN434*(1+$AF$5/100)</f>
        <v>416.65</v>
      </c>
      <c r="K434" s="729">
        <f>AO434*(1+$AF$5/100)</f>
        <v>421.85</v>
      </c>
      <c r="L434" s="729">
        <f>AP434*(1+$AF$5/100)</f>
        <v>456.3</v>
      </c>
      <c r="M434" s="729">
        <f>AQ434*(1+$AF$5/100)</f>
        <v>583.05</v>
      </c>
      <c r="N434" s="729">
        <f>AR434*(1+$AF$5/100)</f>
        <v>598.65</v>
      </c>
      <c r="O434" s="729">
        <f>AS434*(1+$AF$5/100)</f>
        <v>613.6</v>
      </c>
      <c r="P434" s="729">
        <f>AT434*(1+$AF$5/100)</f>
        <v>629.2</v>
      </c>
      <c r="Q434" s="729">
        <f>AU434*(1+$AF$5/100)</f>
        <v>644.15</v>
      </c>
      <c r="R434" s="729">
        <f>AV434*(1+$AF$5/100)</f>
        <v>672.75</v>
      </c>
      <c r="S434" s="729">
        <f>AW434*(1+$AF$5/100)</f>
        <v>774.8</v>
      </c>
      <c r="T434" s="729">
        <f>AX434*(1+$AF$5/100)</f>
        <v>790.4</v>
      </c>
      <c r="U434" s="729">
        <f>AY434*(1+$AF$5/100)</f>
        <v>806</v>
      </c>
      <c r="V434" s="729">
        <f>AZ434*(1+$AF$5/100)</f>
        <v>821.6</v>
      </c>
      <c r="W434" s="745">
        <f>BA434*(1+$AF$5/100)</f>
        <v>896.35</v>
      </c>
      <c r="X434" s="745">
        <f>BB434*(1+$AF$5/100)</f>
        <v>912.6</v>
      </c>
      <c r="Y434" s="745">
        <f>BC434*(1+$AF$5/100)</f>
        <v>928.85</v>
      </c>
      <c r="Z434" s="746">
        <f>BD434*(1+$AF$5/100)</f>
        <v>945.1</v>
      </c>
      <c r="AA434" s="801"/>
      <c r="AB434" s="731"/>
      <c r="AG434" s="728">
        <v>1400</v>
      </c>
      <c r="AH434" s="732">
        <v>471</v>
      </c>
      <c r="AI434" s="729">
        <v>478</v>
      </c>
      <c r="AJ434" s="729">
        <v>561</v>
      </c>
      <c r="AK434" s="729">
        <v>568</v>
      </c>
      <c r="AL434" s="729">
        <v>600</v>
      </c>
      <c r="AM434" s="729">
        <v>633</v>
      </c>
      <c r="AN434" s="729">
        <v>641</v>
      </c>
      <c r="AO434" s="729">
        <v>649</v>
      </c>
      <c r="AP434" s="729">
        <v>702</v>
      </c>
      <c r="AQ434" s="729">
        <v>897</v>
      </c>
      <c r="AR434" s="729">
        <v>921</v>
      </c>
      <c r="AS434" s="729">
        <v>944</v>
      </c>
      <c r="AT434" s="729">
        <v>968</v>
      </c>
      <c r="AU434" s="729">
        <v>991</v>
      </c>
      <c r="AV434" s="729">
        <v>1035</v>
      </c>
      <c r="AW434" s="729">
        <v>1192</v>
      </c>
      <c r="AX434" s="729">
        <v>1216</v>
      </c>
      <c r="AY434" s="729">
        <v>1240</v>
      </c>
      <c r="AZ434" s="729">
        <v>1264</v>
      </c>
      <c r="BA434" s="745">
        <v>1379</v>
      </c>
      <c r="BB434" s="745">
        <v>1404</v>
      </c>
      <c r="BC434" s="745">
        <v>1429</v>
      </c>
      <c r="BD434" s="746">
        <v>1454</v>
      </c>
    </row>
    <row r="435" spans="1:74">
      <c r="B435" s="1019"/>
      <c r="C435" s="785">
        <v>1600</v>
      </c>
      <c r="D435" s="733">
        <f>AH435*(1+$AF$5/100)</f>
        <v>306.15</v>
      </c>
      <c r="E435" s="734">
        <f>AI435*(1+$AF$5/100)</f>
        <v>320.45</v>
      </c>
      <c r="F435" s="734">
        <f>AJ435*(1+$AF$5/100)</f>
        <v>374.4</v>
      </c>
      <c r="G435" s="734">
        <f>AK435*(1+$AF$5/100)</f>
        <v>378.95</v>
      </c>
      <c r="H435" s="734">
        <f>AL435*(1+$AF$5/100)</f>
        <v>399.75</v>
      </c>
      <c r="I435" s="734">
        <f>AM435*(1+$AF$5/100)</f>
        <v>421.85</v>
      </c>
      <c r="J435" s="734">
        <f>AN435*(1+$AF$5/100)</f>
        <v>427.05</v>
      </c>
      <c r="K435" s="734">
        <f>AO435*(1+$AF$5/100)</f>
        <v>432.25</v>
      </c>
      <c r="L435" s="734">
        <f>AP435*(1+$AF$5/100)</f>
        <v>466.7</v>
      </c>
      <c r="M435" s="734">
        <f>AQ435*(1+$AF$5/100)</f>
        <v>583.05</v>
      </c>
      <c r="N435" s="734">
        <f>AR435*(1+$AF$5/100)</f>
        <v>598.65</v>
      </c>
      <c r="O435" s="734">
        <f>AS435*(1+$AF$5/100)</f>
        <v>613.6</v>
      </c>
      <c r="P435" s="734">
        <f>AT435*(1+$AF$5/100)</f>
        <v>629.2</v>
      </c>
      <c r="Q435" s="734">
        <f>AU435*(1+$AF$5/100)</f>
        <v>644.15</v>
      </c>
      <c r="R435" s="734">
        <f>AV435*(1+$AF$5/100)</f>
        <v>672.75</v>
      </c>
      <c r="S435" s="734">
        <f>AW435*(1+$AF$5/100)</f>
        <v>774.8</v>
      </c>
      <c r="T435" s="734">
        <f>AX435*(1+$AF$5/100)</f>
        <v>790.4</v>
      </c>
      <c r="U435" s="734">
        <f>AY435*(1+$AF$5/100)</f>
        <v>806</v>
      </c>
      <c r="V435" s="734">
        <f>AZ435*(1+$AF$5/100)</f>
        <v>821.6</v>
      </c>
      <c r="W435" s="736">
        <f>BA435*(1+$AF$5/100)</f>
        <v>896.35</v>
      </c>
      <c r="X435" s="736">
        <f>BB435*(1+$AF$5/100)</f>
        <v>912.6</v>
      </c>
      <c r="Y435" s="736">
        <f>BC435*(1+$AF$5/100)</f>
        <v>928.85</v>
      </c>
      <c r="Z435" s="737">
        <f>BD435*(1+$AF$5/100)</f>
        <v>945.1</v>
      </c>
      <c r="AA435" s="801"/>
      <c r="AB435" s="731"/>
      <c r="AG435" s="728">
        <v>1600</v>
      </c>
      <c r="AH435" s="733">
        <v>471</v>
      </c>
      <c r="AI435" s="734">
        <v>493</v>
      </c>
      <c r="AJ435" s="734">
        <v>576</v>
      </c>
      <c r="AK435" s="734">
        <v>583</v>
      </c>
      <c r="AL435" s="734">
        <v>615</v>
      </c>
      <c r="AM435" s="734">
        <v>649</v>
      </c>
      <c r="AN435" s="734">
        <v>657</v>
      </c>
      <c r="AO435" s="734">
        <v>665</v>
      </c>
      <c r="AP435" s="734">
        <v>718</v>
      </c>
      <c r="AQ435" s="734">
        <v>897</v>
      </c>
      <c r="AR435" s="734">
        <v>921</v>
      </c>
      <c r="AS435" s="734">
        <v>944</v>
      </c>
      <c r="AT435" s="734">
        <v>968</v>
      </c>
      <c r="AU435" s="734">
        <v>991</v>
      </c>
      <c r="AV435" s="734">
        <v>1035</v>
      </c>
      <c r="AW435" s="734">
        <v>1192</v>
      </c>
      <c r="AX435" s="734">
        <v>1216</v>
      </c>
      <c r="AY435" s="734">
        <v>1240</v>
      </c>
      <c r="AZ435" s="734">
        <v>1264</v>
      </c>
      <c r="BA435" s="736">
        <v>1379</v>
      </c>
      <c r="BB435" s="736">
        <v>1404</v>
      </c>
      <c r="BC435" s="736">
        <v>1429</v>
      </c>
      <c r="BD435" s="737">
        <v>1454</v>
      </c>
    </row>
    <row r="436" spans="1:74">
      <c r="B436" s="1019"/>
      <c r="C436" s="785">
        <v>1800</v>
      </c>
      <c r="D436" s="733">
        <f>AH436*(1+$AF$5/100)</f>
        <v>306.15</v>
      </c>
      <c r="E436" s="734">
        <f>AI436*(1+$AF$5/100)</f>
        <v>320.45</v>
      </c>
      <c r="F436" s="734">
        <f>AJ436*(1+$AF$5/100)</f>
        <v>384.15</v>
      </c>
      <c r="G436" s="734">
        <f>AK436*(1+$AF$5/100)</f>
        <v>404.95</v>
      </c>
      <c r="H436" s="734">
        <f>AL436*(1+$AF$5/100)</f>
        <v>426.4</v>
      </c>
      <c r="I436" s="734">
        <f>AM436*(1+$AF$5/100)</f>
        <v>449.15</v>
      </c>
      <c r="J436" s="734">
        <f>AN436*(1+$AF$5/100)</f>
        <v>454.35</v>
      </c>
      <c r="K436" s="734">
        <f>AO436*(1+$AF$5/100)</f>
        <v>459.55</v>
      </c>
      <c r="L436" s="734">
        <f>AP436*(1+$AF$5/100)</f>
        <v>495.95</v>
      </c>
      <c r="M436" s="734">
        <f>AQ436*(1+$AF$5/100)</f>
        <v>606.45</v>
      </c>
      <c r="N436" s="734">
        <f>AR436*(1+$AF$5/100)</f>
        <v>622.7</v>
      </c>
      <c r="O436" s="734">
        <f>AS436*(1+$AF$5/100)</f>
        <v>650.65</v>
      </c>
      <c r="P436" s="734">
        <f>AT436*(1+$AF$5/100)</f>
        <v>666.9</v>
      </c>
      <c r="Q436" s="734">
        <f>AU436*(1+$AF$5/100)</f>
        <v>683.15</v>
      </c>
      <c r="R436" s="734">
        <f>AV436*(1+$AF$5/100)</f>
        <v>752.05</v>
      </c>
      <c r="S436" s="734">
        <f>AW436*(1+$AF$5/100)</f>
        <v>850.2</v>
      </c>
      <c r="T436" s="734">
        <f>AX436*(1+$AF$5/100)</f>
        <v>867.75</v>
      </c>
      <c r="U436" s="734">
        <f>AY436*(1+$AF$5/100)</f>
        <v>884.65</v>
      </c>
      <c r="V436" s="734">
        <f>AZ436*(1+$AF$5/100)</f>
        <v>901.55</v>
      </c>
      <c r="W436" s="736">
        <f>BA436*(1+$AF$5/100)</f>
        <v>984.75</v>
      </c>
      <c r="X436" s="736">
        <f>BB436*(1+$AF$5/100)</f>
        <v>1002.3</v>
      </c>
      <c r="Y436" s="736">
        <f>BC436*(1+$AF$5/100)</f>
        <v>1019.85</v>
      </c>
      <c r="Z436" s="737">
        <f>BD436*(1+$AF$5/100)</f>
        <v>1038.05</v>
      </c>
      <c r="AA436" s="801"/>
      <c r="AB436" s="731"/>
      <c r="AG436" s="728">
        <v>1800</v>
      </c>
      <c r="AH436" s="733">
        <v>471</v>
      </c>
      <c r="AI436" s="734">
        <v>493</v>
      </c>
      <c r="AJ436" s="734">
        <v>591</v>
      </c>
      <c r="AK436" s="734">
        <v>623</v>
      </c>
      <c r="AL436" s="734">
        <v>656</v>
      </c>
      <c r="AM436" s="734">
        <v>691</v>
      </c>
      <c r="AN436" s="734">
        <v>699</v>
      </c>
      <c r="AO436" s="734">
        <v>707</v>
      </c>
      <c r="AP436" s="734">
        <v>763</v>
      </c>
      <c r="AQ436" s="734">
        <v>933</v>
      </c>
      <c r="AR436" s="734">
        <v>958</v>
      </c>
      <c r="AS436" s="734">
        <v>1001</v>
      </c>
      <c r="AT436" s="734">
        <v>1026</v>
      </c>
      <c r="AU436" s="734">
        <v>1051</v>
      </c>
      <c r="AV436" s="734">
        <v>1157</v>
      </c>
      <c r="AW436" s="734">
        <v>1308</v>
      </c>
      <c r="AX436" s="734">
        <v>1335</v>
      </c>
      <c r="AY436" s="734">
        <v>1361</v>
      </c>
      <c r="AZ436" s="734">
        <v>1387</v>
      </c>
      <c r="BA436" s="736">
        <v>1515</v>
      </c>
      <c r="BB436" s="736">
        <v>1542</v>
      </c>
      <c r="BC436" s="736">
        <v>1569</v>
      </c>
      <c r="BD436" s="737">
        <v>1597</v>
      </c>
    </row>
    <row r="437" spans="1:74" s="545" customFormat="1">
      <c r="A437" s="716"/>
      <c r="B437" s="1019"/>
      <c r="C437" s="785">
        <v>2000</v>
      </c>
      <c r="D437" s="733">
        <f>AH437*(1+$AF$5/100)</f>
        <v>312</v>
      </c>
      <c r="E437" s="734">
        <f>AI437*(1+$AF$5/100)</f>
        <v>326.95</v>
      </c>
      <c r="F437" s="734">
        <f>AJ437*(1+$AF$5/100)</f>
        <v>399.75</v>
      </c>
      <c r="G437" s="734">
        <f>AK437*(1+$AF$5/100)</f>
        <v>423.8</v>
      </c>
      <c r="H437" s="734">
        <f>AL437*(1+$AF$5/100)</f>
        <v>445.25</v>
      </c>
      <c r="I437" s="734">
        <f>AM437*(1+$AF$5/100)</f>
        <v>459.55</v>
      </c>
      <c r="J437" s="734">
        <f>AN437*(1+$AF$5/100)</f>
        <v>464.75</v>
      </c>
      <c r="K437" s="734">
        <f>AO437*(1+$AF$5/100)</f>
        <v>470.6</v>
      </c>
      <c r="L437" s="734">
        <f>AP437*(1+$AF$5/100)</f>
        <v>506.35</v>
      </c>
      <c r="M437" s="734">
        <f>AQ437*(1+$AF$5/100)</f>
        <v>606.45</v>
      </c>
      <c r="N437" s="734">
        <f>AR437*(1+$AF$5/100)</f>
        <v>622.7</v>
      </c>
      <c r="O437" s="734">
        <f>AS437*(1+$AF$5/100)</f>
        <v>663</v>
      </c>
      <c r="P437" s="734">
        <f>AT437*(1+$AF$5/100)</f>
        <v>679.25</v>
      </c>
      <c r="Q437" s="734">
        <f>AU437*(1+$AF$5/100)</f>
        <v>696.15</v>
      </c>
      <c r="R437" s="734">
        <f>AV437*(1+$AF$5/100)</f>
        <v>752.05</v>
      </c>
      <c r="S437" s="734">
        <f>AW437*(1+$AF$5/100)</f>
        <v>850.2</v>
      </c>
      <c r="T437" s="734">
        <f>AX437*(1+$AF$5/100)</f>
        <v>867.75</v>
      </c>
      <c r="U437" s="734">
        <f>AY437*(1+$AF$5/100)</f>
        <v>884.65</v>
      </c>
      <c r="V437" s="734">
        <f>AZ437*(1+$AF$5/100)</f>
        <v>901.55</v>
      </c>
      <c r="W437" s="736">
        <f>BA437*(1+$AF$5/100)</f>
        <v>984.75</v>
      </c>
      <c r="X437" s="736">
        <f>BB437*(1+$AF$5/100)</f>
        <v>1002.3</v>
      </c>
      <c r="Y437" s="736">
        <f>BC437*(1+$AF$5/100)</f>
        <v>1019.85</v>
      </c>
      <c r="Z437" s="737">
        <f>BD437*(1+$AF$5/100)</f>
        <v>1038.05</v>
      </c>
      <c r="AA437" s="801"/>
      <c r="AB437" s="731"/>
      <c r="AG437" s="728">
        <v>2000</v>
      </c>
      <c r="AH437" s="733">
        <v>480</v>
      </c>
      <c r="AI437" s="734">
        <v>503</v>
      </c>
      <c r="AJ437" s="734">
        <v>615</v>
      </c>
      <c r="AK437" s="734">
        <v>652</v>
      </c>
      <c r="AL437" s="734">
        <v>685</v>
      </c>
      <c r="AM437" s="734">
        <v>707</v>
      </c>
      <c r="AN437" s="734">
        <v>715</v>
      </c>
      <c r="AO437" s="734">
        <v>724</v>
      </c>
      <c r="AP437" s="734">
        <v>779</v>
      </c>
      <c r="AQ437" s="734">
        <v>933</v>
      </c>
      <c r="AR437" s="734">
        <v>958</v>
      </c>
      <c r="AS437" s="734">
        <v>1020</v>
      </c>
      <c r="AT437" s="734">
        <v>1045</v>
      </c>
      <c r="AU437" s="734">
        <v>1071</v>
      </c>
      <c r="AV437" s="734">
        <v>1157</v>
      </c>
      <c r="AW437" s="734">
        <v>1308</v>
      </c>
      <c r="AX437" s="734">
        <v>1335</v>
      </c>
      <c r="AY437" s="734">
        <v>1361</v>
      </c>
      <c r="AZ437" s="734">
        <v>1387</v>
      </c>
      <c r="BA437" s="736">
        <v>1515</v>
      </c>
      <c r="BB437" s="736">
        <v>1542</v>
      </c>
      <c r="BC437" s="736">
        <v>1569</v>
      </c>
      <c r="BD437" s="737">
        <v>1597</v>
      </c>
    </row>
    <row r="438" spans="1:74">
      <c r="B438" s="1019"/>
      <c r="C438" s="785">
        <v>2200</v>
      </c>
      <c r="D438" s="733">
        <f>AH438*(1+$AF$5/100)</f>
        <v>318.5</v>
      </c>
      <c r="E438" s="734">
        <f>AI438*(1+$AF$5/100)</f>
        <v>334.1</v>
      </c>
      <c r="F438" s="734">
        <f>AJ438*(1+$AF$5/100)</f>
        <v>416</v>
      </c>
      <c r="G438" s="734">
        <f>AK438*(1+$AF$5/100)</f>
        <v>431.6</v>
      </c>
      <c r="H438" s="734">
        <f>AL438*(1+$AF$5/100)</f>
        <v>464.75</v>
      </c>
      <c r="I438" s="734">
        <f>AM438*(1+$AF$5/100)</f>
        <v>479.05</v>
      </c>
      <c r="J438" s="734">
        <f>AN438*(1+$AF$5/100)</f>
        <v>484.25</v>
      </c>
      <c r="K438" s="734">
        <f>AO438*(1+$AF$5/100)</f>
        <v>490.1</v>
      </c>
      <c r="L438" s="734">
        <f>AP438*(1+$AF$5/100)</f>
        <v>526.5</v>
      </c>
      <c r="M438" s="734">
        <f>AQ438*(1+$AF$5/100)</f>
        <v>618.15</v>
      </c>
      <c r="N438" s="734">
        <f>AR438*(1+$AF$5/100)</f>
        <v>634.4</v>
      </c>
      <c r="O438" s="734">
        <f>AS438*(1+$AF$5/100)</f>
        <v>663</v>
      </c>
      <c r="P438" s="734">
        <f>AT438*(1+$AF$5/100)</f>
        <v>679.25</v>
      </c>
      <c r="Q438" s="734">
        <f>AU438*(1+$AF$5/100)</f>
        <v>696.15</v>
      </c>
      <c r="R438" s="734">
        <f>AV438*(1+$AF$5/100)</f>
        <v>752.05</v>
      </c>
      <c r="S438" s="734">
        <f>AW438*(1+$AF$5/100)</f>
        <v>850.2</v>
      </c>
      <c r="T438" s="734">
        <f>AX438*(1+$AF$5/100)</f>
        <v>867.75</v>
      </c>
      <c r="U438" s="734">
        <f>AY438*(1+$AF$5/100)</f>
        <v>884.65</v>
      </c>
      <c r="V438" s="734">
        <f>AZ438*(1+$AF$5/100)</f>
        <v>901.55</v>
      </c>
      <c r="W438" s="736">
        <f>BA438*(1+$AF$5/100)</f>
        <v>984.75</v>
      </c>
      <c r="X438" s="736">
        <f>BB438*(1+$AF$5/100)</f>
        <v>1002.3</v>
      </c>
      <c r="Y438" s="736">
        <f>BC438*(1+$AF$5/100)</f>
        <v>1019.85</v>
      </c>
      <c r="Z438" s="737">
        <f>BD438*(1+$AF$5/100)</f>
        <v>1038.05</v>
      </c>
      <c r="AA438" s="801"/>
      <c r="AB438" s="731"/>
      <c r="AG438" s="728">
        <v>2200</v>
      </c>
      <c r="AH438" s="733">
        <v>490</v>
      </c>
      <c r="AI438" s="734">
        <v>514</v>
      </c>
      <c r="AJ438" s="734">
        <v>640</v>
      </c>
      <c r="AK438" s="734">
        <v>664</v>
      </c>
      <c r="AL438" s="734">
        <v>715</v>
      </c>
      <c r="AM438" s="734">
        <v>737</v>
      </c>
      <c r="AN438" s="734">
        <v>745</v>
      </c>
      <c r="AO438" s="734">
        <v>754</v>
      </c>
      <c r="AP438" s="734">
        <v>810</v>
      </c>
      <c r="AQ438" s="734">
        <v>951</v>
      </c>
      <c r="AR438" s="734">
        <v>976</v>
      </c>
      <c r="AS438" s="734">
        <v>1020</v>
      </c>
      <c r="AT438" s="734">
        <v>1045</v>
      </c>
      <c r="AU438" s="734">
        <v>1071</v>
      </c>
      <c r="AV438" s="734">
        <v>1157</v>
      </c>
      <c r="AW438" s="734">
        <v>1308</v>
      </c>
      <c r="AX438" s="734">
        <v>1335</v>
      </c>
      <c r="AY438" s="734">
        <v>1361</v>
      </c>
      <c r="AZ438" s="734">
        <v>1387</v>
      </c>
      <c r="BA438" s="736">
        <v>1515</v>
      </c>
      <c r="BB438" s="736">
        <v>1542</v>
      </c>
      <c r="BC438" s="736">
        <v>1569</v>
      </c>
      <c r="BD438" s="737">
        <v>1597</v>
      </c>
    </row>
    <row r="439" spans="1:74">
      <c r="B439" s="1019"/>
      <c r="C439" s="785">
        <v>2400</v>
      </c>
      <c r="D439" s="733">
        <f>AH439*(1+$AF$5/100)</f>
        <v>343.85</v>
      </c>
      <c r="E439" s="734">
        <f>AI439*(1+$AF$5/100)</f>
        <v>360.75</v>
      </c>
      <c r="F439" s="734">
        <f>AJ439*(1+$AF$5/100)</f>
        <v>432.25</v>
      </c>
      <c r="G439" s="734">
        <f>AK439*(1+$AF$5/100)</f>
        <v>431.6</v>
      </c>
      <c r="H439" s="734">
        <f>AL439*(1+$AF$5/100)</f>
        <v>464.75</v>
      </c>
      <c r="I439" s="734">
        <f>AM439*(1+$AF$5/100)</f>
        <v>490.1</v>
      </c>
      <c r="J439" s="734">
        <f>AN439*(1+$AF$5/100)</f>
        <v>495.3</v>
      </c>
      <c r="K439" s="734">
        <f>AO439*(1+$AF$5/100)</f>
        <v>500.5</v>
      </c>
      <c r="L439" s="734">
        <f>AP439*(1+$AF$5/100)</f>
        <v>537.55</v>
      </c>
      <c r="M439" s="734">
        <f>AQ439*(1+$AF$5/100)</f>
        <v>618.15</v>
      </c>
      <c r="N439" s="734">
        <f>AR439*(1+$AF$5/100)</f>
        <v>634.4</v>
      </c>
      <c r="O439" s="734">
        <f>AS439*(1+$AF$5/100)</f>
        <v>663</v>
      </c>
      <c r="P439" s="734">
        <f>AT439*(1+$AF$5/100)</f>
        <v>679.25</v>
      </c>
      <c r="Q439" s="734">
        <f>AU439*(1+$AF$5/100)</f>
        <v>696.15</v>
      </c>
      <c r="R439" s="734">
        <f>AV439*(1+$AF$5/100)</f>
        <v>752.05</v>
      </c>
      <c r="S439" s="734">
        <f>AW439*(1+$AF$5/100)</f>
        <v>850.2</v>
      </c>
      <c r="T439" s="734">
        <f>AX439*(1+$AF$5/100)</f>
        <v>867.75</v>
      </c>
      <c r="U439" s="734">
        <f>AY439*(1+$AF$5/100)</f>
        <v>884.65</v>
      </c>
      <c r="V439" s="734">
        <f>AZ439*(1+$AF$5/100)</f>
        <v>901.55</v>
      </c>
      <c r="W439" s="736">
        <f>BA439*(1+$AF$5/100)</f>
        <v>984.75</v>
      </c>
      <c r="X439" s="736">
        <f>BB439*(1+$AF$5/100)</f>
        <v>1002.3</v>
      </c>
      <c r="Y439" s="736">
        <f>BC439*(1+$AF$5/100)</f>
        <v>1019.85</v>
      </c>
      <c r="Z439" s="737">
        <f>BD439*(1+$AF$5/100)</f>
        <v>1038.05</v>
      </c>
      <c r="AA439" s="801"/>
      <c r="AB439" s="731"/>
      <c r="AG439" s="728">
        <v>2400</v>
      </c>
      <c r="AH439" s="733">
        <v>529</v>
      </c>
      <c r="AI439" s="734">
        <v>555</v>
      </c>
      <c r="AJ439" s="734">
        <v>665</v>
      </c>
      <c r="AK439" s="734">
        <v>664</v>
      </c>
      <c r="AL439" s="734">
        <v>715</v>
      </c>
      <c r="AM439" s="734">
        <v>754</v>
      </c>
      <c r="AN439" s="734">
        <v>762</v>
      </c>
      <c r="AO439" s="734">
        <v>770</v>
      </c>
      <c r="AP439" s="734">
        <v>827</v>
      </c>
      <c r="AQ439" s="734">
        <v>951</v>
      </c>
      <c r="AR439" s="734">
        <v>976</v>
      </c>
      <c r="AS439" s="734">
        <v>1020</v>
      </c>
      <c r="AT439" s="734">
        <v>1045</v>
      </c>
      <c r="AU439" s="734">
        <v>1071</v>
      </c>
      <c r="AV439" s="734">
        <v>1157</v>
      </c>
      <c r="AW439" s="734">
        <v>1308</v>
      </c>
      <c r="AX439" s="734">
        <v>1335</v>
      </c>
      <c r="AY439" s="734">
        <v>1361</v>
      </c>
      <c r="AZ439" s="734">
        <v>1387</v>
      </c>
      <c r="BA439" s="736">
        <v>1515</v>
      </c>
      <c r="BB439" s="736">
        <v>1542</v>
      </c>
      <c r="BC439" s="736">
        <v>1569</v>
      </c>
      <c r="BD439" s="737">
        <v>1597</v>
      </c>
    </row>
    <row r="440" spans="1:74">
      <c r="B440" s="1019"/>
      <c r="C440" s="785">
        <v>2600</v>
      </c>
      <c r="D440" s="733">
        <f>AH440*(1+$AF$5/100)</f>
        <v>354.25</v>
      </c>
      <c r="E440" s="734">
        <f>AI440*(1+$AF$5/100)</f>
        <v>370.5</v>
      </c>
      <c r="F440" s="734">
        <f>AJ440*(1+$AF$5/100)</f>
        <v>435.5</v>
      </c>
      <c r="G440" s="734">
        <f>AK440*(1+$AF$5/100)</f>
        <v>435.5</v>
      </c>
      <c r="H440" s="734">
        <f>AL440*(1+$AF$5/100)</f>
        <v>468</v>
      </c>
      <c r="I440" s="734">
        <f>AM440*(1+$AF$5/100)</f>
        <v>493.35</v>
      </c>
      <c r="J440" s="734">
        <f>AN440*(1+$AF$5/100)</f>
        <v>509.6</v>
      </c>
      <c r="K440" s="734">
        <f>AO440*(1+$AF$5/100)</f>
        <v>514.8</v>
      </c>
      <c r="L440" s="734">
        <f>AP440*(1+$AF$5/100)</f>
        <v>551.85</v>
      </c>
      <c r="M440" s="734">
        <f>AQ440*(1+$AF$5/100)</f>
        <v>623.35</v>
      </c>
      <c r="N440" s="734">
        <f>AR440*(1+$AF$5/100)</f>
        <v>639.6</v>
      </c>
      <c r="O440" s="734">
        <f>AS440*(1+$AF$5/100)</f>
        <v>668.2</v>
      </c>
      <c r="P440" s="734">
        <f>AT440*(1+$AF$5/100)</f>
        <v>684.45</v>
      </c>
      <c r="Q440" s="734">
        <f>AU440*(1+$AF$5/100)</f>
        <v>701.35</v>
      </c>
      <c r="R440" s="734">
        <f>AV440*(1+$AF$5/100)</f>
        <v>757.9</v>
      </c>
      <c r="S440" s="734">
        <f>AW440*(1+$AF$5/100)</f>
        <v>868.4</v>
      </c>
      <c r="T440" s="734">
        <f>AX440*(1+$AF$5/100)</f>
        <v>885.95</v>
      </c>
      <c r="U440" s="734">
        <f>AY440*(1+$AF$5/100)</f>
        <v>967.2</v>
      </c>
      <c r="V440" s="736">
        <f>AZ440*(1+$AF$5/100)</f>
        <v>984.75</v>
      </c>
      <c r="W440" s="736">
        <f>BA440*(1+$AF$5/100)</f>
        <v>1002.95</v>
      </c>
      <c r="X440" s="736">
        <f>BB440*(1+$AF$5/100)</f>
        <v>1020.5</v>
      </c>
      <c r="Y440" s="736">
        <f>BC440*(1+$AF$5/100)</f>
        <v>1038.05</v>
      </c>
      <c r="Z440" s="737">
        <f>BD440*(1+$AF$5/100)</f>
        <v>1056.25</v>
      </c>
      <c r="AA440" s="801"/>
      <c r="AB440" s="731"/>
      <c r="AG440" s="728">
        <v>2600</v>
      </c>
      <c r="AH440" s="733">
        <v>545</v>
      </c>
      <c r="AI440" s="734">
        <v>570</v>
      </c>
      <c r="AJ440" s="734">
        <v>670</v>
      </c>
      <c r="AK440" s="734">
        <v>670</v>
      </c>
      <c r="AL440" s="734">
        <v>720</v>
      </c>
      <c r="AM440" s="734">
        <v>759</v>
      </c>
      <c r="AN440" s="734">
        <v>784</v>
      </c>
      <c r="AO440" s="734">
        <v>792</v>
      </c>
      <c r="AP440" s="734">
        <v>849</v>
      </c>
      <c r="AQ440" s="734">
        <v>959</v>
      </c>
      <c r="AR440" s="734">
        <v>984</v>
      </c>
      <c r="AS440" s="734">
        <v>1028</v>
      </c>
      <c r="AT440" s="734">
        <v>1053</v>
      </c>
      <c r="AU440" s="734">
        <v>1079</v>
      </c>
      <c r="AV440" s="734">
        <v>1166</v>
      </c>
      <c r="AW440" s="734">
        <v>1336</v>
      </c>
      <c r="AX440" s="734">
        <v>1363</v>
      </c>
      <c r="AY440" s="734">
        <v>1488</v>
      </c>
      <c r="AZ440" s="736">
        <v>1515</v>
      </c>
      <c r="BA440" s="736">
        <v>1543</v>
      </c>
      <c r="BB440" s="736">
        <v>1570</v>
      </c>
      <c r="BC440" s="736">
        <v>1597</v>
      </c>
      <c r="BD440" s="737">
        <v>1625</v>
      </c>
    </row>
    <row r="441" spans="1:74">
      <c r="B441" s="1019"/>
      <c r="C441" s="785">
        <v>2800</v>
      </c>
      <c r="D441" s="733">
        <f>AH441*(1+$AF$5/100)</f>
        <v>360.1</v>
      </c>
      <c r="E441" s="734">
        <f>AI441*(1+$AF$5/100)</f>
        <v>377.65</v>
      </c>
      <c r="F441" s="734">
        <f>AJ441*(1+$AF$5/100)</f>
        <v>443.3</v>
      </c>
      <c r="G441" s="734">
        <f>AK441*(1+$AF$5/100)</f>
        <v>435.5</v>
      </c>
      <c r="H441" s="734">
        <f>AL441*(1+$AF$5/100)</f>
        <v>468</v>
      </c>
      <c r="I441" s="734">
        <f>AM441*(1+$AF$5/100)</f>
        <v>502.45</v>
      </c>
      <c r="J441" s="734">
        <f>AN441*(1+$AF$5/100)</f>
        <v>519.35</v>
      </c>
      <c r="K441" s="734">
        <f>AO441*(1+$AF$5/100)</f>
        <v>535.6</v>
      </c>
      <c r="L441" s="734">
        <f>AP441*(1+$AF$5/100)</f>
        <v>573.3</v>
      </c>
      <c r="M441" s="734">
        <f>AQ441*(1+$AF$5/100)</f>
        <v>635.05</v>
      </c>
      <c r="N441" s="734">
        <f>AR441*(1+$AF$5/100)</f>
        <v>651.95</v>
      </c>
      <c r="O441" s="734">
        <f>AS441*(1+$AF$5/100)</f>
        <v>692.9</v>
      </c>
      <c r="P441" s="734">
        <f>AT441*(1+$AF$5/100)</f>
        <v>709.8</v>
      </c>
      <c r="Q441" s="734">
        <f>AU441*(1+$AF$5/100)</f>
        <v>727.35</v>
      </c>
      <c r="R441" s="734">
        <f>AV441*(1+$AF$5/100)</f>
        <v>770.9</v>
      </c>
      <c r="S441" s="734">
        <f>AW441*(1+$AF$5/100)</f>
        <v>931.45</v>
      </c>
      <c r="T441" s="734">
        <f>AX441*(1+$AF$5/100)</f>
        <v>949</v>
      </c>
      <c r="U441" s="734">
        <f>AY441*(1+$AF$5/100)</f>
        <v>967.2</v>
      </c>
      <c r="V441" s="736">
        <f>AZ441*(1+$AF$5/100)</f>
        <v>984.75</v>
      </c>
      <c r="W441" s="736">
        <f>BA441*(1+$AF$5/100)</f>
        <v>1002.95</v>
      </c>
      <c r="X441" s="736">
        <f>BB441*(1+$AF$5/100)</f>
        <v>1020.5</v>
      </c>
      <c r="Y441" s="736">
        <f>BC441*(1+$AF$5/100)</f>
        <v>1038.05</v>
      </c>
      <c r="Z441" s="737">
        <f>BD441*(1+$AF$5/100)</f>
        <v>1056.25</v>
      </c>
      <c r="AA441" s="801"/>
      <c r="AB441" s="731"/>
      <c r="AG441" s="728">
        <v>2800</v>
      </c>
      <c r="AH441" s="733">
        <v>554</v>
      </c>
      <c r="AI441" s="734">
        <v>581</v>
      </c>
      <c r="AJ441" s="734">
        <v>682</v>
      </c>
      <c r="AK441" s="734">
        <v>670</v>
      </c>
      <c r="AL441" s="734">
        <v>720</v>
      </c>
      <c r="AM441" s="734">
        <v>773</v>
      </c>
      <c r="AN441" s="734">
        <v>799</v>
      </c>
      <c r="AO441" s="734">
        <v>824</v>
      </c>
      <c r="AP441" s="734">
        <v>882</v>
      </c>
      <c r="AQ441" s="734">
        <v>977</v>
      </c>
      <c r="AR441" s="734">
        <v>1003</v>
      </c>
      <c r="AS441" s="734">
        <v>1066</v>
      </c>
      <c r="AT441" s="734">
        <v>1092</v>
      </c>
      <c r="AU441" s="734">
        <v>1119</v>
      </c>
      <c r="AV441" s="734">
        <v>1186</v>
      </c>
      <c r="AW441" s="734">
        <v>1433</v>
      </c>
      <c r="AX441" s="734">
        <v>1460</v>
      </c>
      <c r="AY441" s="734">
        <v>1488</v>
      </c>
      <c r="AZ441" s="736">
        <v>1515</v>
      </c>
      <c r="BA441" s="736">
        <v>1543</v>
      </c>
      <c r="BB441" s="736">
        <v>1570</v>
      </c>
      <c r="BC441" s="736">
        <v>1597</v>
      </c>
      <c r="BD441" s="737">
        <v>1625</v>
      </c>
    </row>
    <row r="442" spans="1:74">
      <c r="B442" s="1019"/>
      <c r="C442" s="785">
        <v>3000</v>
      </c>
      <c r="D442" s="733">
        <f>AH442*(1+$AF$5/100)</f>
        <v>393.9</v>
      </c>
      <c r="E442" s="734">
        <f>AI442*(1+$AF$5/100)</f>
        <v>399.1</v>
      </c>
      <c r="F442" s="734">
        <f>AJ442*(1+$AF$5/100)</f>
        <v>452.4</v>
      </c>
      <c r="G442" s="734">
        <f>AK442*(1+$AF$5/100)</f>
        <v>467.35</v>
      </c>
      <c r="H442" s="734">
        <f>AL442*(1+$AF$5/100)</f>
        <v>488.15</v>
      </c>
      <c r="I442" s="734">
        <f>AM442*(1+$AF$5/100)</f>
        <v>493.35</v>
      </c>
      <c r="J442" s="734">
        <f>AN442*(1+$AF$5/100)</f>
        <v>498.55</v>
      </c>
      <c r="K442" s="734">
        <f>AO442*(1+$AF$5/100)</f>
        <v>503.1</v>
      </c>
      <c r="L442" s="734">
        <f>AP442*(1+$AF$5/100)</f>
        <v>537.55</v>
      </c>
      <c r="M442" s="734">
        <f>AQ442*(1+$AF$5/100)</f>
        <v>576.55</v>
      </c>
      <c r="N442" s="734">
        <f>AR442*(1+$AF$5/100)</f>
        <v>591.5</v>
      </c>
      <c r="O442" s="734">
        <f>AS442*(1+$AF$5/100)</f>
        <v>643.5</v>
      </c>
      <c r="P442" s="734">
        <f>AT442*(1+$AF$5/100)</f>
        <v>659.1</v>
      </c>
      <c r="Q442" s="734">
        <f>AU442*(1+$AF$5/100)</f>
        <v>675.35</v>
      </c>
      <c r="R442" s="734">
        <f>AV442*(1+$AF$5/100)</f>
        <v>839.15</v>
      </c>
      <c r="S442" s="734">
        <f>AW442*(1+$AF$5/100)</f>
        <v>931.45</v>
      </c>
      <c r="T442" s="734">
        <f>AX442*(1+$AF$5/100)</f>
        <v>949</v>
      </c>
      <c r="U442" s="736">
        <f>AY442*(1+$AF$5/100)</f>
        <v>967.2</v>
      </c>
      <c r="V442" s="736">
        <f>AZ442*(1+$AF$5/100)</f>
        <v>984.75</v>
      </c>
      <c r="W442" s="736">
        <f>BA442*(1+$AF$5/100)</f>
        <v>1002.95</v>
      </c>
      <c r="X442" s="736">
        <f>BB442*(1+$AF$5/100)</f>
        <v>1020.5</v>
      </c>
      <c r="Y442" s="736">
        <f>BC442*(1+$AF$5/100)</f>
        <v>1038.05</v>
      </c>
      <c r="Z442" s="737">
        <f>BD442*(1+$AF$5/100)</f>
        <v>1056.25</v>
      </c>
      <c r="AA442" s="801"/>
      <c r="AB442" s="731"/>
      <c r="AG442" s="728">
        <v>3000</v>
      </c>
      <c r="AH442" s="733">
        <v>606</v>
      </c>
      <c r="AI442" s="734">
        <v>614</v>
      </c>
      <c r="AJ442" s="734">
        <v>696</v>
      </c>
      <c r="AK442" s="734">
        <v>719</v>
      </c>
      <c r="AL442" s="734">
        <v>751</v>
      </c>
      <c r="AM442" s="734">
        <v>759</v>
      </c>
      <c r="AN442" s="734">
        <v>767</v>
      </c>
      <c r="AO442" s="734">
        <v>774</v>
      </c>
      <c r="AP442" s="734">
        <v>827</v>
      </c>
      <c r="AQ442" s="734">
        <v>887</v>
      </c>
      <c r="AR442" s="734">
        <v>910</v>
      </c>
      <c r="AS442" s="734">
        <v>990</v>
      </c>
      <c r="AT442" s="734">
        <v>1014</v>
      </c>
      <c r="AU442" s="734">
        <v>1039</v>
      </c>
      <c r="AV442" s="734">
        <v>1291</v>
      </c>
      <c r="AW442" s="734">
        <v>1433</v>
      </c>
      <c r="AX442" s="734">
        <v>1460</v>
      </c>
      <c r="AY442" s="736">
        <v>1488</v>
      </c>
      <c r="AZ442" s="736">
        <v>1515</v>
      </c>
      <c r="BA442" s="736">
        <v>1543</v>
      </c>
      <c r="BB442" s="736">
        <v>1570</v>
      </c>
      <c r="BC442" s="736">
        <v>1597</v>
      </c>
      <c r="BD442" s="737">
        <v>1625</v>
      </c>
    </row>
    <row r="443" spans="1:74">
      <c r="B443" s="1019"/>
      <c r="C443" s="785">
        <v>3200</v>
      </c>
      <c r="D443" s="733">
        <f>AH443*(1+$AF$5/100)</f>
        <v>403.65</v>
      </c>
      <c r="E443" s="734">
        <f>AI443*(1+$AF$5/100)</f>
        <v>408.85</v>
      </c>
      <c r="F443" s="734">
        <f>AJ443*(1+$AF$5/100)</f>
        <v>462.15</v>
      </c>
      <c r="G443" s="734">
        <f>AK443*(1+$AF$5/100)</f>
        <v>477.1</v>
      </c>
      <c r="H443" s="734">
        <f>AL443*(1+$AF$5/100)</f>
        <v>497.9</v>
      </c>
      <c r="I443" s="734">
        <f>AM443*(1+$AF$5/100)</f>
        <v>503.1</v>
      </c>
      <c r="J443" s="734">
        <f>AN443*(1+$AF$5/100)</f>
        <v>508.3</v>
      </c>
      <c r="K443" s="734">
        <f>AO443*(1+$AF$5/100)</f>
        <v>513.5</v>
      </c>
      <c r="L443" s="734">
        <f>AP443*(1+$AF$5/100)</f>
        <v>547.3</v>
      </c>
      <c r="M443" s="734">
        <f>AQ443*(1+$AF$5/100)</f>
        <v>754.65</v>
      </c>
      <c r="N443" s="734">
        <f>AR443*(1+$AF$5/100)</f>
        <v>759.85</v>
      </c>
      <c r="O443" s="734">
        <f>AS443*(1+$AF$5/100)</f>
        <v>780.65</v>
      </c>
      <c r="P443" s="734">
        <f>AT443*(1+$AF$5/100)</f>
        <v>869.05</v>
      </c>
      <c r="Q443" s="734">
        <f>AU443*(1+$AF$5/100)</f>
        <v>874.9</v>
      </c>
      <c r="R443" s="734">
        <f>AV443*(1+$AF$5/100)</f>
        <v>915.85</v>
      </c>
      <c r="S443" s="736">
        <f>AW443*(1+$AF$5/100)</f>
        <v>991.25</v>
      </c>
      <c r="T443" s="736">
        <f>AX443*(1+$AF$5/100)</f>
        <v>997.1</v>
      </c>
      <c r="U443" s="736">
        <f>AY443*(1+$AF$5/100)</f>
        <v>1003.6</v>
      </c>
      <c r="V443" s="736">
        <f>AZ443*(1+$AF$5/100)</f>
        <v>1009.45</v>
      </c>
      <c r="W443" s="736">
        <f>BA443*(1+$AF$5/100)</f>
        <v>1093.3</v>
      </c>
      <c r="X443" s="736">
        <f>BB443*(1+$AF$5/100)</f>
        <v>1099.8</v>
      </c>
      <c r="Y443" s="736">
        <f>BC443*(1+$AF$5/100)</f>
        <v>1106.3</v>
      </c>
      <c r="Z443" s="737">
        <f>BD443*(1+$AF$5/100)</f>
        <v>1112.8</v>
      </c>
      <c r="AA443" s="801"/>
      <c r="AB443" s="731"/>
      <c r="AG443" s="728">
        <v>3200</v>
      </c>
      <c r="AH443" s="733">
        <v>621</v>
      </c>
      <c r="AI443" s="734">
        <v>629</v>
      </c>
      <c r="AJ443" s="734">
        <v>711</v>
      </c>
      <c r="AK443" s="734">
        <v>734</v>
      </c>
      <c r="AL443" s="734">
        <v>766</v>
      </c>
      <c r="AM443" s="734">
        <v>774</v>
      </c>
      <c r="AN443" s="734">
        <v>782</v>
      </c>
      <c r="AO443" s="734">
        <v>790</v>
      </c>
      <c r="AP443" s="734">
        <v>842</v>
      </c>
      <c r="AQ443" s="734">
        <v>1161</v>
      </c>
      <c r="AR443" s="734">
        <v>1169</v>
      </c>
      <c r="AS443" s="734">
        <v>1201</v>
      </c>
      <c r="AT443" s="734">
        <v>1337</v>
      </c>
      <c r="AU443" s="734">
        <v>1346</v>
      </c>
      <c r="AV443" s="734">
        <v>1409</v>
      </c>
      <c r="AW443" s="736">
        <v>1525</v>
      </c>
      <c r="AX443" s="736">
        <v>1534</v>
      </c>
      <c r="AY443" s="736">
        <v>1544</v>
      </c>
      <c r="AZ443" s="736">
        <v>1553</v>
      </c>
      <c r="BA443" s="736">
        <v>1682</v>
      </c>
      <c r="BB443" s="736">
        <v>1692</v>
      </c>
      <c r="BC443" s="736">
        <v>1702</v>
      </c>
      <c r="BD443" s="737">
        <v>1712</v>
      </c>
    </row>
    <row r="444" spans="1:74" customHeight="1" ht="20.25">
      <c r="B444" s="1019"/>
      <c r="C444" s="786">
        <v>3400</v>
      </c>
      <c r="D444" s="739">
        <f>AH444*(1+$AF$5/100)</f>
        <v>447.85</v>
      </c>
      <c r="E444" s="740">
        <f>AI444*(1+$AF$5/100)</f>
        <v>453.05</v>
      </c>
      <c r="F444" s="740">
        <f>AJ444*(1+$AF$5/100)</f>
        <v>511.55</v>
      </c>
      <c r="G444" s="740">
        <f>AK444*(1+$AF$5/100)</f>
        <v>526.5</v>
      </c>
      <c r="H444" s="740">
        <f>AL444*(1+$AF$5/100)</f>
        <v>549.25</v>
      </c>
      <c r="I444" s="740">
        <f>AM444*(1+$AF$5/100)</f>
        <v>555.1</v>
      </c>
      <c r="J444" s="740">
        <f>AN444*(1+$AF$5/100)</f>
        <v>560.3</v>
      </c>
      <c r="K444" s="740">
        <f>AO444*(1+$AF$5/100)</f>
        <v>566.15</v>
      </c>
      <c r="L444" s="740">
        <f>AP444*(1+$AF$5/100)</f>
        <v>602.55</v>
      </c>
      <c r="M444" s="740">
        <f>AQ444*(1+$AF$5/100)</f>
        <v>837.85</v>
      </c>
      <c r="N444" s="740">
        <f>AR444*(1+$AF$5/100)</f>
        <v>843.7</v>
      </c>
      <c r="O444" s="740">
        <f>AS444*(1+$AF$5/100)</f>
        <v>954.2</v>
      </c>
      <c r="P444" s="740">
        <f>AT444*(1+$AF$5/100)</f>
        <v>960.7</v>
      </c>
      <c r="Q444" s="740">
        <f>AU444*(1+$AF$5/100)</f>
        <v>966.55</v>
      </c>
      <c r="R444" s="741">
        <f>AV444*(1+$AF$5/100)</f>
        <v>1008.8</v>
      </c>
      <c r="S444" s="741">
        <f>AW444*(1+$AF$5/100)</f>
        <v>1090.05</v>
      </c>
      <c r="T444" s="741">
        <f>AX444*(1+$AF$5/100)</f>
        <v>1096.55</v>
      </c>
      <c r="U444" s="741">
        <f>AY444*(1+$AF$5/100)</f>
        <v>1142.7</v>
      </c>
      <c r="V444" s="741">
        <f>AZ444*(1+$AF$5/100)</f>
        <v>1149.2</v>
      </c>
      <c r="W444" s="741">
        <f>BA444*(1+$AF$5/100)</f>
        <v>1155.7</v>
      </c>
      <c r="X444" s="741">
        <f>BB444*(1+$AF$5/100)</f>
        <v>1162.85</v>
      </c>
      <c r="Y444" s="741">
        <f>BC444*(1+$AF$5/100)</f>
        <v>1169.35</v>
      </c>
      <c r="Z444" s="742">
        <f>BD444*(1+$AF$5/100)</f>
        <v>1175.85</v>
      </c>
      <c r="AA444" s="801"/>
      <c r="AB444" s="731"/>
      <c r="AG444" s="738">
        <v>3400</v>
      </c>
      <c r="AH444" s="739">
        <v>689</v>
      </c>
      <c r="AI444" s="740">
        <v>697</v>
      </c>
      <c r="AJ444" s="740">
        <v>787</v>
      </c>
      <c r="AK444" s="740">
        <v>810</v>
      </c>
      <c r="AL444" s="740">
        <v>845</v>
      </c>
      <c r="AM444" s="740">
        <v>854</v>
      </c>
      <c r="AN444" s="740">
        <v>862</v>
      </c>
      <c r="AO444" s="740">
        <v>871</v>
      </c>
      <c r="AP444" s="740">
        <v>927</v>
      </c>
      <c r="AQ444" s="740">
        <v>1289</v>
      </c>
      <c r="AR444" s="740">
        <v>1298</v>
      </c>
      <c r="AS444" s="740">
        <v>1468</v>
      </c>
      <c r="AT444" s="740">
        <v>1478</v>
      </c>
      <c r="AU444" s="740">
        <v>1487</v>
      </c>
      <c r="AV444" s="741">
        <v>1552</v>
      </c>
      <c r="AW444" s="741">
        <v>1677</v>
      </c>
      <c r="AX444" s="741">
        <v>1687</v>
      </c>
      <c r="AY444" s="741">
        <v>1758</v>
      </c>
      <c r="AZ444" s="741">
        <v>1768</v>
      </c>
      <c r="BA444" s="741">
        <v>1778</v>
      </c>
      <c r="BB444" s="741">
        <v>1789</v>
      </c>
      <c r="BC444" s="741">
        <v>1799</v>
      </c>
      <c r="BD444" s="742">
        <v>1809</v>
      </c>
    </row>
    <row r="445" spans="1:74" customHeight="1" ht="20.25">
      <c r="B445" s="1019"/>
      <c r="C445" s="1020" t="s">
        <v>318</v>
      </c>
      <c r="D445" s="1020"/>
      <c r="E445" s="1020"/>
      <c r="F445" s="1020"/>
      <c r="G445" s="1020"/>
      <c r="H445" s="1020"/>
      <c r="I445" s="1020"/>
      <c r="J445" s="1020"/>
      <c r="K445" s="1020"/>
      <c r="L445" s="1020"/>
      <c r="M445" s="1020"/>
      <c r="N445" s="1020"/>
      <c r="O445" s="1020"/>
      <c r="P445" s="1020"/>
      <c r="Q445" s="1020"/>
      <c r="R445" s="1020"/>
      <c r="S445" s="1020"/>
      <c r="T445" s="1020"/>
      <c r="U445" s="1020"/>
      <c r="V445" s="1020"/>
      <c r="W445" s="1020"/>
      <c r="X445" s="1020"/>
      <c r="Y445" s="1020"/>
      <c r="Z445" s="1020"/>
      <c r="AA445" s="802"/>
      <c r="AB445" s="743"/>
      <c r="AG445" s="1003" t="s">
        <v>319</v>
      </c>
      <c r="AH445" s="1003"/>
      <c r="AI445" s="1003"/>
      <c r="AJ445" s="1003"/>
      <c r="AK445" s="1003"/>
      <c r="AL445" s="1003"/>
      <c r="AM445" s="1003"/>
      <c r="AN445" s="1003"/>
      <c r="AO445" s="1003"/>
      <c r="AP445" s="1003"/>
      <c r="AQ445" s="1003"/>
      <c r="AR445" s="1003"/>
      <c r="AS445" s="1003"/>
      <c r="AT445" s="1003"/>
      <c r="AU445" s="1003"/>
      <c r="AV445" s="1003"/>
      <c r="AW445" s="1003"/>
      <c r="AX445" s="1003"/>
      <c r="AY445" s="1003"/>
      <c r="AZ445" s="1003"/>
      <c r="BA445" s="1003"/>
      <c r="BB445" s="1003"/>
      <c r="BC445" s="1003"/>
      <c r="BD445" s="1003"/>
    </row>
    <row r="446" spans="1:74">
      <c r="B446" s="1019"/>
      <c r="C446" s="787">
        <f>C444+200</f>
        <v>3600</v>
      </c>
      <c r="D446" s="729">
        <f>AH446*(1+$AF$5/100)</f>
        <v>458.25</v>
      </c>
      <c r="E446" s="729">
        <f>AI446*(1+$AF$5/100)</f>
        <v>464.1</v>
      </c>
      <c r="F446" s="729">
        <f>AJ446*(1+$AF$5/100)</f>
        <v>521.95</v>
      </c>
      <c r="G446" s="729">
        <f>AK446*(1+$AF$5/100)</f>
        <v>537.55</v>
      </c>
      <c r="H446" s="729">
        <f>AL446*(1+$AF$5/100)</f>
        <v>560.3</v>
      </c>
      <c r="I446" s="729">
        <f>AM446*(1+$AF$5/100)</f>
        <v>565.5</v>
      </c>
      <c r="J446" s="729">
        <f>AN446*(1+$AF$5/100)</f>
        <v>571.35</v>
      </c>
      <c r="K446" s="729">
        <f>AO446*(1+$AF$5/100)</f>
        <v>576.55</v>
      </c>
      <c r="L446" s="729">
        <f>AP446*(1+$AF$5/100)</f>
        <v>613.6</v>
      </c>
      <c r="M446" s="729">
        <f>AQ446*(1+$AF$5/100)</f>
        <v>859.3</v>
      </c>
      <c r="N446" s="729">
        <f>AR446*(1+$AF$5/100)</f>
        <v>951.6</v>
      </c>
      <c r="O446" s="729">
        <f>AS446*(1+$AF$5/100)</f>
        <v>976.3</v>
      </c>
      <c r="P446" s="729">
        <f>AT446*(1+$AF$5/100)</f>
        <v>982.15</v>
      </c>
      <c r="Q446" s="745">
        <f>AU446*(1+$AF$5/100)</f>
        <v>988.65</v>
      </c>
      <c r="R446" s="745">
        <f>AV446*(1+$AF$5/100)</f>
        <v>1031.55</v>
      </c>
      <c r="S446" s="745">
        <f>AW446*(1+$AF$5/100)</f>
        <v>1112.8</v>
      </c>
      <c r="T446" s="745">
        <f>AX446*(1+$AF$5/100)</f>
        <v>1119.3</v>
      </c>
      <c r="U446" s="745">
        <f>AY446*(1+$AF$5/100)</f>
        <v>1166.1</v>
      </c>
      <c r="V446" s="745">
        <f>AZ446*(1+$AF$5/100)</f>
        <v>1172.6</v>
      </c>
      <c r="W446" s="745">
        <f>BA446*(1+$AF$5/100)</f>
        <v>1179.75</v>
      </c>
      <c r="X446" s="745">
        <f>BB446*(1+$AF$5/100)</f>
        <v>1186.25</v>
      </c>
      <c r="Y446" s="745">
        <f>BC446*(1+$AF$5/100)</f>
        <v>1192.75</v>
      </c>
      <c r="Z446" s="746">
        <f>BD446*(1+$AF$5/100)</f>
        <v>1199.25</v>
      </c>
      <c r="AA446" s="801"/>
      <c r="AB446" s="731"/>
      <c r="AG446" s="744">
        <v>3600</v>
      </c>
      <c r="AH446" s="729">
        <v>705</v>
      </c>
      <c r="AI446" s="729">
        <v>714</v>
      </c>
      <c r="AJ446" s="729">
        <v>803</v>
      </c>
      <c r="AK446" s="729">
        <v>827</v>
      </c>
      <c r="AL446" s="729">
        <v>862</v>
      </c>
      <c r="AM446" s="729">
        <v>870</v>
      </c>
      <c r="AN446" s="729">
        <v>879</v>
      </c>
      <c r="AO446" s="729">
        <v>887</v>
      </c>
      <c r="AP446" s="729">
        <v>944</v>
      </c>
      <c r="AQ446" s="729">
        <v>1322</v>
      </c>
      <c r="AR446" s="729">
        <v>1464</v>
      </c>
      <c r="AS446" s="729">
        <v>1502</v>
      </c>
      <c r="AT446" s="729">
        <v>1511</v>
      </c>
      <c r="AU446" s="745">
        <v>1521</v>
      </c>
      <c r="AV446" s="745">
        <v>1587</v>
      </c>
      <c r="AW446" s="745">
        <v>1712</v>
      </c>
      <c r="AX446" s="745">
        <v>1722</v>
      </c>
      <c r="AY446" s="745">
        <v>1794</v>
      </c>
      <c r="AZ446" s="745">
        <v>1804</v>
      </c>
      <c r="BA446" s="745">
        <v>1815</v>
      </c>
      <c r="BB446" s="745">
        <v>1825</v>
      </c>
      <c r="BC446" s="745">
        <v>1835</v>
      </c>
      <c r="BD446" s="746">
        <v>1845</v>
      </c>
    </row>
    <row r="447" spans="1:74">
      <c r="B447" s="1019"/>
      <c r="C447" s="788">
        <v>3800</v>
      </c>
      <c r="D447" s="734">
        <f>AH447*(1+$AF$5/100)</f>
        <v>468.65</v>
      </c>
      <c r="E447" s="734">
        <f>AI447*(1+$AF$5/100)</f>
        <v>474.5</v>
      </c>
      <c r="F447" s="734">
        <f>AJ447*(1+$AF$5/100)</f>
        <v>532.35</v>
      </c>
      <c r="G447" s="734">
        <f>AK447*(1+$AF$5/100)</f>
        <v>547.95</v>
      </c>
      <c r="H447" s="734">
        <f>AL447*(1+$AF$5/100)</f>
        <v>570.7</v>
      </c>
      <c r="I447" s="734">
        <f>AM447*(1+$AF$5/100)</f>
        <v>576.55</v>
      </c>
      <c r="J447" s="734">
        <f>AN447*(1+$AF$5/100)</f>
        <v>581.75</v>
      </c>
      <c r="K447" s="734">
        <f>AO447*(1+$AF$5/100)</f>
        <v>587.6</v>
      </c>
      <c r="L447" s="734">
        <f>AP447*(1+$AF$5/100)</f>
        <v>624</v>
      </c>
      <c r="M447" s="734">
        <f>AQ447*(1+$AF$5/100)</f>
        <v>967.2</v>
      </c>
      <c r="N447" s="734">
        <f>AR447*(1+$AF$5/100)</f>
        <v>973.7</v>
      </c>
      <c r="O447" s="734">
        <f>AS447*(1+$AF$5/100)</f>
        <v>997.75</v>
      </c>
      <c r="P447" s="736">
        <f>AT447*(1+$AF$5/100)</f>
        <v>1004.25</v>
      </c>
      <c r="Q447" s="736">
        <f>AU447*(1+$AF$5/100)</f>
        <v>1010.75</v>
      </c>
      <c r="R447" s="736">
        <f>AV447*(1+$AF$5/100)</f>
        <v>1054.3</v>
      </c>
      <c r="S447" s="736">
        <f>AW447*(1+$AF$5/100)</f>
        <v>1135.55</v>
      </c>
      <c r="T447" s="736">
        <f>AX447*(1+$AF$5/100)</f>
        <v>1142.05</v>
      </c>
      <c r="U447" s="736">
        <f>AY447*(1+$AF$5/100)</f>
        <v>1189.5</v>
      </c>
      <c r="V447" s="736">
        <f>AZ447*(1+$AF$5/100)</f>
        <v>1196</v>
      </c>
      <c r="W447" s="736">
        <f>BA447*(1+$AF$5/100)</f>
        <v>1203.15</v>
      </c>
      <c r="X447" s="736">
        <f>BB447*(1+$AF$5/100)</f>
        <v>1209.65</v>
      </c>
      <c r="Y447" s="736">
        <f>BC447*(1+$AF$5/100)</f>
        <v>1216.15</v>
      </c>
      <c r="Z447" s="737">
        <f>BD447*(1+$AF$5/100)</f>
        <v>1223.3</v>
      </c>
      <c r="AA447" s="801"/>
      <c r="AB447" s="731"/>
      <c r="AG447" s="747">
        <v>3800</v>
      </c>
      <c r="AH447" s="734">
        <v>721</v>
      </c>
      <c r="AI447" s="734">
        <v>730</v>
      </c>
      <c r="AJ447" s="734">
        <v>819</v>
      </c>
      <c r="AK447" s="734">
        <v>843</v>
      </c>
      <c r="AL447" s="734">
        <v>878</v>
      </c>
      <c r="AM447" s="734">
        <v>887</v>
      </c>
      <c r="AN447" s="734">
        <v>895</v>
      </c>
      <c r="AO447" s="734">
        <v>904</v>
      </c>
      <c r="AP447" s="734">
        <v>960</v>
      </c>
      <c r="AQ447" s="734">
        <v>1488</v>
      </c>
      <c r="AR447" s="734">
        <v>1498</v>
      </c>
      <c r="AS447" s="734">
        <v>1535</v>
      </c>
      <c r="AT447" s="736">
        <v>1545</v>
      </c>
      <c r="AU447" s="736">
        <v>1555</v>
      </c>
      <c r="AV447" s="736">
        <v>1622</v>
      </c>
      <c r="AW447" s="736">
        <v>1747</v>
      </c>
      <c r="AX447" s="736">
        <v>1757</v>
      </c>
      <c r="AY447" s="736">
        <v>1830</v>
      </c>
      <c r="AZ447" s="736">
        <v>1840</v>
      </c>
      <c r="BA447" s="736">
        <v>1851</v>
      </c>
      <c r="BB447" s="736">
        <v>1861</v>
      </c>
      <c r="BC447" s="736">
        <v>1871</v>
      </c>
      <c r="BD447" s="737">
        <v>1882</v>
      </c>
    </row>
    <row r="448" spans="1:74" customHeight="1" ht="20.25">
      <c r="B448" s="1019"/>
      <c r="C448" s="789">
        <v>4000</v>
      </c>
      <c r="D448" s="740">
        <f>AH448*(1+$AF$5/100)</f>
        <v>479.7</v>
      </c>
      <c r="E448" s="740">
        <f>AI448*(1+$AF$5/100)</f>
        <v>484.9</v>
      </c>
      <c r="F448" s="740">
        <f>AJ448*(1+$AF$5/100)</f>
        <v>542.75</v>
      </c>
      <c r="G448" s="740">
        <f>AK448*(1+$AF$5/100)</f>
        <v>559</v>
      </c>
      <c r="H448" s="740">
        <f>AL448*(1+$AF$5/100)</f>
        <v>581.75</v>
      </c>
      <c r="I448" s="740">
        <f>AM448*(1+$AF$5/100)</f>
        <v>586.95</v>
      </c>
      <c r="J448" s="740">
        <f>AN448*(1+$AF$5/100)</f>
        <v>592.8</v>
      </c>
      <c r="K448" s="740">
        <f>AO448*(1+$AF$5/100)</f>
        <v>598</v>
      </c>
      <c r="L448" s="740">
        <f>AP448*(1+$AF$5/100)</f>
        <v>635.05</v>
      </c>
      <c r="M448" s="740">
        <f>AQ448*(1+$AF$5/100)</f>
        <v>988.65</v>
      </c>
      <c r="N448" s="740">
        <f>AR448*(1+$AF$5/100)</f>
        <v>995.15</v>
      </c>
      <c r="O448" s="741">
        <f>AS448*(1+$AF$5/100)</f>
        <v>1019.85</v>
      </c>
      <c r="P448" s="741">
        <f>AT448*(1+$AF$5/100)</f>
        <v>1026.35</v>
      </c>
      <c r="Q448" s="741">
        <f>AU448*(1+$AF$5/100)</f>
        <v>1032.2</v>
      </c>
      <c r="R448" s="741">
        <f>AV448*(1+$AF$5/100)</f>
        <v>1077.05</v>
      </c>
      <c r="S448" s="741">
        <f>AW448*(1+$AF$5/100)</f>
        <v>1158.3</v>
      </c>
      <c r="T448" s="741">
        <f>AX448*(1+$AF$5/100)</f>
        <v>1164.8</v>
      </c>
      <c r="U448" s="741">
        <f>AY448*(1+$AF$5/100)</f>
        <v>1212.9</v>
      </c>
      <c r="V448" s="741">
        <f>AZ448*(1+$AF$5/100)</f>
        <v>1219.4</v>
      </c>
      <c r="W448" s="741">
        <f>BA448*(1+$AF$5/100)</f>
        <v>1226.55</v>
      </c>
      <c r="X448" s="741">
        <f>BB448*(1+$AF$5/100)</f>
        <v>1233.05</v>
      </c>
      <c r="Y448" s="741">
        <f>BC448*(1+$AF$5/100)</f>
        <v>1239.55</v>
      </c>
      <c r="Z448" s="742">
        <f>BD448*(1+$AF$5/100)</f>
        <v>1246.7</v>
      </c>
      <c r="AA448" s="801"/>
      <c r="AB448" s="731"/>
      <c r="AG448" s="748">
        <v>4000</v>
      </c>
      <c r="AH448" s="740">
        <v>738</v>
      </c>
      <c r="AI448" s="740">
        <v>746</v>
      </c>
      <c r="AJ448" s="740">
        <v>835</v>
      </c>
      <c r="AK448" s="740">
        <v>860</v>
      </c>
      <c r="AL448" s="740">
        <v>895</v>
      </c>
      <c r="AM448" s="740">
        <v>903</v>
      </c>
      <c r="AN448" s="740">
        <v>912</v>
      </c>
      <c r="AO448" s="740">
        <v>920</v>
      </c>
      <c r="AP448" s="740">
        <v>977</v>
      </c>
      <c r="AQ448" s="740">
        <v>1521</v>
      </c>
      <c r="AR448" s="740">
        <v>1531</v>
      </c>
      <c r="AS448" s="741">
        <v>1569</v>
      </c>
      <c r="AT448" s="741">
        <v>1579</v>
      </c>
      <c r="AU448" s="741">
        <v>1588</v>
      </c>
      <c r="AV448" s="741">
        <v>1657</v>
      </c>
      <c r="AW448" s="741">
        <v>1782</v>
      </c>
      <c r="AX448" s="741">
        <v>1792</v>
      </c>
      <c r="AY448" s="741">
        <v>1866</v>
      </c>
      <c r="AZ448" s="741">
        <v>1876</v>
      </c>
      <c r="BA448" s="741">
        <v>1887</v>
      </c>
      <c r="BB448" s="741">
        <v>1897</v>
      </c>
      <c r="BC448" s="741">
        <v>1907</v>
      </c>
      <c r="BD448" s="742">
        <v>1918</v>
      </c>
    </row>
    <row r="449" spans="1:74" customHeight="1" ht="20.25">
      <c r="B449" s="809"/>
      <c r="C449" s="1004" t="s">
        <v>320</v>
      </c>
      <c r="D449" s="1004"/>
      <c r="E449" s="1004"/>
      <c r="F449" s="1004"/>
      <c r="G449" s="1004"/>
      <c r="H449" s="1004"/>
      <c r="I449" s="1004"/>
      <c r="J449" s="1004"/>
      <c r="K449" s="1004"/>
      <c r="L449" s="1004"/>
      <c r="M449" s="1004"/>
      <c r="N449" s="1004"/>
      <c r="O449" s="1004"/>
      <c r="P449" s="1004"/>
      <c r="Q449" s="1004"/>
      <c r="R449" s="1004"/>
      <c r="S449" s="1004"/>
      <c r="T449" s="1004"/>
      <c r="U449" s="1004"/>
      <c r="V449" s="1004"/>
      <c r="W449" s="1004"/>
      <c r="X449" s="1004"/>
      <c r="Y449" s="1004"/>
      <c r="Z449" s="1004"/>
      <c r="AA449" s="800"/>
      <c r="AB449" s="727"/>
      <c r="AG449" s="1004" t="s">
        <v>320</v>
      </c>
      <c r="AH449" s="1004"/>
      <c r="AI449" s="1004"/>
      <c r="AJ449" s="1004"/>
      <c r="AK449" s="1004"/>
      <c r="AL449" s="1004"/>
      <c r="AM449" s="1004"/>
      <c r="AN449" s="1004"/>
      <c r="AO449" s="1004"/>
      <c r="AP449" s="1004"/>
      <c r="AQ449" s="1004"/>
      <c r="AR449" s="1004"/>
      <c r="AS449" s="1004"/>
      <c r="AT449" s="1004"/>
      <c r="AU449" s="1004"/>
      <c r="AV449" s="1004"/>
      <c r="AW449" s="1004"/>
      <c r="AX449" s="1004"/>
      <c r="AY449" s="1004"/>
      <c r="AZ449" s="1004"/>
      <c r="BA449" s="1004"/>
      <c r="BB449" s="1004"/>
      <c r="BC449" s="1004"/>
      <c r="BD449" s="1004"/>
    </row>
    <row r="450" spans="1:74">
      <c r="B450" s="1021" t="s">
        <v>321</v>
      </c>
      <c r="C450" s="782" t="s">
        <v>322</v>
      </c>
      <c r="D450" s="732" t="s">
        <v>323</v>
      </c>
      <c r="E450" s="729" t="s">
        <v>323</v>
      </c>
      <c r="F450" s="729" t="s">
        <v>323</v>
      </c>
      <c r="G450" s="729" t="s">
        <v>323</v>
      </c>
      <c r="H450" s="729" t="s">
        <v>324</v>
      </c>
      <c r="I450" s="729" t="s">
        <v>324</v>
      </c>
      <c r="J450" s="729" t="s">
        <v>324</v>
      </c>
      <c r="K450" s="729" t="s">
        <v>324</v>
      </c>
      <c r="L450" s="729" t="s">
        <v>324</v>
      </c>
      <c r="M450" s="729" t="s">
        <v>324</v>
      </c>
      <c r="N450" s="729" t="s">
        <v>324</v>
      </c>
      <c r="O450" s="729" t="s">
        <v>324</v>
      </c>
      <c r="P450" s="729" t="s">
        <v>325</v>
      </c>
      <c r="Q450" s="729" t="s">
        <v>325</v>
      </c>
      <c r="R450" s="729" t="s">
        <v>325</v>
      </c>
      <c r="S450" s="729" t="s">
        <v>325</v>
      </c>
      <c r="T450" s="729" t="s">
        <v>325</v>
      </c>
      <c r="U450" s="729" t="s">
        <v>325</v>
      </c>
      <c r="V450" s="729" t="s">
        <v>326</v>
      </c>
      <c r="W450" s="729" t="s">
        <v>326</v>
      </c>
      <c r="X450" s="729" t="s">
        <v>326</v>
      </c>
      <c r="Y450" s="729" t="s">
        <v>326</v>
      </c>
      <c r="Z450" s="730" t="s">
        <v>326</v>
      </c>
      <c r="AA450" s="801"/>
      <c r="AB450" s="731"/>
      <c r="AG450" s="744" t="s">
        <v>322</v>
      </c>
      <c r="AH450" s="732">
        <v>54</v>
      </c>
      <c r="AI450" s="729">
        <v>54</v>
      </c>
      <c r="AJ450" s="729">
        <v>54</v>
      </c>
      <c r="AK450" s="729">
        <v>54</v>
      </c>
      <c r="AL450" s="729">
        <v>58</v>
      </c>
      <c r="AM450" s="729">
        <v>58</v>
      </c>
      <c r="AN450" s="729">
        <v>58</v>
      </c>
      <c r="AO450" s="729">
        <v>58</v>
      </c>
      <c r="AP450" s="729">
        <v>58</v>
      </c>
      <c r="AQ450" s="729">
        <v>58</v>
      </c>
      <c r="AR450" s="729">
        <v>58</v>
      </c>
      <c r="AS450" s="729">
        <v>58</v>
      </c>
      <c r="AT450" s="729">
        <v>70</v>
      </c>
      <c r="AU450" s="729">
        <v>70</v>
      </c>
      <c r="AV450" s="729">
        <v>70</v>
      </c>
      <c r="AW450" s="729">
        <v>70</v>
      </c>
      <c r="AX450" s="729">
        <v>70</v>
      </c>
      <c r="AY450" s="729">
        <v>70</v>
      </c>
      <c r="AZ450" s="729">
        <v>87</v>
      </c>
      <c r="BA450" s="729">
        <v>87</v>
      </c>
      <c r="BB450" s="729">
        <v>87</v>
      </c>
      <c r="BC450" s="729">
        <v>87</v>
      </c>
      <c r="BD450" s="730">
        <v>87</v>
      </c>
    </row>
    <row r="451" spans="1:74" customHeight="1" ht="22.5">
      <c r="B451" s="1021"/>
      <c r="C451" s="785" t="s">
        <v>327</v>
      </c>
      <c r="D451" s="733" t="s">
        <v>328</v>
      </c>
      <c r="E451" s="734" t="s">
        <v>328</v>
      </c>
      <c r="F451" s="734" t="s">
        <v>328</v>
      </c>
      <c r="G451" s="734" t="s">
        <v>328</v>
      </c>
      <c r="H451" s="734" t="s">
        <v>328</v>
      </c>
      <c r="I451" s="734" t="s">
        <v>328</v>
      </c>
      <c r="J451" s="734" t="s">
        <v>328</v>
      </c>
      <c r="K451" s="734" t="s">
        <v>328</v>
      </c>
      <c r="L451" s="734" t="s">
        <v>328</v>
      </c>
      <c r="M451" s="734" t="s">
        <v>329</v>
      </c>
      <c r="N451" s="734" t="s">
        <v>329</v>
      </c>
      <c r="O451" s="734" t="s">
        <v>329</v>
      </c>
      <c r="P451" s="734" t="s">
        <v>329</v>
      </c>
      <c r="Q451" s="734" t="s">
        <v>329</v>
      </c>
      <c r="R451" s="734" t="s">
        <v>329</v>
      </c>
      <c r="S451" s="734" t="s">
        <v>329</v>
      </c>
      <c r="T451" s="734" t="s">
        <v>329</v>
      </c>
      <c r="U451" s="734" t="s">
        <v>329</v>
      </c>
      <c r="V451" s="734" t="s">
        <v>329</v>
      </c>
      <c r="W451" s="734" t="s">
        <v>329</v>
      </c>
      <c r="X451" s="734" t="s">
        <v>329</v>
      </c>
      <c r="Y451" s="734" t="s">
        <v>329</v>
      </c>
      <c r="Z451" s="735" t="s">
        <v>329</v>
      </c>
      <c r="AA451" s="803"/>
      <c r="AB451" s="749"/>
      <c r="AG451" s="747" t="s">
        <v>327</v>
      </c>
      <c r="AH451" s="734">
        <v>62</v>
      </c>
      <c r="AI451" s="734">
        <v>62</v>
      </c>
      <c r="AJ451" s="734">
        <v>62</v>
      </c>
      <c r="AK451" s="734">
        <v>62</v>
      </c>
      <c r="AL451" s="734">
        <v>62</v>
      </c>
      <c r="AM451" s="734">
        <v>62</v>
      </c>
      <c r="AN451" s="734">
        <v>62</v>
      </c>
      <c r="AO451" s="734">
        <v>62</v>
      </c>
      <c r="AP451" s="734">
        <v>62</v>
      </c>
      <c r="AQ451" s="734">
        <v>121</v>
      </c>
      <c r="AR451" s="734">
        <v>121</v>
      </c>
      <c r="AS451" s="734">
        <v>121</v>
      </c>
      <c r="AT451" s="734">
        <v>121</v>
      </c>
      <c r="AU451" s="734">
        <v>121</v>
      </c>
      <c r="AV451" s="734">
        <v>121</v>
      </c>
      <c r="AW451" s="734">
        <v>121</v>
      </c>
      <c r="AX451" s="734">
        <v>121</v>
      </c>
      <c r="AY451" s="734">
        <v>121</v>
      </c>
      <c r="AZ451" s="734">
        <v>121</v>
      </c>
      <c r="BA451" s="734">
        <v>121</v>
      </c>
      <c r="BB451" s="734">
        <v>121</v>
      </c>
      <c r="BC451" s="734">
        <v>121</v>
      </c>
      <c r="BD451" s="735">
        <v>121</v>
      </c>
    </row>
    <row r="452" spans="1:74" customHeight="1" ht="20.25">
      <c r="B452" s="1021"/>
      <c r="C452" s="785" t="s">
        <v>330</v>
      </c>
      <c r="D452" s="733" t="s">
        <v>331</v>
      </c>
      <c r="E452" s="734" t="s">
        <v>332</v>
      </c>
      <c r="F452" s="734" t="s">
        <v>333</v>
      </c>
      <c r="G452" s="734" t="s">
        <v>334</v>
      </c>
      <c r="H452" s="734" t="s">
        <v>335</v>
      </c>
      <c r="I452" s="734" t="s">
        <v>336</v>
      </c>
      <c r="J452" s="734" t="s">
        <v>337</v>
      </c>
      <c r="K452" s="734" t="s">
        <v>338</v>
      </c>
      <c r="L452" s="734" t="s">
        <v>339</v>
      </c>
      <c r="M452" s="734" t="s">
        <v>340</v>
      </c>
      <c r="N452" s="734" t="s">
        <v>341</v>
      </c>
      <c r="O452" s="734" t="s">
        <v>342</v>
      </c>
      <c r="P452" s="734" t="s">
        <v>343</v>
      </c>
      <c r="Q452" s="734" t="s">
        <v>344</v>
      </c>
      <c r="R452" s="734" t="s">
        <v>345</v>
      </c>
      <c r="S452" s="734" t="s">
        <v>346</v>
      </c>
      <c r="T452" s="734" t="s">
        <v>347</v>
      </c>
      <c r="U452" s="734" t="s">
        <v>348</v>
      </c>
      <c r="V452" s="734" t="s">
        <v>349</v>
      </c>
      <c r="W452" s="734" t="s">
        <v>350</v>
      </c>
      <c r="X452" s="734" t="s">
        <v>351</v>
      </c>
      <c r="Y452" s="734" t="s">
        <v>352</v>
      </c>
      <c r="Z452" s="735" t="s">
        <v>353</v>
      </c>
      <c r="AA452" s="801"/>
      <c r="AB452" s="731">
        <v>340.9758</v>
      </c>
      <c r="AG452" s="748" t="s">
        <v>354</v>
      </c>
      <c r="AH452" s="739">
        <v>159</v>
      </c>
      <c r="AI452" s="740">
        <v>161</v>
      </c>
      <c r="AJ452" s="740">
        <v>163</v>
      </c>
      <c r="AK452" s="740">
        <v>165</v>
      </c>
      <c r="AL452" s="740">
        <v>168</v>
      </c>
      <c r="AM452" s="740">
        <v>170</v>
      </c>
      <c r="AN452" s="740">
        <v>172</v>
      </c>
      <c r="AO452" s="740">
        <v>174</v>
      </c>
      <c r="AP452" s="740">
        <v>176</v>
      </c>
      <c r="AQ452" s="740">
        <v>256</v>
      </c>
      <c r="AR452" s="740">
        <v>259</v>
      </c>
      <c r="AS452" s="740">
        <v>261</v>
      </c>
      <c r="AT452" s="740">
        <v>263</v>
      </c>
      <c r="AU452" s="740">
        <v>265</v>
      </c>
      <c r="AV452" s="740">
        <v>267</v>
      </c>
      <c r="AW452" s="740">
        <v>270</v>
      </c>
      <c r="AX452" s="740">
        <v>326</v>
      </c>
      <c r="AY452" s="740">
        <v>328</v>
      </c>
      <c r="AZ452" s="740">
        <v>330</v>
      </c>
      <c r="BA452" s="740">
        <v>333</v>
      </c>
      <c r="BB452" s="740">
        <v>335</v>
      </c>
      <c r="BC452" s="740">
        <v>337</v>
      </c>
      <c r="BD452" s="750">
        <v>339</v>
      </c>
    </row>
    <row r="453" spans="1:74" customHeight="1" ht="20.25">
      <c r="B453" s="1021"/>
      <c r="C453" s="786" t="s">
        <v>355</v>
      </c>
      <c r="D453" s="739" t="s">
        <v>356</v>
      </c>
      <c r="E453" s="740" t="s">
        <v>357</v>
      </c>
      <c r="F453" s="740" t="s">
        <v>358</v>
      </c>
      <c r="G453" s="740" t="s">
        <v>359</v>
      </c>
      <c r="H453" s="740" t="s">
        <v>360</v>
      </c>
      <c r="I453" s="740" t="s">
        <v>361</v>
      </c>
      <c r="J453" s="740" t="s">
        <v>362</v>
      </c>
      <c r="K453" s="740" t="s">
        <v>363</v>
      </c>
      <c r="L453" s="740" t="s">
        <v>364</v>
      </c>
      <c r="M453" s="740" t="s">
        <v>365</v>
      </c>
      <c r="N453" s="740" t="s">
        <v>366</v>
      </c>
      <c r="O453" s="740" t="s">
        <v>367</v>
      </c>
      <c r="P453" s="740" t="s">
        <v>368</v>
      </c>
      <c r="Q453" s="740" t="s">
        <v>369</v>
      </c>
      <c r="R453" s="740" t="s">
        <v>370</v>
      </c>
      <c r="S453" s="740" t="s">
        <v>371</v>
      </c>
      <c r="T453" s="740" t="s">
        <v>372</v>
      </c>
      <c r="U453" s="740" t="s">
        <v>373</v>
      </c>
      <c r="V453" s="740" t="s">
        <v>374</v>
      </c>
      <c r="W453" s="740" t="s">
        <v>375</v>
      </c>
      <c r="X453" s="740" t="s">
        <v>376</v>
      </c>
      <c r="Y453" s="740" t="s">
        <v>377</v>
      </c>
      <c r="Z453" s="750" t="s">
        <v>378</v>
      </c>
      <c r="AA453" s="801"/>
      <c r="AB453" s="731"/>
      <c r="AG453" s="748"/>
      <c r="AH453" s="739"/>
      <c r="AI453" s="740"/>
      <c r="AJ453" s="740"/>
      <c r="AK453" s="740"/>
      <c r="AL453" s="740"/>
      <c r="AM453" s="740"/>
      <c r="AN453" s="740"/>
      <c r="AO453" s="740"/>
      <c r="AP453" s="740"/>
      <c r="AQ453" s="740"/>
      <c r="AR453" s="740"/>
      <c r="AS453" s="740"/>
      <c r="AT453" s="740"/>
      <c r="AU453" s="740"/>
      <c r="AV453" s="740"/>
      <c r="AW453" s="740"/>
      <c r="AX453" s="740"/>
      <c r="AY453" s="740"/>
      <c r="AZ453" s="740"/>
      <c r="BA453" s="740"/>
      <c r="BB453" s="740"/>
      <c r="BC453" s="740"/>
      <c r="BD453" s="750"/>
    </row>
    <row r="454" spans="1:74">
      <c r="B454" s="804"/>
      <c r="C454" s="717"/>
      <c r="D454" s="734"/>
      <c r="E454" s="734"/>
      <c r="F454" s="734"/>
      <c r="G454" s="734"/>
      <c r="H454" s="734"/>
      <c r="I454" s="734"/>
      <c r="J454" s="734"/>
      <c r="K454" s="734"/>
      <c r="L454" s="734"/>
      <c r="M454" s="734"/>
      <c r="N454" s="734"/>
      <c r="O454" s="734"/>
      <c r="P454" s="734"/>
      <c r="Q454" s="734"/>
      <c r="R454" s="734"/>
      <c r="S454" s="734"/>
      <c r="T454" s="734"/>
      <c r="U454" s="734"/>
      <c r="V454" s="734"/>
      <c r="W454" s="734"/>
      <c r="X454" s="734"/>
      <c r="Y454" s="734"/>
      <c r="Z454" s="734"/>
      <c r="AA454" s="801"/>
      <c r="AB454" s="731"/>
    </row>
    <row r="455" spans="1:74">
      <c r="B455" s="804"/>
      <c r="C455" s="1014" t="s">
        <v>387</v>
      </c>
      <c r="D455" s="1014"/>
      <c r="E455" s="1014"/>
      <c r="F455" s="1014"/>
      <c r="G455" s="1014"/>
      <c r="H455" s="1014"/>
      <c r="I455" s="1014"/>
      <c r="J455" s="1014"/>
      <c r="K455" s="1014"/>
      <c r="L455" s="1014"/>
      <c r="M455" s="1014"/>
      <c r="N455" s="1014"/>
      <c r="O455" s="1014"/>
      <c r="P455" s="1014"/>
      <c r="Q455" s="1014"/>
      <c r="R455" s="1014"/>
      <c r="S455" s="1014"/>
      <c r="T455" s="1014"/>
      <c r="U455" s="1014"/>
      <c r="V455" s="1014"/>
      <c r="W455" s="1014"/>
      <c r="X455" s="1014"/>
      <c r="Y455" s="1014"/>
      <c r="Z455" s="1014"/>
      <c r="AA455" s="801"/>
      <c r="AB455" s="731"/>
    </row>
    <row r="456" spans="1:74">
      <c r="B456" s="804"/>
      <c r="C456" s="721" t="s">
        <v>380</v>
      </c>
      <c r="D456" s="721"/>
      <c r="E456" s="721"/>
      <c r="F456" s="721"/>
      <c r="G456" s="721"/>
      <c r="H456" s="721"/>
      <c r="I456" s="721"/>
      <c r="J456" s="721"/>
      <c r="K456" s="721"/>
      <c r="L456" s="721"/>
      <c r="M456" s="721"/>
      <c r="N456" s="721"/>
      <c r="O456" s="721"/>
      <c r="P456" s="721"/>
      <c r="Q456" s="721"/>
      <c r="R456" s="721"/>
      <c r="S456" s="721"/>
      <c r="T456" s="721"/>
      <c r="U456" s="721"/>
      <c r="V456" s="721"/>
      <c r="W456" s="721"/>
      <c r="X456" s="721"/>
      <c r="Y456" s="721"/>
      <c r="Z456" s="721"/>
      <c r="AA456" s="801"/>
      <c r="AB456" s="731"/>
    </row>
    <row r="457" spans="1:74">
      <c r="B457" s="804"/>
      <c r="C457" s="721" t="s">
        <v>381</v>
      </c>
      <c r="D457" s="721"/>
      <c r="E457" s="721"/>
      <c r="F457" s="721"/>
      <c r="G457" s="721"/>
      <c r="H457" s="721"/>
      <c r="I457" s="721"/>
      <c r="J457" s="721"/>
      <c r="K457" s="721"/>
      <c r="L457" s="721"/>
      <c r="M457" s="721"/>
      <c r="N457" s="721"/>
      <c r="O457" s="721"/>
      <c r="P457" s="721"/>
      <c r="Q457" s="721"/>
      <c r="R457" s="721"/>
      <c r="S457" s="721"/>
      <c r="T457" s="721"/>
      <c r="U457" s="721"/>
      <c r="V457" s="721"/>
      <c r="W457" s="721"/>
      <c r="X457" s="721"/>
      <c r="Y457" s="721"/>
      <c r="Z457" s="721"/>
      <c r="AA457" s="801"/>
      <c r="AB457" s="731"/>
    </row>
    <row r="458" spans="1:74" customHeight="1" ht="22.5">
      <c r="B458" s="804"/>
      <c r="C458" s="1014" t="s">
        <v>382</v>
      </c>
      <c r="D458" s="1014"/>
      <c r="E458" s="1014"/>
      <c r="F458" s="1014"/>
      <c r="G458" s="1014"/>
      <c r="H458" s="1014"/>
      <c r="I458" s="1014"/>
      <c r="J458" s="1014"/>
      <c r="K458" s="1014"/>
      <c r="L458" s="1014"/>
      <c r="M458" s="1014"/>
      <c r="N458" s="1014"/>
      <c r="O458" s="1014"/>
      <c r="P458" s="1014"/>
      <c r="Q458" s="1014"/>
      <c r="R458" s="1014"/>
      <c r="S458" s="1014"/>
      <c r="T458" s="1014"/>
      <c r="U458" s="1014"/>
      <c r="V458" s="1014"/>
      <c r="W458" s="1014"/>
      <c r="X458" s="1014"/>
      <c r="Y458" s="1014"/>
      <c r="Z458" s="1014"/>
      <c r="AA458" s="801"/>
      <c r="AB458" s="731"/>
    </row>
    <row r="459" spans="1:74">
      <c r="B459" s="804"/>
      <c r="C459" s="1014" t="s">
        <v>383</v>
      </c>
      <c r="D459" s="1014"/>
      <c r="E459" s="1014"/>
      <c r="F459" s="1014"/>
      <c r="G459" s="1014"/>
      <c r="H459" s="1014"/>
      <c r="I459" s="1014"/>
      <c r="J459" s="1014"/>
      <c r="K459" s="1014"/>
      <c r="L459" s="1014"/>
      <c r="M459" s="1014"/>
      <c r="N459" s="1014"/>
      <c r="O459" s="1014"/>
      <c r="P459" s="1014"/>
      <c r="Q459" s="1014"/>
      <c r="R459" s="1014"/>
      <c r="S459" s="1014"/>
      <c r="T459" s="1014"/>
      <c r="U459" s="1014"/>
      <c r="V459" s="1014"/>
      <c r="W459" s="1014"/>
      <c r="X459" s="1014"/>
      <c r="Y459" s="1014"/>
      <c r="Z459" s="1014"/>
      <c r="AA459" s="801"/>
      <c r="AB459" s="731"/>
    </row>
    <row r="460" spans="1:74" customHeight="1" ht="20.25">
      <c r="B460" s="805"/>
      <c r="C460" s="1022" t="s">
        <v>384</v>
      </c>
      <c r="D460" s="1022"/>
      <c r="E460" s="1022"/>
      <c r="F460" s="1022"/>
      <c r="G460" s="1022"/>
      <c r="H460" s="1022"/>
      <c r="I460" s="1022"/>
      <c r="J460" s="1022"/>
      <c r="K460" s="1022"/>
      <c r="L460" s="1022"/>
      <c r="M460" s="1022"/>
      <c r="N460" s="1022"/>
      <c r="O460" s="1022"/>
      <c r="P460" s="1022"/>
      <c r="Q460" s="1022"/>
      <c r="R460" s="1022"/>
      <c r="S460" s="1022"/>
      <c r="T460" s="1022"/>
      <c r="U460" s="1022"/>
      <c r="V460" s="1022"/>
      <c r="W460" s="1022"/>
      <c r="X460" s="1022"/>
      <c r="Y460" s="1022"/>
      <c r="Z460" s="1022"/>
      <c r="AA460" s="806"/>
      <c r="AB460" s="717"/>
    </row>
    <row r="461" spans="1:74" customHeight="1" ht="21">
      <c r="B461" s="722"/>
      <c r="C461" s="717"/>
      <c r="D461" s="717"/>
      <c r="E461" s="717"/>
      <c r="F461" s="717"/>
      <c r="G461" s="717"/>
      <c r="H461" s="717"/>
      <c r="I461" s="717"/>
      <c r="J461" s="717"/>
      <c r="K461" s="717"/>
      <c r="L461" s="717"/>
      <c r="M461" s="717"/>
      <c r="N461" s="717"/>
      <c r="O461" s="717"/>
      <c r="P461" s="717"/>
      <c r="Q461" s="717"/>
      <c r="R461" s="717"/>
      <c r="S461" s="717"/>
      <c r="T461" s="717"/>
      <c r="U461" s="717"/>
      <c r="V461" s="717"/>
      <c r="W461" s="717"/>
      <c r="X461" s="717"/>
      <c r="Y461" s="717"/>
      <c r="Z461" s="717"/>
      <c r="AA461" s="717"/>
      <c r="AB461" s="717"/>
    </row>
    <row r="462" spans="1:74" customHeight="1" ht="27.75">
      <c r="B462" s="807"/>
      <c r="C462" s="1017" t="s">
        <v>409</v>
      </c>
      <c r="D462" s="1017"/>
      <c r="E462" s="1017"/>
      <c r="F462" s="1017"/>
      <c r="G462" s="1017"/>
      <c r="H462" s="1017"/>
      <c r="I462" s="1017"/>
      <c r="J462" s="1017"/>
      <c r="K462" s="1017"/>
      <c r="L462" s="1017"/>
      <c r="M462" s="1017"/>
      <c r="N462" s="1017"/>
      <c r="O462" s="1017"/>
      <c r="P462" s="1017"/>
      <c r="Q462" s="1017"/>
      <c r="R462" s="1017"/>
      <c r="S462" s="1017"/>
      <c r="T462" s="1017"/>
      <c r="U462" s="1017"/>
      <c r="V462" s="1017"/>
      <c r="W462" s="1017"/>
      <c r="X462" s="1017"/>
      <c r="Y462" s="1017"/>
      <c r="Z462" s="1017"/>
      <c r="AA462" s="798"/>
      <c r="AB462" s="723"/>
    </row>
    <row r="463" spans="1:74" customHeight="1" ht="24">
      <c r="B463" s="808"/>
      <c r="C463" s="1018" t="s">
        <v>316</v>
      </c>
      <c r="D463" s="1018"/>
      <c r="E463" s="1018"/>
      <c r="F463" s="1018"/>
      <c r="G463" s="1018"/>
      <c r="H463" s="1018"/>
      <c r="I463" s="1018"/>
      <c r="J463" s="1018"/>
      <c r="K463" s="1018"/>
      <c r="L463" s="1018"/>
      <c r="M463" s="1018"/>
      <c r="N463" s="1018"/>
      <c r="O463" s="1018"/>
      <c r="P463" s="1018"/>
      <c r="Q463" s="1018"/>
      <c r="R463" s="1018"/>
      <c r="S463" s="1018"/>
      <c r="T463" s="1018"/>
      <c r="U463" s="1018"/>
      <c r="V463" s="1018"/>
      <c r="W463" s="1018"/>
      <c r="X463" s="1018"/>
      <c r="Y463" s="1018"/>
      <c r="Z463" s="1018"/>
      <c r="AA463" s="799"/>
      <c r="AB463" s="717"/>
    </row>
    <row r="464" spans="1:74" customHeight="1" ht="20.25">
      <c r="A464" s="545"/>
      <c r="B464" s="1019" t="s">
        <v>317</v>
      </c>
      <c r="C464" s="782"/>
      <c r="D464" s="783">
        <v>1400</v>
      </c>
      <c r="E464" s="783">
        <v>1600</v>
      </c>
      <c r="F464" s="783">
        <v>1800</v>
      </c>
      <c r="G464" s="783">
        <v>2000</v>
      </c>
      <c r="H464" s="783">
        <v>2200</v>
      </c>
      <c r="I464" s="783">
        <v>2400</v>
      </c>
      <c r="J464" s="783">
        <v>2600</v>
      </c>
      <c r="K464" s="783">
        <v>2800</v>
      </c>
      <c r="L464" s="783">
        <v>3000</v>
      </c>
      <c r="M464" s="783">
        <v>3200</v>
      </c>
      <c r="N464" s="783">
        <v>3400</v>
      </c>
      <c r="O464" s="783">
        <v>3600</v>
      </c>
      <c r="P464" s="783">
        <v>3800</v>
      </c>
      <c r="Q464" s="783">
        <v>4000</v>
      </c>
      <c r="R464" s="783">
        <v>4200</v>
      </c>
      <c r="S464" s="783">
        <v>4400</v>
      </c>
      <c r="T464" s="783">
        <v>4600</v>
      </c>
      <c r="U464" s="783">
        <v>4800</v>
      </c>
      <c r="V464" s="783">
        <v>5000</v>
      </c>
      <c r="W464" s="783">
        <v>5200</v>
      </c>
      <c r="X464" s="783">
        <v>5400</v>
      </c>
      <c r="Y464" s="783">
        <v>5600</v>
      </c>
      <c r="Z464" s="784">
        <v>5800</v>
      </c>
      <c r="AA464" s="800"/>
      <c r="AB464" s="727"/>
      <c r="AG464" s="724"/>
      <c r="AH464" s="725">
        <v>1400</v>
      </c>
      <c r="AI464" s="725">
        <v>1600</v>
      </c>
      <c r="AJ464" s="725">
        <v>1800</v>
      </c>
      <c r="AK464" s="725">
        <v>2000</v>
      </c>
      <c r="AL464" s="725">
        <v>2200</v>
      </c>
      <c r="AM464" s="725">
        <v>2400</v>
      </c>
      <c r="AN464" s="725">
        <v>2600</v>
      </c>
      <c r="AO464" s="725">
        <v>2800</v>
      </c>
      <c r="AP464" s="725">
        <v>3000</v>
      </c>
      <c r="AQ464" s="725">
        <v>3200</v>
      </c>
      <c r="AR464" s="725">
        <v>3400</v>
      </c>
      <c r="AS464" s="725">
        <v>3600</v>
      </c>
      <c r="AT464" s="725">
        <v>3800</v>
      </c>
      <c r="AU464" s="725">
        <v>4000</v>
      </c>
      <c r="AV464" s="725">
        <v>4200</v>
      </c>
      <c r="AW464" s="725">
        <v>4400</v>
      </c>
      <c r="AX464" s="725">
        <v>4600</v>
      </c>
      <c r="AY464" s="725">
        <v>4800</v>
      </c>
      <c r="AZ464" s="725">
        <v>5000</v>
      </c>
      <c r="BA464" s="725">
        <v>5200</v>
      </c>
      <c r="BB464" s="725">
        <v>5400</v>
      </c>
      <c r="BC464" s="725">
        <v>5600</v>
      </c>
      <c r="BD464" s="726">
        <v>5800</v>
      </c>
    </row>
    <row r="465" spans="1:74">
      <c r="B465" s="1019"/>
      <c r="C465" s="785">
        <v>1400</v>
      </c>
      <c r="D465" s="732">
        <f>AH465*(1+$AF$5/100)</f>
        <v>319.15</v>
      </c>
      <c r="E465" s="729">
        <f>AI465*(1+$AF$5/100)</f>
        <v>324.35</v>
      </c>
      <c r="F465" s="729">
        <f>AJ465*(1+$AF$5/100)</f>
        <v>378.3</v>
      </c>
      <c r="G465" s="729">
        <f>AK465*(1+$AF$5/100)</f>
        <v>382.85</v>
      </c>
      <c r="H465" s="729">
        <f>AL465*(1+$AF$5/100)</f>
        <v>403.65</v>
      </c>
      <c r="I465" s="729">
        <f>AM465*(1+$AF$5/100)</f>
        <v>425.75</v>
      </c>
      <c r="J465" s="729">
        <f>AN465*(1+$AF$5/100)</f>
        <v>430.95</v>
      </c>
      <c r="K465" s="729">
        <f>AO465*(1+$AF$5/100)</f>
        <v>436.15</v>
      </c>
      <c r="L465" s="729">
        <f>AP465*(1+$AF$5/100)</f>
        <v>470.6</v>
      </c>
      <c r="M465" s="729">
        <f>AQ465*(1+$AF$5/100)</f>
        <v>614.25</v>
      </c>
      <c r="N465" s="729">
        <f>AR465*(1+$AF$5/100)</f>
        <v>631.8</v>
      </c>
      <c r="O465" s="729">
        <f>AS465*(1+$AF$5/100)</f>
        <v>648.7</v>
      </c>
      <c r="P465" s="729">
        <f>AT465*(1+$AF$5/100)</f>
        <v>666.25</v>
      </c>
      <c r="Q465" s="729">
        <f>AU465*(1+$AF$5/100)</f>
        <v>683.15</v>
      </c>
      <c r="R465" s="729">
        <f>AV465*(1+$AF$5/100)</f>
        <v>714.35</v>
      </c>
      <c r="S465" s="729">
        <f>AW465*(1+$AF$5/100)</f>
        <v>817.7</v>
      </c>
      <c r="T465" s="729">
        <f>AX465*(1+$AF$5/100)</f>
        <v>835.25</v>
      </c>
      <c r="U465" s="729">
        <f>AY465*(1+$AF$5/100)</f>
        <v>852.8</v>
      </c>
      <c r="V465" s="729">
        <f>AZ465*(1+$AF$5/100)</f>
        <v>870.35</v>
      </c>
      <c r="W465" s="745">
        <f>BA465*(1+$AF$5/100)</f>
        <v>947.7</v>
      </c>
      <c r="X465" s="745">
        <f>BB465*(1+$AF$5/100)</f>
        <v>965.9</v>
      </c>
      <c r="Y465" s="745">
        <f>BC465*(1+$AF$5/100)</f>
        <v>984.1</v>
      </c>
      <c r="Z465" s="746">
        <f>BD465*(1+$AF$5/100)</f>
        <v>1002.3</v>
      </c>
      <c r="AA465" s="801"/>
      <c r="AB465" s="731"/>
      <c r="AG465" s="728">
        <v>1400</v>
      </c>
      <c r="AH465" s="732">
        <v>491</v>
      </c>
      <c r="AI465" s="729">
        <v>499</v>
      </c>
      <c r="AJ465" s="729">
        <v>582</v>
      </c>
      <c r="AK465" s="729">
        <v>589</v>
      </c>
      <c r="AL465" s="729">
        <v>621</v>
      </c>
      <c r="AM465" s="729">
        <v>655</v>
      </c>
      <c r="AN465" s="729">
        <v>663</v>
      </c>
      <c r="AO465" s="729">
        <v>671</v>
      </c>
      <c r="AP465" s="729">
        <v>724</v>
      </c>
      <c r="AQ465" s="729">
        <v>945</v>
      </c>
      <c r="AR465" s="729">
        <v>972</v>
      </c>
      <c r="AS465" s="729">
        <v>998</v>
      </c>
      <c r="AT465" s="729">
        <v>1025</v>
      </c>
      <c r="AU465" s="729">
        <v>1051</v>
      </c>
      <c r="AV465" s="729">
        <v>1099</v>
      </c>
      <c r="AW465" s="729">
        <v>1258</v>
      </c>
      <c r="AX465" s="729">
        <v>1285</v>
      </c>
      <c r="AY465" s="729">
        <v>1312</v>
      </c>
      <c r="AZ465" s="729">
        <v>1339</v>
      </c>
      <c r="BA465" s="745">
        <v>1458</v>
      </c>
      <c r="BB465" s="745">
        <v>1486</v>
      </c>
      <c r="BC465" s="745">
        <v>1514</v>
      </c>
      <c r="BD465" s="746">
        <v>1542</v>
      </c>
    </row>
    <row r="466" spans="1:74">
      <c r="B466" s="1019"/>
      <c r="C466" s="785">
        <v>1600</v>
      </c>
      <c r="D466" s="733">
        <f>AH466*(1+$AF$5/100)</f>
        <v>319.15</v>
      </c>
      <c r="E466" s="734">
        <f>AI466*(1+$AF$5/100)</f>
        <v>336.05</v>
      </c>
      <c r="F466" s="734">
        <f>AJ466*(1+$AF$5/100)</f>
        <v>389.35</v>
      </c>
      <c r="G466" s="734">
        <f>AK466*(1+$AF$5/100)</f>
        <v>394.55</v>
      </c>
      <c r="H466" s="734">
        <f>AL466*(1+$AF$5/100)</f>
        <v>415.35</v>
      </c>
      <c r="I466" s="734">
        <f>AM466*(1+$AF$5/100)</f>
        <v>437.45</v>
      </c>
      <c r="J466" s="734">
        <f>AN466*(1+$AF$5/100)</f>
        <v>442.65</v>
      </c>
      <c r="K466" s="734">
        <f>AO466*(1+$AF$5/100)</f>
        <v>447.85</v>
      </c>
      <c r="L466" s="734">
        <f>AP466*(1+$AF$5/100)</f>
        <v>482.95</v>
      </c>
      <c r="M466" s="734">
        <f>AQ466*(1+$AF$5/100)</f>
        <v>614.25</v>
      </c>
      <c r="N466" s="734">
        <f>AR466*(1+$AF$5/100)</f>
        <v>631.8</v>
      </c>
      <c r="O466" s="734">
        <f>AS466*(1+$AF$5/100)</f>
        <v>648.7</v>
      </c>
      <c r="P466" s="734">
        <f>AT466*(1+$AF$5/100)</f>
        <v>666.25</v>
      </c>
      <c r="Q466" s="734">
        <f>AU466*(1+$AF$5/100)</f>
        <v>683.15</v>
      </c>
      <c r="R466" s="734">
        <f>AV466*(1+$AF$5/100)</f>
        <v>714.35</v>
      </c>
      <c r="S466" s="734">
        <f>AW466*(1+$AF$5/100)</f>
        <v>817.7</v>
      </c>
      <c r="T466" s="734">
        <f>AX466*(1+$AF$5/100)</f>
        <v>835.25</v>
      </c>
      <c r="U466" s="734">
        <f>AY466*(1+$AF$5/100)</f>
        <v>852.8</v>
      </c>
      <c r="V466" s="734">
        <f>AZ466*(1+$AF$5/100)</f>
        <v>870.35</v>
      </c>
      <c r="W466" s="736">
        <f>BA466*(1+$AF$5/100)</f>
        <v>947.7</v>
      </c>
      <c r="X466" s="736">
        <f>BB466*(1+$AF$5/100)</f>
        <v>965.9</v>
      </c>
      <c r="Y466" s="736">
        <f>BC466*(1+$AF$5/100)</f>
        <v>984.1</v>
      </c>
      <c r="Z466" s="737">
        <f>BD466*(1+$AF$5/100)</f>
        <v>1002.3</v>
      </c>
      <c r="AA466" s="801"/>
      <c r="AB466" s="731"/>
      <c r="AG466" s="728">
        <v>1600</v>
      </c>
      <c r="AH466" s="733">
        <v>491</v>
      </c>
      <c r="AI466" s="734">
        <v>517</v>
      </c>
      <c r="AJ466" s="734">
        <v>599</v>
      </c>
      <c r="AK466" s="734">
        <v>607</v>
      </c>
      <c r="AL466" s="734">
        <v>639</v>
      </c>
      <c r="AM466" s="734">
        <v>673</v>
      </c>
      <c r="AN466" s="734">
        <v>681</v>
      </c>
      <c r="AO466" s="734">
        <v>689</v>
      </c>
      <c r="AP466" s="734">
        <v>743</v>
      </c>
      <c r="AQ466" s="734">
        <v>945</v>
      </c>
      <c r="AR466" s="734">
        <v>972</v>
      </c>
      <c r="AS466" s="734">
        <v>998</v>
      </c>
      <c r="AT466" s="734">
        <v>1025</v>
      </c>
      <c r="AU466" s="734">
        <v>1051</v>
      </c>
      <c r="AV466" s="734">
        <v>1099</v>
      </c>
      <c r="AW466" s="734">
        <v>1258</v>
      </c>
      <c r="AX466" s="734">
        <v>1285</v>
      </c>
      <c r="AY466" s="734">
        <v>1312</v>
      </c>
      <c r="AZ466" s="734">
        <v>1339</v>
      </c>
      <c r="BA466" s="736">
        <v>1458</v>
      </c>
      <c r="BB466" s="736">
        <v>1486</v>
      </c>
      <c r="BC466" s="736">
        <v>1514</v>
      </c>
      <c r="BD466" s="737">
        <v>1542</v>
      </c>
    </row>
    <row r="467" spans="1:74">
      <c r="B467" s="1019"/>
      <c r="C467" s="785">
        <v>1800</v>
      </c>
      <c r="D467" s="733">
        <f>AH467*(1+$AF$5/100)</f>
        <v>319.15</v>
      </c>
      <c r="E467" s="734">
        <f>AI467*(1+$AF$5/100)</f>
        <v>336.05</v>
      </c>
      <c r="F467" s="734">
        <f>AJ467*(1+$AF$5/100)</f>
        <v>401.05</v>
      </c>
      <c r="G467" s="734">
        <f>AK467*(1+$AF$5/100)</f>
        <v>423.15</v>
      </c>
      <c r="H467" s="734">
        <f>AL467*(1+$AF$5/100)</f>
        <v>444.6</v>
      </c>
      <c r="I467" s="734">
        <f>AM467*(1+$AF$5/100)</f>
        <v>467.35</v>
      </c>
      <c r="J467" s="734">
        <f>AN467*(1+$AF$5/100)</f>
        <v>473.2</v>
      </c>
      <c r="K467" s="734">
        <f>AO467*(1+$AF$5/100)</f>
        <v>478.4</v>
      </c>
      <c r="L467" s="734">
        <f>AP467*(1+$AF$5/100)</f>
        <v>514.15</v>
      </c>
      <c r="M467" s="734">
        <f>AQ467*(1+$AF$5/100)</f>
        <v>638.95</v>
      </c>
      <c r="N467" s="734">
        <f>AR467*(1+$AF$5/100)</f>
        <v>657.15</v>
      </c>
      <c r="O467" s="734">
        <f>AS467*(1+$AF$5/100)</f>
        <v>687.7</v>
      </c>
      <c r="P467" s="734">
        <f>AT467*(1+$AF$5/100)</f>
        <v>705.9</v>
      </c>
      <c r="Q467" s="734">
        <f>AU467*(1+$AF$5/100)</f>
        <v>724.1</v>
      </c>
      <c r="R467" s="734">
        <f>AV467*(1+$AF$5/100)</f>
        <v>798.2</v>
      </c>
      <c r="S467" s="734">
        <f>AW467*(1+$AF$5/100)</f>
        <v>898.3</v>
      </c>
      <c r="T467" s="734">
        <f>AX467*(1+$AF$5/100)</f>
        <v>917.15</v>
      </c>
      <c r="U467" s="734">
        <f>AY467*(1+$AF$5/100)</f>
        <v>936.65</v>
      </c>
      <c r="V467" s="734">
        <f>AZ467*(1+$AF$5/100)</f>
        <v>955.5</v>
      </c>
      <c r="W467" s="736">
        <f>BA467*(1+$AF$5/100)</f>
        <v>1040.65</v>
      </c>
      <c r="X467" s="736">
        <f>BB467*(1+$AF$5/100)</f>
        <v>1060.8</v>
      </c>
      <c r="Y467" s="736">
        <f>BC467*(1+$AF$5/100)</f>
        <v>1080.3</v>
      </c>
      <c r="Z467" s="737">
        <f>BD467*(1+$AF$5/100)</f>
        <v>1100.45</v>
      </c>
      <c r="AA467" s="801"/>
      <c r="AB467" s="731"/>
      <c r="AG467" s="728">
        <v>1800</v>
      </c>
      <c r="AH467" s="733">
        <v>491</v>
      </c>
      <c r="AI467" s="734">
        <v>517</v>
      </c>
      <c r="AJ467" s="734">
        <v>617</v>
      </c>
      <c r="AK467" s="734">
        <v>651</v>
      </c>
      <c r="AL467" s="734">
        <v>684</v>
      </c>
      <c r="AM467" s="734">
        <v>719</v>
      </c>
      <c r="AN467" s="734">
        <v>728</v>
      </c>
      <c r="AO467" s="734">
        <v>736</v>
      </c>
      <c r="AP467" s="734">
        <v>791</v>
      </c>
      <c r="AQ467" s="734">
        <v>983</v>
      </c>
      <c r="AR467" s="734">
        <v>1011</v>
      </c>
      <c r="AS467" s="734">
        <v>1058</v>
      </c>
      <c r="AT467" s="734">
        <v>1086</v>
      </c>
      <c r="AU467" s="734">
        <v>1114</v>
      </c>
      <c r="AV467" s="734">
        <v>1228</v>
      </c>
      <c r="AW467" s="734">
        <v>1382</v>
      </c>
      <c r="AX467" s="734">
        <v>1411</v>
      </c>
      <c r="AY467" s="734">
        <v>1441</v>
      </c>
      <c r="AZ467" s="734">
        <v>1470</v>
      </c>
      <c r="BA467" s="736">
        <v>1601</v>
      </c>
      <c r="BB467" s="736">
        <v>1632</v>
      </c>
      <c r="BC467" s="736">
        <v>1662</v>
      </c>
      <c r="BD467" s="737">
        <v>1693</v>
      </c>
    </row>
    <row r="468" spans="1:74" s="545" customFormat="1">
      <c r="A468" s="716"/>
      <c r="B468" s="1019"/>
      <c r="C468" s="785">
        <v>2000</v>
      </c>
      <c r="D468" s="733">
        <f>AH468*(1+$AF$5/100)</f>
        <v>326.3</v>
      </c>
      <c r="E468" s="734">
        <f>AI468*(1+$AF$5/100)</f>
        <v>343.2</v>
      </c>
      <c r="F468" s="734">
        <f>AJ468*(1+$AF$5/100)</f>
        <v>417.95</v>
      </c>
      <c r="G468" s="734">
        <f>AK468*(1+$AF$5/100)</f>
        <v>443.95</v>
      </c>
      <c r="H468" s="734">
        <f>AL468*(1+$AF$5/100)</f>
        <v>465.4</v>
      </c>
      <c r="I468" s="734">
        <f>AM468*(1+$AF$5/100)</f>
        <v>480.35</v>
      </c>
      <c r="J468" s="734">
        <f>AN468*(1+$AF$5/100)</f>
        <v>485.55</v>
      </c>
      <c r="K468" s="734">
        <f>AO468*(1+$AF$5/100)</f>
        <v>490.75</v>
      </c>
      <c r="L468" s="734">
        <f>AP468*(1+$AF$5/100)</f>
        <v>527.15</v>
      </c>
      <c r="M468" s="734">
        <f>AQ468*(1+$AF$5/100)</f>
        <v>638.95</v>
      </c>
      <c r="N468" s="734">
        <f>AR468*(1+$AF$5/100)</f>
        <v>657.15</v>
      </c>
      <c r="O468" s="734">
        <f>AS468*(1+$AF$5/100)</f>
        <v>700.7</v>
      </c>
      <c r="P468" s="734">
        <f>AT468*(1+$AF$5/100)</f>
        <v>718.9</v>
      </c>
      <c r="Q468" s="734">
        <f>AU468*(1+$AF$5/100)</f>
        <v>737.75</v>
      </c>
      <c r="R468" s="734">
        <f>AV468*(1+$AF$5/100)</f>
        <v>798.2</v>
      </c>
      <c r="S468" s="734">
        <f>AW468*(1+$AF$5/100)</f>
        <v>898.3</v>
      </c>
      <c r="T468" s="734">
        <f>AX468*(1+$AF$5/100)</f>
        <v>917.15</v>
      </c>
      <c r="U468" s="734">
        <f>AY468*(1+$AF$5/100)</f>
        <v>936.65</v>
      </c>
      <c r="V468" s="734">
        <f>AZ468*(1+$AF$5/100)</f>
        <v>955.5</v>
      </c>
      <c r="W468" s="736">
        <f>BA468*(1+$AF$5/100)</f>
        <v>1040.65</v>
      </c>
      <c r="X468" s="736">
        <f>BB468*(1+$AF$5/100)</f>
        <v>1060.8</v>
      </c>
      <c r="Y468" s="736">
        <f>BC468*(1+$AF$5/100)</f>
        <v>1080.3</v>
      </c>
      <c r="Z468" s="737">
        <f>BD468*(1+$AF$5/100)</f>
        <v>1100.45</v>
      </c>
      <c r="AA468" s="801"/>
      <c r="AB468" s="731"/>
      <c r="AG468" s="728">
        <v>2000</v>
      </c>
      <c r="AH468" s="733">
        <v>502</v>
      </c>
      <c r="AI468" s="734">
        <v>528</v>
      </c>
      <c r="AJ468" s="734">
        <v>643</v>
      </c>
      <c r="AK468" s="734">
        <v>683</v>
      </c>
      <c r="AL468" s="734">
        <v>716</v>
      </c>
      <c r="AM468" s="734">
        <v>739</v>
      </c>
      <c r="AN468" s="734">
        <v>747</v>
      </c>
      <c r="AO468" s="734">
        <v>755</v>
      </c>
      <c r="AP468" s="734">
        <v>811</v>
      </c>
      <c r="AQ468" s="734">
        <v>983</v>
      </c>
      <c r="AR468" s="734">
        <v>1011</v>
      </c>
      <c r="AS468" s="734">
        <v>1078</v>
      </c>
      <c r="AT468" s="734">
        <v>1106</v>
      </c>
      <c r="AU468" s="734">
        <v>1135</v>
      </c>
      <c r="AV468" s="734">
        <v>1228</v>
      </c>
      <c r="AW468" s="734">
        <v>1382</v>
      </c>
      <c r="AX468" s="734">
        <v>1411</v>
      </c>
      <c r="AY468" s="734">
        <v>1441</v>
      </c>
      <c r="AZ468" s="734">
        <v>1470</v>
      </c>
      <c r="BA468" s="736">
        <v>1601</v>
      </c>
      <c r="BB468" s="736">
        <v>1632</v>
      </c>
      <c r="BC468" s="736">
        <v>1662</v>
      </c>
      <c r="BD468" s="737">
        <v>1693</v>
      </c>
    </row>
    <row r="469" spans="1:74">
      <c r="B469" s="1019"/>
      <c r="C469" s="785">
        <v>2200</v>
      </c>
      <c r="D469" s="733">
        <f>AH469*(1+$AF$5/100)</f>
        <v>332.8</v>
      </c>
      <c r="E469" s="734">
        <f>AI469*(1+$AF$5/100)</f>
        <v>349.7</v>
      </c>
      <c r="F469" s="734">
        <f>AJ469*(1+$AF$5/100)</f>
        <v>434.85</v>
      </c>
      <c r="G469" s="734">
        <f>AK469*(1+$AF$5/100)</f>
        <v>452.4</v>
      </c>
      <c r="H469" s="734">
        <f>AL469*(1+$AF$5/100)</f>
        <v>487.5</v>
      </c>
      <c r="I469" s="734">
        <f>AM469*(1+$AF$5/100)</f>
        <v>501.8</v>
      </c>
      <c r="J469" s="734">
        <f>AN469*(1+$AF$5/100)</f>
        <v>507.65</v>
      </c>
      <c r="K469" s="734">
        <f>AO469*(1+$AF$5/100)</f>
        <v>512.85</v>
      </c>
      <c r="L469" s="734">
        <f>AP469*(1+$AF$5/100)</f>
        <v>549.9</v>
      </c>
      <c r="M469" s="734">
        <f>AQ469*(1+$AF$5/100)</f>
        <v>651.3</v>
      </c>
      <c r="N469" s="734">
        <f>AR469*(1+$AF$5/100)</f>
        <v>669.5</v>
      </c>
      <c r="O469" s="734">
        <f>AS469*(1+$AF$5/100)</f>
        <v>700.7</v>
      </c>
      <c r="P469" s="734">
        <f>AT469*(1+$AF$5/100)</f>
        <v>718.9</v>
      </c>
      <c r="Q469" s="734">
        <f>AU469*(1+$AF$5/100)</f>
        <v>737.75</v>
      </c>
      <c r="R469" s="734">
        <f>AV469*(1+$AF$5/100)</f>
        <v>798.2</v>
      </c>
      <c r="S469" s="734">
        <f>AW469*(1+$AF$5/100)</f>
        <v>898.3</v>
      </c>
      <c r="T469" s="734">
        <f>AX469*(1+$AF$5/100)</f>
        <v>917.15</v>
      </c>
      <c r="U469" s="734">
        <f>AY469*(1+$AF$5/100)</f>
        <v>936.65</v>
      </c>
      <c r="V469" s="734">
        <f>AZ469*(1+$AF$5/100)</f>
        <v>955.5</v>
      </c>
      <c r="W469" s="736">
        <f>BA469*(1+$AF$5/100)</f>
        <v>1040.65</v>
      </c>
      <c r="X469" s="736">
        <f>BB469*(1+$AF$5/100)</f>
        <v>1060.8</v>
      </c>
      <c r="Y469" s="736">
        <f>BC469*(1+$AF$5/100)</f>
        <v>1080.3</v>
      </c>
      <c r="Z469" s="737">
        <f>BD469*(1+$AF$5/100)</f>
        <v>1100.45</v>
      </c>
      <c r="AA469" s="801"/>
      <c r="AB469" s="731"/>
      <c r="AG469" s="728">
        <v>2200</v>
      </c>
      <c r="AH469" s="733">
        <v>512</v>
      </c>
      <c r="AI469" s="734">
        <v>538</v>
      </c>
      <c r="AJ469" s="734">
        <v>669</v>
      </c>
      <c r="AK469" s="734">
        <v>696</v>
      </c>
      <c r="AL469" s="734">
        <v>750</v>
      </c>
      <c r="AM469" s="734">
        <v>772</v>
      </c>
      <c r="AN469" s="734">
        <v>781</v>
      </c>
      <c r="AO469" s="734">
        <v>789</v>
      </c>
      <c r="AP469" s="734">
        <v>846</v>
      </c>
      <c r="AQ469" s="734">
        <v>1002</v>
      </c>
      <c r="AR469" s="734">
        <v>1030</v>
      </c>
      <c r="AS469" s="734">
        <v>1078</v>
      </c>
      <c r="AT469" s="734">
        <v>1106</v>
      </c>
      <c r="AU469" s="734">
        <v>1135</v>
      </c>
      <c r="AV469" s="734">
        <v>1228</v>
      </c>
      <c r="AW469" s="734">
        <v>1382</v>
      </c>
      <c r="AX469" s="734">
        <v>1411</v>
      </c>
      <c r="AY469" s="734">
        <v>1441</v>
      </c>
      <c r="AZ469" s="734">
        <v>1470</v>
      </c>
      <c r="BA469" s="736">
        <v>1601</v>
      </c>
      <c r="BB469" s="736">
        <v>1632</v>
      </c>
      <c r="BC469" s="736">
        <v>1662</v>
      </c>
      <c r="BD469" s="737">
        <v>1693</v>
      </c>
    </row>
    <row r="470" spans="1:74">
      <c r="B470" s="1019"/>
      <c r="C470" s="785">
        <v>2400</v>
      </c>
      <c r="D470" s="733">
        <f>AH470*(1+$AF$5/100)</f>
        <v>359.45</v>
      </c>
      <c r="E470" s="734">
        <f>AI470*(1+$AF$5/100)</f>
        <v>377.65</v>
      </c>
      <c r="F470" s="734">
        <f>AJ470*(1+$AF$5/100)</f>
        <v>451.1</v>
      </c>
      <c r="G470" s="734">
        <f>AK470*(1+$AF$5/100)</f>
        <v>452.4</v>
      </c>
      <c r="H470" s="734">
        <f>AL470*(1+$AF$5/100)</f>
        <v>487.5</v>
      </c>
      <c r="I470" s="734">
        <f>AM470*(1+$AF$5/100)</f>
        <v>514.8</v>
      </c>
      <c r="J470" s="734">
        <f>AN470*(1+$AF$5/100)</f>
        <v>520</v>
      </c>
      <c r="K470" s="734">
        <f>AO470*(1+$AF$5/100)</f>
        <v>525.85</v>
      </c>
      <c r="L470" s="734">
        <f>AP470*(1+$AF$5/100)</f>
        <v>562.25</v>
      </c>
      <c r="M470" s="734">
        <f>AQ470*(1+$AF$5/100)</f>
        <v>651.3</v>
      </c>
      <c r="N470" s="734">
        <f>AR470*(1+$AF$5/100)</f>
        <v>669.5</v>
      </c>
      <c r="O470" s="734">
        <f>AS470*(1+$AF$5/100)</f>
        <v>700.7</v>
      </c>
      <c r="P470" s="734">
        <f>AT470*(1+$AF$5/100)</f>
        <v>718.9</v>
      </c>
      <c r="Q470" s="734">
        <f>AU470*(1+$AF$5/100)</f>
        <v>737.75</v>
      </c>
      <c r="R470" s="734">
        <f>AV470*(1+$AF$5/100)</f>
        <v>798.2</v>
      </c>
      <c r="S470" s="734">
        <f>AW470*(1+$AF$5/100)</f>
        <v>898.3</v>
      </c>
      <c r="T470" s="734">
        <f>AX470*(1+$AF$5/100)</f>
        <v>917.15</v>
      </c>
      <c r="U470" s="734">
        <f>AY470*(1+$AF$5/100)</f>
        <v>936.65</v>
      </c>
      <c r="V470" s="734">
        <f>AZ470*(1+$AF$5/100)</f>
        <v>955.5</v>
      </c>
      <c r="W470" s="736">
        <f>BA470*(1+$AF$5/100)</f>
        <v>1040.65</v>
      </c>
      <c r="X470" s="736">
        <f>BB470*(1+$AF$5/100)</f>
        <v>1060.8</v>
      </c>
      <c r="Y470" s="736">
        <f>BC470*(1+$AF$5/100)</f>
        <v>1080.3</v>
      </c>
      <c r="Z470" s="737">
        <f>BD470*(1+$AF$5/100)</f>
        <v>1100.45</v>
      </c>
      <c r="AA470" s="801"/>
      <c r="AB470" s="731"/>
      <c r="AG470" s="728">
        <v>2400</v>
      </c>
      <c r="AH470" s="733">
        <v>553</v>
      </c>
      <c r="AI470" s="734">
        <v>581</v>
      </c>
      <c r="AJ470" s="734">
        <v>694</v>
      </c>
      <c r="AK470" s="734">
        <v>696</v>
      </c>
      <c r="AL470" s="734">
        <v>750</v>
      </c>
      <c r="AM470" s="734">
        <v>792</v>
      </c>
      <c r="AN470" s="734">
        <v>800</v>
      </c>
      <c r="AO470" s="734">
        <v>809</v>
      </c>
      <c r="AP470" s="734">
        <v>865</v>
      </c>
      <c r="AQ470" s="734">
        <v>1002</v>
      </c>
      <c r="AR470" s="734">
        <v>1030</v>
      </c>
      <c r="AS470" s="734">
        <v>1078</v>
      </c>
      <c r="AT470" s="734">
        <v>1106</v>
      </c>
      <c r="AU470" s="734">
        <v>1135</v>
      </c>
      <c r="AV470" s="734">
        <v>1228</v>
      </c>
      <c r="AW470" s="734">
        <v>1382</v>
      </c>
      <c r="AX470" s="734">
        <v>1411</v>
      </c>
      <c r="AY470" s="734">
        <v>1441</v>
      </c>
      <c r="AZ470" s="734">
        <v>1470</v>
      </c>
      <c r="BA470" s="736">
        <v>1601</v>
      </c>
      <c r="BB470" s="736">
        <v>1632</v>
      </c>
      <c r="BC470" s="736">
        <v>1662</v>
      </c>
      <c r="BD470" s="737">
        <v>1693</v>
      </c>
    </row>
    <row r="471" spans="1:74">
      <c r="B471" s="1019"/>
      <c r="C471" s="785">
        <v>2600</v>
      </c>
      <c r="D471" s="733">
        <f>AH471*(1+$AF$5/100)</f>
        <v>369.85</v>
      </c>
      <c r="E471" s="734">
        <f>AI471*(1+$AF$5/100)</f>
        <v>388.7</v>
      </c>
      <c r="F471" s="734">
        <f>AJ471*(1+$AF$5/100)</f>
        <v>455</v>
      </c>
      <c r="G471" s="734">
        <f>AK471*(1+$AF$5/100)</f>
        <v>455.65</v>
      </c>
      <c r="H471" s="734">
        <f>AL471*(1+$AF$5/100)</f>
        <v>490.75</v>
      </c>
      <c r="I471" s="734">
        <f>AM471*(1+$AF$5/100)</f>
        <v>518.05</v>
      </c>
      <c r="J471" s="734">
        <f>AN471*(1+$AF$5/100)</f>
        <v>536.25</v>
      </c>
      <c r="K471" s="734">
        <f>AO471*(1+$AF$5/100)</f>
        <v>542.1</v>
      </c>
      <c r="L471" s="734">
        <f>AP471*(1+$AF$5/100)</f>
        <v>578.5</v>
      </c>
      <c r="M471" s="734">
        <f>AQ471*(1+$AF$5/100)</f>
        <v>656.5</v>
      </c>
      <c r="N471" s="734">
        <f>AR471*(1+$AF$5/100)</f>
        <v>674.7</v>
      </c>
      <c r="O471" s="734">
        <f>AS471*(1+$AF$5/100)</f>
        <v>705.9</v>
      </c>
      <c r="P471" s="734">
        <f>AT471*(1+$AF$5/100)</f>
        <v>724.75</v>
      </c>
      <c r="Q471" s="734">
        <f>AU471*(1+$AF$5/100)</f>
        <v>742.95</v>
      </c>
      <c r="R471" s="734">
        <f>AV471*(1+$AF$5/100)</f>
        <v>804.05</v>
      </c>
      <c r="S471" s="734">
        <f>AW471*(1+$AF$5/100)</f>
        <v>916.5</v>
      </c>
      <c r="T471" s="734">
        <f>AX471*(1+$AF$5/100)</f>
        <v>935.35</v>
      </c>
      <c r="U471" s="734">
        <f>AY471*(1+$AF$5/100)</f>
        <v>1019.2</v>
      </c>
      <c r="V471" s="736">
        <f>AZ471*(1+$AF$5/100)</f>
        <v>1038.7</v>
      </c>
      <c r="W471" s="736">
        <f>BA471*(1+$AF$5/100)</f>
        <v>1058.85</v>
      </c>
      <c r="X471" s="736">
        <f>BB471*(1+$AF$5/100)</f>
        <v>1079</v>
      </c>
      <c r="Y471" s="736">
        <f>BC471*(1+$AF$5/100)</f>
        <v>1098.5</v>
      </c>
      <c r="Z471" s="737">
        <f>BD471*(1+$AF$5/100)</f>
        <v>1118.65</v>
      </c>
      <c r="AA471" s="801"/>
      <c r="AB471" s="731"/>
      <c r="AG471" s="728">
        <v>2600</v>
      </c>
      <c r="AH471" s="733">
        <v>569</v>
      </c>
      <c r="AI471" s="734">
        <v>598</v>
      </c>
      <c r="AJ471" s="734">
        <v>700</v>
      </c>
      <c r="AK471" s="734">
        <v>701</v>
      </c>
      <c r="AL471" s="734">
        <v>755</v>
      </c>
      <c r="AM471" s="734">
        <v>797</v>
      </c>
      <c r="AN471" s="734">
        <v>825</v>
      </c>
      <c r="AO471" s="734">
        <v>834</v>
      </c>
      <c r="AP471" s="734">
        <v>890</v>
      </c>
      <c r="AQ471" s="734">
        <v>1010</v>
      </c>
      <c r="AR471" s="734">
        <v>1038</v>
      </c>
      <c r="AS471" s="734">
        <v>1086</v>
      </c>
      <c r="AT471" s="734">
        <v>1115</v>
      </c>
      <c r="AU471" s="734">
        <v>1143</v>
      </c>
      <c r="AV471" s="734">
        <v>1237</v>
      </c>
      <c r="AW471" s="734">
        <v>1410</v>
      </c>
      <c r="AX471" s="734">
        <v>1439</v>
      </c>
      <c r="AY471" s="734">
        <v>1568</v>
      </c>
      <c r="AZ471" s="736">
        <v>1598</v>
      </c>
      <c r="BA471" s="736">
        <v>1629</v>
      </c>
      <c r="BB471" s="736">
        <v>1660</v>
      </c>
      <c r="BC471" s="736">
        <v>1690</v>
      </c>
      <c r="BD471" s="737">
        <v>1721</v>
      </c>
    </row>
    <row r="472" spans="1:74">
      <c r="B472" s="1019"/>
      <c r="C472" s="785">
        <v>2800</v>
      </c>
      <c r="D472" s="733">
        <f>AH472*(1+$AF$5/100)</f>
        <v>376.35</v>
      </c>
      <c r="E472" s="734">
        <f>AI472*(1+$AF$5/100)</f>
        <v>395.2</v>
      </c>
      <c r="F472" s="734">
        <f>AJ472*(1+$AF$5/100)</f>
        <v>463.45</v>
      </c>
      <c r="G472" s="734">
        <f>AK472*(1+$AF$5/100)</f>
        <v>455.65</v>
      </c>
      <c r="H472" s="734">
        <f>AL472*(1+$AF$5/100)</f>
        <v>490.75</v>
      </c>
      <c r="I472" s="734">
        <f>AM472*(1+$AF$5/100)</f>
        <v>527.8</v>
      </c>
      <c r="J472" s="734">
        <f>AN472*(1+$AF$5/100)</f>
        <v>546.65</v>
      </c>
      <c r="K472" s="734">
        <f>AO472*(1+$AF$5/100)</f>
        <v>564.85</v>
      </c>
      <c r="L472" s="734">
        <f>AP472*(1+$AF$5/100)</f>
        <v>602.55</v>
      </c>
      <c r="M472" s="734">
        <f>AQ472*(1+$AF$5/100)</f>
        <v>668.85</v>
      </c>
      <c r="N472" s="734">
        <f>AR472*(1+$AF$5/100)</f>
        <v>687.05</v>
      </c>
      <c r="O472" s="734">
        <f>AS472*(1+$AF$5/100)</f>
        <v>731.9</v>
      </c>
      <c r="P472" s="734">
        <f>AT472*(1+$AF$5/100)</f>
        <v>751.4</v>
      </c>
      <c r="Q472" s="734">
        <f>AU472*(1+$AF$5/100)</f>
        <v>770.25</v>
      </c>
      <c r="R472" s="734">
        <f>AV472*(1+$AF$5/100)</f>
        <v>817.7</v>
      </c>
      <c r="S472" s="734">
        <f>AW472*(1+$AF$5/100)</f>
        <v>978.9</v>
      </c>
      <c r="T472" s="734">
        <f>AX472*(1+$AF$5/100)</f>
        <v>999.05</v>
      </c>
      <c r="U472" s="734">
        <f>AY472*(1+$AF$5/100)</f>
        <v>1019.2</v>
      </c>
      <c r="V472" s="736">
        <f>AZ472*(1+$AF$5/100)</f>
        <v>1038.7</v>
      </c>
      <c r="W472" s="736">
        <f>BA472*(1+$AF$5/100)</f>
        <v>1058.85</v>
      </c>
      <c r="X472" s="736">
        <f>BB472*(1+$AF$5/100)</f>
        <v>1079</v>
      </c>
      <c r="Y472" s="736">
        <f>BC472*(1+$AF$5/100)</f>
        <v>1098.5</v>
      </c>
      <c r="Z472" s="737">
        <f>BD472*(1+$AF$5/100)</f>
        <v>1118.65</v>
      </c>
      <c r="AA472" s="801"/>
      <c r="AB472" s="731"/>
      <c r="AG472" s="728">
        <v>2800</v>
      </c>
      <c r="AH472" s="733">
        <v>579</v>
      </c>
      <c r="AI472" s="734">
        <v>608</v>
      </c>
      <c r="AJ472" s="734">
        <v>713</v>
      </c>
      <c r="AK472" s="734">
        <v>701</v>
      </c>
      <c r="AL472" s="734">
        <v>755</v>
      </c>
      <c r="AM472" s="734">
        <v>812</v>
      </c>
      <c r="AN472" s="734">
        <v>841</v>
      </c>
      <c r="AO472" s="734">
        <v>869</v>
      </c>
      <c r="AP472" s="734">
        <v>927</v>
      </c>
      <c r="AQ472" s="734">
        <v>1029</v>
      </c>
      <c r="AR472" s="734">
        <v>1057</v>
      </c>
      <c r="AS472" s="734">
        <v>1126</v>
      </c>
      <c r="AT472" s="734">
        <v>1156</v>
      </c>
      <c r="AU472" s="734">
        <v>1185</v>
      </c>
      <c r="AV472" s="734">
        <v>1258</v>
      </c>
      <c r="AW472" s="734">
        <v>1506</v>
      </c>
      <c r="AX472" s="734">
        <v>1537</v>
      </c>
      <c r="AY472" s="734">
        <v>1568</v>
      </c>
      <c r="AZ472" s="736">
        <v>1598</v>
      </c>
      <c r="BA472" s="736">
        <v>1629</v>
      </c>
      <c r="BB472" s="736">
        <v>1660</v>
      </c>
      <c r="BC472" s="736">
        <v>1690</v>
      </c>
      <c r="BD472" s="737">
        <v>1721</v>
      </c>
    </row>
    <row r="473" spans="1:74">
      <c r="B473" s="1019"/>
      <c r="C473" s="785">
        <v>3000</v>
      </c>
      <c r="D473" s="733">
        <f>AH473*(1+$AF$5/100)</f>
        <v>423.15</v>
      </c>
      <c r="E473" s="734">
        <f>AI473*(1+$AF$5/100)</f>
        <v>428.35</v>
      </c>
      <c r="F473" s="734">
        <f>AJ473*(1+$AF$5/100)</f>
        <v>482.3</v>
      </c>
      <c r="G473" s="734">
        <f>AK473*(1+$AF$5/100)</f>
        <v>497.25</v>
      </c>
      <c r="H473" s="734">
        <f>AL473*(1+$AF$5/100)</f>
        <v>518.05</v>
      </c>
      <c r="I473" s="734">
        <f>AM473*(1+$AF$5/100)</f>
        <v>523.25</v>
      </c>
      <c r="J473" s="734">
        <f>AN473*(1+$AF$5/100)</f>
        <v>528.45</v>
      </c>
      <c r="K473" s="734">
        <f>AO473*(1+$AF$5/100)</f>
        <v>533.65</v>
      </c>
      <c r="L473" s="734">
        <f>AP473*(1+$AF$5/100)</f>
        <v>567.45</v>
      </c>
      <c r="M473" s="734">
        <f>AQ473*(1+$AF$5/100)</f>
        <v>607.1</v>
      </c>
      <c r="N473" s="734">
        <f>AR473*(1+$AF$5/100)</f>
        <v>624</v>
      </c>
      <c r="O473" s="734">
        <f>AS473*(1+$AF$5/100)</f>
        <v>679.9</v>
      </c>
      <c r="P473" s="734">
        <f>AT473*(1+$AF$5/100)</f>
        <v>697.45</v>
      </c>
      <c r="Q473" s="734">
        <f>AU473*(1+$AF$5/100)</f>
        <v>715.65</v>
      </c>
      <c r="R473" s="734">
        <f>AV473*(1+$AF$5/100)</f>
        <v>884.65</v>
      </c>
      <c r="S473" s="734">
        <f>AW473*(1+$AF$5/100)</f>
        <v>978.9</v>
      </c>
      <c r="T473" s="734">
        <f>AX473*(1+$AF$5/100)</f>
        <v>999.05</v>
      </c>
      <c r="U473" s="736">
        <f>AY473*(1+$AF$5/100)</f>
        <v>1019.2</v>
      </c>
      <c r="V473" s="736">
        <f>AZ473*(1+$AF$5/100)</f>
        <v>1038.7</v>
      </c>
      <c r="W473" s="736">
        <f>BA473*(1+$AF$5/100)</f>
        <v>1058.85</v>
      </c>
      <c r="X473" s="736">
        <f>BB473*(1+$AF$5/100)</f>
        <v>1079</v>
      </c>
      <c r="Y473" s="736">
        <f>BC473*(1+$AF$5/100)</f>
        <v>1098.5</v>
      </c>
      <c r="Z473" s="737">
        <f>BD473*(1+$AF$5/100)</f>
        <v>1118.65</v>
      </c>
      <c r="AA473" s="801"/>
      <c r="AB473" s="731"/>
      <c r="AG473" s="728">
        <v>3000</v>
      </c>
      <c r="AH473" s="733">
        <v>651</v>
      </c>
      <c r="AI473" s="734">
        <v>659</v>
      </c>
      <c r="AJ473" s="734">
        <v>742</v>
      </c>
      <c r="AK473" s="734">
        <v>765</v>
      </c>
      <c r="AL473" s="734">
        <v>797</v>
      </c>
      <c r="AM473" s="734">
        <v>805</v>
      </c>
      <c r="AN473" s="734">
        <v>813</v>
      </c>
      <c r="AO473" s="734">
        <v>821</v>
      </c>
      <c r="AP473" s="734">
        <v>873</v>
      </c>
      <c r="AQ473" s="734">
        <v>934</v>
      </c>
      <c r="AR473" s="734">
        <v>960</v>
      </c>
      <c r="AS473" s="734">
        <v>1046</v>
      </c>
      <c r="AT473" s="734">
        <v>1073</v>
      </c>
      <c r="AU473" s="734">
        <v>1101</v>
      </c>
      <c r="AV473" s="734">
        <v>1361</v>
      </c>
      <c r="AW473" s="734">
        <v>1506</v>
      </c>
      <c r="AX473" s="734">
        <v>1537</v>
      </c>
      <c r="AY473" s="736">
        <v>1568</v>
      </c>
      <c r="AZ473" s="736">
        <v>1598</v>
      </c>
      <c r="BA473" s="736">
        <v>1629</v>
      </c>
      <c r="BB473" s="736">
        <v>1660</v>
      </c>
      <c r="BC473" s="736">
        <v>1690</v>
      </c>
      <c r="BD473" s="737">
        <v>1721</v>
      </c>
    </row>
    <row r="474" spans="1:74">
      <c r="B474" s="1019"/>
      <c r="C474" s="785">
        <v>3200</v>
      </c>
      <c r="D474" s="733">
        <f>AH474*(1+$AF$5/100)</f>
        <v>434.85</v>
      </c>
      <c r="E474" s="734">
        <f>AI474*(1+$AF$5/100)</f>
        <v>440.05</v>
      </c>
      <c r="F474" s="734">
        <f>AJ474*(1+$AF$5/100)</f>
        <v>494</v>
      </c>
      <c r="G474" s="734">
        <f>AK474*(1+$AF$5/100)</f>
        <v>508.95</v>
      </c>
      <c r="H474" s="734">
        <f>AL474*(1+$AF$5/100)</f>
        <v>529.75</v>
      </c>
      <c r="I474" s="734">
        <f>AM474*(1+$AF$5/100)</f>
        <v>534.95</v>
      </c>
      <c r="J474" s="734">
        <f>AN474*(1+$AF$5/100)</f>
        <v>540.15</v>
      </c>
      <c r="K474" s="734">
        <f>AO474*(1+$AF$5/100)</f>
        <v>545.35</v>
      </c>
      <c r="L474" s="734">
        <f>AP474*(1+$AF$5/100)</f>
        <v>579.15</v>
      </c>
      <c r="M474" s="734">
        <f>AQ474*(1+$AF$5/100)</f>
        <v>819</v>
      </c>
      <c r="N474" s="734">
        <f>AR474*(1+$AF$5/100)</f>
        <v>823.55</v>
      </c>
      <c r="O474" s="734">
        <f>AS474*(1+$AF$5/100)</f>
        <v>845.65</v>
      </c>
      <c r="P474" s="734">
        <f>AT474*(1+$AF$5/100)</f>
        <v>934.05</v>
      </c>
      <c r="Q474" s="734">
        <f>AU474*(1+$AF$5/100)</f>
        <v>939.9</v>
      </c>
      <c r="R474" s="734">
        <f>AV474*(1+$AF$5/100)</f>
        <v>983.45</v>
      </c>
      <c r="S474" s="736">
        <f>AW474*(1+$AF$5/100)</f>
        <v>1058.85</v>
      </c>
      <c r="T474" s="736">
        <f>AX474*(1+$AF$5/100)</f>
        <v>1065.35</v>
      </c>
      <c r="U474" s="736">
        <f>AY474*(1+$AF$5/100)</f>
        <v>1071.2</v>
      </c>
      <c r="V474" s="736">
        <f>AZ474*(1+$AF$5/100)</f>
        <v>1077.05</v>
      </c>
      <c r="W474" s="736">
        <f>BA474*(1+$AF$5/100)</f>
        <v>1166.1</v>
      </c>
      <c r="X474" s="736">
        <f>BB474*(1+$AF$5/100)</f>
        <v>1172.6</v>
      </c>
      <c r="Y474" s="736">
        <f>BC474*(1+$AF$5/100)</f>
        <v>1179.1</v>
      </c>
      <c r="Z474" s="737">
        <f>BD474*(1+$AF$5/100)</f>
        <v>1185.6</v>
      </c>
      <c r="AA474" s="801"/>
      <c r="AB474" s="731"/>
      <c r="AG474" s="728">
        <v>3200</v>
      </c>
      <c r="AH474" s="733">
        <v>669</v>
      </c>
      <c r="AI474" s="734">
        <v>677</v>
      </c>
      <c r="AJ474" s="734">
        <v>760</v>
      </c>
      <c r="AK474" s="734">
        <v>783</v>
      </c>
      <c r="AL474" s="734">
        <v>815</v>
      </c>
      <c r="AM474" s="734">
        <v>823</v>
      </c>
      <c r="AN474" s="734">
        <v>831</v>
      </c>
      <c r="AO474" s="734">
        <v>839</v>
      </c>
      <c r="AP474" s="734">
        <v>891</v>
      </c>
      <c r="AQ474" s="734">
        <v>1260</v>
      </c>
      <c r="AR474" s="734">
        <v>1267</v>
      </c>
      <c r="AS474" s="734">
        <v>1301</v>
      </c>
      <c r="AT474" s="734">
        <v>1437</v>
      </c>
      <c r="AU474" s="734">
        <v>1446</v>
      </c>
      <c r="AV474" s="734">
        <v>1513</v>
      </c>
      <c r="AW474" s="736">
        <v>1629</v>
      </c>
      <c r="AX474" s="736">
        <v>1639</v>
      </c>
      <c r="AY474" s="736">
        <v>1648</v>
      </c>
      <c r="AZ474" s="736">
        <v>1657</v>
      </c>
      <c r="BA474" s="736">
        <v>1794</v>
      </c>
      <c r="BB474" s="736">
        <v>1804</v>
      </c>
      <c r="BC474" s="736">
        <v>1814</v>
      </c>
      <c r="BD474" s="737">
        <v>1824</v>
      </c>
    </row>
    <row r="475" spans="1:74" customHeight="1" ht="20.25">
      <c r="B475" s="1019"/>
      <c r="C475" s="786">
        <v>3400</v>
      </c>
      <c r="D475" s="739">
        <f>AH475*(1+$AF$5/100)</f>
        <v>483.6</v>
      </c>
      <c r="E475" s="740">
        <f>AI475*(1+$AF$5/100)</f>
        <v>488.8</v>
      </c>
      <c r="F475" s="740">
        <f>AJ475*(1+$AF$5/100)</f>
        <v>547.3</v>
      </c>
      <c r="G475" s="740">
        <f>AK475*(1+$AF$5/100)</f>
        <v>563.55</v>
      </c>
      <c r="H475" s="740">
        <f>AL475*(1+$AF$5/100)</f>
        <v>586.3</v>
      </c>
      <c r="I475" s="740">
        <f>AM475*(1+$AF$5/100)</f>
        <v>591.5</v>
      </c>
      <c r="J475" s="740">
        <f>AN475*(1+$AF$5/100)</f>
        <v>596.7</v>
      </c>
      <c r="K475" s="740">
        <f>AO475*(1+$AF$5/100)</f>
        <v>602.55</v>
      </c>
      <c r="L475" s="740">
        <f>AP475*(1+$AF$5/100)</f>
        <v>638.95</v>
      </c>
      <c r="M475" s="740">
        <f>AQ475*(1+$AF$5/100)</f>
        <v>911.3</v>
      </c>
      <c r="N475" s="740">
        <f>AR475*(1+$AF$5/100)</f>
        <v>916.5</v>
      </c>
      <c r="O475" s="740">
        <f>AS475*(1+$AF$5/100)</f>
        <v>1028.95</v>
      </c>
      <c r="P475" s="740">
        <f>AT475*(1+$AF$5/100)</f>
        <v>1034.8</v>
      </c>
      <c r="Q475" s="740">
        <f>AU475*(1+$AF$5/100)</f>
        <v>1041.3</v>
      </c>
      <c r="R475" s="741">
        <f>AV475*(1+$AF$5/100)</f>
        <v>1086.15</v>
      </c>
      <c r="S475" s="741">
        <f>AW475*(1+$AF$5/100)</f>
        <v>1167.4</v>
      </c>
      <c r="T475" s="741">
        <f>AX475*(1+$AF$5/100)</f>
        <v>1173.9</v>
      </c>
      <c r="U475" s="741">
        <f>AY475*(1+$AF$5/100)</f>
        <v>1222.65</v>
      </c>
      <c r="V475" s="741">
        <f>AZ475*(1+$AF$5/100)</f>
        <v>1229.15</v>
      </c>
      <c r="W475" s="741">
        <f>BA475*(1+$AF$5/100)</f>
        <v>1235.65</v>
      </c>
      <c r="X475" s="741">
        <f>BB475*(1+$AF$5/100)</f>
        <v>1242.8</v>
      </c>
      <c r="Y475" s="741">
        <f>BC475*(1+$AF$5/100)</f>
        <v>1249.3</v>
      </c>
      <c r="Z475" s="742">
        <f>BD475*(1+$AF$5/100)</f>
        <v>1255.8</v>
      </c>
      <c r="AA475" s="801"/>
      <c r="AB475" s="731"/>
      <c r="AG475" s="738">
        <v>3400</v>
      </c>
      <c r="AH475" s="739">
        <v>744</v>
      </c>
      <c r="AI475" s="740">
        <v>752</v>
      </c>
      <c r="AJ475" s="740">
        <v>842</v>
      </c>
      <c r="AK475" s="740">
        <v>867</v>
      </c>
      <c r="AL475" s="740">
        <v>902</v>
      </c>
      <c r="AM475" s="740">
        <v>910</v>
      </c>
      <c r="AN475" s="740">
        <v>918</v>
      </c>
      <c r="AO475" s="740">
        <v>927</v>
      </c>
      <c r="AP475" s="740">
        <v>983</v>
      </c>
      <c r="AQ475" s="740">
        <v>1402</v>
      </c>
      <c r="AR475" s="740">
        <v>1410</v>
      </c>
      <c r="AS475" s="740">
        <v>1583</v>
      </c>
      <c r="AT475" s="740">
        <v>1592</v>
      </c>
      <c r="AU475" s="740">
        <v>1602</v>
      </c>
      <c r="AV475" s="741">
        <v>1671</v>
      </c>
      <c r="AW475" s="741">
        <v>1796</v>
      </c>
      <c r="AX475" s="741">
        <v>1806</v>
      </c>
      <c r="AY475" s="741">
        <v>1881</v>
      </c>
      <c r="AZ475" s="741">
        <v>1891</v>
      </c>
      <c r="BA475" s="741">
        <v>1901</v>
      </c>
      <c r="BB475" s="741">
        <v>1912</v>
      </c>
      <c r="BC475" s="741">
        <v>1922</v>
      </c>
      <c r="BD475" s="742">
        <v>1932</v>
      </c>
    </row>
    <row r="476" spans="1:74" customHeight="1" ht="20.25">
      <c r="B476" s="1019"/>
      <c r="C476" s="1020" t="s">
        <v>318</v>
      </c>
      <c r="D476" s="1020"/>
      <c r="E476" s="1020"/>
      <c r="F476" s="1020"/>
      <c r="G476" s="1020"/>
      <c r="H476" s="1020"/>
      <c r="I476" s="1020"/>
      <c r="J476" s="1020"/>
      <c r="K476" s="1020"/>
      <c r="L476" s="1020"/>
      <c r="M476" s="1020"/>
      <c r="N476" s="1020"/>
      <c r="O476" s="1020"/>
      <c r="P476" s="1020"/>
      <c r="Q476" s="1020"/>
      <c r="R476" s="1020"/>
      <c r="S476" s="1020"/>
      <c r="T476" s="1020"/>
      <c r="U476" s="1020"/>
      <c r="V476" s="1020"/>
      <c r="W476" s="1020"/>
      <c r="X476" s="1020"/>
      <c r="Y476" s="1020"/>
      <c r="Z476" s="1020"/>
      <c r="AA476" s="802"/>
      <c r="AB476" s="743"/>
      <c r="AG476" s="1003" t="s">
        <v>319</v>
      </c>
      <c r="AH476" s="1003"/>
      <c r="AI476" s="1003"/>
      <c r="AJ476" s="1003"/>
      <c r="AK476" s="1003"/>
      <c r="AL476" s="1003"/>
      <c r="AM476" s="1003"/>
      <c r="AN476" s="1003"/>
      <c r="AO476" s="1003"/>
      <c r="AP476" s="1003"/>
      <c r="AQ476" s="1003"/>
      <c r="AR476" s="1003"/>
      <c r="AS476" s="1003"/>
      <c r="AT476" s="1003"/>
      <c r="AU476" s="1003"/>
      <c r="AV476" s="1003"/>
      <c r="AW476" s="1003"/>
      <c r="AX476" s="1003"/>
      <c r="AY476" s="1003"/>
      <c r="AZ476" s="1003"/>
      <c r="BA476" s="1003"/>
      <c r="BB476" s="1003"/>
      <c r="BC476" s="1003"/>
      <c r="BD476" s="1003"/>
    </row>
    <row r="477" spans="1:74">
      <c r="B477" s="1019"/>
      <c r="C477" s="787">
        <f>C475+200</f>
        <v>3600</v>
      </c>
      <c r="D477" s="729">
        <f>AH477*(1+$AF$5/100)</f>
        <v>495.95</v>
      </c>
      <c r="E477" s="729">
        <f>AI477*(1+$AF$5/100)</f>
        <v>501.8</v>
      </c>
      <c r="F477" s="729">
        <f>AJ477*(1+$AF$5/100)</f>
        <v>559.65</v>
      </c>
      <c r="G477" s="729">
        <f>AK477*(1+$AF$5/100)</f>
        <v>575.9</v>
      </c>
      <c r="H477" s="729">
        <f>AL477*(1+$AF$5/100)</f>
        <v>598.65</v>
      </c>
      <c r="I477" s="729">
        <f>AM477*(1+$AF$5/100)</f>
        <v>604.5</v>
      </c>
      <c r="J477" s="729">
        <f>AN477*(1+$AF$5/100)</f>
        <v>609.7</v>
      </c>
      <c r="K477" s="729">
        <f>AO477*(1+$AF$5/100)</f>
        <v>614.9</v>
      </c>
      <c r="L477" s="729">
        <f>AP477*(1+$AF$5/100)</f>
        <v>651.95</v>
      </c>
      <c r="M477" s="729">
        <f>AQ477*(1+$AF$5/100)</f>
        <v>936.65</v>
      </c>
      <c r="N477" s="729">
        <f>AR477*(1+$AF$5/100)</f>
        <v>1028.95</v>
      </c>
      <c r="O477" s="729">
        <f>AS477*(1+$AF$5/100)</f>
        <v>1054.3</v>
      </c>
      <c r="P477" s="729">
        <f>AT477*(1+$AF$5/100)</f>
        <v>1060.8</v>
      </c>
      <c r="Q477" s="745">
        <f>AU477*(1+$AF$5/100)</f>
        <v>1067.3</v>
      </c>
      <c r="R477" s="745">
        <f>AV477*(1+$AF$5/100)</f>
        <v>1112.8</v>
      </c>
      <c r="S477" s="745">
        <f>AW477*(1+$AF$5/100)</f>
        <v>1194.05</v>
      </c>
      <c r="T477" s="745">
        <f>AX477*(1+$AF$5/100)</f>
        <v>1200.55</v>
      </c>
      <c r="U477" s="745">
        <f>AY477*(1+$AF$5/100)</f>
        <v>1250.6</v>
      </c>
      <c r="V477" s="745">
        <f>AZ477*(1+$AF$5/100)</f>
        <v>1257.1</v>
      </c>
      <c r="W477" s="745">
        <f>BA477*(1+$AF$5/100)</f>
        <v>1263.6</v>
      </c>
      <c r="X477" s="745">
        <f>BB477*(1+$AF$5/100)</f>
        <v>1270.75</v>
      </c>
      <c r="Y477" s="745">
        <f>BC477*(1+$AF$5/100)</f>
        <v>1277.25</v>
      </c>
      <c r="Z477" s="746">
        <f>BD477*(1+$AF$5/100)</f>
        <v>1283.75</v>
      </c>
      <c r="AA477" s="801"/>
      <c r="AB477" s="731"/>
      <c r="AG477" s="744">
        <v>3600</v>
      </c>
      <c r="AH477" s="729">
        <v>763</v>
      </c>
      <c r="AI477" s="729">
        <v>772</v>
      </c>
      <c r="AJ477" s="729">
        <v>861</v>
      </c>
      <c r="AK477" s="729">
        <v>886</v>
      </c>
      <c r="AL477" s="729">
        <v>921</v>
      </c>
      <c r="AM477" s="729">
        <v>930</v>
      </c>
      <c r="AN477" s="729">
        <v>938</v>
      </c>
      <c r="AO477" s="729">
        <v>946</v>
      </c>
      <c r="AP477" s="729">
        <v>1003</v>
      </c>
      <c r="AQ477" s="729">
        <v>1441</v>
      </c>
      <c r="AR477" s="729">
        <v>1583</v>
      </c>
      <c r="AS477" s="729">
        <v>1622</v>
      </c>
      <c r="AT477" s="729">
        <v>1632</v>
      </c>
      <c r="AU477" s="745">
        <v>1642</v>
      </c>
      <c r="AV477" s="745">
        <v>1712</v>
      </c>
      <c r="AW477" s="745">
        <v>1837</v>
      </c>
      <c r="AX477" s="745">
        <v>1847</v>
      </c>
      <c r="AY477" s="745">
        <v>1924</v>
      </c>
      <c r="AZ477" s="745">
        <v>1934</v>
      </c>
      <c r="BA477" s="745">
        <v>1944</v>
      </c>
      <c r="BB477" s="745">
        <v>1955</v>
      </c>
      <c r="BC477" s="745">
        <v>1965</v>
      </c>
      <c r="BD477" s="746">
        <v>1975</v>
      </c>
    </row>
    <row r="478" spans="1:74">
      <c r="B478" s="1019"/>
      <c r="C478" s="788">
        <v>3800</v>
      </c>
      <c r="D478" s="734">
        <f>AH478*(1+$AF$5/100)</f>
        <v>508.95</v>
      </c>
      <c r="E478" s="734">
        <f>AI478*(1+$AF$5/100)</f>
        <v>514.15</v>
      </c>
      <c r="F478" s="734">
        <f>AJ478*(1+$AF$5/100)</f>
        <v>572</v>
      </c>
      <c r="G478" s="734">
        <f>AK478*(1+$AF$5/100)</f>
        <v>588.9</v>
      </c>
      <c r="H478" s="734">
        <f>AL478*(1+$AF$5/100)</f>
        <v>611.65</v>
      </c>
      <c r="I478" s="734">
        <f>AM478*(1+$AF$5/100)</f>
        <v>616.85</v>
      </c>
      <c r="J478" s="734">
        <f>AN478*(1+$AF$5/100)</f>
        <v>622.7</v>
      </c>
      <c r="K478" s="734">
        <f>AO478*(1+$AF$5/100)</f>
        <v>627.9</v>
      </c>
      <c r="L478" s="734">
        <f>AP478*(1+$AF$5/100)</f>
        <v>664.95</v>
      </c>
      <c r="M478" s="734">
        <f>AQ478*(1+$AF$5/100)</f>
        <v>1048.45</v>
      </c>
      <c r="N478" s="734">
        <f>AR478*(1+$AF$5/100)</f>
        <v>1054.3</v>
      </c>
      <c r="O478" s="734">
        <f>AS478*(1+$AF$5/100)</f>
        <v>1080.3</v>
      </c>
      <c r="P478" s="736">
        <f>AT478*(1+$AF$5/100)</f>
        <v>1086.8</v>
      </c>
      <c r="Q478" s="736">
        <f>AU478*(1+$AF$5/100)</f>
        <v>1093.3</v>
      </c>
      <c r="R478" s="736">
        <f>AV478*(1+$AF$5/100)</f>
        <v>1140.1</v>
      </c>
      <c r="S478" s="736">
        <f>AW478*(1+$AF$5/100)</f>
        <v>1221.35</v>
      </c>
      <c r="T478" s="736">
        <f>AX478*(1+$AF$5/100)</f>
        <v>1227.85</v>
      </c>
      <c r="U478" s="736">
        <f>AY478*(1+$AF$5/100)</f>
        <v>1278.55</v>
      </c>
      <c r="V478" s="736">
        <f>AZ478*(1+$AF$5/100)</f>
        <v>1285.05</v>
      </c>
      <c r="W478" s="736">
        <f>BA478*(1+$AF$5/100)</f>
        <v>1291.55</v>
      </c>
      <c r="X478" s="736">
        <f>BB478*(1+$AF$5/100)</f>
        <v>1298.05</v>
      </c>
      <c r="Y478" s="736">
        <f>BC478*(1+$AF$5/100)</f>
        <v>1305.2</v>
      </c>
      <c r="Z478" s="737">
        <f>BD478*(1+$AF$5/100)</f>
        <v>1311.7</v>
      </c>
      <c r="AA478" s="801"/>
      <c r="AB478" s="731"/>
      <c r="AG478" s="747">
        <v>3800</v>
      </c>
      <c r="AH478" s="734">
        <v>783</v>
      </c>
      <c r="AI478" s="734">
        <v>791</v>
      </c>
      <c r="AJ478" s="734">
        <v>880</v>
      </c>
      <c r="AK478" s="734">
        <v>906</v>
      </c>
      <c r="AL478" s="734">
        <v>941</v>
      </c>
      <c r="AM478" s="734">
        <v>949</v>
      </c>
      <c r="AN478" s="734">
        <v>958</v>
      </c>
      <c r="AO478" s="734">
        <v>966</v>
      </c>
      <c r="AP478" s="734">
        <v>1023</v>
      </c>
      <c r="AQ478" s="734">
        <v>1613</v>
      </c>
      <c r="AR478" s="734">
        <v>1622</v>
      </c>
      <c r="AS478" s="734">
        <v>1662</v>
      </c>
      <c r="AT478" s="736">
        <v>1672</v>
      </c>
      <c r="AU478" s="736">
        <v>1682</v>
      </c>
      <c r="AV478" s="736">
        <v>1754</v>
      </c>
      <c r="AW478" s="736">
        <v>1879</v>
      </c>
      <c r="AX478" s="736">
        <v>1889</v>
      </c>
      <c r="AY478" s="736">
        <v>1967</v>
      </c>
      <c r="AZ478" s="736">
        <v>1977</v>
      </c>
      <c r="BA478" s="736">
        <v>1987</v>
      </c>
      <c r="BB478" s="736">
        <v>1997</v>
      </c>
      <c r="BC478" s="736">
        <v>2008</v>
      </c>
      <c r="BD478" s="737">
        <v>2018</v>
      </c>
    </row>
    <row r="479" spans="1:74" customHeight="1" ht="20.25">
      <c r="B479" s="1019"/>
      <c r="C479" s="789">
        <v>4000</v>
      </c>
      <c r="D479" s="740">
        <f>AH479*(1+$AF$5/100)</f>
        <v>521.3</v>
      </c>
      <c r="E479" s="740">
        <f>AI479*(1+$AF$5/100)</f>
        <v>526.5</v>
      </c>
      <c r="F479" s="740">
        <f>AJ479*(1+$AF$5/100)</f>
        <v>585</v>
      </c>
      <c r="G479" s="740">
        <f>AK479*(1+$AF$5/100)</f>
        <v>601.25</v>
      </c>
      <c r="H479" s="740">
        <f>AL479*(1+$AF$5/100)</f>
        <v>624</v>
      </c>
      <c r="I479" s="740">
        <f>AM479*(1+$AF$5/100)</f>
        <v>629.85</v>
      </c>
      <c r="J479" s="740">
        <f>AN479*(1+$AF$5/100)</f>
        <v>635.05</v>
      </c>
      <c r="K479" s="740">
        <f>AO479*(1+$AF$5/100)</f>
        <v>640.9</v>
      </c>
      <c r="L479" s="740">
        <f>AP479*(1+$AF$5/100)</f>
        <v>677.3</v>
      </c>
      <c r="M479" s="740">
        <f>AQ479*(1+$AF$5/100)</f>
        <v>1073.8</v>
      </c>
      <c r="N479" s="740">
        <f>AR479*(1+$AF$5/100)</f>
        <v>1079.65</v>
      </c>
      <c r="O479" s="741">
        <f>AS479*(1+$AF$5/100)</f>
        <v>1106.3</v>
      </c>
      <c r="P479" s="741">
        <f>AT479*(1+$AF$5/100)</f>
        <v>1112.8</v>
      </c>
      <c r="Q479" s="741">
        <f>AU479*(1+$AF$5/100)</f>
        <v>1119.3</v>
      </c>
      <c r="R479" s="741">
        <f>AV479*(1+$AF$5/100)</f>
        <v>1166.75</v>
      </c>
      <c r="S479" s="741">
        <f>AW479*(1+$AF$5/100)</f>
        <v>1248</v>
      </c>
      <c r="T479" s="741">
        <f>AX479*(1+$AF$5/100)</f>
        <v>1254.5</v>
      </c>
      <c r="U479" s="741">
        <f>AY479*(1+$AF$5/100)</f>
        <v>1305.85</v>
      </c>
      <c r="V479" s="741">
        <f>AZ479*(1+$AF$5/100)</f>
        <v>1313</v>
      </c>
      <c r="W479" s="741">
        <f>BA479*(1+$AF$5/100)</f>
        <v>1319.5</v>
      </c>
      <c r="X479" s="741">
        <f>BB479*(1+$AF$5/100)</f>
        <v>1326</v>
      </c>
      <c r="Y479" s="741">
        <f>BC479*(1+$AF$5/100)</f>
        <v>1333.15</v>
      </c>
      <c r="Z479" s="742">
        <f>BD479*(1+$AF$5/100)</f>
        <v>1339.65</v>
      </c>
      <c r="AA479" s="801"/>
      <c r="AB479" s="731"/>
      <c r="AG479" s="748">
        <v>4000</v>
      </c>
      <c r="AH479" s="740">
        <v>802</v>
      </c>
      <c r="AI479" s="740">
        <v>810</v>
      </c>
      <c r="AJ479" s="740">
        <v>900</v>
      </c>
      <c r="AK479" s="740">
        <v>925</v>
      </c>
      <c r="AL479" s="740">
        <v>960</v>
      </c>
      <c r="AM479" s="740">
        <v>969</v>
      </c>
      <c r="AN479" s="740">
        <v>977</v>
      </c>
      <c r="AO479" s="740">
        <v>986</v>
      </c>
      <c r="AP479" s="740">
        <v>1042</v>
      </c>
      <c r="AQ479" s="740">
        <v>1652</v>
      </c>
      <c r="AR479" s="740">
        <v>1661</v>
      </c>
      <c r="AS479" s="741">
        <v>1702</v>
      </c>
      <c r="AT479" s="741">
        <v>1712</v>
      </c>
      <c r="AU479" s="741">
        <v>1722</v>
      </c>
      <c r="AV479" s="741">
        <v>1795</v>
      </c>
      <c r="AW479" s="741">
        <v>1920</v>
      </c>
      <c r="AX479" s="741">
        <v>1930</v>
      </c>
      <c r="AY479" s="741">
        <v>2009</v>
      </c>
      <c r="AZ479" s="741">
        <v>2020</v>
      </c>
      <c r="BA479" s="741">
        <v>2030</v>
      </c>
      <c r="BB479" s="741">
        <v>2040</v>
      </c>
      <c r="BC479" s="741">
        <v>2051</v>
      </c>
      <c r="BD479" s="742">
        <v>2061</v>
      </c>
    </row>
    <row r="480" spans="1:74" customHeight="1" ht="20.25">
      <c r="B480" s="809"/>
      <c r="C480" s="1004" t="s">
        <v>320</v>
      </c>
      <c r="D480" s="1004"/>
      <c r="E480" s="1004"/>
      <c r="F480" s="1004"/>
      <c r="G480" s="1004"/>
      <c r="H480" s="1004"/>
      <c r="I480" s="1004"/>
      <c r="J480" s="1004"/>
      <c r="K480" s="1004"/>
      <c r="L480" s="1004"/>
      <c r="M480" s="1004"/>
      <c r="N480" s="1004"/>
      <c r="O480" s="1004"/>
      <c r="P480" s="1004"/>
      <c r="Q480" s="1004"/>
      <c r="R480" s="1004"/>
      <c r="S480" s="1004"/>
      <c r="T480" s="1004"/>
      <c r="U480" s="1004"/>
      <c r="V480" s="1004"/>
      <c r="W480" s="1004"/>
      <c r="X480" s="1004"/>
      <c r="Y480" s="1004"/>
      <c r="Z480" s="1004"/>
      <c r="AA480" s="800"/>
      <c r="AB480" s="727"/>
      <c r="AG480" s="1004" t="s">
        <v>320</v>
      </c>
      <c r="AH480" s="1004"/>
      <c r="AI480" s="1004"/>
      <c r="AJ480" s="1004"/>
      <c r="AK480" s="1004"/>
      <c r="AL480" s="1004"/>
      <c r="AM480" s="1004"/>
      <c r="AN480" s="1004"/>
      <c r="AO480" s="1004"/>
      <c r="AP480" s="1004"/>
      <c r="AQ480" s="1004"/>
      <c r="AR480" s="1004"/>
      <c r="AS480" s="1004"/>
      <c r="AT480" s="1004"/>
      <c r="AU480" s="1004"/>
      <c r="AV480" s="1004"/>
      <c r="AW480" s="1004"/>
      <c r="AX480" s="1004"/>
      <c r="AY480" s="1004"/>
      <c r="AZ480" s="1004"/>
      <c r="BA480" s="1004"/>
      <c r="BB480" s="1004"/>
      <c r="BC480" s="1004"/>
      <c r="BD480" s="1004"/>
    </row>
    <row r="481" spans="1:74">
      <c r="B481" s="1021" t="s">
        <v>321</v>
      </c>
      <c r="C481" s="782" t="s">
        <v>322</v>
      </c>
      <c r="D481" s="732" t="s">
        <v>323</v>
      </c>
      <c r="E481" s="729" t="s">
        <v>323</v>
      </c>
      <c r="F481" s="729" t="s">
        <v>323</v>
      </c>
      <c r="G481" s="729" t="s">
        <v>323</v>
      </c>
      <c r="H481" s="729" t="s">
        <v>324</v>
      </c>
      <c r="I481" s="729" t="s">
        <v>324</v>
      </c>
      <c r="J481" s="729" t="s">
        <v>324</v>
      </c>
      <c r="K481" s="729" t="s">
        <v>324</v>
      </c>
      <c r="L481" s="729" t="s">
        <v>324</v>
      </c>
      <c r="M481" s="729" t="s">
        <v>324</v>
      </c>
      <c r="N481" s="729" t="s">
        <v>324</v>
      </c>
      <c r="O481" s="729" t="s">
        <v>324</v>
      </c>
      <c r="P481" s="729" t="s">
        <v>325</v>
      </c>
      <c r="Q481" s="729" t="s">
        <v>325</v>
      </c>
      <c r="R481" s="729" t="s">
        <v>325</v>
      </c>
      <c r="S481" s="729" t="s">
        <v>325</v>
      </c>
      <c r="T481" s="729" t="s">
        <v>325</v>
      </c>
      <c r="U481" s="729" t="s">
        <v>325</v>
      </c>
      <c r="V481" s="729" t="s">
        <v>326</v>
      </c>
      <c r="W481" s="729" t="s">
        <v>326</v>
      </c>
      <c r="X481" s="729" t="s">
        <v>326</v>
      </c>
      <c r="Y481" s="729" t="s">
        <v>326</v>
      </c>
      <c r="Z481" s="730" t="s">
        <v>326</v>
      </c>
      <c r="AA481" s="801"/>
      <c r="AB481" s="731"/>
      <c r="AG481" s="744" t="s">
        <v>322</v>
      </c>
      <c r="AH481" s="732">
        <v>54</v>
      </c>
      <c r="AI481" s="729">
        <v>54</v>
      </c>
      <c r="AJ481" s="729">
        <v>54</v>
      </c>
      <c r="AK481" s="729">
        <v>54</v>
      </c>
      <c r="AL481" s="729">
        <v>58</v>
      </c>
      <c r="AM481" s="729">
        <v>58</v>
      </c>
      <c r="AN481" s="729">
        <v>58</v>
      </c>
      <c r="AO481" s="729">
        <v>58</v>
      </c>
      <c r="AP481" s="729">
        <v>58</v>
      </c>
      <c r="AQ481" s="729">
        <v>58</v>
      </c>
      <c r="AR481" s="729">
        <v>58</v>
      </c>
      <c r="AS481" s="729">
        <v>58</v>
      </c>
      <c r="AT481" s="729">
        <v>70</v>
      </c>
      <c r="AU481" s="729">
        <v>70</v>
      </c>
      <c r="AV481" s="729">
        <v>70</v>
      </c>
      <c r="AW481" s="729">
        <v>70</v>
      </c>
      <c r="AX481" s="729">
        <v>70</v>
      </c>
      <c r="AY481" s="729">
        <v>70</v>
      </c>
      <c r="AZ481" s="729">
        <v>87</v>
      </c>
      <c r="BA481" s="729">
        <v>87</v>
      </c>
      <c r="BB481" s="729">
        <v>87</v>
      </c>
      <c r="BC481" s="729">
        <v>87</v>
      </c>
      <c r="BD481" s="730">
        <v>87</v>
      </c>
    </row>
    <row r="482" spans="1:74" customHeight="1" ht="22.5">
      <c r="B482" s="1021"/>
      <c r="C482" s="785" t="s">
        <v>327</v>
      </c>
      <c r="D482" s="733" t="s">
        <v>328</v>
      </c>
      <c r="E482" s="734" t="s">
        <v>328</v>
      </c>
      <c r="F482" s="734" t="s">
        <v>328</v>
      </c>
      <c r="G482" s="734" t="s">
        <v>328</v>
      </c>
      <c r="H482" s="734" t="s">
        <v>328</v>
      </c>
      <c r="I482" s="734" t="s">
        <v>328</v>
      </c>
      <c r="J482" s="734" t="s">
        <v>328</v>
      </c>
      <c r="K482" s="734" t="s">
        <v>328</v>
      </c>
      <c r="L482" s="734" t="s">
        <v>328</v>
      </c>
      <c r="M482" s="734" t="s">
        <v>329</v>
      </c>
      <c r="N482" s="734" t="s">
        <v>329</v>
      </c>
      <c r="O482" s="734" t="s">
        <v>329</v>
      </c>
      <c r="P482" s="734" t="s">
        <v>329</v>
      </c>
      <c r="Q482" s="734" t="s">
        <v>329</v>
      </c>
      <c r="R482" s="734" t="s">
        <v>329</v>
      </c>
      <c r="S482" s="734" t="s">
        <v>329</v>
      </c>
      <c r="T482" s="734" t="s">
        <v>329</v>
      </c>
      <c r="U482" s="734" t="s">
        <v>329</v>
      </c>
      <c r="V482" s="734" t="s">
        <v>329</v>
      </c>
      <c r="W482" s="734" t="s">
        <v>329</v>
      </c>
      <c r="X482" s="734" t="s">
        <v>329</v>
      </c>
      <c r="Y482" s="734" t="s">
        <v>329</v>
      </c>
      <c r="Z482" s="735" t="s">
        <v>329</v>
      </c>
      <c r="AA482" s="803"/>
      <c r="AB482" s="749"/>
      <c r="AG482" s="747" t="s">
        <v>327</v>
      </c>
      <c r="AH482" s="734">
        <v>62</v>
      </c>
      <c r="AI482" s="734">
        <v>62</v>
      </c>
      <c r="AJ482" s="734">
        <v>62</v>
      </c>
      <c r="AK482" s="734">
        <v>62</v>
      </c>
      <c r="AL482" s="734">
        <v>62</v>
      </c>
      <c r="AM482" s="734">
        <v>62</v>
      </c>
      <c r="AN482" s="734">
        <v>62</v>
      </c>
      <c r="AO482" s="734">
        <v>62</v>
      </c>
      <c r="AP482" s="734">
        <v>62</v>
      </c>
      <c r="AQ482" s="734">
        <v>121</v>
      </c>
      <c r="AR482" s="734">
        <v>121</v>
      </c>
      <c r="AS482" s="734">
        <v>121</v>
      </c>
      <c r="AT482" s="734">
        <v>121</v>
      </c>
      <c r="AU482" s="734">
        <v>121</v>
      </c>
      <c r="AV482" s="734">
        <v>121</v>
      </c>
      <c r="AW482" s="734">
        <v>121</v>
      </c>
      <c r="AX482" s="734">
        <v>121</v>
      </c>
      <c r="AY482" s="734">
        <v>121</v>
      </c>
      <c r="AZ482" s="734">
        <v>121</v>
      </c>
      <c r="BA482" s="734">
        <v>121</v>
      </c>
      <c r="BB482" s="734">
        <v>121</v>
      </c>
      <c r="BC482" s="734">
        <v>121</v>
      </c>
      <c r="BD482" s="735">
        <v>121</v>
      </c>
    </row>
    <row r="483" spans="1:74" customHeight="1" ht="20.25">
      <c r="B483" s="1021"/>
      <c r="C483" s="785" t="s">
        <v>330</v>
      </c>
      <c r="D483" s="733" t="s">
        <v>331</v>
      </c>
      <c r="E483" s="734" t="s">
        <v>332</v>
      </c>
      <c r="F483" s="734" t="s">
        <v>333</v>
      </c>
      <c r="G483" s="734" t="s">
        <v>334</v>
      </c>
      <c r="H483" s="734" t="s">
        <v>335</v>
      </c>
      <c r="I483" s="734" t="s">
        <v>336</v>
      </c>
      <c r="J483" s="734" t="s">
        <v>337</v>
      </c>
      <c r="K483" s="734" t="s">
        <v>338</v>
      </c>
      <c r="L483" s="734" t="s">
        <v>339</v>
      </c>
      <c r="M483" s="734" t="s">
        <v>340</v>
      </c>
      <c r="N483" s="734" t="s">
        <v>341</v>
      </c>
      <c r="O483" s="734" t="s">
        <v>342</v>
      </c>
      <c r="P483" s="734" t="s">
        <v>343</v>
      </c>
      <c r="Q483" s="734" t="s">
        <v>344</v>
      </c>
      <c r="R483" s="734" t="s">
        <v>345</v>
      </c>
      <c r="S483" s="734" t="s">
        <v>346</v>
      </c>
      <c r="T483" s="734" t="s">
        <v>347</v>
      </c>
      <c r="U483" s="734" t="s">
        <v>348</v>
      </c>
      <c r="V483" s="734" t="s">
        <v>349</v>
      </c>
      <c r="W483" s="734" t="s">
        <v>350</v>
      </c>
      <c r="X483" s="734" t="s">
        <v>351</v>
      </c>
      <c r="Y483" s="734" t="s">
        <v>352</v>
      </c>
      <c r="Z483" s="735" t="s">
        <v>353</v>
      </c>
      <c r="AA483" s="801"/>
      <c r="AB483" s="731">
        <v>340.9758</v>
      </c>
      <c r="AG483" s="748" t="s">
        <v>354</v>
      </c>
      <c r="AH483" s="739">
        <v>159</v>
      </c>
      <c r="AI483" s="740">
        <v>161</v>
      </c>
      <c r="AJ483" s="740">
        <v>163</v>
      </c>
      <c r="AK483" s="740">
        <v>165</v>
      </c>
      <c r="AL483" s="740">
        <v>168</v>
      </c>
      <c r="AM483" s="740">
        <v>170</v>
      </c>
      <c r="AN483" s="740">
        <v>172</v>
      </c>
      <c r="AO483" s="740">
        <v>174</v>
      </c>
      <c r="AP483" s="740">
        <v>176</v>
      </c>
      <c r="AQ483" s="740">
        <v>256</v>
      </c>
      <c r="AR483" s="740">
        <v>259</v>
      </c>
      <c r="AS483" s="740">
        <v>261</v>
      </c>
      <c r="AT483" s="740">
        <v>263</v>
      </c>
      <c r="AU483" s="740">
        <v>265</v>
      </c>
      <c r="AV483" s="740">
        <v>267</v>
      </c>
      <c r="AW483" s="740">
        <v>270</v>
      </c>
      <c r="AX483" s="740">
        <v>326</v>
      </c>
      <c r="AY483" s="740">
        <v>328</v>
      </c>
      <c r="AZ483" s="740">
        <v>330</v>
      </c>
      <c r="BA483" s="740">
        <v>333</v>
      </c>
      <c r="BB483" s="740">
        <v>335</v>
      </c>
      <c r="BC483" s="740">
        <v>337</v>
      </c>
      <c r="BD483" s="750">
        <v>339</v>
      </c>
    </row>
    <row r="484" spans="1:74" customHeight="1" ht="20.25">
      <c r="B484" s="1021"/>
      <c r="C484" s="786" t="s">
        <v>355</v>
      </c>
      <c r="D484" s="739" t="s">
        <v>356</v>
      </c>
      <c r="E484" s="740" t="s">
        <v>357</v>
      </c>
      <c r="F484" s="740" t="s">
        <v>358</v>
      </c>
      <c r="G484" s="740" t="s">
        <v>359</v>
      </c>
      <c r="H484" s="740" t="s">
        <v>360</v>
      </c>
      <c r="I484" s="740" t="s">
        <v>361</v>
      </c>
      <c r="J484" s="740" t="s">
        <v>362</v>
      </c>
      <c r="K484" s="740" t="s">
        <v>363</v>
      </c>
      <c r="L484" s="740" t="s">
        <v>364</v>
      </c>
      <c r="M484" s="740" t="s">
        <v>365</v>
      </c>
      <c r="N484" s="740" t="s">
        <v>366</v>
      </c>
      <c r="O484" s="740" t="s">
        <v>367</v>
      </c>
      <c r="P484" s="740" t="s">
        <v>368</v>
      </c>
      <c r="Q484" s="740" t="s">
        <v>369</v>
      </c>
      <c r="R484" s="740" t="s">
        <v>370</v>
      </c>
      <c r="S484" s="740" t="s">
        <v>371</v>
      </c>
      <c r="T484" s="740" t="s">
        <v>372</v>
      </c>
      <c r="U484" s="740" t="s">
        <v>373</v>
      </c>
      <c r="V484" s="740" t="s">
        <v>374</v>
      </c>
      <c r="W484" s="740" t="s">
        <v>375</v>
      </c>
      <c r="X484" s="740" t="s">
        <v>376</v>
      </c>
      <c r="Y484" s="740" t="s">
        <v>377</v>
      </c>
      <c r="Z484" s="750" t="s">
        <v>378</v>
      </c>
      <c r="AA484" s="801"/>
      <c r="AB484" s="731"/>
      <c r="AG484" s="748"/>
      <c r="AH484" s="739"/>
      <c r="AI484" s="740"/>
      <c r="AJ484" s="740"/>
      <c r="AK484" s="740"/>
      <c r="AL484" s="740"/>
      <c r="AM484" s="740"/>
      <c r="AN484" s="740"/>
      <c r="AO484" s="740"/>
      <c r="AP484" s="740"/>
      <c r="AQ484" s="740"/>
      <c r="AR484" s="740"/>
      <c r="AS484" s="740"/>
      <c r="AT484" s="740"/>
      <c r="AU484" s="740"/>
      <c r="AV484" s="740"/>
      <c r="AW484" s="740"/>
      <c r="AX484" s="740"/>
      <c r="AY484" s="740"/>
      <c r="AZ484" s="740"/>
      <c r="BA484" s="740"/>
      <c r="BB484" s="740"/>
      <c r="BC484" s="740"/>
      <c r="BD484" s="750"/>
    </row>
    <row r="485" spans="1:74">
      <c r="B485" s="804"/>
      <c r="C485" s="717"/>
      <c r="D485" s="734"/>
      <c r="E485" s="734"/>
      <c r="F485" s="734"/>
      <c r="G485" s="734"/>
      <c r="H485" s="734"/>
      <c r="I485" s="734"/>
      <c r="J485" s="734"/>
      <c r="K485" s="734"/>
      <c r="L485" s="734"/>
      <c r="M485" s="734"/>
      <c r="N485" s="734"/>
      <c r="O485" s="734"/>
      <c r="P485" s="734"/>
      <c r="Q485" s="734"/>
      <c r="R485" s="734"/>
      <c r="S485" s="734"/>
      <c r="T485" s="734"/>
      <c r="U485" s="734"/>
      <c r="V485" s="734"/>
      <c r="W485" s="734"/>
      <c r="X485" s="734"/>
      <c r="Y485" s="734"/>
      <c r="Z485" s="734"/>
      <c r="AA485" s="801"/>
      <c r="AB485" s="731"/>
    </row>
    <row r="486" spans="1:74">
      <c r="B486" s="804"/>
      <c r="C486" s="1014" t="s">
        <v>389</v>
      </c>
      <c r="D486" s="1014"/>
      <c r="E486" s="1014"/>
      <c r="F486" s="1014"/>
      <c r="G486" s="1014"/>
      <c r="H486" s="1014"/>
      <c r="I486" s="1014"/>
      <c r="J486" s="1014"/>
      <c r="K486" s="1014"/>
      <c r="L486" s="1014"/>
      <c r="M486" s="1014"/>
      <c r="N486" s="1014"/>
      <c r="O486" s="1014"/>
      <c r="P486" s="1014"/>
      <c r="Q486" s="1014"/>
      <c r="R486" s="1014"/>
      <c r="S486" s="1014"/>
      <c r="T486" s="1014"/>
      <c r="U486" s="1014"/>
      <c r="V486" s="1014"/>
      <c r="W486" s="1014"/>
      <c r="X486" s="1014"/>
      <c r="Y486" s="1014"/>
      <c r="Z486" s="1014"/>
      <c r="AA486" s="801"/>
      <c r="AB486" s="731"/>
    </row>
    <row r="487" spans="1:74">
      <c r="B487" s="804"/>
      <c r="C487" s="721" t="s">
        <v>380</v>
      </c>
      <c r="D487" s="721"/>
      <c r="E487" s="721"/>
      <c r="F487" s="721"/>
      <c r="G487" s="721"/>
      <c r="H487" s="721"/>
      <c r="I487" s="721"/>
      <c r="J487" s="721"/>
      <c r="K487" s="721"/>
      <c r="L487" s="721"/>
      <c r="M487" s="721"/>
      <c r="N487" s="721"/>
      <c r="O487" s="721"/>
      <c r="P487" s="721"/>
      <c r="Q487" s="721"/>
      <c r="R487" s="721"/>
      <c r="S487" s="721"/>
      <c r="T487" s="721"/>
      <c r="U487" s="721"/>
      <c r="V487" s="721"/>
      <c r="W487" s="721"/>
      <c r="X487" s="721"/>
      <c r="Y487" s="721"/>
      <c r="Z487" s="721"/>
      <c r="AA487" s="801"/>
      <c r="AB487" s="731"/>
    </row>
    <row r="488" spans="1:74">
      <c r="B488" s="804"/>
      <c r="C488" s="721" t="s">
        <v>381</v>
      </c>
      <c r="D488" s="721"/>
      <c r="E488" s="721"/>
      <c r="F488" s="721"/>
      <c r="G488" s="721"/>
      <c r="H488" s="721"/>
      <c r="I488" s="721"/>
      <c r="J488" s="721"/>
      <c r="K488" s="721"/>
      <c r="L488" s="721"/>
      <c r="M488" s="721"/>
      <c r="N488" s="721"/>
      <c r="O488" s="721"/>
      <c r="P488" s="721"/>
      <c r="Q488" s="721"/>
      <c r="R488" s="721"/>
      <c r="S488" s="721"/>
      <c r="T488" s="721"/>
      <c r="U488" s="721"/>
      <c r="V488" s="721"/>
      <c r="W488" s="721"/>
      <c r="X488" s="721"/>
      <c r="Y488" s="721"/>
      <c r="Z488" s="721"/>
      <c r="AA488" s="801"/>
      <c r="AB488" s="731"/>
    </row>
    <row r="489" spans="1:74" customHeight="1" ht="22.5">
      <c r="B489" s="804"/>
      <c r="C489" s="1014" t="s">
        <v>382</v>
      </c>
      <c r="D489" s="1014"/>
      <c r="E489" s="1014"/>
      <c r="F489" s="1014"/>
      <c r="G489" s="1014"/>
      <c r="H489" s="1014"/>
      <c r="I489" s="1014"/>
      <c r="J489" s="1014"/>
      <c r="K489" s="1014"/>
      <c r="L489" s="1014"/>
      <c r="M489" s="1014"/>
      <c r="N489" s="1014"/>
      <c r="O489" s="1014"/>
      <c r="P489" s="1014"/>
      <c r="Q489" s="1014"/>
      <c r="R489" s="1014"/>
      <c r="S489" s="1014"/>
      <c r="T489" s="1014"/>
      <c r="U489" s="1014"/>
      <c r="V489" s="1014"/>
      <c r="W489" s="1014"/>
      <c r="X489" s="1014"/>
      <c r="Y489" s="1014"/>
      <c r="Z489" s="1014"/>
      <c r="AA489" s="801"/>
      <c r="AB489" s="731"/>
    </row>
    <row r="490" spans="1:74">
      <c r="B490" s="804"/>
      <c r="C490" s="1014" t="s">
        <v>383</v>
      </c>
      <c r="D490" s="1014"/>
      <c r="E490" s="1014"/>
      <c r="F490" s="1014"/>
      <c r="G490" s="1014"/>
      <c r="H490" s="1014"/>
      <c r="I490" s="1014"/>
      <c r="J490" s="1014"/>
      <c r="K490" s="1014"/>
      <c r="L490" s="1014"/>
      <c r="M490" s="1014"/>
      <c r="N490" s="1014"/>
      <c r="O490" s="1014"/>
      <c r="P490" s="1014"/>
      <c r="Q490" s="1014"/>
      <c r="R490" s="1014"/>
      <c r="S490" s="1014"/>
      <c r="T490" s="1014"/>
      <c r="U490" s="1014"/>
      <c r="V490" s="1014"/>
      <c r="W490" s="1014"/>
      <c r="X490" s="1014"/>
      <c r="Y490" s="1014"/>
      <c r="Z490" s="1014"/>
      <c r="AA490" s="801"/>
      <c r="AB490" s="731"/>
    </row>
    <row r="491" spans="1:74" customHeight="1" ht="20.25">
      <c r="B491" s="805"/>
      <c r="C491" s="1022" t="s">
        <v>384</v>
      </c>
      <c r="D491" s="1022"/>
      <c r="E491" s="1022"/>
      <c r="F491" s="1022"/>
      <c r="G491" s="1022"/>
      <c r="H491" s="1022"/>
      <c r="I491" s="1022"/>
      <c r="J491" s="1022"/>
      <c r="K491" s="1022"/>
      <c r="L491" s="1022"/>
      <c r="M491" s="1022"/>
      <c r="N491" s="1022"/>
      <c r="O491" s="1022"/>
      <c r="P491" s="1022"/>
      <c r="Q491" s="1022"/>
      <c r="R491" s="1022"/>
      <c r="S491" s="1022"/>
      <c r="T491" s="1022"/>
      <c r="U491" s="1022"/>
      <c r="V491" s="1022"/>
      <c r="W491" s="1022"/>
      <c r="X491" s="1022"/>
      <c r="Y491" s="1022"/>
      <c r="Z491" s="1022"/>
      <c r="AA491" s="806"/>
      <c r="AB491" s="717"/>
    </row>
    <row r="492" spans="1:74" customHeight="1" ht="20.25">
      <c r="B492" s="720"/>
      <c r="C492" s="721"/>
      <c r="D492" s="721"/>
      <c r="E492" s="721"/>
      <c r="F492" s="721"/>
      <c r="G492" s="721"/>
      <c r="H492" s="721"/>
      <c r="I492" s="721"/>
      <c r="J492" s="721"/>
      <c r="K492" s="721"/>
      <c r="L492" s="721"/>
      <c r="M492" s="721"/>
      <c r="N492" s="721"/>
      <c r="O492" s="721"/>
      <c r="P492" s="721"/>
      <c r="Q492" s="721"/>
      <c r="R492" s="721"/>
      <c r="S492" s="721"/>
      <c r="T492" s="721"/>
      <c r="U492" s="721"/>
      <c r="V492" s="721"/>
      <c r="W492" s="721"/>
      <c r="X492" s="721"/>
      <c r="Y492" s="721"/>
      <c r="Z492" s="721"/>
      <c r="AA492" s="717"/>
      <c r="AB492" s="717"/>
    </row>
    <row r="493" spans="1:74" s="780" customFormat="1">
      <c r="B493" s="812" t="s">
        <v>410</v>
      </c>
      <c r="C493" s="812"/>
      <c r="D493" s="812"/>
      <c r="E493" s="812"/>
      <c r="F493" s="812"/>
      <c r="G493" s="812"/>
      <c r="H493" s="812"/>
      <c r="I493" s="812"/>
      <c r="J493" s="812"/>
      <c r="K493" s="812"/>
      <c r="L493" s="812"/>
      <c r="M493" s="812"/>
      <c r="N493" s="812"/>
      <c r="O493" s="812"/>
      <c r="P493" s="812"/>
      <c r="Q493" s="812"/>
      <c r="R493" s="812"/>
      <c r="S493" s="812"/>
      <c r="T493" s="812"/>
      <c r="U493" s="812"/>
      <c r="V493" s="812"/>
      <c r="W493" s="812"/>
      <c r="X493" s="1023" t="s">
        <v>314</v>
      </c>
      <c r="Y493" s="1023"/>
      <c r="Z493" s="1023"/>
      <c r="AA493" s="812"/>
      <c r="AB493" s="814"/>
    </row>
    <row r="494" spans="1:74" s="816" customFormat="1">
      <c r="A494" s="1024"/>
      <c r="B494" s="1024"/>
      <c r="C494" s="1024"/>
      <c r="D494" s="1024"/>
      <c r="E494" s="1024"/>
      <c r="F494" s="1024"/>
      <c r="G494" s="1024"/>
      <c r="H494" s="1024"/>
      <c r="I494" s="1024"/>
      <c r="J494" s="1024"/>
      <c r="K494" s="1024"/>
      <c r="L494" s="1024"/>
      <c r="M494" s="1024"/>
      <c r="N494" s="1024"/>
      <c r="O494" s="1024"/>
      <c r="P494" s="1024"/>
      <c r="Q494" s="1024"/>
      <c r="R494" s="1024"/>
      <c r="S494" s="1024"/>
      <c r="T494" s="1024"/>
      <c r="U494" s="1024"/>
      <c r="V494" s="1024"/>
      <c r="W494" s="1024"/>
      <c r="X494" s="1024"/>
      <c r="Y494" s="1024"/>
      <c r="Z494" s="1024"/>
      <c r="AA494" s="1024"/>
      <c r="AB494" s="1024"/>
    </row>
    <row r="495" spans="1:74" customHeight="1" ht="20.25">
      <c r="B495" s="722"/>
      <c r="C495" s="717"/>
      <c r="D495" s="717"/>
      <c r="E495" s="717"/>
      <c r="F495" s="717"/>
      <c r="G495" s="717"/>
      <c r="H495" s="717"/>
      <c r="I495" s="717"/>
      <c r="J495" s="717"/>
      <c r="K495" s="717"/>
      <c r="L495" s="717"/>
      <c r="M495" s="717"/>
      <c r="N495" s="717"/>
      <c r="O495" s="717"/>
      <c r="P495" s="717"/>
      <c r="Q495" s="717"/>
      <c r="R495" s="717"/>
      <c r="S495" s="717"/>
      <c r="T495" s="717"/>
      <c r="U495" s="717"/>
      <c r="V495" s="717"/>
      <c r="W495" s="717"/>
      <c r="X495" s="717"/>
      <c r="Y495" s="717"/>
      <c r="Z495" s="717"/>
      <c r="AA495" s="717"/>
      <c r="AB495" s="717"/>
    </row>
    <row r="496" spans="1:74" customHeight="1" ht="27.75">
      <c r="B496" s="807"/>
      <c r="C496" s="1017" t="s">
        <v>411</v>
      </c>
      <c r="D496" s="1017"/>
      <c r="E496" s="1017"/>
      <c r="F496" s="1017"/>
      <c r="G496" s="1017"/>
      <c r="H496" s="1017"/>
      <c r="I496" s="1017"/>
      <c r="J496" s="1017"/>
      <c r="K496" s="1017"/>
      <c r="L496" s="1017"/>
      <c r="M496" s="1017"/>
      <c r="N496" s="1017"/>
      <c r="O496" s="1017"/>
      <c r="P496" s="1017"/>
      <c r="Q496" s="1017"/>
      <c r="R496" s="1017"/>
      <c r="S496" s="1017"/>
      <c r="T496" s="1017"/>
      <c r="U496" s="1017"/>
      <c r="V496" s="1017"/>
      <c r="W496" s="1017"/>
      <c r="X496" s="1017"/>
      <c r="Y496" s="1017"/>
      <c r="Z496" s="1017"/>
      <c r="AA496" s="798"/>
      <c r="AB496" s="723"/>
    </row>
    <row r="497" spans="1:74" customHeight="1" ht="24">
      <c r="B497" s="808"/>
      <c r="C497" s="1018" t="s">
        <v>316</v>
      </c>
      <c r="D497" s="1018"/>
      <c r="E497" s="1018"/>
      <c r="F497" s="1018"/>
      <c r="G497" s="1018"/>
      <c r="H497" s="1018"/>
      <c r="I497" s="1018"/>
      <c r="J497" s="1018"/>
      <c r="K497" s="1018"/>
      <c r="L497" s="1018"/>
      <c r="M497" s="1018"/>
      <c r="N497" s="1018"/>
      <c r="O497" s="1018"/>
      <c r="P497" s="1018"/>
      <c r="Q497" s="1018"/>
      <c r="R497" s="1018"/>
      <c r="S497" s="1018"/>
      <c r="T497" s="1018"/>
      <c r="U497" s="1018"/>
      <c r="V497" s="1018"/>
      <c r="W497" s="1018"/>
      <c r="X497" s="1018"/>
      <c r="Y497" s="1018"/>
      <c r="Z497" s="1018"/>
      <c r="AA497" s="799"/>
      <c r="AB497" s="717"/>
    </row>
    <row r="498" spans="1:74" customHeight="1" ht="20.25">
      <c r="A498" s="545"/>
      <c r="B498" s="1019" t="s">
        <v>317</v>
      </c>
      <c r="C498" s="782"/>
      <c r="D498" s="783">
        <v>1400</v>
      </c>
      <c r="E498" s="783">
        <v>1600</v>
      </c>
      <c r="F498" s="783">
        <v>1800</v>
      </c>
      <c r="G498" s="783">
        <v>2000</v>
      </c>
      <c r="H498" s="783">
        <v>2200</v>
      </c>
      <c r="I498" s="783">
        <v>2400</v>
      </c>
      <c r="J498" s="783">
        <v>2600</v>
      </c>
      <c r="K498" s="783">
        <v>2800</v>
      </c>
      <c r="L498" s="783">
        <v>3000</v>
      </c>
      <c r="M498" s="783">
        <v>3200</v>
      </c>
      <c r="N498" s="783">
        <v>3400</v>
      </c>
      <c r="O498" s="783">
        <v>3600</v>
      </c>
      <c r="P498" s="783">
        <v>3800</v>
      </c>
      <c r="Q498" s="783">
        <v>4000</v>
      </c>
      <c r="R498" s="783">
        <v>4200</v>
      </c>
      <c r="S498" s="783">
        <v>4400</v>
      </c>
      <c r="T498" s="783">
        <v>4600</v>
      </c>
      <c r="U498" s="783">
        <v>4800</v>
      </c>
      <c r="V498" s="783">
        <v>5000</v>
      </c>
      <c r="W498" s="783">
        <v>5200</v>
      </c>
      <c r="X498" s="783">
        <v>5400</v>
      </c>
      <c r="Y498" s="783">
        <v>5600</v>
      </c>
      <c r="Z498" s="784">
        <v>5800</v>
      </c>
      <c r="AA498" s="800"/>
      <c r="AB498" s="727"/>
      <c r="AG498" s="724"/>
      <c r="AH498" s="725">
        <v>1400</v>
      </c>
      <c r="AI498" s="725">
        <v>1600</v>
      </c>
      <c r="AJ498" s="725">
        <v>1800</v>
      </c>
      <c r="AK498" s="725">
        <v>2000</v>
      </c>
      <c r="AL498" s="725">
        <v>2200</v>
      </c>
      <c r="AM498" s="725">
        <v>2400</v>
      </c>
      <c r="AN498" s="725">
        <v>2600</v>
      </c>
      <c r="AO498" s="725">
        <v>2800</v>
      </c>
      <c r="AP498" s="725">
        <v>3000</v>
      </c>
      <c r="AQ498" s="725">
        <v>3200</v>
      </c>
      <c r="AR498" s="725">
        <v>3400</v>
      </c>
      <c r="AS498" s="725">
        <v>3600</v>
      </c>
      <c r="AT498" s="725">
        <v>3800</v>
      </c>
      <c r="AU498" s="725">
        <v>4000</v>
      </c>
      <c r="AV498" s="725">
        <v>4200</v>
      </c>
      <c r="AW498" s="725">
        <v>4400</v>
      </c>
      <c r="AX498" s="725">
        <v>4600</v>
      </c>
      <c r="AY498" s="725">
        <v>4800</v>
      </c>
      <c r="AZ498" s="725">
        <v>5000</v>
      </c>
      <c r="BA498" s="725">
        <v>5200</v>
      </c>
      <c r="BB498" s="725">
        <v>5400</v>
      </c>
      <c r="BC498" s="725">
        <v>5600</v>
      </c>
      <c r="BD498" s="726">
        <v>5800</v>
      </c>
    </row>
    <row r="499" spans="1:74">
      <c r="B499" s="1019"/>
      <c r="C499" s="785">
        <v>1400</v>
      </c>
      <c r="D499" s="732">
        <f>AH499*(1+$AF$5/100)</f>
        <v>336.7</v>
      </c>
      <c r="E499" s="729">
        <f>AI499*(1+$AF$5/100)</f>
        <v>341.9</v>
      </c>
      <c r="F499" s="729">
        <f>AJ499*(1+$AF$5/100)</f>
        <v>395.2</v>
      </c>
      <c r="G499" s="729">
        <f>AK499*(1+$AF$5/100)</f>
        <v>400.4</v>
      </c>
      <c r="H499" s="729">
        <f>AL499*(1+$AF$5/100)</f>
        <v>421.2</v>
      </c>
      <c r="I499" s="729">
        <f>AM499*(1+$AF$5/100)</f>
        <v>443.95</v>
      </c>
      <c r="J499" s="729">
        <f>AN499*(1+$AF$5/100)</f>
        <v>449.15</v>
      </c>
      <c r="K499" s="729">
        <f>AO499*(1+$AF$5/100)</f>
        <v>454.35</v>
      </c>
      <c r="L499" s="729">
        <f>AP499*(1+$AF$5/100)</f>
        <v>488.8</v>
      </c>
      <c r="M499" s="729">
        <f>AQ499*(1+$AF$5/100)</f>
        <v>653.9</v>
      </c>
      <c r="N499" s="729">
        <f>AR499*(1+$AF$5/100)</f>
        <v>674.05</v>
      </c>
      <c r="O499" s="729">
        <f>AS499*(1+$AF$5/100)</f>
        <v>693.55</v>
      </c>
      <c r="P499" s="729">
        <f>AT499*(1+$AF$5/100)</f>
        <v>713.05</v>
      </c>
      <c r="Q499" s="729">
        <f>AU499*(1+$AF$5/100)</f>
        <v>732.55</v>
      </c>
      <c r="R499" s="729">
        <f>AV499*(1+$AF$5/100)</f>
        <v>767</v>
      </c>
      <c r="S499" s="729">
        <f>AW499*(1+$AF$5/100)</f>
        <v>872.95</v>
      </c>
      <c r="T499" s="729">
        <f>AX499*(1+$AF$5/100)</f>
        <v>893.1</v>
      </c>
      <c r="U499" s="729">
        <f>AY499*(1+$AF$5/100)</f>
        <v>913.25</v>
      </c>
      <c r="V499" s="729">
        <f>AZ499*(1+$AF$5/100)</f>
        <v>932.75</v>
      </c>
      <c r="W499" s="745">
        <f>BA499*(1+$AF$5/100)</f>
        <v>1012.7</v>
      </c>
      <c r="X499" s="745">
        <f>BB499*(1+$AF$5/100)</f>
        <v>1033.5</v>
      </c>
      <c r="Y499" s="745">
        <f>BC499*(1+$AF$5/100)</f>
        <v>1054.3</v>
      </c>
      <c r="Z499" s="746">
        <f>BD499*(1+$AF$5/100)</f>
        <v>1074.45</v>
      </c>
      <c r="AA499" s="801"/>
      <c r="AB499" s="731"/>
      <c r="AG499" s="728">
        <v>1400</v>
      </c>
      <c r="AH499" s="732">
        <v>518</v>
      </c>
      <c r="AI499" s="729">
        <v>526</v>
      </c>
      <c r="AJ499" s="729">
        <v>608</v>
      </c>
      <c r="AK499" s="729">
        <v>616</v>
      </c>
      <c r="AL499" s="729">
        <v>648</v>
      </c>
      <c r="AM499" s="729">
        <v>683</v>
      </c>
      <c r="AN499" s="729">
        <v>691</v>
      </c>
      <c r="AO499" s="729">
        <v>699</v>
      </c>
      <c r="AP499" s="729">
        <v>752</v>
      </c>
      <c r="AQ499" s="729">
        <v>1006</v>
      </c>
      <c r="AR499" s="729">
        <v>1037</v>
      </c>
      <c r="AS499" s="729">
        <v>1067</v>
      </c>
      <c r="AT499" s="729">
        <v>1097</v>
      </c>
      <c r="AU499" s="729">
        <v>1127</v>
      </c>
      <c r="AV499" s="729">
        <v>1180</v>
      </c>
      <c r="AW499" s="729">
        <v>1343</v>
      </c>
      <c r="AX499" s="729">
        <v>1374</v>
      </c>
      <c r="AY499" s="729">
        <v>1405</v>
      </c>
      <c r="AZ499" s="729">
        <v>1435</v>
      </c>
      <c r="BA499" s="745">
        <v>1558</v>
      </c>
      <c r="BB499" s="745">
        <v>1590</v>
      </c>
      <c r="BC499" s="745">
        <v>1622</v>
      </c>
      <c r="BD499" s="746">
        <v>1653</v>
      </c>
    </row>
    <row r="500" spans="1:74">
      <c r="B500" s="1019"/>
      <c r="C500" s="785">
        <v>1600</v>
      </c>
      <c r="D500" s="733">
        <f>AH500*(1+$AF$5/100)</f>
        <v>336.7</v>
      </c>
      <c r="E500" s="734">
        <f>AI500*(1+$AF$5/100)</f>
        <v>355.55</v>
      </c>
      <c r="F500" s="734">
        <f>AJ500*(1+$AF$5/100)</f>
        <v>409.5</v>
      </c>
      <c r="G500" s="734">
        <f>AK500*(1+$AF$5/100)</f>
        <v>414.05</v>
      </c>
      <c r="H500" s="734">
        <f>AL500*(1+$AF$5/100)</f>
        <v>434.85</v>
      </c>
      <c r="I500" s="734">
        <f>AM500*(1+$AF$5/100)</f>
        <v>458.25</v>
      </c>
      <c r="J500" s="734">
        <f>AN500*(1+$AF$5/100)</f>
        <v>463.45</v>
      </c>
      <c r="K500" s="734">
        <f>AO500*(1+$AF$5/100)</f>
        <v>468.65</v>
      </c>
      <c r="L500" s="734">
        <f>AP500*(1+$AF$5/100)</f>
        <v>503.1</v>
      </c>
      <c r="M500" s="734">
        <f>AQ500*(1+$AF$5/100)</f>
        <v>653.9</v>
      </c>
      <c r="N500" s="734">
        <f>AR500*(1+$AF$5/100)</f>
        <v>674.05</v>
      </c>
      <c r="O500" s="734">
        <f>AS500*(1+$AF$5/100)</f>
        <v>693.55</v>
      </c>
      <c r="P500" s="734">
        <f>AT500*(1+$AF$5/100)</f>
        <v>713.05</v>
      </c>
      <c r="Q500" s="734">
        <f>AU500*(1+$AF$5/100)</f>
        <v>732.55</v>
      </c>
      <c r="R500" s="734">
        <f>AV500*(1+$AF$5/100)</f>
        <v>767</v>
      </c>
      <c r="S500" s="734">
        <f>AW500*(1+$AF$5/100)</f>
        <v>872.95</v>
      </c>
      <c r="T500" s="734">
        <f>AX500*(1+$AF$5/100)</f>
        <v>893.1</v>
      </c>
      <c r="U500" s="734">
        <f>AY500*(1+$AF$5/100)</f>
        <v>913.25</v>
      </c>
      <c r="V500" s="734">
        <f>AZ500*(1+$AF$5/100)</f>
        <v>932.75</v>
      </c>
      <c r="W500" s="736">
        <f>BA500*(1+$AF$5/100)</f>
        <v>1012.7</v>
      </c>
      <c r="X500" s="736">
        <f>BB500*(1+$AF$5/100)</f>
        <v>1033.5</v>
      </c>
      <c r="Y500" s="736">
        <f>BC500*(1+$AF$5/100)</f>
        <v>1054.3</v>
      </c>
      <c r="Z500" s="737">
        <f>BD500*(1+$AF$5/100)</f>
        <v>1074.45</v>
      </c>
      <c r="AA500" s="801"/>
      <c r="AB500" s="731"/>
      <c r="AG500" s="728">
        <v>1600</v>
      </c>
      <c r="AH500" s="733">
        <v>518</v>
      </c>
      <c r="AI500" s="734">
        <v>547</v>
      </c>
      <c r="AJ500" s="734">
        <v>630</v>
      </c>
      <c r="AK500" s="734">
        <v>637</v>
      </c>
      <c r="AL500" s="734">
        <v>669</v>
      </c>
      <c r="AM500" s="734">
        <v>705</v>
      </c>
      <c r="AN500" s="734">
        <v>713</v>
      </c>
      <c r="AO500" s="734">
        <v>721</v>
      </c>
      <c r="AP500" s="734">
        <v>774</v>
      </c>
      <c r="AQ500" s="734">
        <v>1006</v>
      </c>
      <c r="AR500" s="734">
        <v>1037</v>
      </c>
      <c r="AS500" s="734">
        <v>1067</v>
      </c>
      <c r="AT500" s="734">
        <v>1097</v>
      </c>
      <c r="AU500" s="734">
        <v>1127</v>
      </c>
      <c r="AV500" s="734">
        <v>1180</v>
      </c>
      <c r="AW500" s="734">
        <v>1343</v>
      </c>
      <c r="AX500" s="734">
        <v>1374</v>
      </c>
      <c r="AY500" s="734">
        <v>1405</v>
      </c>
      <c r="AZ500" s="734">
        <v>1435</v>
      </c>
      <c r="BA500" s="736">
        <v>1558</v>
      </c>
      <c r="BB500" s="736">
        <v>1590</v>
      </c>
      <c r="BC500" s="736">
        <v>1622</v>
      </c>
      <c r="BD500" s="737">
        <v>1653</v>
      </c>
    </row>
    <row r="501" spans="1:74">
      <c r="B501" s="1019"/>
      <c r="C501" s="785">
        <v>1800</v>
      </c>
      <c r="D501" s="733">
        <f>AH501*(1+$AF$5/100)</f>
        <v>336.7</v>
      </c>
      <c r="E501" s="734">
        <f>AI501*(1+$AF$5/100)</f>
        <v>355.55</v>
      </c>
      <c r="F501" s="734">
        <f>AJ501*(1+$AF$5/100)</f>
        <v>423.15</v>
      </c>
      <c r="G501" s="734">
        <f>AK501*(1+$AF$5/100)</f>
        <v>445.9</v>
      </c>
      <c r="H501" s="734">
        <f>AL501*(1+$AF$5/100)</f>
        <v>467.35</v>
      </c>
      <c r="I501" s="734">
        <f>AM501*(1+$AF$5/100)</f>
        <v>491.4</v>
      </c>
      <c r="J501" s="734">
        <f>AN501*(1+$AF$5/100)</f>
        <v>496.6</v>
      </c>
      <c r="K501" s="734">
        <f>AO501*(1+$AF$5/100)</f>
        <v>502.45</v>
      </c>
      <c r="L501" s="734">
        <f>AP501*(1+$AF$5/100)</f>
        <v>538.2</v>
      </c>
      <c r="M501" s="734">
        <f>AQ501*(1+$AF$5/100)</f>
        <v>680.55</v>
      </c>
      <c r="N501" s="734">
        <f>AR501*(1+$AF$5/100)</f>
        <v>700.7</v>
      </c>
      <c r="O501" s="734">
        <f>AS501*(1+$AF$5/100)</f>
        <v>735.15</v>
      </c>
      <c r="P501" s="734">
        <f>AT501*(1+$AF$5/100)</f>
        <v>755.95</v>
      </c>
      <c r="Q501" s="734">
        <f>AU501*(1+$AF$5/100)</f>
        <v>776.75</v>
      </c>
      <c r="R501" s="734">
        <f>AV501*(1+$AF$5/100)</f>
        <v>857.35</v>
      </c>
      <c r="S501" s="734">
        <f>AW501*(1+$AF$5/100)</f>
        <v>958.75</v>
      </c>
      <c r="T501" s="734">
        <f>AX501*(1+$AF$5/100)</f>
        <v>980.85</v>
      </c>
      <c r="U501" s="734">
        <f>AY501*(1+$AF$5/100)</f>
        <v>1002.3</v>
      </c>
      <c r="V501" s="734">
        <f>AZ501*(1+$AF$5/100)</f>
        <v>1024.4</v>
      </c>
      <c r="W501" s="736">
        <f>BA501*(1+$AF$5/100)</f>
        <v>1112.15</v>
      </c>
      <c r="X501" s="736">
        <f>BB501*(1+$AF$5/100)</f>
        <v>1134.9</v>
      </c>
      <c r="Y501" s="736">
        <f>BC501*(1+$AF$5/100)</f>
        <v>1157</v>
      </c>
      <c r="Z501" s="737">
        <f>BD501*(1+$AF$5/100)</f>
        <v>1179.75</v>
      </c>
      <c r="AA501" s="801"/>
      <c r="AB501" s="731"/>
      <c r="AG501" s="728">
        <v>1800</v>
      </c>
      <c r="AH501" s="733">
        <v>518</v>
      </c>
      <c r="AI501" s="734">
        <v>547</v>
      </c>
      <c r="AJ501" s="734">
        <v>651</v>
      </c>
      <c r="AK501" s="734">
        <v>686</v>
      </c>
      <c r="AL501" s="734">
        <v>719</v>
      </c>
      <c r="AM501" s="734">
        <v>756</v>
      </c>
      <c r="AN501" s="734">
        <v>764</v>
      </c>
      <c r="AO501" s="734">
        <v>773</v>
      </c>
      <c r="AP501" s="734">
        <v>828</v>
      </c>
      <c r="AQ501" s="734">
        <v>1047</v>
      </c>
      <c r="AR501" s="734">
        <v>1078</v>
      </c>
      <c r="AS501" s="734">
        <v>1131</v>
      </c>
      <c r="AT501" s="734">
        <v>1163</v>
      </c>
      <c r="AU501" s="734">
        <v>1195</v>
      </c>
      <c r="AV501" s="734">
        <v>1319</v>
      </c>
      <c r="AW501" s="734">
        <v>1475</v>
      </c>
      <c r="AX501" s="734">
        <v>1509</v>
      </c>
      <c r="AY501" s="734">
        <v>1542</v>
      </c>
      <c r="AZ501" s="734">
        <v>1576</v>
      </c>
      <c r="BA501" s="736">
        <v>1711</v>
      </c>
      <c r="BB501" s="736">
        <v>1746</v>
      </c>
      <c r="BC501" s="736">
        <v>1780</v>
      </c>
      <c r="BD501" s="737">
        <v>1815</v>
      </c>
    </row>
    <row r="502" spans="1:74" s="545" customFormat="1">
      <c r="A502" s="716"/>
      <c r="B502" s="1019"/>
      <c r="C502" s="785">
        <v>2000</v>
      </c>
      <c r="D502" s="733">
        <f>AH502*(1+$AF$5/100)</f>
        <v>343.85</v>
      </c>
      <c r="E502" s="734">
        <f>AI502*(1+$AF$5/100)</f>
        <v>362.7</v>
      </c>
      <c r="F502" s="734">
        <f>AJ502*(1+$AF$5/100)</f>
        <v>440.7</v>
      </c>
      <c r="G502" s="734">
        <f>AK502*(1+$AF$5/100)</f>
        <v>469.3</v>
      </c>
      <c r="H502" s="734">
        <f>AL502*(1+$AF$5/100)</f>
        <v>491.4</v>
      </c>
      <c r="I502" s="734">
        <f>AM502*(1+$AF$5/100)</f>
        <v>506.35</v>
      </c>
      <c r="J502" s="734">
        <f>AN502*(1+$AF$5/100)</f>
        <v>511.55</v>
      </c>
      <c r="K502" s="734">
        <f>AO502*(1+$AF$5/100)</f>
        <v>517.4</v>
      </c>
      <c r="L502" s="734">
        <f>AP502*(1+$AF$5/100)</f>
        <v>553.15</v>
      </c>
      <c r="M502" s="734">
        <f>AQ502*(1+$AF$5/100)</f>
        <v>680.55</v>
      </c>
      <c r="N502" s="734">
        <f>AR502*(1+$AF$5/100)</f>
        <v>700.7</v>
      </c>
      <c r="O502" s="734">
        <f>AS502*(1+$AF$5/100)</f>
        <v>748.8</v>
      </c>
      <c r="P502" s="734">
        <f>AT502*(1+$AF$5/100)</f>
        <v>770.25</v>
      </c>
      <c r="Q502" s="734">
        <f>AU502*(1+$AF$5/100)</f>
        <v>791.05</v>
      </c>
      <c r="R502" s="734">
        <f>AV502*(1+$AF$5/100)</f>
        <v>857.35</v>
      </c>
      <c r="S502" s="734">
        <f>AW502*(1+$AF$5/100)</f>
        <v>958.75</v>
      </c>
      <c r="T502" s="734">
        <f>AX502*(1+$AF$5/100)</f>
        <v>980.85</v>
      </c>
      <c r="U502" s="734">
        <f>AY502*(1+$AF$5/100)</f>
        <v>1002.3</v>
      </c>
      <c r="V502" s="734">
        <f>AZ502*(1+$AF$5/100)</f>
        <v>1024.4</v>
      </c>
      <c r="W502" s="736">
        <f>BA502*(1+$AF$5/100)</f>
        <v>1112.15</v>
      </c>
      <c r="X502" s="736">
        <f>BB502*(1+$AF$5/100)</f>
        <v>1134.9</v>
      </c>
      <c r="Y502" s="736">
        <f>BC502*(1+$AF$5/100)</f>
        <v>1157</v>
      </c>
      <c r="Z502" s="737">
        <f>BD502*(1+$AF$5/100)</f>
        <v>1179.75</v>
      </c>
      <c r="AA502" s="801"/>
      <c r="AB502" s="731"/>
      <c r="AG502" s="728">
        <v>2000</v>
      </c>
      <c r="AH502" s="733">
        <v>529</v>
      </c>
      <c r="AI502" s="734">
        <v>558</v>
      </c>
      <c r="AJ502" s="734">
        <v>678</v>
      </c>
      <c r="AK502" s="734">
        <v>722</v>
      </c>
      <c r="AL502" s="734">
        <v>756</v>
      </c>
      <c r="AM502" s="734">
        <v>779</v>
      </c>
      <c r="AN502" s="734">
        <v>787</v>
      </c>
      <c r="AO502" s="734">
        <v>796</v>
      </c>
      <c r="AP502" s="734">
        <v>851</v>
      </c>
      <c r="AQ502" s="734">
        <v>1047</v>
      </c>
      <c r="AR502" s="734">
        <v>1078</v>
      </c>
      <c r="AS502" s="734">
        <v>1152</v>
      </c>
      <c r="AT502" s="734">
        <v>1185</v>
      </c>
      <c r="AU502" s="734">
        <v>1217</v>
      </c>
      <c r="AV502" s="734">
        <v>1319</v>
      </c>
      <c r="AW502" s="734">
        <v>1475</v>
      </c>
      <c r="AX502" s="734">
        <v>1509</v>
      </c>
      <c r="AY502" s="734">
        <v>1542</v>
      </c>
      <c r="AZ502" s="734">
        <v>1576</v>
      </c>
      <c r="BA502" s="736">
        <v>1711</v>
      </c>
      <c r="BB502" s="736">
        <v>1746</v>
      </c>
      <c r="BC502" s="736">
        <v>1780</v>
      </c>
      <c r="BD502" s="737">
        <v>1815</v>
      </c>
    </row>
    <row r="503" spans="1:74">
      <c r="B503" s="1019"/>
      <c r="C503" s="785">
        <v>2200</v>
      </c>
      <c r="D503" s="733">
        <f>AH503*(1+$AF$5/100)</f>
        <v>351</v>
      </c>
      <c r="E503" s="734">
        <f>AI503*(1+$AF$5/100)</f>
        <v>370.5</v>
      </c>
      <c r="F503" s="734">
        <f>AJ503*(1+$AF$5/100)</f>
        <v>458.25</v>
      </c>
      <c r="G503" s="734">
        <f>AK503*(1+$AF$5/100)</f>
        <v>479.05</v>
      </c>
      <c r="H503" s="734">
        <f>AL503*(1+$AF$5/100)</f>
        <v>516.1</v>
      </c>
      <c r="I503" s="734">
        <f>AM503*(1+$AF$5/100)</f>
        <v>531.7</v>
      </c>
      <c r="J503" s="734">
        <f>AN503*(1+$AF$5/100)</f>
        <v>536.9</v>
      </c>
      <c r="K503" s="734">
        <f>AO503*(1+$AF$5/100)</f>
        <v>542.1</v>
      </c>
      <c r="L503" s="734">
        <f>AP503*(1+$AF$5/100)</f>
        <v>579.15</v>
      </c>
      <c r="M503" s="734">
        <f>AQ503*(1+$AF$5/100)</f>
        <v>693.55</v>
      </c>
      <c r="N503" s="734">
        <f>AR503*(1+$AF$5/100)</f>
        <v>714.35</v>
      </c>
      <c r="O503" s="734">
        <f>AS503*(1+$AF$5/100)</f>
        <v>748.8</v>
      </c>
      <c r="P503" s="734">
        <f>AT503*(1+$AF$5/100)</f>
        <v>770.25</v>
      </c>
      <c r="Q503" s="734">
        <f>AU503*(1+$AF$5/100)</f>
        <v>791.05</v>
      </c>
      <c r="R503" s="734">
        <f>AV503*(1+$AF$5/100)</f>
        <v>857.35</v>
      </c>
      <c r="S503" s="734">
        <f>AW503*(1+$AF$5/100)</f>
        <v>958.75</v>
      </c>
      <c r="T503" s="734">
        <f>AX503*(1+$AF$5/100)</f>
        <v>980.85</v>
      </c>
      <c r="U503" s="734">
        <f>AY503*(1+$AF$5/100)</f>
        <v>1002.3</v>
      </c>
      <c r="V503" s="734">
        <f>AZ503*(1+$AF$5/100)</f>
        <v>1024.4</v>
      </c>
      <c r="W503" s="736">
        <f>BA503*(1+$AF$5/100)</f>
        <v>1112.15</v>
      </c>
      <c r="X503" s="736">
        <f>BB503*(1+$AF$5/100)</f>
        <v>1134.9</v>
      </c>
      <c r="Y503" s="736">
        <f>BC503*(1+$AF$5/100)</f>
        <v>1157</v>
      </c>
      <c r="Z503" s="737">
        <f>BD503*(1+$AF$5/100)</f>
        <v>1179.75</v>
      </c>
      <c r="AA503" s="801"/>
      <c r="AB503" s="731"/>
      <c r="AG503" s="728">
        <v>2200</v>
      </c>
      <c r="AH503" s="733">
        <v>540</v>
      </c>
      <c r="AI503" s="734">
        <v>570</v>
      </c>
      <c r="AJ503" s="734">
        <v>705</v>
      </c>
      <c r="AK503" s="734">
        <v>737</v>
      </c>
      <c r="AL503" s="734">
        <v>794</v>
      </c>
      <c r="AM503" s="734">
        <v>818</v>
      </c>
      <c r="AN503" s="734">
        <v>826</v>
      </c>
      <c r="AO503" s="734">
        <v>834</v>
      </c>
      <c r="AP503" s="734">
        <v>891</v>
      </c>
      <c r="AQ503" s="734">
        <v>1067</v>
      </c>
      <c r="AR503" s="734">
        <v>1099</v>
      </c>
      <c r="AS503" s="734">
        <v>1152</v>
      </c>
      <c r="AT503" s="734">
        <v>1185</v>
      </c>
      <c r="AU503" s="734">
        <v>1217</v>
      </c>
      <c r="AV503" s="734">
        <v>1319</v>
      </c>
      <c r="AW503" s="734">
        <v>1475</v>
      </c>
      <c r="AX503" s="734">
        <v>1509</v>
      </c>
      <c r="AY503" s="734">
        <v>1542</v>
      </c>
      <c r="AZ503" s="734">
        <v>1576</v>
      </c>
      <c r="BA503" s="736">
        <v>1711</v>
      </c>
      <c r="BB503" s="736">
        <v>1746</v>
      </c>
      <c r="BC503" s="736">
        <v>1780</v>
      </c>
      <c r="BD503" s="737">
        <v>1815</v>
      </c>
    </row>
    <row r="504" spans="1:74">
      <c r="B504" s="1019"/>
      <c r="C504" s="785">
        <v>2400</v>
      </c>
      <c r="D504" s="733">
        <f>AH504*(1+$AF$5/100)</f>
        <v>378.95</v>
      </c>
      <c r="E504" s="734">
        <f>AI504*(1+$AF$5/100)</f>
        <v>399.75</v>
      </c>
      <c r="F504" s="734">
        <f>AJ504*(1+$AF$5/100)</f>
        <v>475.8</v>
      </c>
      <c r="G504" s="734">
        <f>AK504*(1+$AF$5/100)</f>
        <v>479.05</v>
      </c>
      <c r="H504" s="734">
        <f>AL504*(1+$AF$5/100)</f>
        <v>516.1</v>
      </c>
      <c r="I504" s="734">
        <f>AM504*(1+$AF$5/100)</f>
        <v>546.65</v>
      </c>
      <c r="J504" s="734">
        <f>AN504*(1+$AF$5/100)</f>
        <v>552.5</v>
      </c>
      <c r="K504" s="734">
        <f>AO504*(1+$AF$5/100)</f>
        <v>557.7</v>
      </c>
      <c r="L504" s="734">
        <f>AP504*(1+$AF$5/100)</f>
        <v>594.75</v>
      </c>
      <c r="M504" s="734">
        <f>AQ504*(1+$AF$5/100)</f>
        <v>693.55</v>
      </c>
      <c r="N504" s="734">
        <f>AR504*(1+$AF$5/100)</f>
        <v>714.35</v>
      </c>
      <c r="O504" s="734">
        <f>AS504*(1+$AF$5/100)</f>
        <v>748.8</v>
      </c>
      <c r="P504" s="734">
        <f>AT504*(1+$AF$5/100)</f>
        <v>770.25</v>
      </c>
      <c r="Q504" s="734">
        <f>AU504*(1+$AF$5/100)</f>
        <v>791.05</v>
      </c>
      <c r="R504" s="734">
        <f>AV504*(1+$AF$5/100)</f>
        <v>857.35</v>
      </c>
      <c r="S504" s="734">
        <f>AW504*(1+$AF$5/100)</f>
        <v>958.75</v>
      </c>
      <c r="T504" s="734">
        <f>AX504*(1+$AF$5/100)</f>
        <v>980.85</v>
      </c>
      <c r="U504" s="734">
        <f>AY504*(1+$AF$5/100)</f>
        <v>1002.3</v>
      </c>
      <c r="V504" s="734">
        <f>AZ504*(1+$AF$5/100)</f>
        <v>1024.4</v>
      </c>
      <c r="W504" s="736">
        <f>BA504*(1+$AF$5/100)</f>
        <v>1112.15</v>
      </c>
      <c r="X504" s="736">
        <f>BB504*(1+$AF$5/100)</f>
        <v>1134.9</v>
      </c>
      <c r="Y504" s="736">
        <f>BC504*(1+$AF$5/100)</f>
        <v>1157</v>
      </c>
      <c r="Z504" s="737">
        <f>BD504*(1+$AF$5/100)</f>
        <v>1179.75</v>
      </c>
      <c r="AA504" s="801"/>
      <c r="AB504" s="731"/>
      <c r="AG504" s="728">
        <v>2400</v>
      </c>
      <c r="AH504" s="733">
        <v>583</v>
      </c>
      <c r="AI504" s="734">
        <v>615</v>
      </c>
      <c r="AJ504" s="734">
        <v>732</v>
      </c>
      <c r="AK504" s="734">
        <v>737</v>
      </c>
      <c r="AL504" s="734">
        <v>794</v>
      </c>
      <c r="AM504" s="734">
        <v>841</v>
      </c>
      <c r="AN504" s="734">
        <v>850</v>
      </c>
      <c r="AO504" s="734">
        <v>858</v>
      </c>
      <c r="AP504" s="734">
        <v>915</v>
      </c>
      <c r="AQ504" s="734">
        <v>1067</v>
      </c>
      <c r="AR504" s="734">
        <v>1099</v>
      </c>
      <c r="AS504" s="734">
        <v>1152</v>
      </c>
      <c r="AT504" s="734">
        <v>1185</v>
      </c>
      <c r="AU504" s="734">
        <v>1217</v>
      </c>
      <c r="AV504" s="734">
        <v>1319</v>
      </c>
      <c r="AW504" s="734">
        <v>1475</v>
      </c>
      <c r="AX504" s="734">
        <v>1509</v>
      </c>
      <c r="AY504" s="734">
        <v>1542</v>
      </c>
      <c r="AZ504" s="734">
        <v>1576</v>
      </c>
      <c r="BA504" s="736">
        <v>1711</v>
      </c>
      <c r="BB504" s="736">
        <v>1746</v>
      </c>
      <c r="BC504" s="736">
        <v>1780</v>
      </c>
      <c r="BD504" s="737">
        <v>1815</v>
      </c>
    </row>
    <row r="505" spans="1:74">
      <c r="B505" s="1019"/>
      <c r="C505" s="785">
        <v>2600</v>
      </c>
      <c r="D505" s="733">
        <f>AH505*(1+$AF$5/100)</f>
        <v>389.35</v>
      </c>
      <c r="E505" s="734">
        <f>AI505*(1+$AF$5/100)</f>
        <v>410.8</v>
      </c>
      <c r="F505" s="734">
        <f>AJ505*(1+$AF$5/100)</f>
        <v>479.7</v>
      </c>
      <c r="G505" s="734">
        <f>AK505*(1+$AF$5/100)</f>
        <v>482.3</v>
      </c>
      <c r="H505" s="734">
        <f>AL505*(1+$AF$5/100)</f>
        <v>519.35</v>
      </c>
      <c r="I505" s="734">
        <f>AM505*(1+$AF$5/100)</f>
        <v>549.9</v>
      </c>
      <c r="J505" s="734">
        <f>AN505*(1+$AF$5/100)</f>
        <v>570.7</v>
      </c>
      <c r="K505" s="734">
        <f>AO505*(1+$AF$5/100)</f>
        <v>576.55</v>
      </c>
      <c r="L505" s="734">
        <f>AP505*(1+$AF$5/100)</f>
        <v>612.95</v>
      </c>
      <c r="M505" s="734">
        <f>AQ505*(1+$AF$5/100)</f>
        <v>698.75</v>
      </c>
      <c r="N505" s="734">
        <f>AR505*(1+$AF$5/100)</f>
        <v>719.55</v>
      </c>
      <c r="O505" s="734">
        <f>AS505*(1+$AF$5/100)</f>
        <v>754</v>
      </c>
      <c r="P505" s="734">
        <f>AT505*(1+$AF$5/100)</f>
        <v>775.45</v>
      </c>
      <c r="Q505" s="734">
        <f>AU505*(1+$AF$5/100)</f>
        <v>796.25</v>
      </c>
      <c r="R505" s="734">
        <f>AV505*(1+$AF$5/100)</f>
        <v>863.2</v>
      </c>
      <c r="S505" s="734">
        <f>AW505*(1+$AF$5/100)</f>
        <v>976.95</v>
      </c>
      <c r="T505" s="734">
        <f>AX505*(1+$AF$5/100)</f>
        <v>999.05</v>
      </c>
      <c r="U505" s="734">
        <f>AY505*(1+$AF$5/100)</f>
        <v>1084.85</v>
      </c>
      <c r="V505" s="736">
        <f>AZ505*(1+$AF$5/100)</f>
        <v>1107.6</v>
      </c>
      <c r="W505" s="736">
        <f>BA505*(1+$AF$5/100)</f>
        <v>1130.35</v>
      </c>
      <c r="X505" s="736">
        <f>BB505*(1+$AF$5/100)</f>
        <v>1153.1</v>
      </c>
      <c r="Y505" s="736">
        <f>BC505*(1+$AF$5/100)</f>
        <v>1175.2</v>
      </c>
      <c r="Z505" s="737">
        <f>BD505*(1+$AF$5/100)</f>
        <v>1197.95</v>
      </c>
      <c r="AA505" s="801"/>
      <c r="AB505" s="731"/>
      <c r="AG505" s="728">
        <v>2600</v>
      </c>
      <c r="AH505" s="733">
        <v>599</v>
      </c>
      <c r="AI505" s="734">
        <v>632</v>
      </c>
      <c r="AJ505" s="734">
        <v>738</v>
      </c>
      <c r="AK505" s="734">
        <v>742</v>
      </c>
      <c r="AL505" s="734">
        <v>799</v>
      </c>
      <c r="AM505" s="734">
        <v>846</v>
      </c>
      <c r="AN505" s="734">
        <v>878</v>
      </c>
      <c r="AO505" s="734">
        <v>887</v>
      </c>
      <c r="AP505" s="734">
        <v>943</v>
      </c>
      <c r="AQ505" s="734">
        <v>1075</v>
      </c>
      <c r="AR505" s="734">
        <v>1107</v>
      </c>
      <c r="AS505" s="734">
        <v>1160</v>
      </c>
      <c r="AT505" s="734">
        <v>1193</v>
      </c>
      <c r="AU505" s="734">
        <v>1225</v>
      </c>
      <c r="AV505" s="734">
        <v>1328</v>
      </c>
      <c r="AW505" s="734">
        <v>1503</v>
      </c>
      <c r="AX505" s="734">
        <v>1537</v>
      </c>
      <c r="AY505" s="734">
        <v>1669</v>
      </c>
      <c r="AZ505" s="736">
        <v>1704</v>
      </c>
      <c r="BA505" s="736">
        <v>1739</v>
      </c>
      <c r="BB505" s="736">
        <v>1774</v>
      </c>
      <c r="BC505" s="736">
        <v>1808</v>
      </c>
      <c r="BD505" s="737">
        <v>1843</v>
      </c>
    </row>
    <row r="506" spans="1:74">
      <c r="B506" s="1019"/>
      <c r="C506" s="785">
        <v>2800</v>
      </c>
      <c r="D506" s="733">
        <f>AH506*(1+$AF$5/100)</f>
        <v>396.5</v>
      </c>
      <c r="E506" s="734">
        <f>AI506*(1+$AF$5/100)</f>
        <v>418.6</v>
      </c>
      <c r="F506" s="734">
        <f>AJ506*(1+$AF$5/100)</f>
        <v>488.15</v>
      </c>
      <c r="G506" s="734">
        <f>AK506*(1+$AF$5/100)</f>
        <v>482.3</v>
      </c>
      <c r="H506" s="734">
        <f>AL506*(1+$AF$5/100)</f>
        <v>519.35</v>
      </c>
      <c r="I506" s="734">
        <f>AM506*(1+$AF$5/100)</f>
        <v>560.3</v>
      </c>
      <c r="J506" s="734">
        <f>AN506*(1+$AF$5/100)</f>
        <v>581.75</v>
      </c>
      <c r="K506" s="734">
        <f>AO506*(1+$AF$5/100)</f>
        <v>603.2</v>
      </c>
      <c r="L506" s="734">
        <f>AP506*(1+$AF$5/100)</f>
        <v>640.25</v>
      </c>
      <c r="M506" s="734">
        <f>AQ506*(1+$AF$5/100)</f>
        <v>711.75</v>
      </c>
      <c r="N506" s="734">
        <f>AR506*(1+$AF$5/100)</f>
        <v>733.2</v>
      </c>
      <c r="O506" s="734">
        <f>AS506*(1+$AF$5/100)</f>
        <v>781.95</v>
      </c>
      <c r="P506" s="734">
        <f>AT506*(1+$AF$5/100)</f>
        <v>804.05</v>
      </c>
      <c r="Q506" s="734">
        <f>AU506*(1+$AF$5/100)</f>
        <v>826.15</v>
      </c>
      <c r="R506" s="734">
        <f>AV506*(1+$AF$5/100)</f>
        <v>878.15</v>
      </c>
      <c r="S506" s="734">
        <f>AW506*(1+$AF$5/100)</f>
        <v>1040</v>
      </c>
      <c r="T506" s="734">
        <f>AX506*(1+$AF$5/100)</f>
        <v>1062.1</v>
      </c>
      <c r="U506" s="734">
        <f>AY506*(1+$AF$5/100)</f>
        <v>1084.85</v>
      </c>
      <c r="V506" s="736">
        <f>AZ506*(1+$AF$5/100)</f>
        <v>1107.6</v>
      </c>
      <c r="W506" s="736">
        <f>BA506*(1+$AF$5/100)</f>
        <v>1130.35</v>
      </c>
      <c r="X506" s="736">
        <f>BB506*(1+$AF$5/100)</f>
        <v>1153.1</v>
      </c>
      <c r="Y506" s="736">
        <f>BC506*(1+$AF$5/100)</f>
        <v>1175.2</v>
      </c>
      <c r="Z506" s="737">
        <f>BD506*(1+$AF$5/100)</f>
        <v>1197.95</v>
      </c>
      <c r="AA506" s="801"/>
      <c r="AB506" s="731"/>
      <c r="AG506" s="728">
        <v>2800</v>
      </c>
      <c r="AH506" s="733">
        <v>610</v>
      </c>
      <c r="AI506" s="734">
        <v>644</v>
      </c>
      <c r="AJ506" s="734">
        <v>751</v>
      </c>
      <c r="AK506" s="734">
        <v>742</v>
      </c>
      <c r="AL506" s="734">
        <v>799</v>
      </c>
      <c r="AM506" s="734">
        <v>862</v>
      </c>
      <c r="AN506" s="734">
        <v>895</v>
      </c>
      <c r="AO506" s="734">
        <v>928</v>
      </c>
      <c r="AP506" s="734">
        <v>985</v>
      </c>
      <c r="AQ506" s="734">
        <v>1095</v>
      </c>
      <c r="AR506" s="734">
        <v>1128</v>
      </c>
      <c r="AS506" s="734">
        <v>1203</v>
      </c>
      <c r="AT506" s="734">
        <v>1237</v>
      </c>
      <c r="AU506" s="734">
        <v>1271</v>
      </c>
      <c r="AV506" s="734">
        <v>1351</v>
      </c>
      <c r="AW506" s="734">
        <v>1600</v>
      </c>
      <c r="AX506" s="734">
        <v>1634</v>
      </c>
      <c r="AY506" s="734">
        <v>1669</v>
      </c>
      <c r="AZ506" s="736">
        <v>1704</v>
      </c>
      <c r="BA506" s="736">
        <v>1739</v>
      </c>
      <c r="BB506" s="736">
        <v>1774</v>
      </c>
      <c r="BC506" s="736">
        <v>1808</v>
      </c>
      <c r="BD506" s="737">
        <v>1843</v>
      </c>
    </row>
    <row r="507" spans="1:74">
      <c r="B507" s="1019"/>
      <c r="C507" s="785">
        <v>3000</v>
      </c>
      <c r="D507" s="733">
        <f>AH507*(1+$AF$5/100)</f>
        <v>460.85</v>
      </c>
      <c r="E507" s="734">
        <f>AI507*(1+$AF$5/100)</f>
        <v>466.05</v>
      </c>
      <c r="F507" s="734">
        <f>AJ507*(1+$AF$5/100)</f>
        <v>520</v>
      </c>
      <c r="G507" s="734">
        <f>AK507*(1+$AF$5/100)</f>
        <v>535.6</v>
      </c>
      <c r="H507" s="734">
        <f>AL507*(1+$AF$5/100)</f>
        <v>556.4</v>
      </c>
      <c r="I507" s="734">
        <f>AM507*(1+$AF$5/100)</f>
        <v>561.6</v>
      </c>
      <c r="J507" s="734">
        <f>AN507*(1+$AF$5/100)</f>
        <v>566.8</v>
      </c>
      <c r="K507" s="734">
        <f>AO507*(1+$AF$5/100)</f>
        <v>572</v>
      </c>
      <c r="L507" s="734">
        <f>AP507*(1+$AF$5/100)</f>
        <v>605.8</v>
      </c>
      <c r="M507" s="734">
        <f>AQ507*(1+$AF$5/100)</f>
        <v>646.1</v>
      </c>
      <c r="N507" s="734">
        <f>AR507*(1+$AF$5/100)</f>
        <v>664.95</v>
      </c>
      <c r="O507" s="734">
        <f>AS507*(1+$AF$5/100)</f>
        <v>726.05</v>
      </c>
      <c r="P507" s="734">
        <f>AT507*(1+$AF$5/100)</f>
        <v>746.2</v>
      </c>
      <c r="Q507" s="734">
        <f>AU507*(1+$AF$5/100)</f>
        <v>767</v>
      </c>
      <c r="R507" s="734">
        <f>AV507*(1+$AF$5/100)</f>
        <v>942.5</v>
      </c>
      <c r="S507" s="734">
        <f>AW507*(1+$AF$5/100)</f>
        <v>1040</v>
      </c>
      <c r="T507" s="734">
        <f>AX507*(1+$AF$5/100)</f>
        <v>1062.1</v>
      </c>
      <c r="U507" s="736">
        <f>AY507*(1+$AF$5/100)</f>
        <v>1084.85</v>
      </c>
      <c r="V507" s="736">
        <f>AZ507*(1+$AF$5/100)</f>
        <v>1107.6</v>
      </c>
      <c r="W507" s="736">
        <f>BA507*(1+$AF$5/100)</f>
        <v>1130.35</v>
      </c>
      <c r="X507" s="736">
        <f>BB507*(1+$AF$5/100)</f>
        <v>1153.1</v>
      </c>
      <c r="Y507" s="736">
        <f>BC507*(1+$AF$5/100)</f>
        <v>1175.2</v>
      </c>
      <c r="Z507" s="737">
        <f>BD507*(1+$AF$5/100)</f>
        <v>1197.95</v>
      </c>
      <c r="AA507" s="801"/>
      <c r="AB507" s="731"/>
      <c r="AG507" s="728">
        <v>3000</v>
      </c>
      <c r="AH507" s="733">
        <v>709</v>
      </c>
      <c r="AI507" s="734">
        <v>717</v>
      </c>
      <c r="AJ507" s="734">
        <v>800</v>
      </c>
      <c r="AK507" s="734">
        <v>824</v>
      </c>
      <c r="AL507" s="734">
        <v>856</v>
      </c>
      <c r="AM507" s="734">
        <v>864</v>
      </c>
      <c r="AN507" s="734">
        <v>872</v>
      </c>
      <c r="AO507" s="734">
        <v>880</v>
      </c>
      <c r="AP507" s="734">
        <v>932</v>
      </c>
      <c r="AQ507" s="734">
        <v>994</v>
      </c>
      <c r="AR507" s="734">
        <v>1023</v>
      </c>
      <c r="AS507" s="734">
        <v>1117</v>
      </c>
      <c r="AT507" s="734">
        <v>1148</v>
      </c>
      <c r="AU507" s="734">
        <v>1180</v>
      </c>
      <c r="AV507" s="734">
        <v>1450</v>
      </c>
      <c r="AW507" s="734">
        <v>1600</v>
      </c>
      <c r="AX507" s="734">
        <v>1634</v>
      </c>
      <c r="AY507" s="736">
        <v>1669</v>
      </c>
      <c r="AZ507" s="736">
        <v>1704</v>
      </c>
      <c r="BA507" s="736">
        <v>1739</v>
      </c>
      <c r="BB507" s="736">
        <v>1774</v>
      </c>
      <c r="BC507" s="736">
        <v>1808</v>
      </c>
      <c r="BD507" s="737">
        <v>1843</v>
      </c>
    </row>
    <row r="508" spans="1:74">
      <c r="B508" s="1019"/>
      <c r="C508" s="785">
        <v>3200</v>
      </c>
      <c r="D508" s="733">
        <f>AH508*(1+$AF$5/100)</f>
        <v>475.15</v>
      </c>
      <c r="E508" s="734">
        <f>AI508*(1+$AF$5/100)</f>
        <v>479.7</v>
      </c>
      <c r="F508" s="734">
        <f>AJ508*(1+$AF$5/100)</f>
        <v>533.65</v>
      </c>
      <c r="G508" s="734">
        <f>AK508*(1+$AF$5/100)</f>
        <v>549.9</v>
      </c>
      <c r="H508" s="734">
        <f>AL508*(1+$AF$5/100)</f>
        <v>570.7</v>
      </c>
      <c r="I508" s="734">
        <f>AM508*(1+$AF$5/100)</f>
        <v>575.9</v>
      </c>
      <c r="J508" s="734">
        <f>AN508*(1+$AF$5/100)</f>
        <v>581.1</v>
      </c>
      <c r="K508" s="734">
        <f>AO508*(1+$AF$5/100)</f>
        <v>585.65</v>
      </c>
      <c r="L508" s="734">
        <f>AP508*(1+$AF$5/100)</f>
        <v>620.1</v>
      </c>
      <c r="M508" s="734">
        <f>AQ508*(1+$AF$5/100)</f>
        <v>900.25</v>
      </c>
      <c r="N508" s="734">
        <f>AR508*(1+$AF$5/100)</f>
        <v>905.45</v>
      </c>
      <c r="O508" s="734">
        <f>AS508*(1+$AF$5/100)</f>
        <v>928.85</v>
      </c>
      <c r="P508" s="734">
        <f>AT508*(1+$AF$5/100)</f>
        <v>1017.25</v>
      </c>
      <c r="Q508" s="734">
        <f>AU508*(1+$AF$5/100)</f>
        <v>1023.1</v>
      </c>
      <c r="R508" s="734">
        <f>AV508*(1+$AF$5/100)</f>
        <v>1069.9</v>
      </c>
      <c r="S508" s="736">
        <f>AW508*(1+$AF$5/100)</f>
        <v>1145.3</v>
      </c>
      <c r="T508" s="736">
        <f>AX508*(1+$AF$5/100)</f>
        <v>1151.8</v>
      </c>
      <c r="U508" s="736">
        <f>AY508*(1+$AF$5/100)</f>
        <v>1157.65</v>
      </c>
      <c r="V508" s="736">
        <f>AZ508*(1+$AF$5/100)</f>
        <v>1163.5</v>
      </c>
      <c r="W508" s="736">
        <f>BA508*(1+$AF$5/100)</f>
        <v>1259.7</v>
      </c>
      <c r="X508" s="736">
        <f>BB508*(1+$AF$5/100)</f>
        <v>1266.2</v>
      </c>
      <c r="Y508" s="736">
        <f>BC508*(1+$AF$5/100)</f>
        <v>1272.7</v>
      </c>
      <c r="Z508" s="737">
        <f>BD508*(1+$AF$5/100)</f>
        <v>1278.55</v>
      </c>
      <c r="AA508" s="801"/>
      <c r="AB508" s="731"/>
      <c r="AG508" s="728">
        <v>3200</v>
      </c>
      <c r="AH508" s="733">
        <v>731</v>
      </c>
      <c r="AI508" s="734">
        <v>738</v>
      </c>
      <c r="AJ508" s="734">
        <v>821</v>
      </c>
      <c r="AK508" s="734">
        <v>846</v>
      </c>
      <c r="AL508" s="734">
        <v>878</v>
      </c>
      <c r="AM508" s="734">
        <v>886</v>
      </c>
      <c r="AN508" s="734">
        <v>894</v>
      </c>
      <c r="AO508" s="734">
        <v>901</v>
      </c>
      <c r="AP508" s="734">
        <v>954</v>
      </c>
      <c r="AQ508" s="734">
        <v>1385</v>
      </c>
      <c r="AR508" s="734">
        <v>1393</v>
      </c>
      <c r="AS508" s="734">
        <v>1429</v>
      </c>
      <c r="AT508" s="734">
        <v>1565</v>
      </c>
      <c r="AU508" s="734">
        <v>1574</v>
      </c>
      <c r="AV508" s="734">
        <v>1646</v>
      </c>
      <c r="AW508" s="736">
        <v>1762</v>
      </c>
      <c r="AX508" s="736">
        <v>1772</v>
      </c>
      <c r="AY508" s="736">
        <v>1781</v>
      </c>
      <c r="AZ508" s="736">
        <v>1790</v>
      </c>
      <c r="BA508" s="736">
        <v>1938</v>
      </c>
      <c r="BB508" s="736">
        <v>1948</v>
      </c>
      <c r="BC508" s="736">
        <v>1958</v>
      </c>
      <c r="BD508" s="737">
        <v>1967</v>
      </c>
    </row>
    <row r="509" spans="1:74" customHeight="1" ht="20.25">
      <c r="B509" s="1019"/>
      <c r="C509" s="786">
        <v>3400</v>
      </c>
      <c r="D509" s="739">
        <f>AH509*(1+$AF$5/100)</f>
        <v>529.1</v>
      </c>
      <c r="E509" s="740">
        <f>AI509*(1+$AF$5/100)</f>
        <v>534.95</v>
      </c>
      <c r="F509" s="740">
        <f>AJ509*(1+$AF$5/100)</f>
        <v>592.8</v>
      </c>
      <c r="G509" s="740">
        <f>AK509*(1+$AF$5/100)</f>
        <v>609.7</v>
      </c>
      <c r="H509" s="740">
        <f>AL509*(1+$AF$5/100)</f>
        <v>632.45</v>
      </c>
      <c r="I509" s="740">
        <f>AM509*(1+$AF$5/100)</f>
        <v>638.3</v>
      </c>
      <c r="J509" s="740">
        <f>AN509*(1+$AF$5/100)</f>
        <v>643.5</v>
      </c>
      <c r="K509" s="740">
        <f>AO509*(1+$AF$5/100)</f>
        <v>649.35</v>
      </c>
      <c r="L509" s="740">
        <f>AP509*(1+$AF$5/100)</f>
        <v>685.75</v>
      </c>
      <c r="M509" s="740">
        <f>AQ509*(1+$AF$5/100)</f>
        <v>1004.25</v>
      </c>
      <c r="N509" s="740">
        <f>AR509*(1+$AF$5/100)</f>
        <v>1009.45</v>
      </c>
      <c r="O509" s="740">
        <f>AS509*(1+$AF$5/100)</f>
        <v>1123.85</v>
      </c>
      <c r="P509" s="740">
        <f>AT509*(1+$AF$5/100)</f>
        <v>1129.7</v>
      </c>
      <c r="Q509" s="740">
        <f>AU509*(1+$AF$5/100)</f>
        <v>1136.2</v>
      </c>
      <c r="R509" s="741">
        <f>AV509*(1+$AF$5/100)</f>
        <v>1184.3</v>
      </c>
      <c r="S509" s="741">
        <f>AW509*(1+$AF$5/100)</f>
        <v>1266.2</v>
      </c>
      <c r="T509" s="741">
        <f>AX509*(1+$AF$5/100)</f>
        <v>1272.05</v>
      </c>
      <c r="U509" s="741">
        <f>AY509*(1+$AF$5/100)</f>
        <v>1324.7</v>
      </c>
      <c r="V509" s="741">
        <f>AZ509*(1+$AF$5/100)</f>
        <v>1331.2</v>
      </c>
      <c r="W509" s="741">
        <f>BA509*(1+$AF$5/100)</f>
        <v>1337.7</v>
      </c>
      <c r="X509" s="741">
        <f>BB509*(1+$AF$5/100)</f>
        <v>1344.85</v>
      </c>
      <c r="Y509" s="741">
        <f>BC509*(1+$AF$5/100)</f>
        <v>1351.35</v>
      </c>
      <c r="Z509" s="742">
        <f>BD509*(1+$AF$5/100)</f>
        <v>1357.85</v>
      </c>
      <c r="AA509" s="801"/>
      <c r="AB509" s="731"/>
      <c r="AG509" s="738">
        <v>3400</v>
      </c>
      <c r="AH509" s="739">
        <v>814</v>
      </c>
      <c r="AI509" s="740">
        <v>823</v>
      </c>
      <c r="AJ509" s="740">
        <v>912</v>
      </c>
      <c r="AK509" s="740">
        <v>938</v>
      </c>
      <c r="AL509" s="740">
        <v>973</v>
      </c>
      <c r="AM509" s="740">
        <v>982</v>
      </c>
      <c r="AN509" s="740">
        <v>990</v>
      </c>
      <c r="AO509" s="740">
        <v>999</v>
      </c>
      <c r="AP509" s="740">
        <v>1055</v>
      </c>
      <c r="AQ509" s="740">
        <v>1545</v>
      </c>
      <c r="AR509" s="740">
        <v>1553</v>
      </c>
      <c r="AS509" s="740">
        <v>1729</v>
      </c>
      <c r="AT509" s="740">
        <v>1738</v>
      </c>
      <c r="AU509" s="740">
        <v>1748</v>
      </c>
      <c r="AV509" s="741">
        <v>1822</v>
      </c>
      <c r="AW509" s="741">
        <v>1948</v>
      </c>
      <c r="AX509" s="741">
        <v>1957</v>
      </c>
      <c r="AY509" s="741">
        <v>2038</v>
      </c>
      <c r="AZ509" s="741">
        <v>2048</v>
      </c>
      <c r="BA509" s="741">
        <v>2058</v>
      </c>
      <c r="BB509" s="741">
        <v>2069</v>
      </c>
      <c r="BC509" s="741">
        <v>2079</v>
      </c>
      <c r="BD509" s="742">
        <v>2089</v>
      </c>
    </row>
    <row r="510" spans="1:74" customHeight="1" ht="20.25">
      <c r="B510" s="1019"/>
      <c r="C510" s="1020" t="s">
        <v>318</v>
      </c>
      <c r="D510" s="1020"/>
      <c r="E510" s="1020"/>
      <c r="F510" s="1020"/>
      <c r="G510" s="1020"/>
      <c r="H510" s="1020"/>
      <c r="I510" s="1020"/>
      <c r="J510" s="1020"/>
      <c r="K510" s="1020"/>
      <c r="L510" s="1020"/>
      <c r="M510" s="1020"/>
      <c r="N510" s="1020"/>
      <c r="O510" s="1020"/>
      <c r="P510" s="1020"/>
      <c r="Q510" s="1020"/>
      <c r="R510" s="1020"/>
      <c r="S510" s="1020"/>
      <c r="T510" s="1020"/>
      <c r="U510" s="1020"/>
      <c r="V510" s="1020"/>
      <c r="W510" s="1020"/>
      <c r="X510" s="1020"/>
      <c r="Y510" s="1020"/>
      <c r="Z510" s="1020"/>
      <c r="AA510" s="802"/>
      <c r="AB510" s="743"/>
      <c r="AG510" s="1003" t="s">
        <v>319</v>
      </c>
      <c r="AH510" s="1003"/>
      <c r="AI510" s="1003"/>
      <c r="AJ510" s="1003"/>
      <c r="AK510" s="1003"/>
      <c r="AL510" s="1003"/>
      <c r="AM510" s="1003"/>
      <c r="AN510" s="1003"/>
      <c r="AO510" s="1003"/>
      <c r="AP510" s="1003"/>
      <c r="AQ510" s="1003"/>
      <c r="AR510" s="1003"/>
      <c r="AS510" s="1003"/>
      <c r="AT510" s="1003"/>
      <c r="AU510" s="1003"/>
      <c r="AV510" s="1003"/>
      <c r="AW510" s="1003"/>
      <c r="AX510" s="1003"/>
      <c r="AY510" s="1003"/>
      <c r="AZ510" s="1003"/>
      <c r="BA510" s="1003"/>
      <c r="BB510" s="1003"/>
      <c r="BC510" s="1003"/>
      <c r="BD510" s="1003"/>
    </row>
    <row r="511" spans="1:74">
      <c r="B511" s="1019"/>
      <c r="C511" s="787">
        <f>C509+200</f>
        <v>3600</v>
      </c>
      <c r="D511" s="729">
        <f>AH511*(1+$AF$5/100)</f>
        <v>544.7</v>
      </c>
      <c r="E511" s="729">
        <f>AI511*(1+$AF$5/100)</f>
        <v>549.9</v>
      </c>
      <c r="F511" s="729">
        <f>AJ511*(1+$AF$5/100)</f>
        <v>607.75</v>
      </c>
      <c r="G511" s="729">
        <f>AK511*(1+$AF$5/100)</f>
        <v>625.3</v>
      </c>
      <c r="H511" s="729">
        <f>AL511*(1+$AF$5/100)</f>
        <v>648.05</v>
      </c>
      <c r="I511" s="729">
        <f>AM511*(1+$AF$5/100)</f>
        <v>653.25</v>
      </c>
      <c r="J511" s="729">
        <f>AN511*(1+$AF$5/100)</f>
        <v>659.1</v>
      </c>
      <c r="K511" s="729">
        <f>AO511*(1+$AF$5/100)</f>
        <v>664.3</v>
      </c>
      <c r="L511" s="729">
        <f>AP511*(1+$AF$5/100)</f>
        <v>701.35</v>
      </c>
      <c r="M511" s="729">
        <f>AQ511*(1+$AF$5/100)</f>
        <v>1034.8</v>
      </c>
      <c r="N511" s="729">
        <f>AR511*(1+$AF$5/100)</f>
        <v>1127.1</v>
      </c>
      <c r="O511" s="729">
        <f>AS511*(1+$AF$5/100)</f>
        <v>1155.05</v>
      </c>
      <c r="P511" s="729">
        <f>AT511*(1+$AF$5/100)</f>
        <v>1160.9</v>
      </c>
      <c r="Q511" s="745">
        <f>AU511*(1+$AF$5/100)</f>
        <v>1167.4</v>
      </c>
      <c r="R511" s="745">
        <f>AV511*(1+$AF$5/100)</f>
        <v>1216.8</v>
      </c>
      <c r="S511" s="745">
        <f>AW511*(1+$AF$5/100)</f>
        <v>1298.05</v>
      </c>
      <c r="T511" s="745">
        <f>AX511*(1+$AF$5/100)</f>
        <v>1304.55</v>
      </c>
      <c r="U511" s="745">
        <f>AY511*(1+$AF$5/100)</f>
        <v>1357.85</v>
      </c>
      <c r="V511" s="745">
        <f>AZ511*(1+$AF$5/100)</f>
        <v>1364.35</v>
      </c>
      <c r="W511" s="745">
        <f>BA511*(1+$AF$5/100)</f>
        <v>1371.5</v>
      </c>
      <c r="X511" s="745">
        <f>BB511*(1+$AF$5/100)</f>
        <v>1378</v>
      </c>
      <c r="Y511" s="745">
        <f>BC511*(1+$AF$5/100)</f>
        <v>1384.5</v>
      </c>
      <c r="Z511" s="746">
        <f>BD511*(1+$AF$5/100)</f>
        <v>1391.65</v>
      </c>
      <c r="AA511" s="801"/>
      <c r="AB511" s="731"/>
      <c r="AG511" s="744">
        <v>3600</v>
      </c>
      <c r="AH511" s="729">
        <v>838</v>
      </c>
      <c r="AI511" s="729">
        <v>846</v>
      </c>
      <c r="AJ511" s="729">
        <v>935</v>
      </c>
      <c r="AK511" s="729">
        <v>962</v>
      </c>
      <c r="AL511" s="729">
        <v>997</v>
      </c>
      <c r="AM511" s="729">
        <v>1005</v>
      </c>
      <c r="AN511" s="729">
        <v>1014</v>
      </c>
      <c r="AO511" s="729">
        <v>1022</v>
      </c>
      <c r="AP511" s="729">
        <v>1079</v>
      </c>
      <c r="AQ511" s="729">
        <v>1592</v>
      </c>
      <c r="AR511" s="729">
        <v>1734</v>
      </c>
      <c r="AS511" s="729">
        <v>1777</v>
      </c>
      <c r="AT511" s="729">
        <v>1786</v>
      </c>
      <c r="AU511" s="745">
        <v>1796</v>
      </c>
      <c r="AV511" s="745">
        <v>1872</v>
      </c>
      <c r="AW511" s="745">
        <v>1997</v>
      </c>
      <c r="AX511" s="745">
        <v>2007</v>
      </c>
      <c r="AY511" s="745">
        <v>2089</v>
      </c>
      <c r="AZ511" s="745">
        <v>2099</v>
      </c>
      <c r="BA511" s="745">
        <v>2110</v>
      </c>
      <c r="BB511" s="745">
        <v>2120</v>
      </c>
      <c r="BC511" s="745">
        <v>2130</v>
      </c>
      <c r="BD511" s="746">
        <v>2141</v>
      </c>
    </row>
    <row r="512" spans="1:74">
      <c r="B512" s="1019"/>
      <c r="C512" s="788">
        <v>3800</v>
      </c>
      <c r="D512" s="734">
        <f>AH512*(1+$AF$5/100)</f>
        <v>559.65</v>
      </c>
      <c r="E512" s="734">
        <f>AI512*(1+$AF$5/100)</f>
        <v>564.85</v>
      </c>
      <c r="F512" s="734">
        <f>AJ512*(1+$AF$5/100)</f>
        <v>622.7</v>
      </c>
      <c r="G512" s="734">
        <f>AK512*(1+$AF$5/100)</f>
        <v>640.25</v>
      </c>
      <c r="H512" s="734">
        <f>AL512*(1+$AF$5/100)</f>
        <v>663</v>
      </c>
      <c r="I512" s="734">
        <f>AM512*(1+$AF$5/100)</f>
        <v>668.85</v>
      </c>
      <c r="J512" s="734">
        <f>AN512*(1+$AF$5/100)</f>
        <v>674.05</v>
      </c>
      <c r="K512" s="734">
        <f>AO512*(1+$AF$5/100)</f>
        <v>679.9</v>
      </c>
      <c r="L512" s="734">
        <f>AP512*(1+$AF$5/100)</f>
        <v>716.3</v>
      </c>
      <c r="M512" s="734">
        <f>AQ512*(1+$AF$5/100)</f>
        <v>1151.8</v>
      </c>
      <c r="N512" s="734">
        <f>AR512*(1+$AF$5/100)</f>
        <v>1157.65</v>
      </c>
      <c r="O512" s="734">
        <f>AS512*(1+$AF$5/100)</f>
        <v>1185.6</v>
      </c>
      <c r="P512" s="736">
        <f>AT512*(1+$AF$5/100)</f>
        <v>1192.1</v>
      </c>
      <c r="Q512" s="736">
        <f>AU512*(1+$AF$5/100)</f>
        <v>1198.6</v>
      </c>
      <c r="R512" s="736">
        <f>AV512*(1+$AF$5/100)</f>
        <v>1249.3</v>
      </c>
      <c r="S512" s="736">
        <f>AW512*(1+$AF$5/100)</f>
        <v>1330.55</v>
      </c>
      <c r="T512" s="736">
        <f>AX512*(1+$AF$5/100)</f>
        <v>1337.05</v>
      </c>
      <c r="U512" s="736">
        <f>AY512*(1+$AF$5/100)</f>
        <v>1391.65</v>
      </c>
      <c r="V512" s="736">
        <f>AZ512*(1+$AF$5/100)</f>
        <v>1398.15</v>
      </c>
      <c r="W512" s="736">
        <f>BA512*(1+$AF$5/100)</f>
        <v>1404.65</v>
      </c>
      <c r="X512" s="736">
        <f>BB512*(1+$AF$5/100)</f>
        <v>1411.8</v>
      </c>
      <c r="Y512" s="736">
        <f>BC512*(1+$AF$5/100)</f>
        <v>1418.3</v>
      </c>
      <c r="Z512" s="737">
        <f>BD512*(1+$AF$5/100)</f>
        <v>1424.8</v>
      </c>
      <c r="AA512" s="801"/>
      <c r="AB512" s="731"/>
      <c r="AG512" s="747">
        <v>3800</v>
      </c>
      <c r="AH512" s="734">
        <v>861</v>
      </c>
      <c r="AI512" s="734">
        <v>869</v>
      </c>
      <c r="AJ512" s="734">
        <v>958</v>
      </c>
      <c r="AK512" s="734">
        <v>985</v>
      </c>
      <c r="AL512" s="734">
        <v>1020</v>
      </c>
      <c r="AM512" s="734">
        <v>1029</v>
      </c>
      <c r="AN512" s="734">
        <v>1037</v>
      </c>
      <c r="AO512" s="734">
        <v>1046</v>
      </c>
      <c r="AP512" s="734">
        <v>1102</v>
      </c>
      <c r="AQ512" s="734">
        <v>1772</v>
      </c>
      <c r="AR512" s="734">
        <v>1781</v>
      </c>
      <c r="AS512" s="734">
        <v>1824</v>
      </c>
      <c r="AT512" s="736">
        <v>1834</v>
      </c>
      <c r="AU512" s="736">
        <v>1844</v>
      </c>
      <c r="AV512" s="736">
        <v>1922</v>
      </c>
      <c r="AW512" s="736">
        <v>2047</v>
      </c>
      <c r="AX512" s="736">
        <v>2057</v>
      </c>
      <c r="AY512" s="736">
        <v>2141</v>
      </c>
      <c r="AZ512" s="736">
        <v>2151</v>
      </c>
      <c r="BA512" s="736">
        <v>2161</v>
      </c>
      <c r="BB512" s="736">
        <v>2172</v>
      </c>
      <c r="BC512" s="736">
        <v>2182</v>
      </c>
      <c r="BD512" s="737">
        <v>2192</v>
      </c>
    </row>
    <row r="513" spans="1:74" customHeight="1" ht="20.25">
      <c r="B513" s="1019"/>
      <c r="C513" s="789">
        <v>4000</v>
      </c>
      <c r="D513" s="740">
        <f>AH513*(1+$AF$5/100)</f>
        <v>574.6</v>
      </c>
      <c r="E513" s="740">
        <f>AI513*(1+$AF$5/100)</f>
        <v>579.8</v>
      </c>
      <c r="F513" s="740">
        <f>AJ513*(1+$AF$5/100)</f>
        <v>638.3</v>
      </c>
      <c r="G513" s="740">
        <f>AK513*(1+$AF$5/100)</f>
        <v>655.85</v>
      </c>
      <c r="H513" s="740">
        <f>AL513*(1+$AF$5/100)</f>
        <v>678.6</v>
      </c>
      <c r="I513" s="740">
        <f>AM513*(1+$AF$5/100)</f>
        <v>683.8</v>
      </c>
      <c r="J513" s="740">
        <f>AN513*(1+$AF$5/100)</f>
        <v>689.65</v>
      </c>
      <c r="K513" s="740">
        <f>AO513*(1+$AF$5/100)</f>
        <v>694.85</v>
      </c>
      <c r="L513" s="740">
        <f>AP513*(1+$AF$5/100)</f>
        <v>731.9</v>
      </c>
      <c r="M513" s="740">
        <f>AQ513*(1+$AF$5/100)</f>
        <v>1182.35</v>
      </c>
      <c r="N513" s="740">
        <f>AR513*(1+$AF$5/100)</f>
        <v>1188.2</v>
      </c>
      <c r="O513" s="741">
        <f>AS513*(1+$AF$5/100)</f>
        <v>1216.8</v>
      </c>
      <c r="P513" s="741">
        <f>AT513*(1+$AF$5/100)</f>
        <v>1223.3</v>
      </c>
      <c r="Q513" s="741">
        <f>AU513*(1+$AF$5/100)</f>
        <v>1229.8</v>
      </c>
      <c r="R513" s="741">
        <f>AV513*(1+$AF$5/100)</f>
        <v>1281.8</v>
      </c>
      <c r="S513" s="741">
        <f>AW513*(1+$AF$5/100)</f>
        <v>1363.05</v>
      </c>
      <c r="T513" s="741">
        <f>AX513*(1+$AF$5/100)</f>
        <v>1369.55</v>
      </c>
      <c r="U513" s="741">
        <f>AY513*(1+$AF$5/100)</f>
        <v>1424.8</v>
      </c>
      <c r="V513" s="741">
        <f>AZ513*(1+$AF$5/100)</f>
        <v>1431.3</v>
      </c>
      <c r="W513" s="741">
        <f>BA513*(1+$AF$5/100)</f>
        <v>1438.45</v>
      </c>
      <c r="X513" s="741">
        <f>BB513*(1+$AF$5/100)</f>
        <v>1444.95</v>
      </c>
      <c r="Y513" s="741">
        <f>BC513*(1+$AF$5/100)</f>
        <v>1451.45</v>
      </c>
      <c r="Z513" s="742">
        <f>BD513*(1+$AF$5/100)</f>
        <v>1458.6</v>
      </c>
      <c r="AA513" s="801"/>
      <c r="AB513" s="731"/>
      <c r="AG513" s="748">
        <v>4000</v>
      </c>
      <c r="AH513" s="740">
        <v>884</v>
      </c>
      <c r="AI513" s="740">
        <v>892</v>
      </c>
      <c r="AJ513" s="740">
        <v>982</v>
      </c>
      <c r="AK513" s="740">
        <v>1009</v>
      </c>
      <c r="AL513" s="740">
        <v>1044</v>
      </c>
      <c r="AM513" s="740">
        <v>1052</v>
      </c>
      <c r="AN513" s="740">
        <v>1061</v>
      </c>
      <c r="AO513" s="740">
        <v>1069</v>
      </c>
      <c r="AP513" s="740">
        <v>1126</v>
      </c>
      <c r="AQ513" s="740">
        <v>1819</v>
      </c>
      <c r="AR513" s="740">
        <v>1828</v>
      </c>
      <c r="AS513" s="741">
        <v>1872</v>
      </c>
      <c r="AT513" s="741">
        <v>1882</v>
      </c>
      <c r="AU513" s="741">
        <v>1892</v>
      </c>
      <c r="AV513" s="741">
        <v>1972</v>
      </c>
      <c r="AW513" s="741">
        <v>2097</v>
      </c>
      <c r="AX513" s="741">
        <v>2107</v>
      </c>
      <c r="AY513" s="741">
        <v>2192</v>
      </c>
      <c r="AZ513" s="741">
        <v>2202</v>
      </c>
      <c r="BA513" s="741">
        <v>2213</v>
      </c>
      <c r="BB513" s="741">
        <v>2223</v>
      </c>
      <c r="BC513" s="741">
        <v>2233</v>
      </c>
      <c r="BD513" s="742">
        <v>2244</v>
      </c>
    </row>
    <row r="514" spans="1:74" customHeight="1" ht="20.25">
      <c r="B514" s="809"/>
      <c r="C514" s="1004" t="s">
        <v>320</v>
      </c>
      <c r="D514" s="1004"/>
      <c r="E514" s="1004"/>
      <c r="F514" s="1004"/>
      <c r="G514" s="1004"/>
      <c r="H514" s="1004"/>
      <c r="I514" s="1004"/>
      <c r="J514" s="1004"/>
      <c r="K514" s="1004"/>
      <c r="L514" s="1004"/>
      <c r="M514" s="1004"/>
      <c r="N514" s="1004"/>
      <c r="O514" s="1004"/>
      <c r="P514" s="1004"/>
      <c r="Q514" s="1004"/>
      <c r="R514" s="1004"/>
      <c r="S514" s="1004"/>
      <c r="T514" s="1004"/>
      <c r="U514" s="1004"/>
      <c r="V514" s="1004"/>
      <c r="W514" s="1004"/>
      <c r="X514" s="1004"/>
      <c r="Y514" s="1004"/>
      <c r="Z514" s="1004"/>
      <c r="AA514" s="800"/>
      <c r="AB514" s="727"/>
      <c r="AG514" s="1004" t="s">
        <v>320</v>
      </c>
      <c r="AH514" s="1004"/>
      <c r="AI514" s="1004"/>
      <c r="AJ514" s="1004"/>
      <c r="AK514" s="1004"/>
      <c r="AL514" s="1004"/>
      <c r="AM514" s="1004"/>
      <c r="AN514" s="1004"/>
      <c r="AO514" s="1004"/>
      <c r="AP514" s="1004"/>
      <c r="AQ514" s="1004"/>
      <c r="AR514" s="1004"/>
      <c r="AS514" s="1004"/>
      <c r="AT514" s="1004"/>
      <c r="AU514" s="1004"/>
      <c r="AV514" s="1004"/>
      <c r="AW514" s="1004"/>
      <c r="AX514" s="1004"/>
      <c r="AY514" s="1004"/>
      <c r="AZ514" s="1004"/>
      <c r="BA514" s="1004"/>
      <c r="BB514" s="1004"/>
      <c r="BC514" s="1004"/>
      <c r="BD514" s="1004"/>
    </row>
    <row r="515" spans="1:74">
      <c r="B515" s="1021" t="s">
        <v>321</v>
      </c>
      <c r="C515" s="782" t="s">
        <v>322</v>
      </c>
      <c r="D515" s="732" t="s">
        <v>323</v>
      </c>
      <c r="E515" s="729" t="s">
        <v>323</v>
      </c>
      <c r="F515" s="729" t="s">
        <v>323</v>
      </c>
      <c r="G515" s="729" t="s">
        <v>323</v>
      </c>
      <c r="H515" s="729" t="s">
        <v>324</v>
      </c>
      <c r="I515" s="729" t="s">
        <v>324</v>
      </c>
      <c r="J515" s="729" t="s">
        <v>324</v>
      </c>
      <c r="K515" s="729" t="s">
        <v>324</v>
      </c>
      <c r="L515" s="729" t="s">
        <v>324</v>
      </c>
      <c r="M515" s="729" t="s">
        <v>324</v>
      </c>
      <c r="N515" s="729" t="s">
        <v>324</v>
      </c>
      <c r="O515" s="729" t="s">
        <v>324</v>
      </c>
      <c r="P515" s="729" t="s">
        <v>325</v>
      </c>
      <c r="Q515" s="729" t="s">
        <v>325</v>
      </c>
      <c r="R515" s="729" t="s">
        <v>325</v>
      </c>
      <c r="S515" s="729" t="s">
        <v>325</v>
      </c>
      <c r="T515" s="729" t="s">
        <v>325</v>
      </c>
      <c r="U515" s="729" t="s">
        <v>325</v>
      </c>
      <c r="V515" s="729" t="s">
        <v>326</v>
      </c>
      <c r="W515" s="729" t="s">
        <v>326</v>
      </c>
      <c r="X515" s="729" t="s">
        <v>326</v>
      </c>
      <c r="Y515" s="729" t="s">
        <v>326</v>
      </c>
      <c r="Z515" s="730" t="s">
        <v>326</v>
      </c>
      <c r="AA515" s="801"/>
      <c r="AB515" s="731"/>
      <c r="AG515" s="744" t="s">
        <v>322</v>
      </c>
      <c r="AH515" s="732">
        <v>54</v>
      </c>
      <c r="AI515" s="729">
        <v>54</v>
      </c>
      <c r="AJ515" s="729">
        <v>54</v>
      </c>
      <c r="AK515" s="729">
        <v>54</v>
      </c>
      <c r="AL515" s="729">
        <v>58</v>
      </c>
      <c r="AM515" s="729">
        <v>58</v>
      </c>
      <c r="AN515" s="729">
        <v>58</v>
      </c>
      <c r="AO515" s="729">
        <v>58</v>
      </c>
      <c r="AP515" s="729">
        <v>58</v>
      </c>
      <c r="AQ515" s="729">
        <v>58</v>
      </c>
      <c r="AR515" s="729">
        <v>58</v>
      </c>
      <c r="AS515" s="729">
        <v>58</v>
      </c>
      <c r="AT515" s="729">
        <v>70</v>
      </c>
      <c r="AU515" s="729">
        <v>70</v>
      </c>
      <c r="AV515" s="729">
        <v>70</v>
      </c>
      <c r="AW515" s="729">
        <v>70</v>
      </c>
      <c r="AX515" s="729">
        <v>70</v>
      </c>
      <c r="AY515" s="729">
        <v>70</v>
      </c>
      <c r="AZ515" s="729">
        <v>87</v>
      </c>
      <c r="BA515" s="729">
        <v>87</v>
      </c>
      <c r="BB515" s="729">
        <v>87</v>
      </c>
      <c r="BC515" s="729">
        <v>87</v>
      </c>
      <c r="BD515" s="730">
        <v>87</v>
      </c>
    </row>
    <row r="516" spans="1:74" customHeight="1" ht="22.5">
      <c r="B516" s="1021"/>
      <c r="C516" s="785" t="s">
        <v>327</v>
      </c>
      <c r="D516" s="733" t="s">
        <v>328</v>
      </c>
      <c r="E516" s="734" t="s">
        <v>328</v>
      </c>
      <c r="F516" s="734" t="s">
        <v>328</v>
      </c>
      <c r="G516" s="734" t="s">
        <v>328</v>
      </c>
      <c r="H516" s="734" t="s">
        <v>328</v>
      </c>
      <c r="I516" s="734" t="s">
        <v>328</v>
      </c>
      <c r="J516" s="734" t="s">
        <v>328</v>
      </c>
      <c r="K516" s="734" t="s">
        <v>328</v>
      </c>
      <c r="L516" s="734" t="s">
        <v>328</v>
      </c>
      <c r="M516" s="734" t="s">
        <v>329</v>
      </c>
      <c r="N516" s="734" t="s">
        <v>329</v>
      </c>
      <c r="O516" s="734" t="s">
        <v>329</v>
      </c>
      <c r="P516" s="734" t="s">
        <v>329</v>
      </c>
      <c r="Q516" s="734" t="s">
        <v>329</v>
      </c>
      <c r="R516" s="734" t="s">
        <v>329</v>
      </c>
      <c r="S516" s="734" t="s">
        <v>329</v>
      </c>
      <c r="T516" s="734" t="s">
        <v>329</v>
      </c>
      <c r="U516" s="734" t="s">
        <v>329</v>
      </c>
      <c r="V516" s="734" t="s">
        <v>329</v>
      </c>
      <c r="W516" s="734" t="s">
        <v>329</v>
      </c>
      <c r="X516" s="734" t="s">
        <v>329</v>
      </c>
      <c r="Y516" s="734" t="s">
        <v>329</v>
      </c>
      <c r="Z516" s="735" t="s">
        <v>329</v>
      </c>
      <c r="AA516" s="803"/>
      <c r="AB516" s="749"/>
      <c r="AG516" s="747" t="s">
        <v>327</v>
      </c>
      <c r="AH516" s="734">
        <v>62</v>
      </c>
      <c r="AI516" s="734">
        <v>62</v>
      </c>
      <c r="AJ516" s="734">
        <v>62</v>
      </c>
      <c r="AK516" s="734">
        <v>62</v>
      </c>
      <c r="AL516" s="734">
        <v>62</v>
      </c>
      <c r="AM516" s="734">
        <v>62</v>
      </c>
      <c r="AN516" s="734">
        <v>62</v>
      </c>
      <c r="AO516" s="734">
        <v>62</v>
      </c>
      <c r="AP516" s="734">
        <v>62</v>
      </c>
      <c r="AQ516" s="734">
        <v>121</v>
      </c>
      <c r="AR516" s="734">
        <v>121</v>
      </c>
      <c r="AS516" s="734">
        <v>121</v>
      </c>
      <c r="AT516" s="734">
        <v>121</v>
      </c>
      <c r="AU516" s="734">
        <v>121</v>
      </c>
      <c r="AV516" s="734">
        <v>121</v>
      </c>
      <c r="AW516" s="734">
        <v>121</v>
      </c>
      <c r="AX516" s="734">
        <v>121</v>
      </c>
      <c r="AY516" s="734">
        <v>121</v>
      </c>
      <c r="AZ516" s="734">
        <v>121</v>
      </c>
      <c r="BA516" s="734">
        <v>121</v>
      </c>
      <c r="BB516" s="734">
        <v>121</v>
      </c>
      <c r="BC516" s="734">
        <v>121</v>
      </c>
      <c r="BD516" s="735">
        <v>121</v>
      </c>
    </row>
    <row r="517" spans="1:74" customHeight="1" ht="20.25">
      <c r="B517" s="1021"/>
      <c r="C517" s="785" t="s">
        <v>330</v>
      </c>
      <c r="D517" s="733" t="s">
        <v>331</v>
      </c>
      <c r="E517" s="734" t="s">
        <v>332</v>
      </c>
      <c r="F517" s="734" t="s">
        <v>333</v>
      </c>
      <c r="G517" s="734" t="s">
        <v>334</v>
      </c>
      <c r="H517" s="734" t="s">
        <v>335</v>
      </c>
      <c r="I517" s="734" t="s">
        <v>336</v>
      </c>
      <c r="J517" s="734" t="s">
        <v>337</v>
      </c>
      <c r="K517" s="734" t="s">
        <v>338</v>
      </c>
      <c r="L517" s="734" t="s">
        <v>339</v>
      </c>
      <c r="M517" s="734" t="s">
        <v>340</v>
      </c>
      <c r="N517" s="734" t="s">
        <v>341</v>
      </c>
      <c r="O517" s="734" t="s">
        <v>342</v>
      </c>
      <c r="P517" s="734" t="s">
        <v>343</v>
      </c>
      <c r="Q517" s="734" t="s">
        <v>344</v>
      </c>
      <c r="R517" s="734" t="s">
        <v>345</v>
      </c>
      <c r="S517" s="734" t="s">
        <v>346</v>
      </c>
      <c r="T517" s="734" t="s">
        <v>347</v>
      </c>
      <c r="U517" s="734" t="s">
        <v>348</v>
      </c>
      <c r="V517" s="734" t="s">
        <v>349</v>
      </c>
      <c r="W517" s="734" t="s">
        <v>350</v>
      </c>
      <c r="X517" s="734" t="s">
        <v>351</v>
      </c>
      <c r="Y517" s="734" t="s">
        <v>352</v>
      </c>
      <c r="Z517" s="735" t="s">
        <v>353</v>
      </c>
      <c r="AA517" s="801"/>
      <c r="AB517" s="731">
        <v>340.9758</v>
      </c>
      <c r="AG517" s="748" t="s">
        <v>354</v>
      </c>
      <c r="AH517" s="739">
        <v>159</v>
      </c>
      <c r="AI517" s="740">
        <v>161</v>
      </c>
      <c r="AJ517" s="740">
        <v>163</v>
      </c>
      <c r="AK517" s="740">
        <v>165</v>
      </c>
      <c r="AL517" s="740">
        <v>168</v>
      </c>
      <c r="AM517" s="740">
        <v>170</v>
      </c>
      <c r="AN517" s="740">
        <v>172</v>
      </c>
      <c r="AO517" s="740">
        <v>174</v>
      </c>
      <c r="AP517" s="740">
        <v>176</v>
      </c>
      <c r="AQ517" s="740">
        <v>256</v>
      </c>
      <c r="AR517" s="740">
        <v>259</v>
      </c>
      <c r="AS517" s="740">
        <v>261</v>
      </c>
      <c r="AT517" s="740">
        <v>263</v>
      </c>
      <c r="AU517" s="740">
        <v>265</v>
      </c>
      <c r="AV517" s="740">
        <v>267</v>
      </c>
      <c r="AW517" s="740">
        <v>270</v>
      </c>
      <c r="AX517" s="740">
        <v>326</v>
      </c>
      <c r="AY517" s="740">
        <v>328</v>
      </c>
      <c r="AZ517" s="740">
        <v>330</v>
      </c>
      <c r="BA517" s="740">
        <v>333</v>
      </c>
      <c r="BB517" s="740">
        <v>335</v>
      </c>
      <c r="BC517" s="740">
        <v>337</v>
      </c>
      <c r="BD517" s="750">
        <v>339</v>
      </c>
    </row>
    <row r="518" spans="1:74" customHeight="1" ht="20.25">
      <c r="B518" s="1021"/>
      <c r="C518" s="786" t="s">
        <v>355</v>
      </c>
      <c r="D518" s="739" t="s">
        <v>356</v>
      </c>
      <c r="E518" s="740" t="s">
        <v>357</v>
      </c>
      <c r="F518" s="740" t="s">
        <v>358</v>
      </c>
      <c r="G518" s="740" t="s">
        <v>359</v>
      </c>
      <c r="H518" s="740" t="s">
        <v>360</v>
      </c>
      <c r="I518" s="740" t="s">
        <v>361</v>
      </c>
      <c r="J518" s="740" t="s">
        <v>362</v>
      </c>
      <c r="K518" s="740" t="s">
        <v>363</v>
      </c>
      <c r="L518" s="740" t="s">
        <v>364</v>
      </c>
      <c r="M518" s="740" t="s">
        <v>365</v>
      </c>
      <c r="N518" s="740" t="s">
        <v>366</v>
      </c>
      <c r="O518" s="740" t="s">
        <v>367</v>
      </c>
      <c r="P518" s="740" t="s">
        <v>368</v>
      </c>
      <c r="Q518" s="740" t="s">
        <v>369</v>
      </c>
      <c r="R518" s="740" t="s">
        <v>370</v>
      </c>
      <c r="S518" s="740" t="s">
        <v>371</v>
      </c>
      <c r="T518" s="740" t="s">
        <v>372</v>
      </c>
      <c r="U518" s="740" t="s">
        <v>373</v>
      </c>
      <c r="V518" s="740" t="s">
        <v>374</v>
      </c>
      <c r="W518" s="740" t="s">
        <v>375</v>
      </c>
      <c r="X518" s="740" t="s">
        <v>376</v>
      </c>
      <c r="Y518" s="740" t="s">
        <v>377</v>
      </c>
      <c r="Z518" s="750" t="s">
        <v>378</v>
      </c>
      <c r="AA518" s="801"/>
      <c r="AB518" s="731"/>
      <c r="AG518" s="748"/>
      <c r="AH518" s="739"/>
      <c r="AI518" s="740"/>
      <c r="AJ518" s="740"/>
      <c r="AK518" s="740"/>
      <c r="AL518" s="740"/>
      <c r="AM518" s="740"/>
      <c r="AN518" s="740"/>
      <c r="AO518" s="740"/>
      <c r="AP518" s="740"/>
      <c r="AQ518" s="740"/>
      <c r="AR518" s="740"/>
      <c r="AS518" s="740"/>
      <c r="AT518" s="740"/>
      <c r="AU518" s="740"/>
      <c r="AV518" s="740"/>
      <c r="AW518" s="740"/>
      <c r="AX518" s="740"/>
      <c r="AY518" s="740"/>
      <c r="AZ518" s="740"/>
      <c r="BA518" s="740"/>
      <c r="BB518" s="740"/>
      <c r="BC518" s="740"/>
      <c r="BD518" s="750"/>
    </row>
    <row r="519" spans="1:74">
      <c r="B519" s="804"/>
      <c r="C519" s="717"/>
      <c r="D519" s="734"/>
      <c r="E519" s="734"/>
      <c r="F519" s="734"/>
      <c r="G519" s="734"/>
      <c r="H519" s="734"/>
      <c r="I519" s="734"/>
      <c r="J519" s="734"/>
      <c r="K519" s="734"/>
      <c r="L519" s="734"/>
      <c r="M519" s="734"/>
      <c r="N519" s="734"/>
      <c r="O519" s="734"/>
      <c r="P519" s="734"/>
      <c r="Q519" s="734"/>
      <c r="R519" s="734"/>
      <c r="S519" s="734"/>
      <c r="T519" s="734"/>
      <c r="U519" s="734"/>
      <c r="V519" s="734"/>
      <c r="W519" s="734"/>
      <c r="X519" s="734"/>
      <c r="Y519" s="734"/>
      <c r="Z519" s="734"/>
      <c r="AA519" s="801"/>
      <c r="AB519" s="731"/>
    </row>
    <row r="520" spans="1:74" customHeight="1" ht="22.5">
      <c r="B520" s="804"/>
      <c r="C520" s="1014" t="s">
        <v>392</v>
      </c>
      <c r="D520" s="1014"/>
      <c r="E520" s="1014"/>
      <c r="F520" s="1014"/>
      <c r="G520" s="1014"/>
      <c r="H520" s="1014"/>
      <c r="I520" s="1014"/>
      <c r="J520" s="1014"/>
      <c r="K520" s="1014"/>
      <c r="L520" s="1014"/>
      <c r="M520" s="1014"/>
      <c r="N520" s="1014"/>
      <c r="O520" s="1014"/>
      <c r="P520" s="1014"/>
      <c r="Q520" s="1014"/>
      <c r="R520" s="1014"/>
      <c r="S520" s="1014"/>
      <c r="T520" s="1014"/>
      <c r="U520" s="1014"/>
      <c r="V520" s="1014"/>
      <c r="W520" s="1014"/>
      <c r="X520" s="1014"/>
      <c r="Y520" s="1014"/>
      <c r="Z520" s="1014"/>
      <c r="AA520" s="801"/>
      <c r="AB520" s="731"/>
    </row>
    <row r="521" spans="1:74">
      <c r="B521" s="804"/>
      <c r="C521" s="721" t="s">
        <v>380</v>
      </c>
      <c r="D521" s="721"/>
      <c r="E521" s="721"/>
      <c r="F521" s="721"/>
      <c r="G521" s="721"/>
      <c r="H521" s="721"/>
      <c r="I521" s="721"/>
      <c r="J521" s="721"/>
      <c r="K521" s="721"/>
      <c r="L521" s="721"/>
      <c r="M521" s="721"/>
      <c r="N521" s="721"/>
      <c r="O521" s="721"/>
      <c r="P521" s="721"/>
      <c r="Q521" s="721"/>
      <c r="R521" s="721"/>
      <c r="S521" s="721"/>
      <c r="T521" s="721"/>
      <c r="U521" s="721"/>
      <c r="V521" s="721"/>
      <c r="W521" s="721"/>
      <c r="X521" s="721"/>
      <c r="Y521" s="721"/>
      <c r="Z521" s="721"/>
      <c r="AA521" s="801"/>
      <c r="AB521" s="731"/>
    </row>
    <row r="522" spans="1:74">
      <c r="B522" s="804"/>
      <c r="C522" s="721" t="s">
        <v>381</v>
      </c>
      <c r="D522" s="721"/>
      <c r="E522" s="721"/>
      <c r="F522" s="721"/>
      <c r="G522" s="721"/>
      <c r="H522" s="721"/>
      <c r="I522" s="721"/>
      <c r="J522" s="721"/>
      <c r="K522" s="721"/>
      <c r="L522" s="721"/>
      <c r="M522" s="721"/>
      <c r="N522" s="721"/>
      <c r="O522" s="721"/>
      <c r="P522" s="721"/>
      <c r="Q522" s="721"/>
      <c r="R522" s="721"/>
      <c r="S522" s="721"/>
      <c r="T522" s="721"/>
      <c r="U522" s="721"/>
      <c r="V522" s="721"/>
      <c r="W522" s="721"/>
      <c r="X522" s="721"/>
      <c r="Y522" s="721"/>
      <c r="Z522" s="721"/>
      <c r="AA522" s="801"/>
      <c r="AB522" s="731"/>
    </row>
    <row r="523" spans="1:74">
      <c r="B523" s="804"/>
      <c r="C523" s="1014" t="s">
        <v>382</v>
      </c>
      <c r="D523" s="1014"/>
      <c r="E523" s="1014"/>
      <c r="F523" s="1014"/>
      <c r="G523" s="1014"/>
      <c r="H523" s="1014"/>
      <c r="I523" s="1014"/>
      <c r="J523" s="1014"/>
      <c r="K523" s="1014"/>
      <c r="L523" s="1014"/>
      <c r="M523" s="1014"/>
      <c r="N523" s="1014"/>
      <c r="O523" s="1014"/>
      <c r="P523" s="1014"/>
      <c r="Q523" s="1014"/>
      <c r="R523" s="1014"/>
      <c r="S523" s="1014"/>
      <c r="T523" s="1014"/>
      <c r="U523" s="1014"/>
      <c r="V523" s="1014"/>
      <c r="W523" s="1014"/>
      <c r="X523" s="1014"/>
      <c r="Y523" s="1014"/>
      <c r="Z523" s="1014"/>
      <c r="AA523" s="801"/>
      <c r="AB523" s="731"/>
    </row>
    <row r="524" spans="1:74">
      <c r="B524" s="804"/>
      <c r="C524" s="1014" t="s">
        <v>383</v>
      </c>
      <c r="D524" s="1014"/>
      <c r="E524" s="1014"/>
      <c r="F524" s="1014"/>
      <c r="G524" s="1014"/>
      <c r="H524" s="1014"/>
      <c r="I524" s="1014"/>
      <c r="J524" s="1014"/>
      <c r="K524" s="1014"/>
      <c r="L524" s="1014"/>
      <c r="M524" s="1014"/>
      <c r="N524" s="1014"/>
      <c r="O524" s="1014"/>
      <c r="P524" s="1014"/>
      <c r="Q524" s="1014"/>
      <c r="R524" s="1014"/>
      <c r="S524" s="1014"/>
      <c r="T524" s="1014"/>
      <c r="U524" s="1014"/>
      <c r="V524" s="1014"/>
      <c r="W524" s="1014"/>
      <c r="X524" s="1014"/>
      <c r="Y524" s="1014"/>
      <c r="Z524" s="1014"/>
      <c r="AA524" s="801"/>
      <c r="AB524" s="731"/>
    </row>
    <row r="525" spans="1:74" customHeight="1" ht="20.25">
      <c r="B525" s="805"/>
      <c r="C525" s="1022" t="s">
        <v>384</v>
      </c>
      <c r="D525" s="1022"/>
      <c r="E525" s="1022"/>
      <c r="F525" s="1022"/>
      <c r="G525" s="1022"/>
      <c r="H525" s="1022"/>
      <c r="I525" s="1022"/>
      <c r="J525" s="1022"/>
      <c r="K525" s="1022"/>
      <c r="L525" s="1022"/>
      <c r="M525" s="1022"/>
      <c r="N525" s="1022"/>
      <c r="O525" s="1022"/>
      <c r="P525" s="1022"/>
      <c r="Q525" s="1022"/>
      <c r="R525" s="1022"/>
      <c r="S525" s="1022"/>
      <c r="T525" s="1022"/>
      <c r="U525" s="1022"/>
      <c r="V525" s="1022"/>
      <c r="W525" s="1022"/>
      <c r="X525" s="1022"/>
      <c r="Y525" s="1022"/>
      <c r="Z525" s="1022"/>
      <c r="AA525" s="806"/>
      <c r="AB525" s="717"/>
    </row>
    <row r="526" spans="1:74" customHeight="1" ht="21">
      <c r="B526" s="722"/>
      <c r="C526" s="717"/>
      <c r="D526" s="717"/>
      <c r="E526" s="717"/>
      <c r="F526" s="717"/>
      <c r="G526" s="717"/>
      <c r="H526" s="717"/>
      <c r="I526" s="717"/>
      <c r="J526" s="717"/>
      <c r="K526" s="717"/>
      <c r="L526" s="717"/>
      <c r="M526" s="717"/>
      <c r="N526" s="717"/>
      <c r="O526" s="717"/>
      <c r="P526" s="717"/>
      <c r="Q526" s="717"/>
      <c r="R526" s="717"/>
      <c r="S526" s="717"/>
      <c r="T526" s="717"/>
      <c r="U526" s="717"/>
      <c r="V526" s="717"/>
      <c r="W526" s="717"/>
      <c r="X526" s="717"/>
      <c r="Y526" s="717"/>
      <c r="Z526" s="717"/>
      <c r="AA526" s="717"/>
      <c r="AB526" s="717"/>
    </row>
    <row r="527" spans="1:74" customHeight="1" ht="27.75">
      <c r="B527" s="807"/>
      <c r="C527" s="1017" t="s">
        <v>412</v>
      </c>
      <c r="D527" s="1017"/>
      <c r="E527" s="1017"/>
      <c r="F527" s="1017"/>
      <c r="G527" s="1017"/>
      <c r="H527" s="1017"/>
      <c r="I527" s="1017"/>
      <c r="J527" s="1017"/>
      <c r="K527" s="1017"/>
      <c r="L527" s="1017"/>
      <c r="M527" s="1017"/>
      <c r="N527" s="1017"/>
      <c r="O527" s="1017"/>
      <c r="P527" s="1017"/>
      <c r="Q527" s="1017"/>
      <c r="R527" s="1017"/>
      <c r="S527" s="1017"/>
      <c r="T527" s="1017"/>
      <c r="U527" s="1017"/>
      <c r="V527" s="1017"/>
      <c r="W527" s="1017"/>
      <c r="X527" s="1017"/>
      <c r="Y527" s="1017"/>
      <c r="Z527" s="1017"/>
      <c r="AA527" s="798"/>
      <c r="AB527" s="723"/>
    </row>
    <row r="528" spans="1:74" customHeight="1" ht="24">
      <c r="B528" s="808"/>
      <c r="C528" s="1018" t="s">
        <v>316</v>
      </c>
      <c r="D528" s="1018"/>
      <c r="E528" s="1018"/>
      <c r="F528" s="1018"/>
      <c r="G528" s="1018"/>
      <c r="H528" s="1018"/>
      <c r="I528" s="1018"/>
      <c r="J528" s="1018"/>
      <c r="K528" s="1018"/>
      <c r="L528" s="1018"/>
      <c r="M528" s="1018"/>
      <c r="N528" s="1018"/>
      <c r="O528" s="1018"/>
      <c r="P528" s="1018"/>
      <c r="Q528" s="1018"/>
      <c r="R528" s="1018"/>
      <c r="S528" s="1018"/>
      <c r="T528" s="1018"/>
      <c r="U528" s="1018"/>
      <c r="V528" s="1018"/>
      <c r="W528" s="1018"/>
      <c r="X528" s="1018"/>
      <c r="Y528" s="1018"/>
      <c r="Z528" s="1018"/>
      <c r="AA528" s="799"/>
      <c r="AB528" s="717"/>
    </row>
    <row r="529" spans="1:74" customHeight="1" ht="20.25">
      <c r="A529" s="545"/>
      <c r="B529" s="1019" t="s">
        <v>317</v>
      </c>
      <c r="C529" s="782"/>
      <c r="D529" s="783">
        <v>1400</v>
      </c>
      <c r="E529" s="783">
        <v>1600</v>
      </c>
      <c r="F529" s="783">
        <v>1800</v>
      </c>
      <c r="G529" s="783">
        <v>2000</v>
      </c>
      <c r="H529" s="783">
        <v>2200</v>
      </c>
      <c r="I529" s="783">
        <v>2400</v>
      </c>
      <c r="J529" s="783">
        <v>2600</v>
      </c>
      <c r="K529" s="783">
        <v>2800</v>
      </c>
      <c r="L529" s="783">
        <v>3000</v>
      </c>
      <c r="M529" s="783">
        <v>3200</v>
      </c>
      <c r="N529" s="783">
        <v>3400</v>
      </c>
      <c r="O529" s="783">
        <v>3600</v>
      </c>
      <c r="P529" s="783">
        <v>3800</v>
      </c>
      <c r="Q529" s="783">
        <v>4000</v>
      </c>
      <c r="R529" s="783">
        <v>4200</v>
      </c>
      <c r="S529" s="783">
        <v>4400</v>
      </c>
      <c r="T529" s="783">
        <v>4600</v>
      </c>
      <c r="U529" s="783">
        <v>4800</v>
      </c>
      <c r="V529" s="783">
        <v>5000</v>
      </c>
      <c r="W529" s="783">
        <v>5200</v>
      </c>
      <c r="X529" s="783">
        <v>5400</v>
      </c>
      <c r="Y529" s="783">
        <v>5600</v>
      </c>
      <c r="Z529" s="784">
        <v>5800</v>
      </c>
      <c r="AA529" s="800"/>
      <c r="AB529" s="727"/>
      <c r="AG529" s="724"/>
      <c r="AH529" s="725">
        <v>1400</v>
      </c>
      <c r="AI529" s="725">
        <v>1600</v>
      </c>
      <c r="AJ529" s="725">
        <v>1800</v>
      </c>
      <c r="AK529" s="725">
        <v>2000</v>
      </c>
      <c r="AL529" s="725">
        <v>2200</v>
      </c>
      <c r="AM529" s="725">
        <v>2400</v>
      </c>
      <c r="AN529" s="725">
        <v>2600</v>
      </c>
      <c r="AO529" s="725">
        <v>2800</v>
      </c>
      <c r="AP529" s="725">
        <v>3000</v>
      </c>
      <c r="AQ529" s="725">
        <v>3200</v>
      </c>
      <c r="AR529" s="725">
        <v>3400</v>
      </c>
      <c r="AS529" s="725">
        <v>3600</v>
      </c>
      <c r="AT529" s="725">
        <v>3800</v>
      </c>
      <c r="AU529" s="725">
        <v>4000</v>
      </c>
      <c r="AV529" s="725">
        <v>4200</v>
      </c>
      <c r="AW529" s="725">
        <v>4400</v>
      </c>
      <c r="AX529" s="725">
        <v>4600</v>
      </c>
      <c r="AY529" s="725">
        <v>4800</v>
      </c>
      <c r="AZ529" s="725">
        <v>5000</v>
      </c>
      <c r="BA529" s="725">
        <v>5200</v>
      </c>
      <c r="BB529" s="725">
        <v>5400</v>
      </c>
      <c r="BC529" s="725">
        <v>5600</v>
      </c>
      <c r="BD529" s="726">
        <v>5800</v>
      </c>
    </row>
    <row r="530" spans="1:74">
      <c r="B530" s="1019"/>
      <c r="C530" s="785">
        <v>1400</v>
      </c>
      <c r="D530" s="732">
        <f>AH530*(1+$AF$5/100)</f>
        <v>513.5</v>
      </c>
      <c r="E530" s="729">
        <f>AI530*(1+$AF$5/100)</f>
        <v>538.85</v>
      </c>
      <c r="F530" s="729">
        <f>AJ530*(1+$AF$5/100)</f>
        <v>612.95</v>
      </c>
      <c r="G530" s="729">
        <f>AK530*(1+$AF$5/100)</f>
        <v>639.6</v>
      </c>
      <c r="H530" s="729">
        <f>AL530*(1+$AF$5/100)</f>
        <v>670.8</v>
      </c>
      <c r="I530" s="729">
        <f>AM530*(1+$AF$5/100)</f>
        <v>714.35</v>
      </c>
      <c r="J530" s="729">
        <f>AN530*(1+$AF$5/100)</f>
        <v>740.35</v>
      </c>
      <c r="K530" s="729">
        <f>AO530*(1+$AF$5/100)</f>
        <v>767</v>
      </c>
      <c r="L530" s="729">
        <f>AP530*(1+$AF$5/100)</f>
        <v>824.2</v>
      </c>
      <c r="M530" s="729">
        <f>AQ530*(1+$AF$5/100)</f>
        <v>902.2</v>
      </c>
      <c r="N530" s="729">
        <f>AR530*(1+$AF$5/100)</f>
        <v>949.65</v>
      </c>
      <c r="O530" s="729">
        <f>AS530*(1+$AF$5/100)</f>
        <v>982.15</v>
      </c>
      <c r="P530" s="729">
        <f>AT530*(1+$AF$5/100)</f>
        <v>1013.35</v>
      </c>
      <c r="Q530" s="729">
        <f>AU530*(1+$AF$5/100)</f>
        <v>1044.55</v>
      </c>
      <c r="R530" s="729">
        <f>AV530*(1+$AF$5/100)</f>
        <v>1084.2</v>
      </c>
      <c r="S530" s="729">
        <f>AW530*(1+$AF$5/100)</f>
        <v>1188.85</v>
      </c>
      <c r="T530" s="729">
        <f>AX530*(1+$AF$5/100)</f>
        <v>1220.7</v>
      </c>
      <c r="U530" s="729">
        <f>AY530*(1+$AF$5/100)</f>
        <v>1251.9</v>
      </c>
      <c r="V530" s="729">
        <f>AZ530*(1+$AF$5/100)</f>
        <v>1318.85</v>
      </c>
      <c r="W530" s="745">
        <f>BA530*(1+$AF$5/100)</f>
        <v>1398.15</v>
      </c>
      <c r="X530" s="745">
        <f>BB530*(1+$AF$5/100)</f>
        <v>1417.65</v>
      </c>
      <c r="Y530" s="745">
        <f>BC530*(1+$AF$5/100)</f>
        <v>1453.4</v>
      </c>
      <c r="Z530" s="746">
        <f>BD530*(1+$AF$5/100)</f>
        <v>1487.85</v>
      </c>
      <c r="AA530" s="801"/>
      <c r="AB530" s="731"/>
      <c r="AG530" s="728">
        <v>1400</v>
      </c>
      <c r="AH530" s="732">
        <v>790</v>
      </c>
      <c r="AI530" s="729">
        <v>829</v>
      </c>
      <c r="AJ530" s="729">
        <v>943</v>
      </c>
      <c r="AK530" s="729">
        <v>984</v>
      </c>
      <c r="AL530" s="729">
        <v>1032</v>
      </c>
      <c r="AM530" s="729">
        <v>1099</v>
      </c>
      <c r="AN530" s="729">
        <v>1139</v>
      </c>
      <c r="AO530" s="729">
        <v>1180</v>
      </c>
      <c r="AP530" s="729">
        <v>1268</v>
      </c>
      <c r="AQ530" s="729">
        <v>1388</v>
      </c>
      <c r="AR530" s="729">
        <v>1461</v>
      </c>
      <c r="AS530" s="729">
        <v>1511</v>
      </c>
      <c r="AT530" s="729">
        <v>1559</v>
      </c>
      <c r="AU530" s="729">
        <v>1607</v>
      </c>
      <c r="AV530" s="729">
        <v>1668</v>
      </c>
      <c r="AW530" s="729">
        <v>1829</v>
      </c>
      <c r="AX530" s="729">
        <v>1878</v>
      </c>
      <c r="AY530" s="729">
        <v>1926</v>
      </c>
      <c r="AZ530" s="729">
        <v>2029</v>
      </c>
      <c r="BA530" s="745">
        <v>2151</v>
      </c>
      <c r="BB530" s="745">
        <v>2181</v>
      </c>
      <c r="BC530" s="745">
        <v>2236</v>
      </c>
      <c r="BD530" s="746">
        <v>2289</v>
      </c>
    </row>
    <row r="531" spans="1:74">
      <c r="B531" s="1019"/>
      <c r="C531" s="785">
        <v>1600</v>
      </c>
      <c r="D531" s="733">
        <f>AH531*(1+$AF$5/100)</f>
        <v>529.1</v>
      </c>
      <c r="E531" s="734">
        <f>AI531*(1+$AF$5/100)</f>
        <v>557.7</v>
      </c>
      <c r="F531" s="734">
        <f>AJ531*(1+$AF$5/100)</f>
        <v>633.1</v>
      </c>
      <c r="G531" s="734">
        <f>AK531*(1+$AF$5/100)</f>
        <v>661.7</v>
      </c>
      <c r="H531" s="734">
        <f>AL531*(1+$AF$5/100)</f>
        <v>692.9</v>
      </c>
      <c r="I531" s="734">
        <f>AM531*(1+$AF$5/100)</f>
        <v>738.4</v>
      </c>
      <c r="J531" s="734">
        <f>AN531*(1+$AF$5/100)</f>
        <v>766.35</v>
      </c>
      <c r="K531" s="734">
        <f>AO531*(1+$AF$5/100)</f>
        <v>796.25</v>
      </c>
      <c r="L531" s="734">
        <f>AP531*(1+$AF$5/100)</f>
        <v>853.45</v>
      </c>
      <c r="M531" s="734">
        <f>AQ531*(1+$AF$5/100)</f>
        <v>932.1</v>
      </c>
      <c r="N531" s="734">
        <f>AR531*(1+$AF$5/100)</f>
        <v>980.2</v>
      </c>
      <c r="O531" s="734">
        <f>AS531*(1+$AF$5/100)</f>
        <v>1014.65</v>
      </c>
      <c r="P531" s="734">
        <f>AT531*(1+$AF$5/100)</f>
        <v>1047.8</v>
      </c>
      <c r="Q531" s="734">
        <f>AU531*(1+$AF$5/100)</f>
        <v>1080.3</v>
      </c>
      <c r="R531" s="734">
        <f>AV531*(1+$AF$5/100)</f>
        <v>1121.9</v>
      </c>
      <c r="S531" s="734">
        <f>AW531*(1+$AF$5/100)</f>
        <v>1228.5</v>
      </c>
      <c r="T531" s="734">
        <f>AX531*(1+$AF$5/100)</f>
        <v>1261.65</v>
      </c>
      <c r="U531" s="734">
        <f>AY531*(1+$AF$5/100)</f>
        <v>1295.45</v>
      </c>
      <c r="V531" s="734">
        <f>AZ531*(1+$AF$5/100)</f>
        <v>1363.7</v>
      </c>
      <c r="W531" s="736">
        <f>BA531*(1+$AF$5/100)</f>
        <v>1443.65</v>
      </c>
      <c r="X531" s="736">
        <f>BB531*(1+$AF$5/100)</f>
        <v>1464.45</v>
      </c>
      <c r="Y531" s="736">
        <f>BC531*(1+$AF$5/100)</f>
        <v>1500.2</v>
      </c>
      <c r="Z531" s="737">
        <f>BD531*(1+$AF$5/100)</f>
        <v>1537.25</v>
      </c>
      <c r="AA531" s="801"/>
      <c r="AB531" s="731"/>
      <c r="AG531" s="728">
        <v>1600</v>
      </c>
      <c r="AH531" s="733">
        <v>814</v>
      </c>
      <c r="AI531" s="734">
        <v>858</v>
      </c>
      <c r="AJ531" s="734">
        <v>974</v>
      </c>
      <c r="AK531" s="734">
        <v>1018</v>
      </c>
      <c r="AL531" s="734">
        <v>1066</v>
      </c>
      <c r="AM531" s="734">
        <v>1136</v>
      </c>
      <c r="AN531" s="734">
        <v>1179</v>
      </c>
      <c r="AO531" s="734">
        <v>1225</v>
      </c>
      <c r="AP531" s="734">
        <v>1313</v>
      </c>
      <c r="AQ531" s="734">
        <v>1434</v>
      </c>
      <c r="AR531" s="734">
        <v>1508</v>
      </c>
      <c r="AS531" s="734">
        <v>1561</v>
      </c>
      <c r="AT531" s="734">
        <v>1612</v>
      </c>
      <c r="AU531" s="734">
        <v>1662</v>
      </c>
      <c r="AV531" s="734">
        <v>1726</v>
      </c>
      <c r="AW531" s="734">
        <v>1890</v>
      </c>
      <c r="AX531" s="734">
        <v>1941</v>
      </c>
      <c r="AY531" s="734">
        <v>1993</v>
      </c>
      <c r="AZ531" s="734">
        <v>2098</v>
      </c>
      <c r="BA531" s="736">
        <v>2221</v>
      </c>
      <c r="BB531" s="736">
        <v>2253</v>
      </c>
      <c r="BC531" s="736">
        <v>2308</v>
      </c>
      <c r="BD531" s="737">
        <v>2365</v>
      </c>
    </row>
    <row r="532" spans="1:74">
      <c r="B532" s="1019"/>
      <c r="C532" s="785">
        <v>1800</v>
      </c>
      <c r="D532" s="733">
        <f>AH532*(1+$AF$5/100)</f>
        <v>565.5</v>
      </c>
      <c r="E532" s="734">
        <f>AI532*(1+$AF$5/100)</f>
        <v>595.4</v>
      </c>
      <c r="F532" s="734">
        <f>AJ532*(1+$AF$5/100)</f>
        <v>675.35</v>
      </c>
      <c r="G532" s="734">
        <f>AK532*(1+$AF$5/100)</f>
        <v>734.5</v>
      </c>
      <c r="H532" s="734">
        <f>AL532*(1+$AF$5/100)</f>
        <v>768.95</v>
      </c>
      <c r="I532" s="734">
        <f>AM532*(1+$AF$5/100)</f>
        <v>819</v>
      </c>
      <c r="J532" s="734">
        <f>AN532*(1+$AF$5/100)</f>
        <v>851.5</v>
      </c>
      <c r="K532" s="734">
        <f>AO532*(1+$AF$5/100)</f>
        <v>885.3</v>
      </c>
      <c r="L532" s="734">
        <f>AP532*(1+$AF$5/100)</f>
        <v>948.35</v>
      </c>
      <c r="M532" s="734">
        <f>AQ532*(1+$AF$5/100)</f>
        <v>1032.2</v>
      </c>
      <c r="N532" s="734">
        <f>AR532*(1+$AF$5/100)</f>
        <v>1083.55</v>
      </c>
      <c r="O532" s="734">
        <f>AS532*(1+$AF$5/100)</f>
        <v>1144.65</v>
      </c>
      <c r="P532" s="734">
        <f>AT532*(1+$AF$5/100)</f>
        <v>1184.3</v>
      </c>
      <c r="Q532" s="734">
        <f>AU532*(1+$AF$5/100)</f>
        <v>1222.65</v>
      </c>
      <c r="R532" s="734">
        <f>AV532*(1+$AF$5/100)</f>
        <v>1338.35</v>
      </c>
      <c r="S532" s="734">
        <f>AW532*(1+$AF$5/100)</f>
        <v>1432.6</v>
      </c>
      <c r="T532" s="734">
        <f>AX532*(1+$AF$5/100)</f>
        <v>1472.9</v>
      </c>
      <c r="U532" s="734">
        <f>AY532*(1+$AF$5/100)</f>
        <v>1515.15</v>
      </c>
      <c r="V532" s="734">
        <f>AZ532*(1+$AF$5/100)</f>
        <v>1591.85</v>
      </c>
      <c r="W532" s="736">
        <f>BA532*(1+$AF$5/100)</f>
        <v>1681.55</v>
      </c>
      <c r="X532" s="736">
        <f>BB532*(1+$AF$5/100)</f>
        <v>1706.25</v>
      </c>
      <c r="Y532" s="736">
        <f>BC532*(1+$AF$5/100)</f>
        <v>1750.45</v>
      </c>
      <c r="Z532" s="737">
        <f>BD532*(1+$AF$5/100)</f>
        <v>1793.35</v>
      </c>
      <c r="AA532" s="801"/>
      <c r="AB532" s="731"/>
      <c r="AG532" s="728">
        <v>1800</v>
      </c>
      <c r="AH532" s="733">
        <v>870</v>
      </c>
      <c r="AI532" s="734">
        <v>916</v>
      </c>
      <c r="AJ532" s="734">
        <v>1039</v>
      </c>
      <c r="AK532" s="734">
        <v>1130</v>
      </c>
      <c r="AL532" s="734">
        <v>1183</v>
      </c>
      <c r="AM532" s="734">
        <v>1260</v>
      </c>
      <c r="AN532" s="734">
        <v>1310</v>
      </c>
      <c r="AO532" s="734">
        <v>1362</v>
      </c>
      <c r="AP532" s="734">
        <v>1459</v>
      </c>
      <c r="AQ532" s="734">
        <v>1588</v>
      </c>
      <c r="AR532" s="734">
        <v>1667</v>
      </c>
      <c r="AS532" s="734">
        <v>1761</v>
      </c>
      <c r="AT532" s="734">
        <v>1822</v>
      </c>
      <c r="AU532" s="734">
        <v>1881</v>
      </c>
      <c r="AV532" s="734">
        <v>2059</v>
      </c>
      <c r="AW532" s="734">
        <v>2204</v>
      </c>
      <c r="AX532" s="734">
        <v>2266</v>
      </c>
      <c r="AY532" s="734">
        <v>2331</v>
      </c>
      <c r="AZ532" s="734">
        <v>2449</v>
      </c>
      <c r="BA532" s="736">
        <v>2587</v>
      </c>
      <c r="BB532" s="736">
        <v>2625</v>
      </c>
      <c r="BC532" s="736">
        <v>2693</v>
      </c>
      <c r="BD532" s="737">
        <v>2759</v>
      </c>
    </row>
    <row r="533" spans="1:74" s="545" customFormat="1">
      <c r="A533" s="716"/>
      <c r="B533" s="1019"/>
      <c r="C533" s="785">
        <v>2000</v>
      </c>
      <c r="D533" s="733">
        <f>AH533*(1+$AF$5/100)</f>
        <v>592.8</v>
      </c>
      <c r="E533" s="734">
        <f>AI533*(1+$AF$5/100)</f>
        <v>626.6</v>
      </c>
      <c r="F533" s="734">
        <f>AJ533*(1+$AF$5/100)</f>
        <v>722.8</v>
      </c>
      <c r="G533" s="734">
        <f>AK533*(1+$AF$5/100)</f>
        <v>772.85</v>
      </c>
      <c r="H533" s="734">
        <f>AL533*(1+$AF$5/100)</f>
        <v>809.25</v>
      </c>
      <c r="I533" s="734">
        <f>AM533*(1+$AF$5/100)</f>
        <v>845.65</v>
      </c>
      <c r="J533" s="734">
        <f>AN533*(1+$AF$5/100)</f>
        <v>878.15</v>
      </c>
      <c r="K533" s="734">
        <f>AO533*(1+$AF$5/100)</f>
        <v>913.9</v>
      </c>
      <c r="L533" s="734">
        <f>AP533*(1+$AF$5/100)</f>
        <v>980.2</v>
      </c>
      <c r="M533" s="734">
        <f>AQ533*(1+$AF$5/100)</f>
        <v>1064.7</v>
      </c>
      <c r="N533" s="734">
        <f>AR533*(1+$AF$5/100)</f>
        <v>1117.35</v>
      </c>
      <c r="O533" s="734">
        <f>AS533*(1+$AF$5/100)</f>
        <v>1201.2</v>
      </c>
      <c r="P533" s="734">
        <f>AT533*(1+$AF$5/100)</f>
        <v>1242.15</v>
      </c>
      <c r="Q533" s="734">
        <f>AU533*(1+$AF$5/100)</f>
        <v>1284.4</v>
      </c>
      <c r="R533" s="734">
        <f>AV533*(1+$AF$5/100)</f>
        <v>1379.95</v>
      </c>
      <c r="S533" s="734">
        <f>AW533*(1+$AF$5/100)</f>
        <v>1474.2</v>
      </c>
      <c r="T533" s="734">
        <f>AX533*(1+$AF$5/100)</f>
        <v>1518.4</v>
      </c>
      <c r="U533" s="734">
        <f>AY533*(1+$AF$5/100)</f>
        <v>1560.65</v>
      </c>
      <c r="V533" s="734">
        <f>AZ533*(1+$AF$5/100)</f>
        <v>1641.25</v>
      </c>
      <c r="W533" s="736">
        <f>BA533*(1+$AF$5/100)</f>
        <v>1731.6</v>
      </c>
      <c r="X533" s="736">
        <f>BB533*(1+$AF$5/100)</f>
        <v>1756.95</v>
      </c>
      <c r="Y533" s="736">
        <f>BC533*(1+$AF$5/100)</f>
        <v>1801.8</v>
      </c>
      <c r="Z533" s="737">
        <f>BD533*(1+$AF$5/100)</f>
        <v>1847.95</v>
      </c>
      <c r="AA533" s="801"/>
      <c r="AB533" s="731"/>
      <c r="AG533" s="728">
        <v>2000</v>
      </c>
      <c r="AH533" s="733">
        <v>912</v>
      </c>
      <c r="AI533" s="734">
        <v>964</v>
      </c>
      <c r="AJ533" s="734">
        <v>1112</v>
      </c>
      <c r="AK533" s="734">
        <v>1189</v>
      </c>
      <c r="AL533" s="734">
        <v>1245</v>
      </c>
      <c r="AM533" s="734">
        <v>1301</v>
      </c>
      <c r="AN533" s="734">
        <v>1351</v>
      </c>
      <c r="AO533" s="734">
        <v>1406</v>
      </c>
      <c r="AP533" s="734">
        <v>1508</v>
      </c>
      <c r="AQ533" s="734">
        <v>1638</v>
      </c>
      <c r="AR533" s="734">
        <v>1719</v>
      </c>
      <c r="AS533" s="734">
        <v>1848</v>
      </c>
      <c r="AT533" s="734">
        <v>1911</v>
      </c>
      <c r="AU533" s="734">
        <v>1976</v>
      </c>
      <c r="AV533" s="734">
        <v>2123</v>
      </c>
      <c r="AW533" s="734">
        <v>2268</v>
      </c>
      <c r="AX533" s="734">
        <v>2336</v>
      </c>
      <c r="AY533" s="734">
        <v>2401</v>
      </c>
      <c r="AZ533" s="734">
        <v>2525</v>
      </c>
      <c r="BA533" s="736">
        <v>2664</v>
      </c>
      <c r="BB533" s="736">
        <v>2703</v>
      </c>
      <c r="BC533" s="736">
        <v>2772</v>
      </c>
      <c r="BD533" s="737">
        <v>2843</v>
      </c>
    </row>
    <row r="534" spans="1:74">
      <c r="B534" s="1019"/>
      <c r="C534" s="785">
        <v>2200</v>
      </c>
      <c r="D534" s="733">
        <f>AH534*(1+$AF$5/100)</f>
        <v>622.7</v>
      </c>
      <c r="E534" s="734">
        <f>AI534*(1+$AF$5/100)</f>
        <v>659.1</v>
      </c>
      <c r="F534" s="734">
        <f>AJ534*(1+$AF$5/100)</f>
        <v>774.15</v>
      </c>
      <c r="G534" s="734">
        <f>AK534*(1+$AF$5/100)</f>
        <v>811.2</v>
      </c>
      <c r="H534" s="734">
        <f>AL534*(1+$AF$5/100)</f>
        <v>848.9</v>
      </c>
      <c r="I534" s="734">
        <f>AM534*(1+$AF$5/100)</f>
        <v>885.95</v>
      </c>
      <c r="J534" s="734">
        <f>AN534*(1+$AF$5/100)</f>
        <v>923</v>
      </c>
      <c r="K534" s="734">
        <f>AO534*(1+$AF$5/100)</f>
        <v>960.7</v>
      </c>
      <c r="L534" s="734">
        <f>AP534*(1+$AF$5/100)</f>
        <v>1030.25</v>
      </c>
      <c r="M534" s="734">
        <f>AQ534*(1+$AF$5/100)</f>
        <v>1117.35</v>
      </c>
      <c r="N534" s="734">
        <f>AR534*(1+$AF$5/100)</f>
        <v>1171.95</v>
      </c>
      <c r="O534" s="734">
        <f>AS534*(1+$AF$5/100)</f>
        <v>1236.3</v>
      </c>
      <c r="P534" s="734">
        <f>AT534*(1+$AF$5/100)</f>
        <v>1280.5</v>
      </c>
      <c r="Q534" s="734">
        <f>AU534*(1+$AF$5/100)</f>
        <v>1324.7</v>
      </c>
      <c r="R534" s="734">
        <f>AV534*(1+$AF$5/100)</f>
        <v>1423.5</v>
      </c>
      <c r="S534" s="734">
        <f>AW534*(1+$AF$5/100)</f>
        <v>1517.75</v>
      </c>
      <c r="T534" s="734">
        <f>AX534*(1+$AF$5/100)</f>
        <v>1561.95</v>
      </c>
      <c r="U534" s="734">
        <f>AY534*(1+$AF$5/100)</f>
        <v>1608.1</v>
      </c>
      <c r="V534" s="734">
        <f>AZ534*(1+$AF$5/100)</f>
        <v>1688.05</v>
      </c>
      <c r="W534" s="736">
        <f>BA534*(1+$AF$5/100)</f>
        <v>1780.35</v>
      </c>
      <c r="X534" s="736">
        <f>BB534*(1+$AF$5/100)</f>
        <v>1808.3</v>
      </c>
      <c r="Y534" s="736">
        <f>BC534*(1+$AF$5/100)</f>
        <v>1854.45</v>
      </c>
      <c r="Z534" s="737">
        <f>BD534*(1+$AF$5/100)</f>
        <v>1901.25</v>
      </c>
      <c r="AA534" s="801"/>
      <c r="AB534" s="731"/>
      <c r="AG534" s="728">
        <v>2200</v>
      </c>
      <c r="AH534" s="733">
        <v>958</v>
      </c>
      <c r="AI534" s="734">
        <v>1014</v>
      </c>
      <c r="AJ534" s="734">
        <v>1191</v>
      </c>
      <c r="AK534" s="734">
        <v>1248</v>
      </c>
      <c r="AL534" s="734">
        <v>1306</v>
      </c>
      <c r="AM534" s="734">
        <v>1363</v>
      </c>
      <c r="AN534" s="734">
        <v>1420</v>
      </c>
      <c r="AO534" s="734">
        <v>1478</v>
      </c>
      <c r="AP534" s="734">
        <v>1585</v>
      </c>
      <c r="AQ534" s="734">
        <v>1719</v>
      </c>
      <c r="AR534" s="734">
        <v>1803</v>
      </c>
      <c r="AS534" s="734">
        <v>1902</v>
      </c>
      <c r="AT534" s="734">
        <v>1970</v>
      </c>
      <c r="AU534" s="734">
        <v>2038</v>
      </c>
      <c r="AV534" s="734">
        <v>2190</v>
      </c>
      <c r="AW534" s="734">
        <v>2335</v>
      </c>
      <c r="AX534" s="734">
        <v>2403</v>
      </c>
      <c r="AY534" s="734">
        <v>2474</v>
      </c>
      <c r="AZ534" s="734">
        <v>2597</v>
      </c>
      <c r="BA534" s="736">
        <v>2739</v>
      </c>
      <c r="BB534" s="736">
        <v>2782</v>
      </c>
      <c r="BC534" s="736">
        <v>2853</v>
      </c>
      <c r="BD534" s="737">
        <v>2925</v>
      </c>
    </row>
    <row r="535" spans="1:74">
      <c r="B535" s="1019"/>
      <c r="C535" s="785">
        <v>2400</v>
      </c>
      <c r="D535" s="733">
        <f>AH535*(1+$AF$5/100)</f>
        <v>713.05</v>
      </c>
      <c r="E535" s="734">
        <f>AI535*(1+$AF$5/100)</f>
        <v>754</v>
      </c>
      <c r="F535" s="734">
        <f>AJ535*(1+$AF$5/100)</f>
        <v>850.85</v>
      </c>
      <c r="G535" s="734">
        <f>AK535*(1+$AF$5/100)</f>
        <v>858.65</v>
      </c>
      <c r="H535" s="734">
        <f>AL535*(1+$AF$5/100)</f>
        <v>897.65</v>
      </c>
      <c r="I535" s="734">
        <f>AM535*(1+$AF$5/100)</f>
        <v>937.95</v>
      </c>
      <c r="J535" s="734">
        <f>AN535*(1+$AF$5/100)</f>
        <v>979.55</v>
      </c>
      <c r="K535" s="734">
        <f>AO535*(1+$AF$5/100)</f>
        <v>1019.2</v>
      </c>
      <c r="L535" s="734">
        <f>AP535*(1+$AF$5/100)</f>
        <v>1092.65</v>
      </c>
      <c r="M535" s="734">
        <f>AQ535*(1+$AF$5/100)</f>
        <v>1181.05</v>
      </c>
      <c r="N535" s="734">
        <f>AR535*(1+$AF$5/100)</f>
        <v>1237.6</v>
      </c>
      <c r="O535" s="734">
        <f>AS535*(1+$AF$5/100)</f>
        <v>1308.45</v>
      </c>
      <c r="P535" s="734">
        <f>AT535*(1+$AF$5/100)</f>
        <v>1354.6</v>
      </c>
      <c r="Q535" s="734">
        <f>AU535*(1+$AF$5/100)</f>
        <v>1402.05</v>
      </c>
      <c r="R535" s="734">
        <f>AV535*(1+$AF$5/100)</f>
        <v>1508</v>
      </c>
      <c r="S535" s="734">
        <f>AW535*(1+$AF$5/100)</f>
        <v>1603.55</v>
      </c>
      <c r="T535" s="734">
        <f>AX535*(1+$AF$5/100)</f>
        <v>1651</v>
      </c>
      <c r="U535" s="734">
        <f>AY535*(1+$AF$5/100)</f>
        <v>1700.4</v>
      </c>
      <c r="V535" s="734">
        <f>AZ535*(1+$AF$5/100)</f>
        <v>1784.9</v>
      </c>
      <c r="W535" s="736">
        <f>BA535*(1+$AF$5/100)</f>
        <v>1879.15</v>
      </c>
      <c r="X535" s="736">
        <f>BB535*(1+$AF$5/100)</f>
        <v>1908.4</v>
      </c>
      <c r="Y535" s="736">
        <f>BC535*(1+$AF$5/100)</f>
        <v>1958.45</v>
      </c>
      <c r="Z535" s="737">
        <f>BD535*(1+$AF$5/100)</f>
        <v>2010.45</v>
      </c>
      <c r="AA535" s="801"/>
      <c r="AB535" s="731"/>
      <c r="AG535" s="728">
        <v>2400</v>
      </c>
      <c r="AH535" s="733">
        <v>1097</v>
      </c>
      <c r="AI535" s="734">
        <v>1160</v>
      </c>
      <c r="AJ535" s="734">
        <v>1309</v>
      </c>
      <c r="AK535" s="734">
        <v>1321</v>
      </c>
      <c r="AL535" s="734">
        <v>1381</v>
      </c>
      <c r="AM535" s="734">
        <v>1443</v>
      </c>
      <c r="AN535" s="734">
        <v>1507</v>
      </c>
      <c r="AO535" s="734">
        <v>1568</v>
      </c>
      <c r="AP535" s="734">
        <v>1681</v>
      </c>
      <c r="AQ535" s="734">
        <v>1817</v>
      </c>
      <c r="AR535" s="734">
        <v>1904</v>
      </c>
      <c r="AS535" s="734">
        <v>2013</v>
      </c>
      <c r="AT535" s="734">
        <v>2084</v>
      </c>
      <c r="AU535" s="734">
        <v>2157</v>
      </c>
      <c r="AV535" s="734">
        <v>2320</v>
      </c>
      <c r="AW535" s="734">
        <v>2467</v>
      </c>
      <c r="AX535" s="734">
        <v>2540</v>
      </c>
      <c r="AY535" s="734">
        <v>2616</v>
      </c>
      <c r="AZ535" s="734">
        <v>2746</v>
      </c>
      <c r="BA535" s="736">
        <v>2891</v>
      </c>
      <c r="BB535" s="736">
        <v>2936</v>
      </c>
      <c r="BC535" s="736">
        <v>3013</v>
      </c>
      <c r="BD535" s="737">
        <v>3093</v>
      </c>
    </row>
    <row r="536" spans="1:74">
      <c r="B536" s="1019"/>
      <c r="C536" s="785">
        <v>2600</v>
      </c>
      <c r="D536" s="733">
        <f>AH536*(1+$AF$5/100)</f>
        <v>747.5</v>
      </c>
      <c r="E536" s="734">
        <f>AI536*(1+$AF$5/100)</f>
        <v>793</v>
      </c>
      <c r="F536" s="734">
        <f>AJ536*(1+$AF$5/100)</f>
        <v>875.55</v>
      </c>
      <c r="G536" s="734">
        <f>AK536*(1+$AF$5/100)</f>
        <v>885.95</v>
      </c>
      <c r="H536" s="734">
        <f>AL536*(1+$AF$5/100)</f>
        <v>926.9</v>
      </c>
      <c r="I536" s="734">
        <f>AM536*(1+$AF$5/100)</f>
        <v>969.15</v>
      </c>
      <c r="J536" s="734">
        <f>AN536*(1+$AF$5/100)</f>
        <v>1010.75</v>
      </c>
      <c r="K536" s="734">
        <f>AO536*(1+$AF$5/100)</f>
        <v>1053.65</v>
      </c>
      <c r="L536" s="734">
        <f>AP536*(1+$AF$5/100)</f>
        <v>1127.1</v>
      </c>
      <c r="M536" s="734">
        <f>AQ536*(1+$AF$5/100)</f>
        <v>1218.1</v>
      </c>
      <c r="N536" s="734">
        <f>AR536*(1+$AF$5/100)</f>
        <v>1275.3</v>
      </c>
      <c r="O536" s="734">
        <f>AS536*(1+$AF$5/100)</f>
        <v>1348.75</v>
      </c>
      <c r="P536" s="734">
        <f>AT536*(1+$AF$5/100)</f>
        <v>1398.15</v>
      </c>
      <c r="Q536" s="734">
        <f>AU536*(1+$AF$5/100)</f>
        <v>1445.6</v>
      </c>
      <c r="R536" s="734">
        <f>AV536*(1+$AF$5/100)</f>
        <v>1555.45</v>
      </c>
      <c r="S536" s="734">
        <f>AW536*(1+$AF$5/100)</f>
        <v>1663.35</v>
      </c>
      <c r="T536" s="734">
        <f>AX536*(1+$AF$5/100)</f>
        <v>1714.7</v>
      </c>
      <c r="U536" s="734">
        <f>AY536*(1+$AF$5/100)</f>
        <v>1828.45</v>
      </c>
      <c r="V536" s="736">
        <f>AZ536*(1+$AF$5/100)</f>
        <v>1914.9</v>
      </c>
      <c r="W536" s="736">
        <f>BA536*(1+$AF$5/100)</f>
        <v>1945.45</v>
      </c>
      <c r="X536" s="736">
        <f>BB536*(1+$AF$5/100)</f>
        <v>1975.35</v>
      </c>
      <c r="Y536" s="736">
        <f>BC536*(1+$AF$5/100)</f>
        <v>2029.3</v>
      </c>
      <c r="Z536" s="737">
        <f>BD536*(1+$AF$5/100)</f>
        <v>2081.3</v>
      </c>
      <c r="AA536" s="801"/>
      <c r="AB536" s="731"/>
      <c r="AG536" s="728">
        <v>2600</v>
      </c>
      <c r="AH536" s="733">
        <v>1150</v>
      </c>
      <c r="AI536" s="734">
        <v>1220</v>
      </c>
      <c r="AJ536" s="734">
        <v>1347</v>
      </c>
      <c r="AK536" s="734">
        <v>1363</v>
      </c>
      <c r="AL536" s="734">
        <v>1426</v>
      </c>
      <c r="AM536" s="734">
        <v>1491</v>
      </c>
      <c r="AN536" s="734">
        <v>1555</v>
      </c>
      <c r="AO536" s="734">
        <v>1621</v>
      </c>
      <c r="AP536" s="734">
        <v>1734</v>
      </c>
      <c r="AQ536" s="734">
        <v>1874</v>
      </c>
      <c r="AR536" s="734">
        <v>1962</v>
      </c>
      <c r="AS536" s="734">
        <v>2075</v>
      </c>
      <c r="AT536" s="734">
        <v>2151</v>
      </c>
      <c r="AU536" s="734">
        <v>2224</v>
      </c>
      <c r="AV536" s="734">
        <v>2393</v>
      </c>
      <c r="AW536" s="734">
        <v>2559</v>
      </c>
      <c r="AX536" s="734">
        <v>2638</v>
      </c>
      <c r="AY536" s="734">
        <v>2813</v>
      </c>
      <c r="AZ536" s="736">
        <v>2946</v>
      </c>
      <c r="BA536" s="736">
        <v>2993</v>
      </c>
      <c r="BB536" s="736">
        <v>3039</v>
      </c>
      <c r="BC536" s="736">
        <v>3122</v>
      </c>
      <c r="BD536" s="737">
        <v>3202</v>
      </c>
    </row>
    <row r="537" spans="1:74">
      <c r="B537" s="1019"/>
      <c r="C537" s="785">
        <v>2800</v>
      </c>
      <c r="D537" s="733">
        <f>AH537*(1+$AF$5/100)</f>
        <v>781.3</v>
      </c>
      <c r="E537" s="734">
        <f>AI537*(1+$AF$5/100)</f>
        <v>828.75</v>
      </c>
      <c r="F537" s="734">
        <f>AJ537*(1+$AF$5/100)</f>
        <v>915.2</v>
      </c>
      <c r="G537" s="734">
        <f>AK537*(1+$AF$5/100)</f>
        <v>909.35</v>
      </c>
      <c r="H537" s="734">
        <f>AL537*(1+$AF$5/100)</f>
        <v>950.95</v>
      </c>
      <c r="I537" s="734">
        <f>AM537*(1+$AF$5/100)</f>
        <v>1013.35</v>
      </c>
      <c r="J537" s="734">
        <f>AN537*(1+$AF$5/100)</f>
        <v>1057.55</v>
      </c>
      <c r="K537" s="734">
        <f>AO537*(1+$AF$5/100)</f>
        <v>1103.7</v>
      </c>
      <c r="L537" s="734">
        <f>AP537*(1+$AF$5/100)</f>
        <v>1179.75</v>
      </c>
      <c r="M537" s="734">
        <f>AQ537*(1+$AF$5/100)</f>
        <v>1274.65</v>
      </c>
      <c r="N537" s="734">
        <f>AR537*(1+$AF$5/100)</f>
        <v>1334.45</v>
      </c>
      <c r="O537" s="734">
        <f>AS537*(1+$AF$5/100)</f>
        <v>1435.2</v>
      </c>
      <c r="P537" s="734">
        <f>AT537*(1+$AF$5/100)</f>
        <v>1487.85</v>
      </c>
      <c r="Q537" s="734">
        <f>AU537*(1+$AF$5/100)</f>
        <v>1539.2</v>
      </c>
      <c r="R537" s="734">
        <f>AV537*(1+$AF$5/100)</f>
        <v>1625</v>
      </c>
      <c r="S537" s="734">
        <f>AW537*(1+$AF$5/100)</f>
        <v>1768.65</v>
      </c>
      <c r="T537" s="734">
        <f>AX537*(1+$AF$5/100)</f>
        <v>1821.95</v>
      </c>
      <c r="U537" s="734">
        <f>AY537*(1+$AF$5/100)</f>
        <v>1873.95</v>
      </c>
      <c r="V537" s="736">
        <f>AZ537*(1+$AF$5/100)</f>
        <v>1964.3</v>
      </c>
      <c r="W537" s="736">
        <f>BA537*(1+$AF$5/100)</f>
        <v>1994.2</v>
      </c>
      <c r="X537" s="736">
        <f>BB537*(1+$AF$5/100)</f>
        <v>2024.75</v>
      </c>
      <c r="Y537" s="736">
        <f>BC537*(1+$AF$5/100)</f>
        <v>2080</v>
      </c>
      <c r="Z537" s="737">
        <f>BD537*(1+$AF$5/100)</f>
        <v>2135.9</v>
      </c>
      <c r="AA537" s="801"/>
      <c r="AB537" s="731"/>
      <c r="AG537" s="728">
        <v>2800</v>
      </c>
      <c r="AH537" s="733">
        <v>1202</v>
      </c>
      <c r="AI537" s="734">
        <v>1275</v>
      </c>
      <c r="AJ537" s="734">
        <v>1408</v>
      </c>
      <c r="AK537" s="734">
        <v>1399</v>
      </c>
      <c r="AL537" s="734">
        <v>1463</v>
      </c>
      <c r="AM537" s="734">
        <v>1559</v>
      </c>
      <c r="AN537" s="734">
        <v>1627</v>
      </c>
      <c r="AO537" s="734">
        <v>1698</v>
      </c>
      <c r="AP537" s="734">
        <v>1815</v>
      </c>
      <c r="AQ537" s="734">
        <v>1961</v>
      </c>
      <c r="AR537" s="734">
        <v>2053</v>
      </c>
      <c r="AS537" s="734">
        <v>2208</v>
      </c>
      <c r="AT537" s="734">
        <v>2289</v>
      </c>
      <c r="AU537" s="734">
        <v>2368</v>
      </c>
      <c r="AV537" s="734">
        <v>2500</v>
      </c>
      <c r="AW537" s="734">
        <v>2721</v>
      </c>
      <c r="AX537" s="734">
        <v>2803</v>
      </c>
      <c r="AY537" s="734">
        <v>2883</v>
      </c>
      <c r="AZ537" s="736">
        <v>3022</v>
      </c>
      <c r="BA537" s="736">
        <v>3068</v>
      </c>
      <c r="BB537" s="736">
        <v>3115</v>
      </c>
      <c r="BC537" s="736">
        <v>3200</v>
      </c>
      <c r="BD537" s="737">
        <v>3286</v>
      </c>
    </row>
    <row r="538" spans="1:74">
      <c r="B538" s="1019"/>
      <c r="C538" s="785">
        <v>3000</v>
      </c>
      <c r="D538" s="733">
        <f>AH538*(1+$AF$5/100)</f>
        <v>703.95</v>
      </c>
      <c r="E538" s="734">
        <f>AI538*(1+$AF$5/100)</f>
        <v>748.15</v>
      </c>
      <c r="F538" s="734">
        <f>AJ538*(1+$AF$5/100)</f>
        <v>840.45</v>
      </c>
      <c r="G538" s="734">
        <f>AK538*(1+$AF$5/100)</f>
        <v>901.55</v>
      </c>
      <c r="H538" s="734">
        <f>AL538*(1+$AF$5/100)</f>
        <v>941.85</v>
      </c>
      <c r="I538" s="734">
        <f>AM538*(1+$AF$5/100)</f>
        <v>965.9</v>
      </c>
      <c r="J538" s="734">
        <f>AN538*(1+$AF$5/100)</f>
        <v>1010.75</v>
      </c>
      <c r="K538" s="734">
        <f>AO538*(1+$AF$5/100)</f>
        <v>1055.6</v>
      </c>
      <c r="L538" s="734">
        <f>AP538*(1+$AF$5/100)</f>
        <v>1129.7</v>
      </c>
      <c r="M538" s="734">
        <f>AQ538*(1+$AF$5/100)</f>
        <v>1216.15</v>
      </c>
      <c r="N538" s="734">
        <f>AR538*(1+$AF$5/100)</f>
        <v>1271.4</v>
      </c>
      <c r="O538" s="734">
        <f>AS538*(1+$AF$5/100)</f>
        <v>1402.05</v>
      </c>
      <c r="P538" s="734">
        <f>AT538*(1+$AF$5/100)</f>
        <v>1452.75</v>
      </c>
      <c r="Q538" s="734">
        <f>AU538*(1+$AF$5/100)</f>
        <v>1505.4</v>
      </c>
      <c r="R538" s="734">
        <f>AV538*(1+$AF$5/100)</f>
        <v>1747.2</v>
      </c>
      <c r="S538" s="734">
        <f>AW538*(1+$AF$5/100)</f>
        <v>1853.8</v>
      </c>
      <c r="T538" s="734">
        <f>AX538*(1+$AF$5/100)</f>
        <v>1909.7</v>
      </c>
      <c r="U538" s="736">
        <f>AY538*(1+$AF$5/100)</f>
        <v>1966.9</v>
      </c>
      <c r="V538" s="736">
        <f>AZ538*(1+$AF$5/100)</f>
        <v>2060.5</v>
      </c>
      <c r="W538" s="736">
        <f>BA538*(1+$AF$5/100)</f>
        <v>2093</v>
      </c>
      <c r="X538" s="736">
        <f>BB538*(1+$AF$5/100)</f>
        <v>2124.85</v>
      </c>
      <c r="Y538" s="736">
        <f>BC538*(1+$AF$5/100)</f>
        <v>2184</v>
      </c>
      <c r="Z538" s="737">
        <f>BD538*(1+$AF$5/100)</f>
        <v>2243.15</v>
      </c>
      <c r="AA538" s="801"/>
      <c r="AB538" s="731"/>
      <c r="AG538" s="728">
        <v>3000</v>
      </c>
      <c r="AH538" s="733">
        <v>1083</v>
      </c>
      <c r="AI538" s="734">
        <v>1151</v>
      </c>
      <c r="AJ538" s="734">
        <v>1293</v>
      </c>
      <c r="AK538" s="734">
        <v>1387</v>
      </c>
      <c r="AL538" s="734">
        <v>1449</v>
      </c>
      <c r="AM538" s="734">
        <v>1486</v>
      </c>
      <c r="AN538" s="734">
        <v>1555</v>
      </c>
      <c r="AO538" s="734">
        <v>1624</v>
      </c>
      <c r="AP538" s="734">
        <v>1738</v>
      </c>
      <c r="AQ538" s="734">
        <v>1871</v>
      </c>
      <c r="AR538" s="734">
        <v>1956</v>
      </c>
      <c r="AS538" s="734">
        <v>2157</v>
      </c>
      <c r="AT538" s="734">
        <v>2235</v>
      </c>
      <c r="AU538" s="734">
        <v>2316</v>
      </c>
      <c r="AV538" s="734">
        <v>2688</v>
      </c>
      <c r="AW538" s="734">
        <v>2852</v>
      </c>
      <c r="AX538" s="734">
        <v>2938</v>
      </c>
      <c r="AY538" s="736">
        <v>3026</v>
      </c>
      <c r="AZ538" s="736">
        <v>3170</v>
      </c>
      <c r="BA538" s="736">
        <v>3220</v>
      </c>
      <c r="BB538" s="736">
        <v>3269</v>
      </c>
      <c r="BC538" s="736">
        <v>3360</v>
      </c>
      <c r="BD538" s="737">
        <v>3451</v>
      </c>
    </row>
    <row r="539" spans="1:74">
      <c r="B539" s="1019"/>
      <c r="C539" s="785">
        <v>3200</v>
      </c>
      <c r="D539" s="733">
        <f>AH539*(1+$AF$5/100)</f>
        <v>721.5</v>
      </c>
      <c r="E539" s="734">
        <f>AI539*(1+$AF$5/100)</f>
        <v>767</v>
      </c>
      <c r="F539" s="734">
        <f>AJ539*(1+$AF$5/100)</f>
        <v>859.3</v>
      </c>
      <c r="G539" s="734">
        <f>AK539*(1+$AF$5/100)</f>
        <v>923.65</v>
      </c>
      <c r="H539" s="734">
        <f>AL539*(1+$AF$5/100)</f>
        <v>965.25</v>
      </c>
      <c r="I539" s="734">
        <f>AM539*(1+$AF$5/100)</f>
        <v>991.25</v>
      </c>
      <c r="J539" s="734">
        <f>AN539*(1+$AF$5/100)</f>
        <v>1036.1</v>
      </c>
      <c r="K539" s="734">
        <f>AO539*(1+$AF$5/100)</f>
        <v>1082.9</v>
      </c>
      <c r="L539" s="734">
        <f>AP539*(1+$AF$5/100)</f>
        <v>1158.3</v>
      </c>
      <c r="M539" s="734">
        <f>AQ539*(1+$AF$5/100)</f>
        <v>1245.4</v>
      </c>
      <c r="N539" s="734">
        <f>AR539*(1+$AF$5/100)</f>
        <v>1301.3</v>
      </c>
      <c r="O539" s="734">
        <f>AS539*(1+$AF$5/100)</f>
        <v>1380.6</v>
      </c>
      <c r="P539" s="734">
        <f>AT539*(1+$AF$5/100)</f>
        <v>1515.8</v>
      </c>
      <c r="Q539" s="734">
        <f>AU539*(1+$AF$5/100)</f>
        <v>1569.1</v>
      </c>
      <c r="R539" s="734">
        <f>AV539*(1+$AF$5/100)</f>
        <v>1661.4</v>
      </c>
      <c r="S539" s="736">
        <f>AW539*(1+$AF$5/100)</f>
        <v>1760.2</v>
      </c>
      <c r="T539" s="736">
        <f>AX539*(1+$AF$5/100)</f>
        <v>1815.45</v>
      </c>
      <c r="U539" s="736">
        <f>AY539*(1+$AF$5/100)</f>
        <v>1868.75</v>
      </c>
      <c r="V539" s="736">
        <f>AZ539*(1+$AF$5/100)</f>
        <v>1957.8</v>
      </c>
      <c r="W539" s="736">
        <f>BA539*(1+$AF$5/100)</f>
        <v>2141.75</v>
      </c>
      <c r="X539" s="736">
        <f>BB539*(1+$AF$5/100)</f>
        <v>2175.55</v>
      </c>
      <c r="Y539" s="736">
        <f>BC539*(1+$AF$5/100)</f>
        <v>2234.7</v>
      </c>
      <c r="Z539" s="737">
        <f>BD539*(1+$AF$5/100)</f>
        <v>2295.8</v>
      </c>
      <c r="AA539" s="801"/>
      <c r="AB539" s="731"/>
      <c r="AG539" s="728">
        <v>3200</v>
      </c>
      <c r="AH539" s="733">
        <v>1110</v>
      </c>
      <c r="AI539" s="734">
        <v>1180</v>
      </c>
      <c r="AJ539" s="734">
        <v>1322</v>
      </c>
      <c r="AK539" s="734">
        <v>1421</v>
      </c>
      <c r="AL539" s="734">
        <v>1485</v>
      </c>
      <c r="AM539" s="734">
        <v>1525</v>
      </c>
      <c r="AN539" s="734">
        <v>1594</v>
      </c>
      <c r="AO539" s="734">
        <v>1666</v>
      </c>
      <c r="AP539" s="734">
        <v>1782</v>
      </c>
      <c r="AQ539" s="734">
        <v>1916</v>
      </c>
      <c r="AR539" s="734">
        <v>2002</v>
      </c>
      <c r="AS539" s="734">
        <v>2124</v>
      </c>
      <c r="AT539" s="734">
        <v>2332</v>
      </c>
      <c r="AU539" s="734">
        <v>2414</v>
      </c>
      <c r="AV539" s="734">
        <v>2556</v>
      </c>
      <c r="AW539" s="736">
        <v>2708</v>
      </c>
      <c r="AX539" s="736">
        <v>2793</v>
      </c>
      <c r="AY539" s="736">
        <v>2875</v>
      </c>
      <c r="AZ539" s="736">
        <v>3012</v>
      </c>
      <c r="BA539" s="736">
        <v>3295</v>
      </c>
      <c r="BB539" s="736">
        <v>3347</v>
      </c>
      <c r="BC539" s="736">
        <v>3438</v>
      </c>
      <c r="BD539" s="737">
        <v>3532</v>
      </c>
    </row>
    <row r="540" spans="1:74" customHeight="1" ht="20.25">
      <c r="B540" s="1019"/>
      <c r="C540" s="786">
        <v>3400</v>
      </c>
      <c r="D540" s="739">
        <f>AH540*(1+$AF$5/100)</f>
        <v>800.15</v>
      </c>
      <c r="E540" s="740">
        <f>AI540*(1+$AF$5/100)</f>
        <v>850.85</v>
      </c>
      <c r="F540" s="740">
        <f>AJ540*(1+$AF$5/100)</f>
        <v>952.9</v>
      </c>
      <c r="G540" s="740">
        <f>AK540*(1+$AF$5/100)</f>
        <v>1023.1</v>
      </c>
      <c r="H540" s="740">
        <f>AL540*(1+$AF$5/100)</f>
        <v>1069.25</v>
      </c>
      <c r="I540" s="740">
        <f>AM540*(1+$AF$5/100)</f>
        <v>1097.85</v>
      </c>
      <c r="J540" s="740">
        <f>AN540*(1+$AF$5/100)</f>
        <v>1149.85</v>
      </c>
      <c r="K540" s="740">
        <f>AO540*(1+$AF$5/100)</f>
        <v>1200.55</v>
      </c>
      <c r="L540" s="740">
        <f>AP540*(1+$AF$5/100)</f>
        <v>1283.75</v>
      </c>
      <c r="M540" s="740">
        <f>AQ540*(1+$AF$5/100)</f>
        <v>1379.3</v>
      </c>
      <c r="N540" s="740">
        <f>AR540*(1+$AF$5/100)</f>
        <v>1440.4</v>
      </c>
      <c r="O540" s="740">
        <f>AS540*(1+$AF$5/100)</f>
        <v>1617.2</v>
      </c>
      <c r="P540" s="740">
        <f>AT540*(1+$AF$5/100)</f>
        <v>1673.75</v>
      </c>
      <c r="Q540" s="740">
        <f>AU540*(1+$AF$5/100)</f>
        <v>1732.9</v>
      </c>
      <c r="R540" s="741">
        <f>AV540*(1+$AF$5/100)</f>
        <v>1831.05</v>
      </c>
      <c r="S540" s="741">
        <f>AW540*(1+$AF$5/100)</f>
        <v>1939.6</v>
      </c>
      <c r="T540" s="741">
        <f>AX540*(1+$AF$5/100)</f>
        <v>1998.75</v>
      </c>
      <c r="U540" s="741">
        <f>AY540*(1+$AF$5/100)</f>
        <v>2133.3</v>
      </c>
      <c r="V540" s="741">
        <f>AZ540*(1+$AF$5/100)</f>
        <v>2232.1</v>
      </c>
      <c r="W540" s="741">
        <f>BA540*(1+$AF$5/100)</f>
        <v>2269.15</v>
      </c>
      <c r="X540" s="741">
        <f>BB540*(1+$AF$5/100)</f>
        <v>2306.2</v>
      </c>
      <c r="Y540" s="741">
        <f>BC540*(1+$AF$5/100)</f>
        <v>2369.25</v>
      </c>
      <c r="Z540" s="742">
        <f>BD540*(1+$AF$5/100)</f>
        <v>2432.3</v>
      </c>
      <c r="AA540" s="801"/>
      <c r="AB540" s="731"/>
      <c r="AG540" s="738">
        <v>3400</v>
      </c>
      <c r="AH540" s="739">
        <v>1231</v>
      </c>
      <c r="AI540" s="740">
        <v>1309</v>
      </c>
      <c r="AJ540" s="740">
        <v>1466</v>
      </c>
      <c r="AK540" s="740">
        <v>1574</v>
      </c>
      <c r="AL540" s="740">
        <v>1645</v>
      </c>
      <c r="AM540" s="740">
        <v>1689</v>
      </c>
      <c r="AN540" s="740">
        <v>1769</v>
      </c>
      <c r="AO540" s="740">
        <v>1847</v>
      </c>
      <c r="AP540" s="740">
        <v>1975</v>
      </c>
      <c r="AQ540" s="740">
        <v>2122</v>
      </c>
      <c r="AR540" s="740">
        <v>2216</v>
      </c>
      <c r="AS540" s="740">
        <v>2488</v>
      </c>
      <c r="AT540" s="740">
        <v>2575</v>
      </c>
      <c r="AU540" s="740">
        <v>2666</v>
      </c>
      <c r="AV540" s="741">
        <v>2817</v>
      </c>
      <c r="AW540" s="741">
        <v>2984</v>
      </c>
      <c r="AX540" s="741">
        <v>3075</v>
      </c>
      <c r="AY540" s="741">
        <v>3282</v>
      </c>
      <c r="AZ540" s="741">
        <v>3434</v>
      </c>
      <c r="BA540" s="741">
        <v>3491</v>
      </c>
      <c r="BB540" s="741">
        <v>3548</v>
      </c>
      <c r="BC540" s="741">
        <v>3645</v>
      </c>
      <c r="BD540" s="742">
        <v>3742</v>
      </c>
    </row>
    <row r="541" spans="1:74" customHeight="1" ht="20.25">
      <c r="B541" s="1019"/>
      <c r="C541" s="1020" t="s">
        <v>318</v>
      </c>
      <c r="D541" s="1020"/>
      <c r="E541" s="1020"/>
      <c r="F541" s="1020"/>
      <c r="G541" s="1020"/>
      <c r="H541" s="1020"/>
      <c r="I541" s="1020"/>
      <c r="J541" s="1020"/>
      <c r="K541" s="1020"/>
      <c r="L541" s="1020"/>
      <c r="M541" s="1020"/>
      <c r="N541" s="1020"/>
      <c r="O541" s="1020"/>
      <c r="P541" s="1020"/>
      <c r="Q541" s="1020"/>
      <c r="R541" s="1020"/>
      <c r="S541" s="1020"/>
      <c r="T541" s="1020"/>
      <c r="U541" s="1020"/>
      <c r="V541" s="1020"/>
      <c r="W541" s="1020"/>
      <c r="X541" s="1020"/>
      <c r="Y541" s="1020"/>
      <c r="Z541" s="1020"/>
      <c r="AA541" s="802"/>
      <c r="AB541" s="743"/>
      <c r="AG541" s="1003" t="s">
        <v>319</v>
      </c>
      <c r="AH541" s="1003"/>
      <c r="AI541" s="1003"/>
      <c r="AJ541" s="1003"/>
      <c r="AK541" s="1003"/>
      <c r="AL541" s="1003"/>
      <c r="AM541" s="1003"/>
      <c r="AN541" s="1003"/>
      <c r="AO541" s="1003"/>
      <c r="AP541" s="1003"/>
      <c r="AQ541" s="1003"/>
      <c r="AR541" s="1003"/>
      <c r="AS541" s="1003"/>
      <c r="AT541" s="1003"/>
      <c r="AU541" s="1003"/>
      <c r="AV541" s="1003"/>
      <c r="AW541" s="1003"/>
      <c r="AX541" s="1003"/>
      <c r="AY541" s="1003"/>
      <c r="AZ541" s="1003"/>
      <c r="BA541" s="1003"/>
      <c r="BB541" s="1003"/>
      <c r="BC541" s="1003"/>
      <c r="BD541" s="1003"/>
    </row>
    <row r="542" spans="1:74">
      <c r="B542" s="1019"/>
      <c r="C542" s="787">
        <f>C540+200</f>
        <v>3600</v>
      </c>
      <c r="D542" s="729" t="s">
        <v>394</v>
      </c>
      <c r="E542" s="729" t="s">
        <v>394</v>
      </c>
      <c r="F542" s="729" t="s">
        <v>394</v>
      </c>
      <c r="G542" s="729" t="s">
        <v>394</v>
      </c>
      <c r="H542" s="729" t="s">
        <v>394</v>
      </c>
      <c r="I542" s="729" t="s">
        <v>394</v>
      </c>
      <c r="J542" s="729" t="s">
        <v>394</v>
      </c>
      <c r="K542" s="729" t="s">
        <v>394</v>
      </c>
      <c r="L542" s="729" t="s">
        <v>394</v>
      </c>
      <c r="M542" s="729" t="s">
        <v>394</v>
      </c>
      <c r="N542" s="729" t="s">
        <v>394</v>
      </c>
      <c r="O542" s="729" t="s">
        <v>394</v>
      </c>
      <c r="P542" s="729" t="s">
        <v>394</v>
      </c>
      <c r="Q542" s="745" t="s">
        <v>394</v>
      </c>
      <c r="R542" s="745" t="s">
        <v>394</v>
      </c>
      <c r="S542" s="745" t="s">
        <v>394</v>
      </c>
      <c r="T542" s="745" t="s">
        <v>394</v>
      </c>
      <c r="U542" s="745" t="s">
        <v>394</v>
      </c>
      <c r="V542" s="745" t="s">
        <v>394</v>
      </c>
      <c r="W542" s="745" t="s">
        <v>394</v>
      </c>
      <c r="X542" s="745" t="s">
        <v>394</v>
      </c>
      <c r="Y542" s="745" t="s">
        <v>394</v>
      </c>
      <c r="Z542" s="746" t="s">
        <v>394</v>
      </c>
      <c r="AA542" s="801"/>
      <c r="AB542" s="731"/>
      <c r="AG542" s="744">
        <v>3600</v>
      </c>
      <c r="AH542" s="729" t="s">
        <v>394</v>
      </c>
      <c r="AI542" s="729" t="s">
        <v>394</v>
      </c>
      <c r="AJ542" s="729" t="s">
        <v>394</v>
      </c>
      <c r="AK542" s="729" t="s">
        <v>394</v>
      </c>
      <c r="AL542" s="729" t="s">
        <v>394</v>
      </c>
      <c r="AM542" s="729" t="s">
        <v>394</v>
      </c>
      <c r="AN542" s="729" t="s">
        <v>394</v>
      </c>
      <c r="AO542" s="729" t="s">
        <v>394</v>
      </c>
      <c r="AP542" s="729" t="s">
        <v>394</v>
      </c>
      <c r="AQ542" s="729" t="s">
        <v>394</v>
      </c>
      <c r="AR542" s="729" t="s">
        <v>394</v>
      </c>
      <c r="AS542" s="729" t="s">
        <v>394</v>
      </c>
      <c r="AT542" s="729" t="s">
        <v>394</v>
      </c>
      <c r="AU542" s="745" t="s">
        <v>394</v>
      </c>
      <c r="AV542" s="745" t="s">
        <v>394</v>
      </c>
      <c r="AW542" s="745" t="s">
        <v>394</v>
      </c>
      <c r="AX542" s="745" t="s">
        <v>394</v>
      </c>
      <c r="AY542" s="745" t="s">
        <v>394</v>
      </c>
      <c r="AZ542" s="745" t="s">
        <v>394</v>
      </c>
      <c r="BA542" s="745" t="s">
        <v>394</v>
      </c>
      <c r="BB542" s="745" t="s">
        <v>394</v>
      </c>
      <c r="BC542" s="745" t="s">
        <v>394</v>
      </c>
      <c r="BD542" s="746" t="s">
        <v>394</v>
      </c>
    </row>
    <row r="543" spans="1:74">
      <c r="B543" s="1019"/>
      <c r="C543" s="788">
        <v>3800</v>
      </c>
      <c r="D543" s="734" t="s">
        <v>394</v>
      </c>
      <c r="E543" s="734" t="s">
        <v>394</v>
      </c>
      <c r="F543" s="734" t="s">
        <v>394</v>
      </c>
      <c r="G543" s="734" t="s">
        <v>394</v>
      </c>
      <c r="H543" s="734" t="s">
        <v>394</v>
      </c>
      <c r="I543" s="734" t="s">
        <v>394</v>
      </c>
      <c r="J543" s="734" t="s">
        <v>394</v>
      </c>
      <c r="K543" s="734" t="s">
        <v>394</v>
      </c>
      <c r="L543" s="734" t="s">
        <v>394</v>
      </c>
      <c r="M543" s="734" t="s">
        <v>394</v>
      </c>
      <c r="N543" s="734" t="s">
        <v>394</v>
      </c>
      <c r="O543" s="734" t="s">
        <v>394</v>
      </c>
      <c r="P543" s="736" t="s">
        <v>394</v>
      </c>
      <c r="Q543" s="736" t="s">
        <v>394</v>
      </c>
      <c r="R543" s="736" t="s">
        <v>394</v>
      </c>
      <c r="S543" s="736" t="s">
        <v>394</v>
      </c>
      <c r="T543" s="736" t="s">
        <v>394</v>
      </c>
      <c r="U543" s="736" t="s">
        <v>394</v>
      </c>
      <c r="V543" s="736" t="s">
        <v>394</v>
      </c>
      <c r="W543" s="736" t="s">
        <v>394</v>
      </c>
      <c r="X543" s="736" t="s">
        <v>394</v>
      </c>
      <c r="Y543" s="736" t="s">
        <v>394</v>
      </c>
      <c r="Z543" s="737" t="s">
        <v>394</v>
      </c>
      <c r="AA543" s="801"/>
      <c r="AB543" s="731"/>
      <c r="AG543" s="747">
        <v>3800</v>
      </c>
      <c r="AH543" s="734" t="s">
        <v>394</v>
      </c>
      <c r="AI543" s="734" t="s">
        <v>394</v>
      </c>
      <c r="AJ543" s="734" t="s">
        <v>394</v>
      </c>
      <c r="AK543" s="734" t="s">
        <v>394</v>
      </c>
      <c r="AL543" s="734" t="s">
        <v>394</v>
      </c>
      <c r="AM543" s="734" t="s">
        <v>394</v>
      </c>
      <c r="AN543" s="734" t="s">
        <v>394</v>
      </c>
      <c r="AO543" s="734" t="s">
        <v>394</v>
      </c>
      <c r="AP543" s="734" t="s">
        <v>394</v>
      </c>
      <c r="AQ543" s="734" t="s">
        <v>394</v>
      </c>
      <c r="AR543" s="734" t="s">
        <v>394</v>
      </c>
      <c r="AS543" s="734" t="s">
        <v>394</v>
      </c>
      <c r="AT543" s="736" t="s">
        <v>394</v>
      </c>
      <c r="AU543" s="736" t="s">
        <v>394</v>
      </c>
      <c r="AV543" s="736" t="s">
        <v>394</v>
      </c>
      <c r="AW543" s="736" t="s">
        <v>394</v>
      </c>
      <c r="AX543" s="736" t="s">
        <v>394</v>
      </c>
      <c r="AY543" s="736" t="s">
        <v>394</v>
      </c>
      <c r="AZ543" s="736" t="s">
        <v>394</v>
      </c>
      <c r="BA543" s="736" t="s">
        <v>394</v>
      </c>
      <c r="BB543" s="736" t="s">
        <v>394</v>
      </c>
      <c r="BC543" s="736" t="s">
        <v>394</v>
      </c>
      <c r="BD543" s="737" t="s">
        <v>394</v>
      </c>
    </row>
    <row r="544" spans="1:74" customHeight="1" ht="20.25">
      <c r="B544" s="1019"/>
      <c r="C544" s="789">
        <v>4000</v>
      </c>
      <c r="D544" s="740" t="s">
        <v>394</v>
      </c>
      <c r="E544" s="740" t="s">
        <v>394</v>
      </c>
      <c r="F544" s="740" t="s">
        <v>394</v>
      </c>
      <c r="G544" s="740" t="s">
        <v>394</v>
      </c>
      <c r="H544" s="740" t="s">
        <v>394</v>
      </c>
      <c r="I544" s="740" t="s">
        <v>394</v>
      </c>
      <c r="J544" s="740" t="s">
        <v>394</v>
      </c>
      <c r="K544" s="740" t="s">
        <v>394</v>
      </c>
      <c r="L544" s="740" t="s">
        <v>394</v>
      </c>
      <c r="M544" s="740" t="s">
        <v>394</v>
      </c>
      <c r="N544" s="740" t="s">
        <v>394</v>
      </c>
      <c r="O544" s="741" t="s">
        <v>394</v>
      </c>
      <c r="P544" s="741" t="s">
        <v>394</v>
      </c>
      <c r="Q544" s="741" t="s">
        <v>394</v>
      </c>
      <c r="R544" s="741" t="s">
        <v>394</v>
      </c>
      <c r="S544" s="741" t="s">
        <v>394</v>
      </c>
      <c r="T544" s="741" t="s">
        <v>394</v>
      </c>
      <c r="U544" s="741" t="s">
        <v>394</v>
      </c>
      <c r="V544" s="741" t="s">
        <v>394</v>
      </c>
      <c r="W544" s="741" t="s">
        <v>394</v>
      </c>
      <c r="X544" s="741" t="s">
        <v>394</v>
      </c>
      <c r="Y544" s="741" t="s">
        <v>394</v>
      </c>
      <c r="Z544" s="742" t="s">
        <v>394</v>
      </c>
      <c r="AA544" s="801"/>
      <c r="AB544" s="731"/>
      <c r="AG544" s="748">
        <v>4000</v>
      </c>
      <c r="AH544" s="740" t="s">
        <v>394</v>
      </c>
      <c r="AI544" s="740" t="s">
        <v>394</v>
      </c>
      <c r="AJ544" s="740" t="s">
        <v>394</v>
      </c>
      <c r="AK544" s="740" t="s">
        <v>394</v>
      </c>
      <c r="AL544" s="740" t="s">
        <v>394</v>
      </c>
      <c r="AM544" s="740" t="s">
        <v>394</v>
      </c>
      <c r="AN544" s="740" t="s">
        <v>394</v>
      </c>
      <c r="AO544" s="740" t="s">
        <v>394</v>
      </c>
      <c r="AP544" s="740" t="s">
        <v>394</v>
      </c>
      <c r="AQ544" s="740" t="s">
        <v>394</v>
      </c>
      <c r="AR544" s="740" t="s">
        <v>394</v>
      </c>
      <c r="AS544" s="741" t="s">
        <v>394</v>
      </c>
      <c r="AT544" s="741" t="s">
        <v>394</v>
      </c>
      <c r="AU544" s="741" t="s">
        <v>394</v>
      </c>
      <c r="AV544" s="741" t="s">
        <v>394</v>
      </c>
      <c r="AW544" s="741" t="s">
        <v>394</v>
      </c>
      <c r="AX544" s="741" t="s">
        <v>394</v>
      </c>
      <c r="AY544" s="741" t="s">
        <v>394</v>
      </c>
      <c r="AZ544" s="741" t="s">
        <v>394</v>
      </c>
      <c r="BA544" s="741" t="s">
        <v>394</v>
      </c>
      <c r="BB544" s="741" t="s">
        <v>394</v>
      </c>
      <c r="BC544" s="741" t="s">
        <v>394</v>
      </c>
      <c r="BD544" s="742" t="s">
        <v>394</v>
      </c>
    </row>
    <row r="545" spans="1:74" customHeight="1" ht="20.25">
      <c r="B545" s="809"/>
      <c r="C545" s="1004" t="s">
        <v>320</v>
      </c>
      <c r="D545" s="1004"/>
      <c r="E545" s="1004"/>
      <c r="F545" s="1004"/>
      <c r="G545" s="1004"/>
      <c r="H545" s="1004"/>
      <c r="I545" s="1004"/>
      <c r="J545" s="1004"/>
      <c r="K545" s="1004"/>
      <c r="L545" s="1004"/>
      <c r="M545" s="1004"/>
      <c r="N545" s="1004"/>
      <c r="O545" s="1004"/>
      <c r="P545" s="1004"/>
      <c r="Q545" s="1004"/>
      <c r="R545" s="1004"/>
      <c r="S545" s="1004"/>
      <c r="T545" s="1004"/>
      <c r="U545" s="1004"/>
      <c r="V545" s="1004"/>
      <c r="W545" s="1004"/>
      <c r="X545" s="1004"/>
      <c r="Y545" s="1004"/>
      <c r="Z545" s="1004"/>
      <c r="AA545" s="800"/>
      <c r="AB545" s="727"/>
      <c r="AG545" s="1004" t="s">
        <v>320</v>
      </c>
      <c r="AH545" s="1004"/>
      <c r="AI545" s="1004"/>
      <c r="AJ545" s="1004"/>
      <c r="AK545" s="1004"/>
      <c r="AL545" s="1004"/>
      <c r="AM545" s="1004"/>
      <c r="AN545" s="1004"/>
      <c r="AO545" s="1004"/>
      <c r="AP545" s="1004"/>
      <c r="AQ545" s="1004"/>
      <c r="AR545" s="1004"/>
      <c r="AS545" s="1004"/>
      <c r="AT545" s="1004"/>
      <c r="AU545" s="1004"/>
      <c r="AV545" s="1004"/>
      <c r="AW545" s="1004"/>
      <c r="AX545" s="1004"/>
      <c r="AY545" s="1004"/>
      <c r="AZ545" s="1004"/>
      <c r="BA545" s="1004"/>
      <c r="BB545" s="1004"/>
      <c r="BC545" s="1004"/>
      <c r="BD545" s="1004"/>
    </row>
    <row r="546" spans="1:74">
      <c r="B546" s="1021" t="s">
        <v>321</v>
      </c>
      <c r="C546" s="787" t="s">
        <v>327</v>
      </c>
      <c r="D546" s="732" t="s">
        <v>323</v>
      </c>
      <c r="E546" s="729" t="s">
        <v>323</v>
      </c>
      <c r="F546" s="729" t="s">
        <v>323</v>
      </c>
      <c r="G546" s="729" t="s">
        <v>323</v>
      </c>
      <c r="H546" s="729" t="s">
        <v>324</v>
      </c>
      <c r="I546" s="729" t="s">
        <v>324</v>
      </c>
      <c r="J546" s="729" t="s">
        <v>324</v>
      </c>
      <c r="K546" s="729" t="s">
        <v>324</v>
      </c>
      <c r="L546" s="729" t="s">
        <v>324</v>
      </c>
      <c r="M546" s="729" t="s">
        <v>324</v>
      </c>
      <c r="N546" s="729" t="s">
        <v>324</v>
      </c>
      <c r="O546" s="729" t="s">
        <v>324</v>
      </c>
      <c r="P546" s="729" t="s">
        <v>325</v>
      </c>
      <c r="Q546" s="729" t="s">
        <v>325</v>
      </c>
      <c r="R546" s="729" t="s">
        <v>325</v>
      </c>
      <c r="S546" s="729" t="s">
        <v>325</v>
      </c>
      <c r="T546" s="729" t="s">
        <v>325</v>
      </c>
      <c r="U546" s="729" t="s">
        <v>325</v>
      </c>
      <c r="V546" s="729" t="s">
        <v>326</v>
      </c>
      <c r="W546" s="729" t="s">
        <v>326</v>
      </c>
      <c r="X546" s="729" t="s">
        <v>326</v>
      </c>
      <c r="Y546" s="729" t="s">
        <v>326</v>
      </c>
      <c r="Z546" s="730" t="s">
        <v>326</v>
      </c>
      <c r="AA546" s="801"/>
      <c r="AB546" s="731"/>
      <c r="AG546" s="744" t="s">
        <v>327</v>
      </c>
      <c r="AH546" s="732">
        <v>62</v>
      </c>
      <c r="AI546" s="729">
        <v>62</v>
      </c>
      <c r="AJ546" s="729">
        <v>62</v>
      </c>
      <c r="AK546" s="729">
        <v>62</v>
      </c>
      <c r="AL546" s="729">
        <v>62</v>
      </c>
      <c r="AM546" s="729">
        <v>62</v>
      </c>
      <c r="AN546" s="729">
        <v>62</v>
      </c>
      <c r="AO546" s="729">
        <v>62</v>
      </c>
      <c r="AP546" s="729">
        <v>62</v>
      </c>
      <c r="AQ546" s="729">
        <v>121</v>
      </c>
      <c r="AR546" s="729">
        <v>121</v>
      </c>
      <c r="AS546" s="729">
        <v>121</v>
      </c>
      <c r="AT546" s="729">
        <v>121</v>
      </c>
      <c r="AU546" s="729">
        <v>121</v>
      </c>
      <c r="AV546" s="729">
        <v>121</v>
      </c>
      <c r="AW546" s="729">
        <v>121</v>
      </c>
      <c r="AX546" s="729">
        <v>121</v>
      </c>
      <c r="AY546" s="729">
        <v>121</v>
      </c>
      <c r="AZ546" s="729">
        <v>121</v>
      </c>
      <c r="BA546" s="729">
        <v>121</v>
      </c>
      <c r="BB546" s="729">
        <v>121</v>
      </c>
      <c r="BC546" s="729">
        <v>121</v>
      </c>
      <c r="BD546" s="730">
        <v>121</v>
      </c>
    </row>
    <row r="547" spans="1:74" customHeight="1" ht="22.5">
      <c r="B547" s="1021"/>
      <c r="C547" s="785" t="s">
        <v>330</v>
      </c>
      <c r="D547" s="733" t="s">
        <v>331</v>
      </c>
      <c r="E547" s="734" t="s">
        <v>332</v>
      </c>
      <c r="F547" s="734" t="s">
        <v>333</v>
      </c>
      <c r="G547" s="734" t="s">
        <v>334</v>
      </c>
      <c r="H547" s="734" t="s">
        <v>335</v>
      </c>
      <c r="I547" s="734" t="s">
        <v>336</v>
      </c>
      <c r="J547" s="734" t="s">
        <v>337</v>
      </c>
      <c r="K547" s="734" t="s">
        <v>338</v>
      </c>
      <c r="L547" s="734" t="s">
        <v>339</v>
      </c>
      <c r="M547" s="734" t="s">
        <v>340</v>
      </c>
      <c r="N547" s="734" t="s">
        <v>341</v>
      </c>
      <c r="O547" s="734" t="s">
        <v>342</v>
      </c>
      <c r="P547" s="734" t="s">
        <v>343</v>
      </c>
      <c r="Q547" s="734" t="s">
        <v>344</v>
      </c>
      <c r="R547" s="734" t="s">
        <v>345</v>
      </c>
      <c r="S547" s="734" t="s">
        <v>346</v>
      </c>
      <c r="T547" s="734" t="s">
        <v>347</v>
      </c>
      <c r="U547" s="734" t="s">
        <v>348</v>
      </c>
      <c r="V547" s="734" t="s">
        <v>349</v>
      </c>
      <c r="W547" s="734" t="s">
        <v>350</v>
      </c>
      <c r="X547" s="734" t="s">
        <v>351</v>
      </c>
      <c r="Y547" s="734" t="s">
        <v>352</v>
      </c>
      <c r="Z547" s="735" t="s">
        <v>353</v>
      </c>
      <c r="AA547" s="803"/>
      <c r="AB547" s="749">
        <v>340.9758</v>
      </c>
      <c r="AG547" s="747" t="s">
        <v>354</v>
      </c>
      <c r="AH547" s="734">
        <v>159</v>
      </c>
      <c r="AI547" s="734">
        <v>161</v>
      </c>
      <c r="AJ547" s="734">
        <v>163</v>
      </c>
      <c r="AK547" s="734">
        <v>165</v>
      </c>
      <c r="AL547" s="734">
        <v>168</v>
      </c>
      <c r="AM547" s="734">
        <v>170</v>
      </c>
      <c r="AN547" s="734">
        <v>172</v>
      </c>
      <c r="AO547" s="734">
        <v>174</v>
      </c>
      <c r="AP547" s="734">
        <v>176</v>
      </c>
      <c r="AQ547" s="734">
        <v>256</v>
      </c>
      <c r="AR547" s="734">
        <v>259</v>
      </c>
      <c r="AS547" s="734">
        <v>261</v>
      </c>
      <c r="AT547" s="734">
        <v>263</v>
      </c>
      <c r="AU547" s="734">
        <v>265</v>
      </c>
      <c r="AV547" s="734">
        <v>267</v>
      </c>
      <c r="AW547" s="734">
        <v>270</v>
      </c>
      <c r="AX547" s="734">
        <v>326</v>
      </c>
      <c r="AY547" s="734">
        <v>328</v>
      </c>
      <c r="AZ547" s="734">
        <v>330</v>
      </c>
      <c r="BA547" s="734">
        <v>333</v>
      </c>
      <c r="BB547" s="734">
        <v>335</v>
      </c>
      <c r="BC547" s="734">
        <v>337</v>
      </c>
      <c r="BD547" s="735">
        <v>339</v>
      </c>
    </row>
    <row r="548" spans="1:74" customHeight="1" ht="20.25">
      <c r="B548" s="1021"/>
      <c r="C548" s="786" t="s">
        <v>355</v>
      </c>
      <c r="D548" s="733" t="s">
        <v>356</v>
      </c>
      <c r="E548" s="734" t="s">
        <v>357</v>
      </c>
      <c r="F548" s="734" t="s">
        <v>358</v>
      </c>
      <c r="G548" s="734" t="s">
        <v>359</v>
      </c>
      <c r="H548" s="734" t="s">
        <v>360</v>
      </c>
      <c r="I548" s="734" t="s">
        <v>361</v>
      </c>
      <c r="J548" s="734" t="s">
        <v>362</v>
      </c>
      <c r="K548" s="734" t="s">
        <v>363</v>
      </c>
      <c r="L548" s="734" t="s">
        <v>364</v>
      </c>
      <c r="M548" s="734" t="s">
        <v>365</v>
      </c>
      <c r="N548" s="734" t="s">
        <v>366</v>
      </c>
      <c r="O548" s="734" t="s">
        <v>367</v>
      </c>
      <c r="P548" s="734" t="s">
        <v>368</v>
      </c>
      <c r="Q548" s="734" t="s">
        <v>369</v>
      </c>
      <c r="R548" s="734" t="s">
        <v>370</v>
      </c>
      <c r="S548" s="734" t="s">
        <v>371</v>
      </c>
      <c r="T548" s="734" t="s">
        <v>372</v>
      </c>
      <c r="U548" s="734" t="s">
        <v>373</v>
      </c>
      <c r="V548" s="734" t="s">
        <v>374</v>
      </c>
      <c r="W548" s="734" t="s">
        <v>375</v>
      </c>
      <c r="X548" s="734" t="s">
        <v>376</v>
      </c>
      <c r="Y548" s="734" t="s">
        <v>377</v>
      </c>
      <c r="Z548" s="735" t="s">
        <v>378</v>
      </c>
      <c r="AA548" s="801"/>
      <c r="AB548" s="731"/>
      <c r="AG548" s="748"/>
      <c r="AH548" s="739"/>
      <c r="AI548" s="740"/>
      <c r="AJ548" s="740"/>
      <c r="AK548" s="740"/>
      <c r="AL548" s="740"/>
      <c r="AM548" s="740"/>
      <c r="AN548" s="740"/>
      <c r="AO548" s="740"/>
      <c r="AP548" s="740"/>
      <c r="AQ548" s="740"/>
      <c r="AR548" s="740"/>
      <c r="AS548" s="740"/>
      <c r="AT548" s="740"/>
      <c r="AU548" s="740"/>
      <c r="AV548" s="740"/>
      <c r="AW548" s="740"/>
      <c r="AX548" s="740"/>
      <c r="AY548" s="740"/>
      <c r="AZ548" s="740"/>
      <c r="BA548" s="740"/>
      <c r="BB548" s="740"/>
      <c r="BC548" s="740"/>
      <c r="BD548" s="750"/>
    </row>
    <row r="549" spans="1:74">
      <c r="B549" s="804"/>
      <c r="C549" s="1014"/>
      <c r="D549" s="1014"/>
      <c r="E549" s="1014"/>
      <c r="F549" s="1014"/>
      <c r="G549" s="1014"/>
      <c r="H549" s="1014"/>
      <c r="I549" s="1014"/>
      <c r="J549" s="1014"/>
      <c r="K549" s="1014"/>
      <c r="L549" s="1014"/>
      <c r="M549" s="1014"/>
      <c r="N549" s="1014"/>
      <c r="O549" s="1014"/>
      <c r="P549" s="1014"/>
      <c r="Q549" s="1014"/>
      <c r="R549" s="1014"/>
      <c r="S549" s="1014"/>
      <c r="T549" s="1014"/>
      <c r="U549" s="1014"/>
      <c r="V549" s="1014"/>
      <c r="W549" s="1014"/>
      <c r="X549" s="1014"/>
      <c r="Y549" s="1014"/>
      <c r="Z549" s="1014"/>
      <c r="AA549" s="801"/>
      <c r="AB549" s="731"/>
    </row>
    <row r="550" spans="1:74">
      <c r="B550" s="804"/>
      <c r="C550" s="1014" t="s">
        <v>395</v>
      </c>
      <c r="D550" s="1014"/>
      <c r="E550" s="1014"/>
      <c r="F550" s="1014"/>
      <c r="G550" s="1014"/>
      <c r="H550" s="1014"/>
      <c r="I550" s="1014"/>
      <c r="J550" s="1014"/>
      <c r="K550" s="1014"/>
      <c r="L550" s="1014"/>
      <c r="M550" s="1014"/>
      <c r="N550" s="1014"/>
      <c r="O550" s="1014"/>
      <c r="P550" s="1014"/>
      <c r="Q550" s="1014"/>
      <c r="R550" s="1014"/>
      <c r="S550" s="1014"/>
      <c r="T550" s="1014"/>
      <c r="U550" s="1014"/>
      <c r="V550" s="1014"/>
      <c r="W550" s="1014"/>
      <c r="X550" s="1014"/>
      <c r="Y550" s="1014"/>
      <c r="Z550" s="1014"/>
      <c r="AA550" s="801"/>
      <c r="AB550" s="731"/>
    </row>
    <row r="551" spans="1:74">
      <c r="B551" s="804"/>
      <c r="C551" s="721" t="s">
        <v>380</v>
      </c>
      <c r="D551" s="721"/>
      <c r="E551" s="721"/>
      <c r="F551" s="721"/>
      <c r="G551" s="721"/>
      <c r="H551" s="721"/>
      <c r="I551" s="721"/>
      <c r="J551" s="721"/>
      <c r="K551" s="721"/>
      <c r="L551" s="721"/>
      <c r="M551" s="721"/>
      <c r="N551" s="721"/>
      <c r="O551" s="721"/>
      <c r="P551" s="721"/>
      <c r="Q551" s="721"/>
      <c r="R551" s="721"/>
      <c r="S551" s="721"/>
      <c r="T551" s="721"/>
      <c r="U551" s="721"/>
      <c r="V551" s="721"/>
      <c r="W551" s="721"/>
      <c r="X551" s="721"/>
      <c r="Y551" s="721"/>
      <c r="Z551" s="721"/>
      <c r="AA551" s="801"/>
      <c r="AB551" s="731"/>
    </row>
    <row r="552" spans="1:74">
      <c r="B552" s="804"/>
      <c r="C552" s="721" t="s">
        <v>381</v>
      </c>
      <c r="D552" s="721"/>
      <c r="E552" s="721"/>
      <c r="F552" s="721"/>
      <c r="G552" s="721"/>
      <c r="H552" s="721"/>
      <c r="I552" s="721"/>
      <c r="J552" s="721"/>
      <c r="K552" s="721"/>
      <c r="L552" s="721"/>
      <c r="M552" s="721"/>
      <c r="N552" s="721"/>
      <c r="O552" s="721"/>
      <c r="P552" s="721"/>
      <c r="Q552" s="721"/>
      <c r="R552" s="721"/>
      <c r="S552" s="721"/>
      <c r="T552" s="721"/>
      <c r="U552" s="721"/>
      <c r="V552" s="721"/>
      <c r="W552" s="721"/>
      <c r="X552" s="721"/>
      <c r="Y552" s="721"/>
      <c r="Z552" s="721"/>
      <c r="AA552" s="801"/>
      <c r="AB552" s="731"/>
    </row>
    <row r="553" spans="1:74" customHeight="1" ht="22.5">
      <c r="B553" s="804"/>
      <c r="C553" s="1014" t="s">
        <v>382</v>
      </c>
      <c r="D553" s="1014"/>
      <c r="E553" s="1014"/>
      <c r="F553" s="1014"/>
      <c r="G553" s="1014"/>
      <c r="H553" s="1014"/>
      <c r="I553" s="1014"/>
      <c r="J553" s="1014"/>
      <c r="K553" s="1014"/>
      <c r="L553" s="1014"/>
      <c r="M553" s="1014"/>
      <c r="N553" s="1014"/>
      <c r="O553" s="1014"/>
      <c r="P553" s="1014"/>
      <c r="Q553" s="1014"/>
      <c r="R553" s="1014"/>
      <c r="S553" s="1014"/>
      <c r="T553" s="1014"/>
      <c r="U553" s="1014"/>
      <c r="V553" s="1014"/>
      <c r="W553" s="1014"/>
      <c r="X553" s="1014"/>
      <c r="Y553" s="1014"/>
      <c r="Z553" s="1014"/>
      <c r="AA553" s="801"/>
      <c r="AB553" s="731"/>
    </row>
    <row r="554" spans="1:74">
      <c r="B554" s="804"/>
      <c r="C554" s="1014" t="s">
        <v>396</v>
      </c>
      <c r="D554" s="1014"/>
      <c r="E554" s="1014"/>
      <c r="F554" s="1014"/>
      <c r="G554" s="1014"/>
      <c r="H554" s="1014"/>
      <c r="I554" s="1014"/>
      <c r="J554" s="1014"/>
      <c r="K554" s="1014"/>
      <c r="L554" s="1014"/>
      <c r="M554" s="1014"/>
      <c r="N554" s="1014"/>
      <c r="O554" s="1014"/>
      <c r="P554" s="1014"/>
      <c r="Q554" s="1014"/>
      <c r="R554" s="1014"/>
      <c r="S554" s="1014"/>
      <c r="T554" s="1014"/>
      <c r="U554" s="1014"/>
      <c r="V554" s="1014"/>
      <c r="W554" s="1014"/>
      <c r="X554" s="1014"/>
      <c r="Y554" s="1014"/>
      <c r="Z554" s="1014"/>
      <c r="AA554" s="801"/>
      <c r="AB554" s="731"/>
    </row>
    <row r="555" spans="1:74" customHeight="1" ht="23.25">
      <c r="B555" s="818"/>
      <c r="C555" s="1022" t="s">
        <v>384</v>
      </c>
      <c r="D555" s="1022"/>
      <c r="E555" s="1022"/>
      <c r="F555" s="1022"/>
      <c r="G555" s="1022"/>
      <c r="H555" s="1022"/>
      <c r="I555" s="1022"/>
      <c r="J555" s="1022"/>
      <c r="K555" s="1022"/>
      <c r="L555" s="1022"/>
      <c r="M555" s="1022"/>
      <c r="N555" s="1022"/>
      <c r="O555" s="1022"/>
      <c r="P555" s="1022"/>
      <c r="Q555" s="1022"/>
      <c r="R555" s="1022"/>
      <c r="S555" s="1022"/>
      <c r="T555" s="1022"/>
      <c r="U555" s="1022"/>
      <c r="V555" s="1022"/>
      <c r="W555" s="1022"/>
      <c r="X555" s="1022"/>
      <c r="Y555" s="1022"/>
      <c r="Z555" s="1022"/>
      <c r="AA555" s="819"/>
      <c r="AB555" s="731"/>
    </row>
    <row r="556" spans="1:74" customHeight="1" ht="20.25">
      <c r="B556" s="720"/>
      <c r="C556" s="721"/>
      <c r="D556" s="721"/>
      <c r="E556" s="721"/>
      <c r="F556" s="721"/>
      <c r="G556" s="721"/>
      <c r="H556" s="721"/>
      <c r="I556" s="721"/>
      <c r="J556" s="721"/>
      <c r="K556" s="721"/>
      <c r="L556" s="721"/>
      <c r="M556" s="721"/>
      <c r="N556" s="721"/>
      <c r="O556" s="721"/>
      <c r="P556" s="721"/>
      <c r="Q556" s="721"/>
      <c r="R556" s="721"/>
      <c r="S556" s="721"/>
      <c r="T556" s="721"/>
      <c r="U556" s="721"/>
      <c r="V556" s="721"/>
      <c r="W556" s="721"/>
      <c r="X556" s="721"/>
      <c r="Y556" s="721"/>
      <c r="Z556" s="721"/>
      <c r="AA556" s="717"/>
      <c r="AB556" s="717"/>
    </row>
    <row r="557" spans="1:74" customHeight="1" ht="20.25" s="780" customFormat="1">
      <c r="B557" s="812" t="s">
        <v>413</v>
      </c>
      <c r="C557" s="812"/>
      <c r="D557" s="812"/>
      <c r="E557" s="812"/>
      <c r="F557" s="812"/>
      <c r="G557" s="812"/>
      <c r="H557" s="812"/>
      <c r="I557" s="812"/>
      <c r="J557" s="812"/>
      <c r="K557" s="812"/>
      <c r="L557" s="812"/>
      <c r="M557" s="812"/>
      <c r="N557" s="812"/>
      <c r="O557" s="812"/>
      <c r="P557" s="812"/>
      <c r="Q557" s="812"/>
      <c r="R557" s="812"/>
      <c r="S557" s="812"/>
      <c r="T557" s="812"/>
      <c r="U557" s="812"/>
      <c r="V557" s="812"/>
      <c r="W557" s="812"/>
      <c r="X557" s="1023" t="s">
        <v>314</v>
      </c>
      <c r="Y557" s="1023"/>
      <c r="Z557" s="1023"/>
      <c r="AA557" s="812"/>
      <c r="AB557" s="814"/>
    </row>
    <row r="558" spans="1:74" s="780" customFormat="1">
      <c r="A558" s="817"/>
      <c r="B558" s="817"/>
      <c r="C558" s="817"/>
      <c r="D558" s="817"/>
      <c r="E558" s="817"/>
      <c r="F558" s="817"/>
      <c r="G558" s="817"/>
      <c r="H558" s="817"/>
      <c r="I558" s="817"/>
      <c r="J558" s="817"/>
      <c r="K558" s="817"/>
      <c r="L558" s="817"/>
      <c r="M558" s="817"/>
      <c r="N558" s="817"/>
      <c r="O558" s="817"/>
      <c r="P558" s="817"/>
      <c r="Q558" s="817"/>
      <c r="R558" s="817"/>
      <c r="S558" s="817"/>
      <c r="T558" s="817"/>
      <c r="U558" s="817"/>
      <c r="V558" s="817"/>
      <c r="W558" s="817"/>
      <c r="AA558" s="817"/>
      <c r="AB558" s="817"/>
    </row>
    <row r="559" spans="1:74" customHeight="1" ht="27">
      <c r="B559" s="722"/>
      <c r="C559" s="717"/>
      <c r="D559" s="717"/>
      <c r="E559" s="717"/>
      <c r="F559" s="717"/>
      <c r="G559" s="717"/>
      <c r="H559" s="717"/>
      <c r="I559" s="717"/>
      <c r="J559" s="717"/>
      <c r="K559" s="717"/>
      <c r="L559" s="717"/>
      <c r="M559" s="717"/>
      <c r="N559" s="717"/>
      <c r="O559" s="717"/>
      <c r="P559" s="717"/>
      <c r="Q559" s="717"/>
      <c r="R559" s="717"/>
      <c r="S559" s="717"/>
      <c r="T559" s="717"/>
      <c r="U559" s="717"/>
      <c r="V559" s="717"/>
      <c r="W559" s="717"/>
      <c r="X559" s="717"/>
      <c r="Y559" s="717"/>
      <c r="Z559" s="717"/>
      <c r="AA559" s="717"/>
      <c r="AB559" s="717"/>
    </row>
    <row r="560" spans="1:74" customHeight="1" ht="27.75">
      <c r="B560" s="807"/>
      <c r="C560" s="1017" t="s">
        <v>414</v>
      </c>
      <c r="D560" s="1017"/>
      <c r="E560" s="1017"/>
      <c r="F560" s="1017"/>
      <c r="G560" s="1017"/>
      <c r="H560" s="1017"/>
      <c r="I560" s="1017"/>
      <c r="J560" s="1017"/>
      <c r="K560" s="1017"/>
      <c r="L560" s="1017"/>
      <c r="M560" s="1017"/>
      <c r="N560" s="1017"/>
      <c r="O560" s="1017"/>
      <c r="P560" s="1017"/>
      <c r="Q560" s="1017"/>
      <c r="R560" s="1017"/>
      <c r="S560" s="1017"/>
      <c r="T560" s="1017"/>
      <c r="U560" s="1017"/>
      <c r="V560" s="1017"/>
      <c r="W560" s="1017"/>
      <c r="X560" s="1017"/>
      <c r="Y560" s="1017"/>
      <c r="Z560" s="1017"/>
      <c r="AA560" s="798"/>
      <c r="AB560" s="723"/>
    </row>
    <row r="561" spans="1:74" customHeight="1" ht="20.25">
      <c r="B561" s="808"/>
      <c r="C561" s="1018" t="s">
        <v>316</v>
      </c>
      <c r="D561" s="1018"/>
      <c r="E561" s="1018"/>
      <c r="F561" s="1018"/>
      <c r="G561" s="1018"/>
      <c r="H561" s="1018"/>
      <c r="I561" s="1018"/>
      <c r="J561" s="1018"/>
      <c r="K561" s="1018"/>
      <c r="L561" s="1018"/>
      <c r="M561" s="1018"/>
      <c r="N561" s="1018"/>
      <c r="O561" s="1018"/>
      <c r="P561" s="1018"/>
      <c r="Q561" s="1018"/>
      <c r="R561" s="1018"/>
      <c r="S561" s="1018"/>
      <c r="T561" s="1018"/>
      <c r="U561" s="1018"/>
      <c r="V561" s="1018"/>
      <c r="W561" s="1018"/>
      <c r="X561" s="1018"/>
      <c r="Y561" s="1018"/>
      <c r="Z561" s="1018"/>
      <c r="AA561" s="799"/>
      <c r="AB561" s="717"/>
    </row>
    <row r="562" spans="1:74" customHeight="1" ht="23.25">
      <c r="A562" s="545"/>
      <c r="B562" s="1019" t="s">
        <v>317</v>
      </c>
      <c r="C562" s="782"/>
      <c r="D562" s="783">
        <v>2600</v>
      </c>
      <c r="E562" s="783">
        <v>2800</v>
      </c>
      <c r="F562" s="783">
        <v>3000</v>
      </c>
      <c r="G562" s="783">
        <v>3200</v>
      </c>
      <c r="H562" s="783">
        <v>3400</v>
      </c>
      <c r="I562" s="783">
        <v>3600</v>
      </c>
      <c r="J562" s="783">
        <v>3800</v>
      </c>
      <c r="K562" s="783">
        <v>4000</v>
      </c>
      <c r="L562" s="783">
        <v>4200</v>
      </c>
      <c r="M562" s="783">
        <v>4400</v>
      </c>
      <c r="N562" s="783">
        <v>4600</v>
      </c>
      <c r="O562" s="783">
        <v>4800</v>
      </c>
      <c r="P562" s="783">
        <v>5000</v>
      </c>
      <c r="Q562" s="783">
        <v>5200</v>
      </c>
      <c r="R562" s="783">
        <v>5400</v>
      </c>
      <c r="S562" s="783">
        <v>5600</v>
      </c>
      <c r="T562" s="783">
        <v>5800</v>
      </c>
      <c r="U562" s="783">
        <v>6000</v>
      </c>
      <c r="V562" s="783">
        <v>6200</v>
      </c>
      <c r="W562" s="783">
        <v>6400</v>
      </c>
      <c r="X562" s="783">
        <v>6600</v>
      </c>
      <c r="Y562" s="783">
        <v>6800</v>
      </c>
      <c r="Z562" s="784">
        <v>7000</v>
      </c>
      <c r="AA562" s="800"/>
      <c r="AB562" s="727"/>
      <c r="AG562" s="724"/>
      <c r="AH562" s="725">
        <v>2600</v>
      </c>
      <c r="AI562" s="725">
        <v>2800</v>
      </c>
      <c r="AJ562" s="725">
        <v>3000</v>
      </c>
      <c r="AK562" s="725">
        <v>3200</v>
      </c>
      <c r="AL562" s="725">
        <v>3400</v>
      </c>
      <c r="AM562" s="725">
        <v>3600</v>
      </c>
      <c r="AN562" s="725">
        <v>3800</v>
      </c>
      <c r="AO562" s="725">
        <v>4000</v>
      </c>
      <c r="AP562" s="725">
        <v>4200</v>
      </c>
      <c r="AQ562" s="725">
        <v>4400</v>
      </c>
      <c r="AR562" s="725">
        <v>4600</v>
      </c>
      <c r="AS562" s="725">
        <v>4800</v>
      </c>
      <c r="AT562" s="725">
        <v>5000</v>
      </c>
      <c r="AU562" s="725">
        <v>5200</v>
      </c>
      <c r="AV562" s="725">
        <v>5400</v>
      </c>
      <c r="AW562" s="725">
        <v>5600</v>
      </c>
      <c r="AX562" s="725">
        <v>5800</v>
      </c>
      <c r="AY562" s="725">
        <v>6000</v>
      </c>
      <c r="AZ562" s="725">
        <v>6200</v>
      </c>
      <c r="BA562" s="725">
        <v>6400</v>
      </c>
      <c r="BB562" s="725">
        <v>6600</v>
      </c>
      <c r="BC562" s="725">
        <v>6800</v>
      </c>
      <c r="BD562" s="726">
        <v>7000</v>
      </c>
    </row>
    <row r="563" spans="1:74">
      <c r="B563" s="1019"/>
      <c r="C563" s="785">
        <v>1400</v>
      </c>
      <c r="D563" s="732">
        <f>AH563*(1+$AF$5/100)</f>
        <v>1734.85</v>
      </c>
      <c r="E563" s="729">
        <f>AI563*(1+$AF$5/100)</f>
        <v>1740.7</v>
      </c>
      <c r="F563" s="729">
        <f>AJ563*(1+$AF$5/100)</f>
        <v>1746.55</v>
      </c>
      <c r="G563" s="729">
        <f>AK563*(1+$AF$5/100)</f>
        <v>1830.4</v>
      </c>
      <c r="H563" s="729">
        <f>AL563*(1+$AF$5/100)</f>
        <v>1844.05</v>
      </c>
      <c r="I563" s="729">
        <f>AM563*(1+$AF$5/100)</f>
        <v>1857.7</v>
      </c>
      <c r="J563" s="729">
        <f>AN563*(1+$AF$5/100)</f>
        <v>1871.35</v>
      </c>
      <c r="K563" s="729">
        <f>AO563*(1+$AF$5/100)</f>
        <v>1885</v>
      </c>
      <c r="L563" s="729">
        <f>AP563*(1+$AF$5/100)</f>
        <v>1898.65</v>
      </c>
      <c r="M563" s="729">
        <f>AQ563*(1+$AF$5/100)</f>
        <v>1938.95</v>
      </c>
      <c r="N563" s="729">
        <f>AR563*(1+$AF$5/100)</f>
        <v>1952.6</v>
      </c>
      <c r="O563" s="729">
        <f>AS563*(1+$AF$5/100)</f>
        <v>1966.9</v>
      </c>
      <c r="P563" s="729">
        <f>AT563*(1+$AF$5/100)</f>
        <v>1980.55</v>
      </c>
      <c r="Q563" s="729">
        <f>AU563*(1+$AF$5/100)</f>
        <v>1994.2</v>
      </c>
      <c r="R563" s="729">
        <f>AV563*(1+$AF$5/100)</f>
        <v>2007.85</v>
      </c>
      <c r="S563" s="729">
        <f>AW563*(1+$AF$5/100)</f>
        <v>2021.5</v>
      </c>
      <c r="T563" s="729">
        <f>AX563*(1+$AF$5/100)</f>
        <v>2035.15</v>
      </c>
      <c r="U563" s="729">
        <f>AY563*(1+$AF$5/100)</f>
        <v>2288</v>
      </c>
      <c r="V563" s="729">
        <f>AZ563*(1+$AF$5/100)</f>
        <v>2302.95</v>
      </c>
      <c r="W563" s="729">
        <f>BA563*(1+$AF$5/100)</f>
        <v>2317.9</v>
      </c>
      <c r="X563" s="729">
        <f>BB563*(1+$AF$5/100)</f>
        <v>2332.85</v>
      </c>
      <c r="Y563" s="729">
        <f>BC563*(1+$AF$5/100)</f>
        <v>2347.8</v>
      </c>
      <c r="Z563" s="730">
        <f>BD563*(1+$AF$5/100)</f>
        <v>2363.4</v>
      </c>
      <c r="AA563" s="801"/>
      <c r="AB563" s="731"/>
      <c r="AG563" s="728">
        <v>1400</v>
      </c>
      <c r="AH563" s="732">
        <v>2669</v>
      </c>
      <c r="AI563" s="729">
        <v>2678</v>
      </c>
      <c r="AJ563" s="729">
        <v>2687</v>
      </c>
      <c r="AK563" s="729">
        <v>2816</v>
      </c>
      <c r="AL563" s="729">
        <v>2837</v>
      </c>
      <c r="AM563" s="729">
        <v>2858</v>
      </c>
      <c r="AN563" s="729">
        <v>2879</v>
      </c>
      <c r="AO563" s="729">
        <v>2900</v>
      </c>
      <c r="AP563" s="729">
        <v>2921</v>
      </c>
      <c r="AQ563" s="729">
        <v>2983</v>
      </c>
      <c r="AR563" s="729">
        <v>3004</v>
      </c>
      <c r="AS563" s="729">
        <v>3026</v>
      </c>
      <c r="AT563" s="729">
        <v>3047</v>
      </c>
      <c r="AU563" s="729">
        <v>3068</v>
      </c>
      <c r="AV563" s="729">
        <v>3089</v>
      </c>
      <c r="AW563" s="729">
        <v>3110</v>
      </c>
      <c r="AX563" s="729">
        <v>3131</v>
      </c>
      <c r="AY563" s="729">
        <v>3520</v>
      </c>
      <c r="AZ563" s="729">
        <v>3543</v>
      </c>
      <c r="BA563" s="729">
        <v>3566</v>
      </c>
      <c r="BB563" s="729">
        <v>3589</v>
      </c>
      <c r="BC563" s="729">
        <v>3612</v>
      </c>
      <c r="BD563" s="730">
        <v>3636</v>
      </c>
    </row>
    <row r="564" spans="1:74">
      <c r="B564" s="1019"/>
      <c r="C564" s="785">
        <v>1600</v>
      </c>
      <c r="D564" s="733">
        <f>AH564*(1+$AF$5/100)</f>
        <v>1745.9</v>
      </c>
      <c r="E564" s="734">
        <f>AI564*(1+$AF$5/100)</f>
        <v>1751.75</v>
      </c>
      <c r="F564" s="734">
        <f>AJ564*(1+$AF$5/100)</f>
        <v>1756.95</v>
      </c>
      <c r="G564" s="734">
        <f>AK564*(1+$AF$5/100)</f>
        <v>1833</v>
      </c>
      <c r="H564" s="734">
        <f>AL564*(1+$AF$5/100)</f>
        <v>1847.3</v>
      </c>
      <c r="I564" s="734">
        <f>AM564*(1+$AF$5/100)</f>
        <v>1860.95</v>
      </c>
      <c r="J564" s="734">
        <f>AN564*(1+$AF$5/100)</f>
        <v>1874.6</v>
      </c>
      <c r="K564" s="734">
        <f>AO564*(1+$AF$5/100)</f>
        <v>1888.25</v>
      </c>
      <c r="L564" s="734">
        <f>AP564*(1+$AF$5/100)</f>
        <v>1901.9</v>
      </c>
      <c r="M564" s="734">
        <f>AQ564*(1+$AF$5/100)</f>
        <v>1942.2</v>
      </c>
      <c r="N564" s="734">
        <f>AR564*(1+$AF$5/100)</f>
        <v>1955.85</v>
      </c>
      <c r="O564" s="734">
        <f>AS564*(1+$AF$5/100)</f>
        <v>1969.5</v>
      </c>
      <c r="P564" s="734">
        <f>AT564*(1+$AF$5/100)</f>
        <v>1983.15</v>
      </c>
      <c r="Q564" s="734">
        <f>AU564*(1+$AF$5/100)</f>
        <v>1996.8</v>
      </c>
      <c r="R564" s="734">
        <f>AV564*(1+$AF$5/100)</f>
        <v>2010.45</v>
      </c>
      <c r="S564" s="734">
        <f>AW564*(1+$AF$5/100)</f>
        <v>2024.75</v>
      </c>
      <c r="T564" s="734">
        <f>AX564*(1+$AF$5/100)</f>
        <v>2038.4</v>
      </c>
      <c r="U564" s="734">
        <f>AY564*(1+$AF$5/100)</f>
        <v>2290.6</v>
      </c>
      <c r="V564" s="734">
        <f>AZ564*(1+$AF$5/100)</f>
        <v>2305.55</v>
      </c>
      <c r="W564" s="734">
        <f>BA564*(1+$AF$5/100)</f>
        <v>2321.15</v>
      </c>
      <c r="X564" s="734">
        <f>BB564*(1+$AF$5/100)</f>
        <v>2336.1</v>
      </c>
      <c r="Y564" s="734">
        <f>BC564*(1+$AF$5/100)</f>
        <v>2351.05</v>
      </c>
      <c r="Z564" s="735">
        <f>BD564*(1+$AF$5/100)</f>
        <v>2366</v>
      </c>
      <c r="AA564" s="801"/>
      <c r="AB564" s="731"/>
      <c r="AG564" s="728">
        <v>1600</v>
      </c>
      <c r="AH564" s="733">
        <v>2686</v>
      </c>
      <c r="AI564" s="734">
        <v>2695</v>
      </c>
      <c r="AJ564" s="734">
        <v>2703</v>
      </c>
      <c r="AK564" s="734">
        <v>2820</v>
      </c>
      <c r="AL564" s="734">
        <v>2842</v>
      </c>
      <c r="AM564" s="734">
        <v>2863</v>
      </c>
      <c r="AN564" s="734">
        <v>2884</v>
      </c>
      <c r="AO564" s="734">
        <v>2905</v>
      </c>
      <c r="AP564" s="734">
        <v>2926</v>
      </c>
      <c r="AQ564" s="734">
        <v>2988</v>
      </c>
      <c r="AR564" s="734">
        <v>3009</v>
      </c>
      <c r="AS564" s="734">
        <v>3030</v>
      </c>
      <c r="AT564" s="734">
        <v>3051</v>
      </c>
      <c r="AU564" s="734">
        <v>3072</v>
      </c>
      <c r="AV564" s="734">
        <v>3093</v>
      </c>
      <c r="AW564" s="734">
        <v>3115</v>
      </c>
      <c r="AX564" s="734">
        <v>3136</v>
      </c>
      <c r="AY564" s="734">
        <v>3524</v>
      </c>
      <c r="AZ564" s="734">
        <v>3547</v>
      </c>
      <c r="BA564" s="734">
        <v>3571</v>
      </c>
      <c r="BB564" s="734">
        <v>3594</v>
      </c>
      <c r="BC564" s="734">
        <v>3617</v>
      </c>
      <c r="BD564" s="735">
        <v>3640</v>
      </c>
    </row>
    <row r="565" spans="1:74">
      <c r="B565" s="1019"/>
      <c r="C565" s="785">
        <v>1800</v>
      </c>
      <c r="D565" s="733">
        <f>AH565*(1+$AF$5/100)</f>
        <v>1756.95</v>
      </c>
      <c r="E565" s="734">
        <f>AI565*(1+$AF$5/100)</f>
        <v>1762.15</v>
      </c>
      <c r="F565" s="734">
        <f>AJ565*(1+$AF$5/100)</f>
        <v>1768</v>
      </c>
      <c r="G565" s="734">
        <f>AK565*(1+$AF$5/100)</f>
        <v>1836.25</v>
      </c>
      <c r="H565" s="734">
        <f>AL565*(1+$AF$5/100)</f>
        <v>1849.9</v>
      </c>
      <c r="I565" s="734">
        <f>AM565*(1+$AF$5/100)</f>
        <v>1863.55</v>
      </c>
      <c r="J565" s="734">
        <f>AN565*(1+$AF$5/100)</f>
        <v>1877.2</v>
      </c>
      <c r="K565" s="734">
        <f>AO565*(1+$AF$5/100)</f>
        <v>1890.85</v>
      </c>
      <c r="L565" s="734">
        <f>AP565*(1+$AF$5/100)</f>
        <v>1905.15</v>
      </c>
      <c r="M565" s="734">
        <f>AQ565*(1+$AF$5/100)</f>
        <v>1945.45</v>
      </c>
      <c r="N565" s="734">
        <f>AR565*(1+$AF$5/100)</f>
        <v>1959.1</v>
      </c>
      <c r="O565" s="734">
        <f>AS565*(1+$AF$5/100)</f>
        <v>1972.75</v>
      </c>
      <c r="P565" s="734">
        <f>AT565*(1+$AF$5/100)</f>
        <v>1986.4</v>
      </c>
      <c r="Q565" s="734">
        <f>AU565*(1+$AF$5/100)</f>
        <v>2000.05</v>
      </c>
      <c r="R565" s="734">
        <f>AV565*(1+$AF$5/100)</f>
        <v>2013.7</v>
      </c>
      <c r="S565" s="734">
        <f>AW565*(1+$AF$5/100)</f>
        <v>2027.35</v>
      </c>
      <c r="T565" s="734">
        <f>AX565*(1+$AF$5/100)</f>
        <v>2041</v>
      </c>
      <c r="U565" s="734">
        <f>AY565*(1+$AF$5/100)</f>
        <v>2293.85</v>
      </c>
      <c r="V565" s="734">
        <f>AZ565*(1+$AF$5/100)</f>
        <v>2308.8</v>
      </c>
      <c r="W565" s="734">
        <f>BA565*(1+$AF$5/100)</f>
        <v>2323.75</v>
      </c>
      <c r="X565" s="734">
        <f>BB565*(1+$AF$5/100)</f>
        <v>2338.7</v>
      </c>
      <c r="Y565" s="734">
        <f>BC565*(1+$AF$5/100)</f>
        <v>2354.3</v>
      </c>
      <c r="Z565" s="735">
        <f>BD565*(1+$AF$5/100)</f>
        <v>2369.25</v>
      </c>
      <c r="AA565" s="801"/>
      <c r="AB565" s="731"/>
      <c r="AG565" s="728">
        <v>1800</v>
      </c>
      <c r="AH565" s="733">
        <v>2703</v>
      </c>
      <c r="AI565" s="734">
        <v>2711</v>
      </c>
      <c r="AJ565" s="734">
        <v>2720</v>
      </c>
      <c r="AK565" s="734">
        <v>2825</v>
      </c>
      <c r="AL565" s="734">
        <v>2846</v>
      </c>
      <c r="AM565" s="734">
        <v>2867</v>
      </c>
      <c r="AN565" s="734">
        <v>2888</v>
      </c>
      <c r="AO565" s="734">
        <v>2909</v>
      </c>
      <c r="AP565" s="734">
        <v>2931</v>
      </c>
      <c r="AQ565" s="734">
        <v>2993</v>
      </c>
      <c r="AR565" s="734">
        <v>3014</v>
      </c>
      <c r="AS565" s="734">
        <v>3035</v>
      </c>
      <c r="AT565" s="734">
        <v>3056</v>
      </c>
      <c r="AU565" s="734">
        <v>3077</v>
      </c>
      <c r="AV565" s="734">
        <v>3098</v>
      </c>
      <c r="AW565" s="734">
        <v>3119</v>
      </c>
      <c r="AX565" s="734">
        <v>3140</v>
      </c>
      <c r="AY565" s="734">
        <v>3529</v>
      </c>
      <c r="AZ565" s="734">
        <v>3552</v>
      </c>
      <c r="BA565" s="734">
        <v>3575</v>
      </c>
      <c r="BB565" s="734">
        <v>3598</v>
      </c>
      <c r="BC565" s="734">
        <v>3622</v>
      </c>
      <c r="BD565" s="735">
        <v>3645</v>
      </c>
    </row>
    <row r="566" spans="1:74">
      <c r="B566" s="1019"/>
      <c r="C566" s="785">
        <v>2000</v>
      </c>
      <c r="D566" s="733">
        <f>AH566*(1+$AF$5/100)</f>
        <v>1767.35</v>
      </c>
      <c r="E566" s="734">
        <f>AI566*(1+$AF$5/100)</f>
        <v>1773.2</v>
      </c>
      <c r="F566" s="734">
        <f>AJ566*(1+$AF$5/100)</f>
        <v>1779.05</v>
      </c>
      <c r="G566" s="734">
        <f>AK566*(1+$AF$5/100)</f>
        <v>1839.5</v>
      </c>
      <c r="H566" s="734">
        <f>AL566*(1+$AF$5/100)</f>
        <v>1853.15</v>
      </c>
      <c r="I566" s="734">
        <f>AM566*(1+$AF$5/100)</f>
        <v>1866.8</v>
      </c>
      <c r="J566" s="734">
        <f>AN566*(1+$AF$5/100)</f>
        <v>1880.45</v>
      </c>
      <c r="K566" s="734">
        <f>AO566*(1+$AF$5/100)</f>
        <v>1894.1</v>
      </c>
      <c r="L566" s="734">
        <f>AP566*(1+$AF$5/100)</f>
        <v>1907.75</v>
      </c>
      <c r="M566" s="734">
        <f>AQ566*(1+$AF$5/100)</f>
        <v>1948.05</v>
      </c>
      <c r="N566" s="734">
        <f>AR566*(1+$AF$5/100)</f>
        <v>1961.7</v>
      </c>
      <c r="O566" s="734">
        <f>AS566*(1+$AF$5/100)</f>
        <v>1975.35</v>
      </c>
      <c r="P566" s="734">
        <f>AT566*(1+$AF$5/100)</f>
        <v>1989</v>
      </c>
      <c r="Q566" s="734">
        <f>AU566*(1+$AF$5/100)</f>
        <v>2003.3</v>
      </c>
      <c r="R566" s="734">
        <f>AV566*(1+$AF$5/100)</f>
        <v>2016.95</v>
      </c>
      <c r="S566" s="734">
        <f>AW566*(1+$AF$5/100)</f>
        <v>2030.6</v>
      </c>
      <c r="T566" s="734">
        <f>AX566*(1+$AF$5/100)</f>
        <v>2044.25</v>
      </c>
      <c r="U566" s="734">
        <f>AY566*(1+$AF$5/100)</f>
        <v>2297.1</v>
      </c>
      <c r="V566" s="734">
        <f>AZ566*(1+$AF$5/100)</f>
        <v>2312.05</v>
      </c>
      <c r="W566" s="734">
        <f>BA566*(1+$AF$5/100)</f>
        <v>2327</v>
      </c>
      <c r="X566" s="734">
        <f>BB566*(1+$AF$5/100)</f>
        <v>2341.95</v>
      </c>
      <c r="Y566" s="734">
        <f>BC566*(1+$AF$5/100)</f>
        <v>2356.9</v>
      </c>
      <c r="Z566" s="735">
        <f>BD566*(1+$AF$5/100)</f>
        <v>2371.85</v>
      </c>
      <c r="AA566" s="801"/>
      <c r="AB566" s="731"/>
      <c r="AG566" s="728">
        <v>2000</v>
      </c>
      <c r="AH566" s="733">
        <v>2719</v>
      </c>
      <c r="AI566" s="734">
        <v>2728</v>
      </c>
      <c r="AJ566" s="734">
        <v>2737</v>
      </c>
      <c r="AK566" s="734">
        <v>2830</v>
      </c>
      <c r="AL566" s="734">
        <v>2851</v>
      </c>
      <c r="AM566" s="734">
        <v>2872</v>
      </c>
      <c r="AN566" s="734">
        <v>2893</v>
      </c>
      <c r="AO566" s="734">
        <v>2914</v>
      </c>
      <c r="AP566" s="734">
        <v>2935</v>
      </c>
      <c r="AQ566" s="734">
        <v>2997</v>
      </c>
      <c r="AR566" s="734">
        <v>3018</v>
      </c>
      <c r="AS566" s="734">
        <v>3039</v>
      </c>
      <c r="AT566" s="734">
        <v>3060</v>
      </c>
      <c r="AU566" s="734">
        <v>3082</v>
      </c>
      <c r="AV566" s="734">
        <v>3103</v>
      </c>
      <c r="AW566" s="734">
        <v>3124</v>
      </c>
      <c r="AX566" s="734">
        <v>3145</v>
      </c>
      <c r="AY566" s="734">
        <v>3534</v>
      </c>
      <c r="AZ566" s="734">
        <v>3557</v>
      </c>
      <c r="BA566" s="734">
        <v>3580</v>
      </c>
      <c r="BB566" s="734">
        <v>3603</v>
      </c>
      <c r="BC566" s="734">
        <v>3626</v>
      </c>
      <c r="BD566" s="735">
        <v>3649</v>
      </c>
    </row>
    <row r="567" spans="1:74">
      <c r="B567" s="1019"/>
      <c r="C567" s="785">
        <v>2200</v>
      </c>
      <c r="D567" s="733">
        <f>AH567*(1+$AF$5/100)</f>
        <v>1778.4</v>
      </c>
      <c r="E567" s="734">
        <f>AI567*(1+$AF$5/100)</f>
        <v>1784.25</v>
      </c>
      <c r="F567" s="734">
        <f>AJ567*(1+$AF$5/100)</f>
        <v>1790.1</v>
      </c>
      <c r="G567" s="734">
        <f>AK567*(1+$AF$5/100)</f>
        <v>1842.1</v>
      </c>
      <c r="H567" s="734">
        <f>AL567*(1+$AF$5/100)</f>
        <v>1855.75</v>
      </c>
      <c r="I567" s="734">
        <f>AM567*(1+$AF$5/100)</f>
        <v>1869.4</v>
      </c>
      <c r="J567" s="734">
        <f>AN567*(1+$AF$5/100)</f>
        <v>1883.7</v>
      </c>
      <c r="K567" s="734">
        <f>AO567*(1+$AF$5/100)</f>
        <v>1897.35</v>
      </c>
      <c r="L567" s="734">
        <f>AP567*(1+$AF$5/100)</f>
        <v>1911</v>
      </c>
      <c r="M567" s="734">
        <f>AQ567*(1+$AF$5/100)</f>
        <v>1951.3</v>
      </c>
      <c r="N567" s="734">
        <f>AR567*(1+$AF$5/100)</f>
        <v>1964.95</v>
      </c>
      <c r="O567" s="734">
        <f>AS567*(1+$AF$5/100)</f>
        <v>1978.6</v>
      </c>
      <c r="P567" s="734">
        <f>AT567*(1+$AF$5/100)</f>
        <v>1992.25</v>
      </c>
      <c r="Q567" s="734">
        <f>AU567*(1+$AF$5/100)</f>
        <v>2005.9</v>
      </c>
      <c r="R567" s="734">
        <f>AV567*(1+$AF$5/100)</f>
        <v>2019.55</v>
      </c>
      <c r="S567" s="734">
        <f>AW567*(1+$AF$5/100)</f>
        <v>2033.2</v>
      </c>
      <c r="T567" s="734">
        <f>AX567*(1+$AF$5/100)</f>
        <v>2047.5</v>
      </c>
      <c r="U567" s="734">
        <f>AY567*(1+$AF$5/100)</f>
        <v>2299.7</v>
      </c>
      <c r="V567" s="734">
        <f>AZ567*(1+$AF$5/100)</f>
        <v>2314.65</v>
      </c>
      <c r="W567" s="734">
        <f>BA567*(1+$AF$5/100)</f>
        <v>2329.6</v>
      </c>
      <c r="X567" s="734">
        <f>BB567*(1+$AF$5/100)</f>
        <v>2345.2</v>
      </c>
      <c r="Y567" s="734">
        <f>BC567*(1+$AF$5/100)</f>
        <v>2360.15</v>
      </c>
      <c r="Z567" s="735">
        <f>BD567*(1+$AF$5/100)</f>
        <v>2375.1</v>
      </c>
      <c r="AA567" s="801"/>
      <c r="AB567" s="731"/>
      <c r="AG567" s="728">
        <v>2200</v>
      </c>
      <c r="AH567" s="733">
        <v>2736</v>
      </c>
      <c r="AI567" s="734">
        <v>2745</v>
      </c>
      <c r="AJ567" s="734">
        <v>2754</v>
      </c>
      <c r="AK567" s="734">
        <v>2834</v>
      </c>
      <c r="AL567" s="734">
        <v>2855</v>
      </c>
      <c r="AM567" s="734">
        <v>2876</v>
      </c>
      <c r="AN567" s="734">
        <v>2898</v>
      </c>
      <c r="AO567" s="734">
        <v>2919</v>
      </c>
      <c r="AP567" s="734">
        <v>2940</v>
      </c>
      <c r="AQ567" s="734">
        <v>3002</v>
      </c>
      <c r="AR567" s="734">
        <v>3023</v>
      </c>
      <c r="AS567" s="734">
        <v>3044</v>
      </c>
      <c r="AT567" s="734">
        <v>3065</v>
      </c>
      <c r="AU567" s="734">
        <v>3086</v>
      </c>
      <c r="AV567" s="734">
        <v>3107</v>
      </c>
      <c r="AW567" s="734">
        <v>3128</v>
      </c>
      <c r="AX567" s="734">
        <v>3150</v>
      </c>
      <c r="AY567" s="734">
        <v>3538</v>
      </c>
      <c r="AZ567" s="734">
        <v>3561</v>
      </c>
      <c r="BA567" s="734">
        <v>3584</v>
      </c>
      <c r="BB567" s="734">
        <v>3608</v>
      </c>
      <c r="BC567" s="734">
        <v>3631</v>
      </c>
      <c r="BD567" s="735">
        <v>3654</v>
      </c>
    </row>
    <row r="568" spans="1:74">
      <c r="B568" s="1019"/>
      <c r="C568" s="785">
        <v>2400</v>
      </c>
      <c r="D568" s="733">
        <f>AH568*(1+$AF$5/100)</f>
        <v>1789.45</v>
      </c>
      <c r="E568" s="734">
        <f>AI568*(1+$AF$5/100)</f>
        <v>1795.3</v>
      </c>
      <c r="F568" s="734">
        <f>AJ568*(1+$AF$5/100)</f>
        <v>1801.15</v>
      </c>
      <c r="G568" s="734">
        <f>AK568*(1+$AF$5/100)</f>
        <v>1845.35</v>
      </c>
      <c r="H568" s="734">
        <f>AL568*(1+$AF$5/100)</f>
        <v>1859</v>
      </c>
      <c r="I568" s="734">
        <f>AM568*(1+$AF$5/100)</f>
        <v>1872.65</v>
      </c>
      <c r="J568" s="734">
        <f>AN568*(1+$AF$5/100)</f>
        <v>1886.3</v>
      </c>
      <c r="K568" s="734">
        <f>AO568*(1+$AF$5/100)</f>
        <v>1899.95</v>
      </c>
      <c r="L568" s="734">
        <f>AP568*(1+$AF$5/100)</f>
        <v>1913.6</v>
      </c>
      <c r="M568" s="734">
        <f>AQ568*(1+$AF$5/100)</f>
        <v>1953.9</v>
      </c>
      <c r="N568" s="734">
        <f>AR568*(1+$AF$5/100)</f>
        <v>1967.55</v>
      </c>
      <c r="O568" s="734">
        <f>AS568*(1+$AF$5/100)</f>
        <v>1981.85</v>
      </c>
      <c r="P568" s="734">
        <f>AT568*(1+$AF$5/100)</f>
        <v>1995.5</v>
      </c>
      <c r="Q568" s="734">
        <f>AU568*(1+$AF$5/100)</f>
        <v>2009.15</v>
      </c>
      <c r="R568" s="734">
        <f>AV568*(1+$AF$5/100)</f>
        <v>2022.8</v>
      </c>
      <c r="S568" s="734">
        <f>AW568*(1+$AF$5/100)</f>
        <v>2036.45</v>
      </c>
      <c r="T568" s="734">
        <f>AX568*(1+$AF$5/100)</f>
        <v>2050.1</v>
      </c>
      <c r="U568" s="734">
        <f>AY568*(1+$AF$5/100)</f>
        <v>2302.95</v>
      </c>
      <c r="V568" s="734">
        <f>AZ568*(1+$AF$5/100)</f>
        <v>2317.9</v>
      </c>
      <c r="W568" s="734">
        <f>BA568*(1+$AF$5/100)</f>
        <v>2332.85</v>
      </c>
      <c r="X568" s="734">
        <f>BB568*(1+$AF$5/100)</f>
        <v>2347.8</v>
      </c>
      <c r="Y568" s="734">
        <f>BC568*(1+$AF$5/100)</f>
        <v>2362.75</v>
      </c>
      <c r="Z568" s="735">
        <f>BD568*(1+$AF$5/100)</f>
        <v>2378.35</v>
      </c>
      <c r="AA568" s="801"/>
      <c r="AB568" s="731"/>
      <c r="AG568" s="728">
        <v>2400</v>
      </c>
      <c r="AH568" s="733">
        <v>2753</v>
      </c>
      <c r="AI568" s="734">
        <v>2762</v>
      </c>
      <c r="AJ568" s="734">
        <v>2771</v>
      </c>
      <c r="AK568" s="734">
        <v>2839</v>
      </c>
      <c r="AL568" s="734">
        <v>2860</v>
      </c>
      <c r="AM568" s="734">
        <v>2881</v>
      </c>
      <c r="AN568" s="734">
        <v>2902</v>
      </c>
      <c r="AO568" s="734">
        <v>2923</v>
      </c>
      <c r="AP568" s="734">
        <v>2944</v>
      </c>
      <c r="AQ568" s="734">
        <v>3006</v>
      </c>
      <c r="AR568" s="734">
        <v>3027</v>
      </c>
      <c r="AS568" s="734">
        <v>3049</v>
      </c>
      <c r="AT568" s="734">
        <v>3070</v>
      </c>
      <c r="AU568" s="734">
        <v>3091</v>
      </c>
      <c r="AV568" s="734">
        <v>3112</v>
      </c>
      <c r="AW568" s="734">
        <v>3133</v>
      </c>
      <c r="AX568" s="734">
        <v>3154</v>
      </c>
      <c r="AY568" s="734">
        <v>3543</v>
      </c>
      <c r="AZ568" s="734">
        <v>3566</v>
      </c>
      <c r="BA568" s="734">
        <v>3589</v>
      </c>
      <c r="BB568" s="734">
        <v>3612</v>
      </c>
      <c r="BC568" s="734">
        <v>3635</v>
      </c>
      <c r="BD568" s="735">
        <v>3659</v>
      </c>
    </row>
    <row r="569" spans="1:74">
      <c r="B569" s="1019"/>
      <c r="C569" s="785">
        <v>2600</v>
      </c>
      <c r="D569" s="733">
        <f>AH569*(1+$AF$5/100)</f>
        <v>1803.75</v>
      </c>
      <c r="E569" s="734">
        <f>AI569*(1+$AF$5/100)</f>
        <v>1809.6</v>
      </c>
      <c r="F569" s="734">
        <f>AJ569*(1+$AF$5/100)</f>
        <v>1815.45</v>
      </c>
      <c r="G569" s="734">
        <f>AK569*(1+$AF$5/100)</f>
        <v>1853.15</v>
      </c>
      <c r="H569" s="734">
        <f>AL569*(1+$AF$5/100)</f>
        <v>1866.8</v>
      </c>
      <c r="I569" s="734">
        <f>AM569*(1+$AF$5/100)</f>
        <v>1880.45</v>
      </c>
      <c r="J569" s="734">
        <f>AN569*(1+$AF$5/100)</f>
        <v>1894.1</v>
      </c>
      <c r="K569" s="734">
        <f>AO569*(1+$AF$5/100)</f>
        <v>1908.4</v>
      </c>
      <c r="L569" s="734">
        <f>AP569*(1+$AF$5/100)</f>
        <v>1922.05</v>
      </c>
      <c r="M569" s="734">
        <f>AQ569*(1+$AF$5/100)</f>
        <v>1973.4</v>
      </c>
      <c r="N569" s="734">
        <f>AR569*(1+$AF$5/100)</f>
        <v>1987.7</v>
      </c>
      <c r="O569" s="734">
        <f>AS569*(1+$AF$5/100)</f>
        <v>2001.35</v>
      </c>
      <c r="P569" s="734">
        <f>AT569*(1+$AF$5/100)</f>
        <v>2015</v>
      </c>
      <c r="Q569" s="734">
        <f>AU569*(1+$AF$5/100)</f>
        <v>2028.65</v>
      </c>
      <c r="R569" s="734">
        <f>AV569*(1+$AF$5/100)</f>
        <v>2042.3</v>
      </c>
      <c r="S569" s="734">
        <f>AW569*(1+$AF$5/100)</f>
        <v>2055.95</v>
      </c>
      <c r="T569" s="734">
        <f>AX569*(1+$AF$5/100)</f>
        <v>2069.6</v>
      </c>
      <c r="U569" s="734">
        <f>AY569*(1+$AF$5/100)</f>
        <v>2305.55</v>
      </c>
      <c r="V569" s="734">
        <f>AZ569*(1+$AF$5/100)</f>
        <v>2320.5</v>
      </c>
      <c r="W569" s="734">
        <f>BA569*(1+$AF$5/100)</f>
        <v>2336.1</v>
      </c>
      <c r="X569" s="734">
        <f>BB569*(1+$AF$5/100)</f>
        <v>2351.05</v>
      </c>
      <c r="Y569" s="734">
        <f>BC569*(1+$AF$5/100)</f>
        <v>2366</v>
      </c>
      <c r="Z569" s="735">
        <f>BD569*(1+$AF$5/100)</f>
        <v>2380.95</v>
      </c>
      <c r="AA569" s="801"/>
      <c r="AB569" s="731"/>
      <c r="AG569" s="728">
        <v>2600</v>
      </c>
      <c r="AH569" s="733">
        <v>2775</v>
      </c>
      <c r="AI569" s="734">
        <v>2784</v>
      </c>
      <c r="AJ569" s="734">
        <v>2793</v>
      </c>
      <c r="AK569" s="734">
        <v>2851</v>
      </c>
      <c r="AL569" s="734">
        <v>2872</v>
      </c>
      <c r="AM569" s="734">
        <v>2893</v>
      </c>
      <c r="AN569" s="734">
        <v>2914</v>
      </c>
      <c r="AO569" s="734">
        <v>2936</v>
      </c>
      <c r="AP569" s="734">
        <v>2957</v>
      </c>
      <c r="AQ569" s="734">
        <v>3036</v>
      </c>
      <c r="AR569" s="734">
        <v>3058</v>
      </c>
      <c r="AS569" s="734">
        <v>3079</v>
      </c>
      <c r="AT569" s="734">
        <v>3100</v>
      </c>
      <c r="AU569" s="734">
        <v>3121</v>
      </c>
      <c r="AV569" s="734">
        <v>3142</v>
      </c>
      <c r="AW569" s="734">
        <v>3163</v>
      </c>
      <c r="AX569" s="734">
        <v>3184</v>
      </c>
      <c r="AY569" s="734">
        <v>3547</v>
      </c>
      <c r="AZ569" s="734">
        <v>3570</v>
      </c>
      <c r="BA569" s="734">
        <v>3594</v>
      </c>
      <c r="BB569" s="734">
        <v>3617</v>
      </c>
      <c r="BC569" s="734">
        <v>3640</v>
      </c>
      <c r="BD569" s="735">
        <v>3663</v>
      </c>
    </row>
    <row r="570" spans="1:74">
      <c r="B570" s="1019"/>
      <c r="C570" s="785">
        <v>2800</v>
      </c>
      <c r="D570" s="733">
        <f>AH570*(1+$AF$5/100)</f>
        <v>1807</v>
      </c>
      <c r="E570" s="734">
        <f>AI570*(1+$AF$5/100)</f>
        <v>1820.65</v>
      </c>
      <c r="F570" s="734">
        <f>AJ570*(1+$AF$5/100)</f>
        <v>1826.5</v>
      </c>
      <c r="G570" s="734">
        <f>AK570*(1+$AF$5/100)</f>
        <v>1856.4</v>
      </c>
      <c r="H570" s="734">
        <f>AL570*(1+$AF$5/100)</f>
        <v>1870.05</v>
      </c>
      <c r="I570" s="734">
        <f>AM570*(1+$AF$5/100)</f>
        <v>1883.7</v>
      </c>
      <c r="J570" s="734">
        <f>AN570*(1+$AF$5/100)</f>
        <v>1897.35</v>
      </c>
      <c r="K570" s="734">
        <f>AO570*(1+$AF$5/100)</f>
        <v>1911</v>
      </c>
      <c r="L570" s="734">
        <f>AP570*(1+$AF$5/100)</f>
        <v>1924.65</v>
      </c>
      <c r="M570" s="734">
        <f>AQ570*(1+$AF$5/100)</f>
        <v>1976.65</v>
      </c>
      <c r="N570" s="734">
        <f>AR570*(1+$AF$5/100)</f>
        <v>1990.3</v>
      </c>
      <c r="O570" s="734">
        <f>AS570*(1+$AF$5/100)</f>
        <v>2003.95</v>
      </c>
      <c r="P570" s="734">
        <f>AT570*(1+$AF$5/100)</f>
        <v>2017.6</v>
      </c>
      <c r="Q570" s="734">
        <f>AU570*(1+$AF$5/100)</f>
        <v>2031.25</v>
      </c>
      <c r="R570" s="734">
        <f>AV570*(1+$AF$5/100)</f>
        <v>2045.55</v>
      </c>
      <c r="S570" s="734">
        <f>AW570*(1+$AF$5/100)</f>
        <v>2059.2</v>
      </c>
      <c r="T570" s="734">
        <f>AX570*(1+$AF$5/100)</f>
        <v>2072.85</v>
      </c>
      <c r="U570" s="734">
        <f>AY570*(1+$AF$5/100)</f>
        <v>2308.8</v>
      </c>
      <c r="V570" s="734">
        <f>AZ570*(1+$AF$5/100)</f>
        <v>2323.75</v>
      </c>
      <c r="W570" s="734">
        <f>BA570*(1+$AF$5/100)</f>
        <v>2338.7</v>
      </c>
      <c r="X570" s="734">
        <f>BB570*(1+$AF$5/100)</f>
        <v>2353.65</v>
      </c>
      <c r="Y570" s="734">
        <f>BC570*(1+$AF$5/100)</f>
        <v>2369.25</v>
      </c>
      <c r="Z570" s="735">
        <f>BD570*(1+$AF$5/100)</f>
        <v>2384.2</v>
      </c>
      <c r="AA570" s="801"/>
      <c r="AB570" s="731"/>
      <c r="AG570" s="728">
        <v>2800</v>
      </c>
      <c r="AH570" s="733">
        <v>2780</v>
      </c>
      <c r="AI570" s="734">
        <v>2801</v>
      </c>
      <c r="AJ570" s="734">
        <v>2810</v>
      </c>
      <c r="AK570" s="734">
        <v>2856</v>
      </c>
      <c r="AL570" s="734">
        <v>2877</v>
      </c>
      <c r="AM570" s="734">
        <v>2898</v>
      </c>
      <c r="AN570" s="734">
        <v>2919</v>
      </c>
      <c r="AO570" s="734">
        <v>2940</v>
      </c>
      <c r="AP570" s="734">
        <v>2961</v>
      </c>
      <c r="AQ570" s="734">
        <v>3041</v>
      </c>
      <c r="AR570" s="734">
        <v>3062</v>
      </c>
      <c r="AS570" s="734">
        <v>3083</v>
      </c>
      <c r="AT570" s="734">
        <v>3104</v>
      </c>
      <c r="AU570" s="734">
        <v>3125</v>
      </c>
      <c r="AV570" s="734">
        <v>3147</v>
      </c>
      <c r="AW570" s="734">
        <v>3168</v>
      </c>
      <c r="AX570" s="734">
        <v>3189</v>
      </c>
      <c r="AY570" s="734">
        <v>3552</v>
      </c>
      <c r="AZ570" s="734">
        <v>3575</v>
      </c>
      <c r="BA570" s="734">
        <v>3598</v>
      </c>
      <c r="BB570" s="734">
        <v>3621</v>
      </c>
      <c r="BC570" s="734">
        <v>3645</v>
      </c>
      <c r="BD570" s="735">
        <v>3668</v>
      </c>
    </row>
    <row r="571" spans="1:74" customHeight="1" ht="20.25">
      <c r="B571" s="1019"/>
      <c r="C571" s="786">
        <v>3000</v>
      </c>
      <c r="D571" s="739">
        <f>AH571*(1+$AF$5/100)</f>
        <v>1942.2</v>
      </c>
      <c r="E571" s="740">
        <f>AI571*(1+$AF$5/100)</f>
        <v>1948.05</v>
      </c>
      <c r="F571" s="740">
        <f>AJ571*(1+$AF$5/100)</f>
        <v>1953.9</v>
      </c>
      <c r="G571" s="740">
        <f>AK571*(1+$AF$5/100)</f>
        <v>1969.5</v>
      </c>
      <c r="H571" s="740">
        <f>AL571*(1+$AF$5/100)</f>
        <v>1983.8</v>
      </c>
      <c r="I571" s="740">
        <f>AM571*(1+$AF$5/100)</f>
        <v>1997.45</v>
      </c>
      <c r="J571" s="740">
        <f>AN571*(1+$AF$5/100)</f>
        <v>2011.1</v>
      </c>
      <c r="K571" s="740">
        <f>AO571*(1+$AF$5/100)</f>
        <v>2024.75</v>
      </c>
      <c r="L571" s="740">
        <f>AP571*(1+$AF$5/100)</f>
        <v>2038.4</v>
      </c>
      <c r="M571" s="740">
        <f>AQ571*(1+$AF$5/100)</f>
        <v>2090.4</v>
      </c>
      <c r="N571" s="740">
        <f>AR571*(1+$AF$5/100)</f>
        <v>2104.05</v>
      </c>
      <c r="O571" s="740">
        <f>AS571*(1+$AF$5/100)</f>
        <v>2117.7</v>
      </c>
      <c r="P571" s="740">
        <f>AT571*(1+$AF$5/100)</f>
        <v>2131.35</v>
      </c>
      <c r="Q571" s="740">
        <f>AU571*(1+$AF$5/100)</f>
        <v>2145</v>
      </c>
      <c r="R571" s="740">
        <f>AV571*(1+$AF$5/100)</f>
        <v>2158.65</v>
      </c>
      <c r="S571" s="740">
        <f>AW571*(1+$AF$5/100)</f>
        <v>2172.3</v>
      </c>
      <c r="T571" s="740">
        <f>AX571*(1+$AF$5/100)</f>
        <v>2186.6</v>
      </c>
      <c r="U571" s="740">
        <f>AY571*(1+$AF$5/100)</f>
        <v>2422.55</v>
      </c>
      <c r="V571" s="740">
        <f>AZ571*(1+$AF$5/100)</f>
        <v>2437.5</v>
      </c>
      <c r="W571" s="740">
        <f>BA571*(1+$AF$5/100)</f>
        <v>2452.45</v>
      </c>
      <c r="X571" s="740">
        <f>BB571*(1+$AF$5/100)</f>
        <v>2467.4</v>
      </c>
      <c r="Y571" s="740">
        <f>BC571*(1+$AF$5/100)</f>
        <v>2482.35</v>
      </c>
      <c r="Z571" s="750">
        <f>BD571*(1+$AF$5/100)</f>
        <v>2497.3</v>
      </c>
      <c r="AA571" s="801"/>
      <c r="AB571" s="731"/>
      <c r="AG571" s="728">
        <v>3000</v>
      </c>
      <c r="AH571" s="733">
        <v>2988</v>
      </c>
      <c r="AI571" s="734">
        <v>2997</v>
      </c>
      <c r="AJ571" s="734">
        <v>3006</v>
      </c>
      <c r="AK571" s="734">
        <v>3030</v>
      </c>
      <c r="AL571" s="734">
        <v>3052</v>
      </c>
      <c r="AM571" s="734">
        <v>3073</v>
      </c>
      <c r="AN571" s="734">
        <v>3094</v>
      </c>
      <c r="AO571" s="734">
        <v>3115</v>
      </c>
      <c r="AP571" s="734">
        <v>3136</v>
      </c>
      <c r="AQ571" s="734">
        <v>3216</v>
      </c>
      <c r="AR571" s="734">
        <v>3237</v>
      </c>
      <c r="AS571" s="734">
        <v>3258</v>
      </c>
      <c r="AT571" s="734">
        <v>3279</v>
      </c>
      <c r="AU571" s="734">
        <v>3300</v>
      </c>
      <c r="AV571" s="734">
        <v>3321</v>
      </c>
      <c r="AW571" s="734">
        <v>3342</v>
      </c>
      <c r="AX571" s="734">
        <v>3364</v>
      </c>
      <c r="AY571" s="734">
        <v>3727</v>
      </c>
      <c r="AZ571" s="734">
        <v>3750</v>
      </c>
      <c r="BA571" s="734">
        <v>3773</v>
      </c>
      <c r="BB571" s="734">
        <v>3796</v>
      </c>
      <c r="BC571" s="734">
        <v>3819</v>
      </c>
      <c r="BD571" s="735">
        <v>3842</v>
      </c>
    </row>
    <row r="572" spans="1:74" customHeight="1" ht="20.25">
      <c r="B572" s="1019"/>
      <c r="C572" s="1020" t="s">
        <v>415</v>
      </c>
      <c r="D572" s="1020"/>
      <c r="E572" s="1020"/>
      <c r="F572" s="1020"/>
      <c r="G572" s="1020"/>
      <c r="H572" s="1020"/>
      <c r="I572" s="1020"/>
      <c r="J572" s="1020"/>
      <c r="K572" s="1020"/>
      <c r="L572" s="1020"/>
      <c r="M572" s="1020"/>
      <c r="N572" s="1020"/>
      <c r="O572" s="1020"/>
      <c r="P572" s="1020"/>
      <c r="Q572" s="1020"/>
      <c r="R572" s="1020"/>
      <c r="S572" s="1020"/>
      <c r="T572" s="1020"/>
      <c r="U572" s="1020"/>
      <c r="V572" s="1020"/>
      <c r="W572" s="1020"/>
      <c r="X572" s="1020"/>
      <c r="Y572" s="1020"/>
      <c r="Z572" s="1020"/>
      <c r="AA572" s="800"/>
      <c r="AB572" s="727"/>
      <c r="AG572" s="1005"/>
      <c r="AH572" s="1005"/>
      <c r="AI572" s="1005"/>
      <c r="AJ572" s="1005"/>
      <c r="AK572" s="1005"/>
      <c r="AL572" s="1005"/>
      <c r="AM572" s="1005"/>
      <c r="AN572" s="1005"/>
      <c r="AO572" s="1005"/>
      <c r="AP572" s="1005"/>
      <c r="AQ572" s="1005"/>
      <c r="AR572" s="1005"/>
      <c r="AS572" s="1005"/>
      <c r="AT572" s="1005"/>
      <c r="AU572" s="1005"/>
      <c r="AV572" s="1005"/>
      <c r="AW572" s="1005"/>
      <c r="AX572" s="1005"/>
      <c r="AY572" s="1005"/>
      <c r="AZ572" s="1005"/>
      <c r="BA572" s="1005"/>
      <c r="BB572" s="1005"/>
      <c r="BC572" s="1005"/>
      <c r="BD572" s="1005"/>
    </row>
    <row r="573" spans="1:74">
      <c r="B573" s="1019"/>
      <c r="C573" s="782">
        <v>3200</v>
      </c>
      <c r="D573" s="732">
        <f>AH573*(1+$AF$5/100)</f>
        <v>1953.25</v>
      </c>
      <c r="E573" s="729">
        <f>AI573*(1+$AF$5/100)</f>
        <v>1959.1</v>
      </c>
      <c r="F573" s="729">
        <f>AJ573*(1+$AF$5/100)</f>
        <v>1964.95</v>
      </c>
      <c r="G573" s="729">
        <f>AK573*(1+$AF$5/100)</f>
        <v>2115.75</v>
      </c>
      <c r="H573" s="729">
        <f>AL573*(1+$AF$5/100)</f>
        <v>2121.6</v>
      </c>
      <c r="I573" s="729">
        <f>AM573*(1+$AF$5/100)</f>
        <v>2127.45</v>
      </c>
      <c r="J573" s="729">
        <f>AN573*(1+$AF$5/100)</f>
        <v>2133.3</v>
      </c>
      <c r="K573" s="729">
        <f>AO573*(1+$AF$5/100)</f>
        <v>2139.15</v>
      </c>
      <c r="L573" s="729">
        <f>AP573*(1+$AF$5/100)</f>
        <v>2145</v>
      </c>
      <c r="M573" s="729">
        <f>AQ573*(1+$AF$5/100)</f>
        <v>2188.55</v>
      </c>
      <c r="N573" s="729">
        <f>AR573*(1+$AF$5/100)</f>
        <v>2194.4</v>
      </c>
      <c r="O573" s="729">
        <f>AS573*(1+$AF$5/100)</f>
        <v>2200.25</v>
      </c>
      <c r="P573" s="729">
        <f>AT573*(1+$AF$5/100)</f>
        <v>2206.1</v>
      </c>
      <c r="Q573" s="729">
        <f>AU573*(1+$AF$5/100)</f>
        <v>2211.95</v>
      </c>
      <c r="R573" s="729">
        <f>AV573*(1+$AF$5/100)</f>
        <v>2217.8</v>
      </c>
      <c r="S573" s="729">
        <f>AW573*(1+$AF$5/100)</f>
        <v>2223</v>
      </c>
      <c r="T573" s="729">
        <f>AX573*(1+$AF$5/100)</f>
        <v>2228.85</v>
      </c>
      <c r="U573" s="729">
        <f>AY573*(1+$AF$5/100)</f>
        <v>2457</v>
      </c>
      <c r="V573" s="729">
        <f>AZ573*(1+$AF$5/100)</f>
        <v>2601.3</v>
      </c>
      <c r="W573" s="729">
        <f>BA573*(1+$AF$5/100)</f>
        <v>2608.45</v>
      </c>
      <c r="X573" s="729">
        <f>BB573*(1+$AF$5/100)</f>
        <v>2615.6</v>
      </c>
      <c r="Y573" s="729">
        <f>BC573*(1+$AF$5/100)</f>
        <v>2622.75</v>
      </c>
      <c r="Z573" s="730">
        <f>BD573*(1+$AF$5/100)</f>
        <v>2886</v>
      </c>
      <c r="AA573" s="801"/>
      <c r="AB573" s="731"/>
      <c r="AG573" s="728">
        <v>3200</v>
      </c>
      <c r="AH573" s="733">
        <v>3005</v>
      </c>
      <c r="AI573" s="734">
        <v>3014</v>
      </c>
      <c r="AJ573" s="734">
        <v>3023</v>
      </c>
      <c r="AK573" s="734">
        <v>3255</v>
      </c>
      <c r="AL573" s="734">
        <v>3264</v>
      </c>
      <c r="AM573" s="734">
        <v>3273</v>
      </c>
      <c r="AN573" s="734">
        <v>3282</v>
      </c>
      <c r="AO573" s="734">
        <v>3291</v>
      </c>
      <c r="AP573" s="734">
        <v>3300</v>
      </c>
      <c r="AQ573" s="734">
        <v>3367</v>
      </c>
      <c r="AR573" s="734">
        <v>3376</v>
      </c>
      <c r="AS573" s="734">
        <v>3385</v>
      </c>
      <c r="AT573" s="734">
        <v>3394</v>
      </c>
      <c r="AU573" s="734">
        <v>3403</v>
      </c>
      <c r="AV573" s="734">
        <v>3412</v>
      </c>
      <c r="AW573" s="734">
        <v>3420</v>
      </c>
      <c r="AX573" s="734">
        <v>3429</v>
      </c>
      <c r="AY573" s="734">
        <v>3780</v>
      </c>
      <c r="AZ573" s="734">
        <v>4002</v>
      </c>
      <c r="BA573" s="734">
        <v>4013</v>
      </c>
      <c r="BB573" s="734">
        <v>4024</v>
      </c>
      <c r="BC573" s="734">
        <v>4035</v>
      </c>
      <c r="BD573" s="735">
        <v>4440</v>
      </c>
    </row>
    <row r="574" spans="1:74">
      <c r="B574" s="1019"/>
      <c r="C574" s="785">
        <f>C573+200</f>
        <v>3400</v>
      </c>
      <c r="D574" s="733">
        <f>AH574*(1+$AF$5/100)</f>
        <v>1964.3</v>
      </c>
      <c r="E574" s="734">
        <f>AI574*(1+$AF$5/100)</f>
        <v>1970.15</v>
      </c>
      <c r="F574" s="734">
        <f>AJ574*(1+$AF$5/100)</f>
        <v>1975.35</v>
      </c>
      <c r="G574" s="734">
        <f>AK574*(1+$AF$5/100)</f>
        <v>2134.6</v>
      </c>
      <c r="H574" s="734">
        <f>AL574*(1+$AF$5/100)</f>
        <v>2140.45</v>
      </c>
      <c r="I574" s="734">
        <f>AM574*(1+$AF$5/100)</f>
        <v>2146.3</v>
      </c>
      <c r="J574" s="734">
        <f>AN574*(1+$AF$5/100)</f>
        <v>2152.15</v>
      </c>
      <c r="K574" s="734">
        <f>AO574*(1+$AF$5/100)</f>
        <v>2158</v>
      </c>
      <c r="L574" s="734">
        <f>AP574*(1+$AF$5/100)</f>
        <v>2163.85</v>
      </c>
      <c r="M574" s="734">
        <f>AQ574*(1+$AF$5/100)</f>
        <v>2207.4</v>
      </c>
      <c r="N574" s="734">
        <f>AR574*(1+$AF$5/100)</f>
        <v>2213.25</v>
      </c>
      <c r="O574" s="734">
        <f>AS574*(1+$AF$5/100)</f>
        <v>2219.1</v>
      </c>
      <c r="P574" s="734">
        <f>AT574*(1+$AF$5/100)</f>
        <v>2224.95</v>
      </c>
      <c r="Q574" s="734">
        <f>AU574*(1+$AF$5/100)</f>
        <v>2230.8</v>
      </c>
      <c r="R574" s="734">
        <f>AV574*(1+$AF$5/100)</f>
        <v>2236.65</v>
      </c>
      <c r="S574" s="734">
        <f>AW574*(1+$AF$5/100)</f>
        <v>2242.5</v>
      </c>
      <c r="T574" s="734">
        <f>AX574*(1+$AF$5/100)</f>
        <v>2247.7</v>
      </c>
      <c r="U574" s="734">
        <f>AY574*(1+$AF$5/100)</f>
        <v>2475.85</v>
      </c>
      <c r="V574" s="734">
        <f>AZ574*(1+$AF$5/100)</f>
        <v>2627.95</v>
      </c>
      <c r="W574" s="734">
        <f>BA574*(1+$AF$5/100)</f>
        <v>2635.1</v>
      </c>
      <c r="X574" s="734">
        <f>BB574*(1+$AF$5/100)</f>
        <v>2642.25</v>
      </c>
      <c r="Y574" s="734">
        <f>BC574*(1+$AF$5/100)</f>
        <v>2649.4</v>
      </c>
      <c r="Z574" s="735">
        <f>BD574*(1+$AF$5/100)</f>
        <v>2913.3</v>
      </c>
      <c r="AA574" s="801"/>
      <c r="AB574" s="731"/>
      <c r="AG574" s="728">
        <v>3400</v>
      </c>
      <c r="AH574" s="733">
        <v>3022</v>
      </c>
      <c r="AI574" s="734">
        <v>3031</v>
      </c>
      <c r="AJ574" s="734">
        <v>3039</v>
      </c>
      <c r="AK574" s="734">
        <v>3284</v>
      </c>
      <c r="AL574" s="734">
        <v>3293</v>
      </c>
      <c r="AM574" s="734">
        <v>3302</v>
      </c>
      <c r="AN574" s="734">
        <v>3311</v>
      </c>
      <c r="AO574" s="734">
        <v>3320</v>
      </c>
      <c r="AP574" s="734">
        <v>3329</v>
      </c>
      <c r="AQ574" s="734">
        <v>3396</v>
      </c>
      <c r="AR574" s="734">
        <v>3405</v>
      </c>
      <c r="AS574" s="734">
        <v>3414</v>
      </c>
      <c r="AT574" s="734">
        <v>3423</v>
      </c>
      <c r="AU574" s="734">
        <v>3432</v>
      </c>
      <c r="AV574" s="734">
        <v>3441</v>
      </c>
      <c r="AW574" s="734">
        <v>3450</v>
      </c>
      <c r="AX574" s="734">
        <v>3458</v>
      </c>
      <c r="AY574" s="734">
        <v>3809</v>
      </c>
      <c r="AZ574" s="734">
        <v>4043</v>
      </c>
      <c r="BA574" s="734">
        <v>4054</v>
      </c>
      <c r="BB574" s="734">
        <v>4065</v>
      </c>
      <c r="BC574" s="734">
        <v>4076</v>
      </c>
      <c r="BD574" s="735">
        <v>4482</v>
      </c>
    </row>
    <row r="575" spans="1:74">
      <c r="B575" s="1019"/>
      <c r="C575" s="785">
        <f>C574+200</f>
        <v>3600</v>
      </c>
      <c r="D575" s="733">
        <f>AH575*(1+$AF$5/100)</f>
        <v>1974.7</v>
      </c>
      <c r="E575" s="734">
        <f>AI575*(1+$AF$5/100)</f>
        <v>1980.55</v>
      </c>
      <c r="F575" s="734">
        <f>AJ575*(1+$AF$5/100)</f>
        <v>1986.4</v>
      </c>
      <c r="G575" s="734">
        <f>AK575*(1+$AF$5/100)</f>
        <v>2153.45</v>
      </c>
      <c r="H575" s="734">
        <f>AL575*(1+$AF$5/100)</f>
        <v>2159.3</v>
      </c>
      <c r="I575" s="734">
        <f>AM575*(1+$AF$5/100)</f>
        <v>2165.15</v>
      </c>
      <c r="J575" s="734">
        <f>AN575*(1+$AF$5/100)</f>
        <v>2171</v>
      </c>
      <c r="K575" s="734">
        <f>AO575*(1+$AF$5/100)</f>
        <v>2176.85</v>
      </c>
      <c r="L575" s="734">
        <f>AP575*(1+$AF$5/100)</f>
        <v>2182.7</v>
      </c>
      <c r="M575" s="734">
        <f>AQ575*(1+$AF$5/100)</f>
        <v>2226.25</v>
      </c>
      <c r="N575" s="734">
        <f>AR575*(1+$AF$5/100)</f>
        <v>2232.1</v>
      </c>
      <c r="O575" s="734">
        <f>AS575*(1+$AF$5/100)</f>
        <v>2237.95</v>
      </c>
      <c r="P575" s="734">
        <f>AT575*(1+$AF$5/100)</f>
        <v>2243.8</v>
      </c>
      <c r="Q575" s="734">
        <f>AU575*(1+$AF$5/100)</f>
        <v>2249.65</v>
      </c>
      <c r="R575" s="734">
        <f>AV575*(1+$AF$5/100)</f>
        <v>2255.5</v>
      </c>
      <c r="S575" s="734">
        <f>AW575*(1+$AF$5/100)</f>
        <v>2261.35</v>
      </c>
      <c r="T575" s="734">
        <f>AX575*(1+$AF$5/100)</f>
        <v>2267.2</v>
      </c>
      <c r="U575" s="734">
        <f>AY575*(1+$AF$5/100)</f>
        <v>2494.7</v>
      </c>
      <c r="V575" s="734">
        <f>AZ575*(1+$AF$5/100)</f>
        <v>2655.25</v>
      </c>
      <c r="W575" s="734">
        <f>BA575*(1+$AF$5/100)</f>
        <v>2662.4</v>
      </c>
      <c r="X575" s="734">
        <f>BB575*(1+$AF$5/100)</f>
        <v>2669.55</v>
      </c>
      <c r="Y575" s="734">
        <f>BC575*(1+$AF$5/100)</f>
        <v>2676.7</v>
      </c>
      <c r="Z575" s="735">
        <f>BD575*(1+$AF$5/100)</f>
        <v>2939.95</v>
      </c>
      <c r="AA575" s="801"/>
      <c r="AB575" s="731"/>
      <c r="AG575" s="728">
        <v>3600</v>
      </c>
      <c r="AH575" s="733">
        <v>3038</v>
      </c>
      <c r="AI575" s="734">
        <v>3047</v>
      </c>
      <c r="AJ575" s="734">
        <v>3056</v>
      </c>
      <c r="AK575" s="734">
        <v>3313</v>
      </c>
      <c r="AL575" s="734">
        <v>3322</v>
      </c>
      <c r="AM575" s="734">
        <v>3331</v>
      </c>
      <c r="AN575" s="734">
        <v>3340</v>
      </c>
      <c r="AO575" s="734">
        <v>3349</v>
      </c>
      <c r="AP575" s="734">
        <v>3358</v>
      </c>
      <c r="AQ575" s="734">
        <v>3425</v>
      </c>
      <c r="AR575" s="734">
        <v>3434</v>
      </c>
      <c r="AS575" s="734">
        <v>3443</v>
      </c>
      <c r="AT575" s="734">
        <v>3452</v>
      </c>
      <c r="AU575" s="734">
        <v>3461</v>
      </c>
      <c r="AV575" s="734">
        <v>3470</v>
      </c>
      <c r="AW575" s="734">
        <v>3479</v>
      </c>
      <c r="AX575" s="734">
        <v>3488</v>
      </c>
      <c r="AY575" s="734">
        <v>3838</v>
      </c>
      <c r="AZ575" s="734">
        <v>4085</v>
      </c>
      <c r="BA575" s="734">
        <v>4096</v>
      </c>
      <c r="BB575" s="734">
        <v>4107</v>
      </c>
      <c r="BC575" s="734">
        <v>4118</v>
      </c>
      <c r="BD575" s="735">
        <v>4523</v>
      </c>
    </row>
    <row r="576" spans="1:74">
      <c r="B576" s="1019"/>
      <c r="C576" s="785">
        <f>C575+200</f>
        <v>3800</v>
      </c>
      <c r="D576" s="733">
        <f>AH576*(1+$AF$5/100)</f>
        <v>1985.75</v>
      </c>
      <c r="E576" s="734">
        <f>AI576*(1+$AF$5/100)</f>
        <v>1991.6</v>
      </c>
      <c r="F576" s="734">
        <f>AJ576*(1+$AF$5/100)</f>
        <v>1997.45</v>
      </c>
      <c r="G576" s="734">
        <f>AK576*(1+$AF$5/100)</f>
        <v>2172.3</v>
      </c>
      <c r="H576" s="734">
        <f>AL576*(1+$AF$5/100)</f>
        <v>2178.15</v>
      </c>
      <c r="I576" s="734">
        <f>AM576*(1+$AF$5/100)</f>
        <v>2184</v>
      </c>
      <c r="J576" s="734">
        <f>AN576*(1+$AF$5/100)</f>
        <v>2189.85</v>
      </c>
      <c r="K576" s="734">
        <f>AO576*(1+$AF$5/100)</f>
        <v>2195.7</v>
      </c>
      <c r="L576" s="734">
        <f>AP576*(1+$AF$5/100)</f>
        <v>2201.55</v>
      </c>
      <c r="M576" s="734">
        <f>AQ576*(1+$AF$5/100)</f>
        <v>2245.1</v>
      </c>
      <c r="N576" s="734">
        <f>AR576*(1+$AF$5/100)</f>
        <v>2250.95</v>
      </c>
      <c r="O576" s="734">
        <f>AS576*(1+$AF$5/100)</f>
        <v>2256.8</v>
      </c>
      <c r="P576" s="734">
        <f>AT576*(1+$AF$5/100)</f>
        <v>2262.65</v>
      </c>
      <c r="Q576" s="734">
        <f>AU576*(1+$AF$5/100)</f>
        <v>2268.5</v>
      </c>
      <c r="R576" s="734">
        <f>AV576*(1+$AF$5/100)</f>
        <v>2274.35</v>
      </c>
      <c r="S576" s="734">
        <f>AW576*(1+$AF$5/100)</f>
        <v>2280.2</v>
      </c>
      <c r="T576" s="734">
        <f>AX576*(1+$AF$5/100)</f>
        <v>2286.05</v>
      </c>
      <c r="U576" s="734">
        <f>AY576*(1+$AF$5/100)</f>
        <v>2513.55</v>
      </c>
      <c r="V576" s="734">
        <f>AZ576*(1+$AF$5/100)</f>
        <v>2681.9</v>
      </c>
      <c r="W576" s="734">
        <f>BA576*(1+$AF$5/100)</f>
        <v>2689.05</v>
      </c>
      <c r="X576" s="734">
        <f>BB576*(1+$AF$5/100)</f>
        <v>2696.2</v>
      </c>
      <c r="Y576" s="734">
        <f>BC576*(1+$AF$5/100)</f>
        <v>2956.85</v>
      </c>
      <c r="Z576" s="735">
        <f>BD576*(1+$AF$5/100)</f>
        <v>2966.6</v>
      </c>
      <c r="AA576" s="801"/>
      <c r="AB576" s="731"/>
      <c r="AG576" s="728">
        <v>3800</v>
      </c>
      <c r="AH576" s="733">
        <v>3055</v>
      </c>
      <c r="AI576" s="734">
        <v>3064</v>
      </c>
      <c r="AJ576" s="734">
        <v>3073</v>
      </c>
      <c r="AK576" s="734">
        <v>3342</v>
      </c>
      <c r="AL576" s="734">
        <v>3351</v>
      </c>
      <c r="AM576" s="734">
        <v>3360</v>
      </c>
      <c r="AN576" s="734">
        <v>3369</v>
      </c>
      <c r="AO576" s="734">
        <v>3378</v>
      </c>
      <c r="AP576" s="734">
        <v>3387</v>
      </c>
      <c r="AQ576" s="734">
        <v>3454</v>
      </c>
      <c r="AR576" s="734">
        <v>3463</v>
      </c>
      <c r="AS576" s="734">
        <v>3472</v>
      </c>
      <c r="AT576" s="734">
        <v>3481</v>
      </c>
      <c r="AU576" s="734">
        <v>3490</v>
      </c>
      <c r="AV576" s="734">
        <v>3499</v>
      </c>
      <c r="AW576" s="734">
        <v>3508</v>
      </c>
      <c r="AX576" s="734">
        <v>3517</v>
      </c>
      <c r="AY576" s="734">
        <v>3867</v>
      </c>
      <c r="AZ576" s="734">
        <v>4126</v>
      </c>
      <c r="BA576" s="734">
        <v>4137</v>
      </c>
      <c r="BB576" s="734">
        <v>4148</v>
      </c>
      <c r="BC576" s="734">
        <v>4549</v>
      </c>
      <c r="BD576" s="735">
        <v>4564</v>
      </c>
    </row>
    <row r="577" spans="1:74" customHeight="1" ht="20.25">
      <c r="B577" s="1019"/>
      <c r="C577" s="786">
        <f>C576+200</f>
        <v>4000</v>
      </c>
      <c r="D577" s="739">
        <f>AH577*(1+$AF$5/100)</f>
        <v>1996.8</v>
      </c>
      <c r="E577" s="740">
        <f>AI577*(1+$AF$5/100)</f>
        <v>2002.65</v>
      </c>
      <c r="F577" s="740">
        <f>AJ577*(1+$AF$5/100)</f>
        <v>2008.5</v>
      </c>
      <c r="G577" s="740">
        <f>AK577*(1+$AF$5/100)</f>
        <v>2191.8</v>
      </c>
      <c r="H577" s="740">
        <f>AL577*(1+$AF$5/100)</f>
        <v>2197</v>
      </c>
      <c r="I577" s="740">
        <f>AM577*(1+$AF$5/100)</f>
        <v>2202.85</v>
      </c>
      <c r="J577" s="740">
        <f>AN577*(1+$AF$5/100)</f>
        <v>2208.7</v>
      </c>
      <c r="K577" s="740">
        <f>AO577*(1+$AF$5/100)</f>
        <v>2214.55</v>
      </c>
      <c r="L577" s="740">
        <f>AP577*(1+$AF$5/100)</f>
        <v>2220.4</v>
      </c>
      <c r="M577" s="740">
        <f>AQ577*(1+$AF$5/100)</f>
        <v>2263.95</v>
      </c>
      <c r="N577" s="740">
        <f>AR577*(1+$AF$5/100)</f>
        <v>2269.8</v>
      </c>
      <c r="O577" s="740">
        <f>AS577*(1+$AF$5/100)</f>
        <v>2275.65</v>
      </c>
      <c r="P577" s="740">
        <f>AT577*(1+$AF$5/100)</f>
        <v>2281.5</v>
      </c>
      <c r="Q577" s="740">
        <f>AU577*(1+$AF$5/100)</f>
        <v>2287.35</v>
      </c>
      <c r="R577" s="740">
        <f>AV577*(1+$AF$5/100)</f>
        <v>2293.2</v>
      </c>
      <c r="S577" s="740">
        <f>AW577*(1+$AF$5/100)</f>
        <v>2299.05</v>
      </c>
      <c r="T577" s="740">
        <f>AX577*(1+$AF$5/100)</f>
        <v>2304.9</v>
      </c>
      <c r="U577" s="740">
        <f>AY577*(1+$AF$5/100)</f>
        <v>2532.4</v>
      </c>
      <c r="V577" s="740">
        <f>AZ577*(1+$AF$5/100)</f>
        <v>2708.55</v>
      </c>
      <c r="W577" s="740">
        <f>BA577*(1+$AF$5/100)</f>
        <v>2715.7</v>
      </c>
      <c r="X577" s="740">
        <f>BB577*(1+$AF$5/100)</f>
        <v>2722.85</v>
      </c>
      <c r="Y577" s="740">
        <f>BC577*(1+$AF$5/100)</f>
        <v>2983.5</v>
      </c>
      <c r="Z577" s="750">
        <f>BD577*(1+$AF$5/100)</f>
        <v>2993.25</v>
      </c>
      <c r="AA577" s="801"/>
      <c r="AB577" s="731"/>
      <c r="AG577" s="738">
        <v>4000</v>
      </c>
      <c r="AH577" s="739">
        <v>3072</v>
      </c>
      <c r="AI577" s="740">
        <v>3081</v>
      </c>
      <c r="AJ577" s="740">
        <v>3090</v>
      </c>
      <c r="AK577" s="740">
        <v>3372</v>
      </c>
      <c r="AL577" s="740">
        <v>3380</v>
      </c>
      <c r="AM577" s="740">
        <v>3389</v>
      </c>
      <c r="AN577" s="740">
        <v>3398</v>
      </c>
      <c r="AO577" s="740">
        <v>3407</v>
      </c>
      <c r="AP577" s="740">
        <v>3416</v>
      </c>
      <c r="AQ577" s="740">
        <v>3483</v>
      </c>
      <c r="AR577" s="740">
        <v>3492</v>
      </c>
      <c r="AS577" s="740">
        <v>3501</v>
      </c>
      <c r="AT577" s="740">
        <v>3510</v>
      </c>
      <c r="AU577" s="740">
        <v>3519</v>
      </c>
      <c r="AV577" s="740">
        <v>3528</v>
      </c>
      <c r="AW577" s="740">
        <v>3537</v>
      </c>
      <c r="AX577" s="740">
        <v>3546</v>
      </c>
      <c r="AY577" s="740">
        <v>3896</v>
      </c>
      <c r="AZ577" s="740">
        <v>4167</v>
      </c>
      <c r="BA577" s="740">
        <v>4178</v>
      </c>
      <c r="BB577" s="740">
        <v>4189</v>
      </c>
      <c r="BC577" s="740">
        <v>4590</v>
      </c>
      <c r="BD577" s="750">
        <v>4605</v>
      </c>
    </row>
    <row r="578" spans="1:74" customHeight="1" ht="20.25">
      <c r="B578" s="1019"/>
      <c r="C578" s="1005" t="s">
        <v>416</v>
      </c>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c r="AA578" s="800"/>
      <c r="AB578" s="727"/>
      <c r="AG578" s="1005" t="s">
        <v>416</v>
      </c>
      <c r="AH578" s="1005"/>
      <c r="AI578" s="1005"/>
      <c r="AJ578" s="1005"/>
      <c r="AK578" s="1005"/>
      <c r="AL578" s="1005"/>
      <c r="AM578" s="1005"/>
      <c r="AN578" s="1005"/>
      <c r="AO578" s="1005"/>
      <c r="AP578" s="1005"/>
      <c r="AQ578" s="1005"/>
      <c r="AR578" s="1005"/>
      <c r="AS578" s="1005"/>
      <c r="AT578" s="1005"/>
      <c r="AU578" s="1005"/>
      <c r="AV578" s="1005"/>
      <c r="AW578" s="1005"/>
      <c r="AX578" s="1005"/>
      <c r="AY578" s="1005"/>
      <c r="AZ578" s="1005"/>
      <c r="BA578" s="1005"/>
      <c r="BB578" s="1005"/>
      <c r="BC578" s="1005"/>
      <c r="BD578" s="1005"/>
    </row>
    <row r="579" spans="1:74">
      <c r="B579" s="1019"/>
      <c r="C579" s="787">
        <f>C577+200</f>
        <v>4200</v>
      </c>
      <c r="D579" s="729">
        <f>AH579*(1+$AF$5/100)</f>
        <v>2007.85</v>
      </c>
      <c r="E579" s="729">
        <f>AI579*(1+$AF$5/100)</f>
        <v>2013.7</v>
      </c>
      <c r="F579" s="729">
        <f>AJ579*(1+$AF$5/100)</f>
        <v>2019.55</v>
      </c>
      <c r="G579" s="729">
        <f>AK579*(1+$AF$5/100)</f>
        <v>2210.65</v>
      </c>
      <c r="H579" s="729">
        <f>AL579*(1+$AF$5/100)</f>
        <v>2215.85</v>
      </c>
      <c r="I579" s="729">
        <f>AM579*(1+$AF$5/100)</f>
        <v>2221.7</v>
      </c>
      <c r="J579" s="729">
        <f>AN579*(1+$AF$5/100)</f>
        <v>2227.55</v>
      </c>
      <c r="K579" s="729">
        <f>AO579*(1+$AF$5/100)</f>
        <v>2233.4</v>
      </c>
      <c r="L579" s="729">
        <f>AP579*(1+$AF$5/100)</f>
        <v>2239.25</v>
      </c>
      <c r="M579" s="729">
        <f>AQ579*(1+$AF$5/100)</f>
        <v>2283.45</v>
      </c>
      <c r="N579" s="729">
        <f>AR579*(1+$AF$5/100)</f>
        <v>2288.65</v>
      </c>
      <c r="O579" s="729">
        <f>AS579*(1+$AF$5/100)</f>
        <v>2294.5</v>
      </c>
      <c r="P579" s="729">
        <f>AT579*(1+$AF$5/100)</f>
        <v>2300.35</v>
      </c>
      <c r="Q579" s="729">
        <f>AU579*(1+$AF$5/100)</f>
        <v>2306.2</v>
      </c>
      <c r="R579" s="729">
        <f>AV579*(1+$AF$5/100)</f>
        <v>2312.05</v>
      </c>
      <c r="S579" s="729">
        <f>AW579*(1+$AF$5/100)</f>
        <v>2317.9</v>
      </c>
      <c r="T579" s="729">
        <f>AX579*(1+$AF$5/100)</f>
        <v>2323.75</v>
      </c>
      <c r="U579" s="729">
        <f>AY579*(1+$AF$5/100)</f>
        <v>2551.9</v>
      </c>
      <c r="V579" s="729">
        <f>AZ579*(1+$AF$5/100)</f>
        <v>2735.85</v>
      </c>
      <c r="W579" s="729">
        <f>BA579*(1+$AF$5/100)</f>
        <v>2743</v>
      </c>
      <c r="X579" s="729">
        <f>BB579*(1+$AF$5/100)</f>
        <v>2750.15</v>
      </c>
      <c r="Y579" s="729">
        <f>BC579*(1+$AF$5/100)</f>
        <v>3010.8</v>
      </c>
      <c r="Z579" s="730">
        <f>BD579*(1+$AF$5/100)</f>
        <v>3020.55</v>
      </c>
      <c r="AA579" s="801"/>
      <c r="AB579" s="731"/>
      <c r="AG579" s="744">
        <v>4200</v>
      </c>
      <c r="AH579" s="729">
        <v>3089</v>
      </c>
      <c r="AI579" s="729">
        <v>3098</v>
      </c>
      <c r="AJ579" s="729">
        <v>3107</v>
      </c>
      <c r="AK579" s="729">
        <v>3401</v>
      </c>
      <c r="AL579" s="729">
        <v>3409</v>
      </c>
      <c r="AM579" s="729">
        <v>3418</v>
      </c>
      <c r="AN579" s="729">
        <v>3427</v>
      </c>
      <c r="AO579" s="729">
        <v>3436</v>
      </c>
      <c r="AP579" s="729">
        <v>3445</v>
      </c>
      <c r="AQ579" s="729">
        <v>3513</v>
      </c>
      <c r="AR579" s="729">
        <v>3521</v>
      </c>
      <c r="AS579" s="729">
        <v>3530</v>
      </c>
      <c r="AT579" s="729">
        <v>3539</v>
      </c>
      <c r="AU579" s="729">
        <v>3548</v>
      </c>
      <c r="AV579" s="729">
        <v>3557</v>
      </c>
      <c r="AW579" s="729">
        <v>3566</v>
      </c>
      <c r="AX579" s="729">
        <v>3575</v>
      </c>
      <c r="AY579" s="729">
        <v>3926</v>
      </c>
      <c r="AZ579" s="729">
        <v>4209</v>
      </c>
      <c r="BA579" s="729">
        <v>4220</v>
      </c>
      <c r="BB579" s="729">
        <v>4231</v>
      </c>
      <c r="BC579" s="729">
        <v>4632</v>
      </c>
      <c r="BD579" s="730">
        <v>4647</v>
      </c>
    </row>
    <row r="580" spans="1:74">
      <c r="B580" s="1019"/>
      <c r="C580" s="788">
        <f>C579+200</f>
        <v>4400</v>
      </c>
      <c r="D580" s="734">
        <f>AH580*(1+$AF$5/100)</f>
        <v>2018.9</v>
      </c>
      <c r="E580" s="734">
        <f>AI580*(1+$AF$5/100)</f>
        <v>2024.75</v>
      </c>
      <c r="F580" s="734">
        <f>AJ580*(1+$AF$5/100)</f>
        <v>2030.6</v>
      </c>
      <c r="G580" s="734">
        <f>AK580*(1+$AF$5/100)</f>
        <v>2229.5</v>
      </c>
      <c r="H580" s="734">
        <f>AL580*(1+$AF$5/100)</f>
        <v>2235.35</v>
      </c>
      <c r="I580" s="734">
        <f>AM580*(1+$AF$5/100)</f>
        <v>2240.55</v>
      </c>
      <c r="J580" s="734">
        <f>AN580*(1+$AF$5/100)</f>
        <v>2246.4</v>
      </c>
      <c r="K580" s="734">
        <f>AO580*(1+$AF$5/100)</f>
        <v>2252.25</v>
      </c>
      <c r="L580" s="734">
        <f>AP580*(1+$AF$5/100)</f>
        <v>2258.1</v>
      </c>
      <c r="M580" s="734">
        <f>AQ580*(1+$AF$5/100)</f>
        <v>2302.3</v>
      </c>
      <c r="N580" s="734">
        <f>AR580*(1+$AF$5/100)</f>
        <v>2307.5</v>
      </c>
      <c r="O580" s="734">
        <f>AS580*(1+$AF$5/100)</f>
        <v>2313.35</v>
      </c>
      <c r="P580" s="734">
        <f>AT580*(1+$AF$5/100)</f>
        <v>2319.2</v>
      </c>
      <c r="Q580" s="734">
        <f>AU580*(1+$AF$5/100)</f>
        <v>2325.05</v>
      </c>
      <c r="R580" s="734">
        <f>AV580*(1+$AF$5/100)</f>
        <v>2330.9</v>
      </c>
      <c r="S580" s="734">
        <f>AW580*(1+$AF$5/100)</f>
        <v>2336.75</v>
      </c>
      <c r="T580" s="734">
        <f>AX580*(1+$AF$5/100)</f>
        <v>2342.6</v>
      </c>
      <c r="U580" s="734">
        <f>AY580*(1+$AF$5/100)</f>
        <v>2570.75</v>
      </c>
      <c r="V580" s="734">
        <f>AZ580*(1+$AF$5/100)</f>
        <v>2762.5</v>
      </c>
      <c r="W580" s="734">
        <f>BA580*(1+$AF$5/100)</f>
        <v>2769.65</v>
      </c>
      <c r="X580" s="734">
        <f>BB580*(1+$AF$5/100)</f>
        <v>2776.8</v>
      </c>
      <c r="Y580" s="734">
        <f>BC580*(1+$AF$5/100)</f>
        <v>3037.45</v>
      </c>
      <c r="Z580" s="735">
        <f>BD580*(1+$AF$5/100)</f>
        <v>3047.2</v>
      </c>
      <c r="AA580" s="801"/>
      <c r="AB580" s="731"/>
      <c r="AG580" s="747">
        <v>4400</v>
      </c>
      <c r="AH580" s="734">
        <v>3106</v>
      </c>
      <c r="AI580" s="734">
        <v>3115</v>
      </c>
      <c r="AJ580" s="734">
        <v>3124</v>
      </c>
      <c r="AK580" s="734">
        <v>3430</v>
      </c>
      <c r="AL580" s="734">
        <v>3439</v>
      </c>
      <c r="AM580" s="734">
        <v>3447</v>
      </c>
      <c r="AN580" s="734">
        <v>3456</v>
      </c>
      <c r="AO580" s="734">
        <v>3465</v>
      </c>
      <c r="AP580" s="734">
        <v>3474</v>
      </c>
      <c r="AQ580" s="734">
        <v>3542</v>
      </c>
      <c r="AR580" s="734">
        <v>3550</v>
      </c>
      <c r="AS580" s="734">
        <v>3559</v>
      </c>
      <c r="AT580" s="734">
        <v>3568</v>
      </c>
      <c r="AU580" s="734">
        <v>3577</v>
      </c>
      <c r="AV580" s="734">
        <v>3586</v>
      </c>
      <c r="AW580" s="734">
        <v>3595</v>
      </c>
      <c r="AX580" s="734">
        <v>3604</v>
      </c>
      <c r="AY580" s="734">
        <v>3955</v>
      </c>
      <c r="AZ580" s="734">
        <v>4250</v>
      </c>
      <c r="BA580" s="734">
        <v>4261</v>
      </c>
      <c r="BB580" s="734">
        <v>4272</v>
      </c>
      <c r="BC580" s="734">
        <v>4673</v>
      </c>
      <c r="BD580" s="735">
        <v>4688</v>
      </c>
    </row>
    <row r="581" spans="1:74">
      <c r="B581" s="1019"/>
      <c r="C581" s="788">
        <f>C580+200</f>
        <v>4600</v>
      </c>
      <c r="D581" s="734">
        <f>AH581*(1+$AF$5/100)</f>
        <v>2029.95</v>
      </c>
      <c r="E581" s="734">
        <f>AI581*(1+$AF$5/100)</f>
        <v>2035.8</v>
      </c>
      <c r="F581" s="734">
        <f>AJ581*(1+$AF$5/100)</f>
        <v>2041</v>
      </c>
      <c r="G581" s="734">
        <f>AK581*(1+$AF$5/100)</f>
        <v>2248.35</v>
      </c>
      <c r="H581" s="734">
        <f>AL581*(1+$AF$5/100)</f>
        <v>2254.2</v>
      </c>
      <c r="I581" s="734">
        <f>AM581*(1+$AF$5/100)</f>
        <v>2260.05</v>
      </c>
      <c r="J581" s="734">
        <f>AN581*(1+$AF$5/100)</f>
        <v>2265.25</v>
      </c>
      <c r="K581" s="734">
        <f>AO581*(1+$AF$5/100)</f>
        <v>2271.1</v>
      </c>
      <c r="L581" s="734">
        <f>AP581*(1+$AF$5/100)</f>
        <v>2276.95</v>
      </c>
      <c r="M581" s="734">
        <f>AQ581*(1+$AF$5/100)</f>
        <v>2321.15</v>
      </c>
      <c r="N581" s="734">
        <f>AR581*(1+$AF$5/100)</f>
        <v>2327</v>
      </c>
      <c r="O581" s="734">
        <f>AS581*(1+$AF$5/100)</f>
        <v>2332.2</v>
      </c>
      <c r="P581" s="734">
        <f>AT581*(1+$AF$5/100)</f>
        <v>2338.05</v>
      </c>
      <c r="Q581" s="734">
        <f>AU581*(1+$AF$5/100)</f>
        <v>2343.9</v>
      </c>
      <c r="R581" s="734">
        <f>AV581*(1+$AF$5/100)</f>
        <v>2349.75</v>
      </c>
      <c r="S581" s="734">
        <f>AW581*(1+$AF$5/100)</f>
        <v>2355.6</v>
      </c>
      <c r="T581" s="734">
        <f>AX581*(1+$AF$5/100)</f>
        <v>2361.45</v>
      </c>
      <c r="U581" s="734">
        <f>AY581*(1+$AF$5/100)</f>
        <v>2589.6</v>
      </c>
      <c r="V581" s="734">
        <f>AZ581*(1+$AF$5/100)</f>
        <v>2789.15</v>
      </c>
      <c r="W581" s="734">
        <f>BA581*(1+$AF$5/100)</f>
        <v>2796.3</v>
      </c>
      <c r="X581" s="734">
        <f>BB581*(1+$AF$5/100)</f>
        <v>2803.45</v>
      </c>
      <c r="Y581" s="734">
        <f>BC581*(1+$AF$5/100)</f>
        <v>3064.1</v>
      </c>
      <c r="Z581" s="735">
        <f>BD581*(1+$AF$5/100)</f>
        <v>3073.85</v>
      </c>
      <c r="AA581" s="801"/>
      <c r="AB581" s="731"/>
      <c r="AG581" s="747">
        <v>4600</v>
      </c>
      <c r="AH581" s="734">
        <v>3123</v>
      </c>
      <c r="AI581" s="734">
        <v>3132</v>
      </c>
      <c r="AJ581" s="734">
        <v>3140</v>
      </c>
      <c r="AK581" s="734">
        <v>3459</v>
      </c>
      <c r="AL581" s="734">
        <v>3468</v>
      </c>
      <c r="AM581" s="734">
        <v>3477</v>
      </c>
      <c r="AN581" s="734">
        <v>3485</v>
      </c>
      <c r="AO581" s="734">
        <v>3494</v>
      </c>
      <c r="AP581" s="734">
        <v>3503</v>
      </c>
      <c r="AQ581" s="734">
        <v>3571</v>
      </c>
      <c r="AR581" s="734">
        <v>3580</v>
      </c>
      <c r="AS581" s="734">
        <v>3588</v>
      </c>
      <c r="AT581" s="734">
        <v>3597</v>
      </c>
      <c r="AU581" s="734">
        <v>3606</v>
      </c>
      <c r="AV581" s="734">
        <v>3615</v>
      </c>
      <c r="AW581" s="734">
        <v>3624</v>
      </c>
      <c r="AX581" s="734">
        <v>3633</v>
      </c>
      <c r="AY581" s="734">
        <v>3984</v>
      </c>
      <c r="AZ581" s="734">
        <v>4291</v>
      </c>
      <c r="BA581" s="734">
        <v>4302</v>
      </c>
      <c r="BB581" s="734">
        <v>4313</v>
      </c>
      <c r="BC581" s="734">
        <v>4714</v>
      </c>
      <c r="BD581" s="735">
        <v>4729</v>
      </c>
    </row>
    <row r="582" spans="1:74">
      <c r="B582" s="1019"/>
      <c r="C582" s="788">
        <f>C581+200</f>
        <v>4800</v>
      </c>
      <c r="D582" s="734">
        <f>AH582*(1+$AF$5/100)</f>
        <v>2040.35</v>
      </c>
      <c r="E582" s="734">
        <f>AI582*(1+$AF$5/100)</f>
        <v>2046.2</v>
      </c>
      <c r="F582" s="734">
        <f>AJ582*(1+$AF$5/100)</f>
        <v>2052.05</v>
      </c>
      <c r="G582" s="734">
        <f>AK582*(1+$AF$5/100)</f>
        <v>2267.2</v>
      </c>
      <c r="H582" s="734">
        <f>AL582*(1+$AF$5/100)</f>
        <v>2273.05</v>
      </c>
      <c r="I582" s="734">
        <f>AM582*(1+$AF$5/100)</f>
        <v>2278.9</v>
      </c>
      <c r="J582" s="734">
        <f>AN582*(1+$AF$5/100)</f>
        <v>2284.1</v>
      </c>
      <c r="K582" s="734">
        <f>AO582*(1+$AF$5/100)</f>
        <v>2289.95</v>
      </c>
      <c r="L582" s="734">
        <f>AP582*(1+$AF$5/100)</f>
        <v>2295.8</v>
      </c>
      <c r="M582" s="734">
        <f>AQ582*(1+$AF$5/100)</f>
        <v>2340</v>
      </c>
      <c r="N582" s="734">
        <f>AR582*(1+$AF$5/100)</f>
        <v>2345.85</v>
      </c>
      <c r="O582" s="734">
        <f>AS582*(1+$AF$5/100)</f>
        <v>2351.7</v>
      </c>
      <c r="P582" s="734">
        <f>AT582*(1+$AF$5/100)</f>
        <v>2356.9</v>
      </c>
      <c r="Q582" s="734">
        <f>AU582*(1+$AF$5/100)</f>
        <v>2362.75</v>
      </c>
      <c r="R582" s="734">
        <f>AV582*(1+$AF$5/100)</f>
        <v>2368.6</v>
      </c>
      <c r="S582" s="734">
        <f>AW582*(1+$AF$5/100)</f>
        <v>2374.45</v>
      </c>
      <c r="T582" s="734">
        <f>AX582*(1+$AF$5/100)</f>
        <v>2380.3</v>
      </c>
      <c r="U582" s="734">
        <f>AY582*(1+$AF$5/100)</f>
        <v>2608.45</v>
      </c>
      <c r="V582" s="734">
        <f>AZ582*(1+$AF$5/100)</f>
        <v>2816.45</v>
      </c>
      <c r="W582" s="734">
        <f>BA582*(1+$AF$5/100)</f>
        <v>2823.6</v>
      </c>
      <c r="X582" s="734">
        <f>BB582*(1+$AF$5/100)</f>
        <v>2830.1</v>
      </c>
      <c r="Y582" s="734">
        <f>BC582*(1+$AF$5/100)</f>
        <v>3091.4</v>
      </c>
      <c r="Z582" s="735">
        <f>BD582*(1+$AF$5/100)</f>
        <v>3101.15</v>
      </c>
      <c r="AA582" s="801"/>
      <c r="AB582" s="731"/>
      <c r="AG582" s="747">
        <v>4800</v>
      </c>
      <c r="AH582" s="734">
        <v>3139</v>
      </c>
      <c r="AI582" s="734">
        <v>3148</v>
      </c>
      <c r="AJ582" s="734">
        <v>3157</v>
      </c>
      <c r="AK582" s="734">
        <v>3488</v>
      </c>
      <c r="AL582" s="734">
        <v>3497</v>
      </c>
      <c r="AM582" s="734">
        <v>3506</v>
      </c>
      <c r="AN582" s="734">
        <v>3514</v>
      </c>
      <c r="AO582" s="734">
        <v>3523</v>
      </c>
      <c r="AP582" s="734">
        <v>3532</v>
      </c>
      <c r="AQ582" s="734">
        <v>3600</v>
      </c>
      <c r="AR582" s="734">
        <v>3609</v>
      </c>
      <c r="AS582" s="734">
        <v>3618</v>
      </c>
      <c r="AT582" s="734">
        <v>3626</v>
      </c>
      <c r="AU582" s="734">
        <v>3635</v>
      </c>
      <c r="AV582" s="734">
        <v>3644</v>
      </c>
      <c r="AW582" s="734">
        <v>3653</v>
      </c>
      <c r="AX582" s="734">
        <v>3662</v>
      </c>
      <c r="AY582" s="734">
        <v>4013</v>
      </c>
      <c r="AZ582" s="734">
        <v>4333</v>
      </c>
      <c r="BA582" s="734">
        <v>4344</v>
      </c>
      <c r="BB582" s="734">
        <v>4354</v>
      </c>
      <c r="BC582" s="734">
        <v>4756</v>
      </c>
      <c r="BD582" s="735">
        <v>4771</v>
      </c>
    </row>
    <row r="583" spans="1:74" customHeight="1" ht="20.25">
      <c r="B583" s="1019"/>
      <c r="C583" s="789">
        <f>C582+200</f>
        <v>5000</v>
      </c>
      <c r="D583" s="740">
        <f>AH583*(1+$AF$5/100)</f>
        <v>2051.4</v>
      </c>
      <c r="E583" s="740">
        <f>AI583*(1+$AF$5/100)</f>
        <v>2057.25</v>
      </c>
      <c r="F583" s="740">
        <f>AJ583*(1+$AF$5/100)</f>
        <v>2063.1</v>
      </c>
      <c r="G583" s="740">
        <f>AK583*(1+$AF$5/100)</f>
        <v>2286.05</v>
      </c>
      <c r="H583" s="740">
        <f>AL583*(1+$AF$5/100)</f>
        <v>2291.9</v>
      </c>
      <c r="I583" s="740">
        <f>AM583*(1+$AF$5/100)</f>
        <v>2297.75</v>
      </c>
      <c r="J583" s="740">
        <f>AN583*(1+$AF$5/100)</f>
        <v>2303.6</v>
      </c>
      <c r="K583" s="740">
        <f>AO583*(1+$AF$5/100)</f>
        <v>2308.8</v>
      </c>
      <c r="L583" s="740">
        <f>AP583*(1+$AF$5/100)</f>
        <v>2314.65</v>
      </c>
      <c r="M583" s="740">
        <f>AQ583*(1+$AF$5/100)</f>
        <v>2358.85</v>
      </c>
      <c r="N583" s="740">
        <f>AR583*(1+$AF$5/100)</f>
        <v>2364.7</v>
      </c>
      <c r="O583" s="740">
        <f>AS583*(1+$AF$5/100)</f>
        <v>2370.55</v>
      </c>
      <c r="P583" s="740">
        <f>AT583*(1+$AF$5/100)</f>
        <v>2375.75</v>
      </c>
      <c r="Q583" s="740">
        <f>AU583*(1+$AF$5/100)</f>
        <v>2381.6</v>
      </c>
      <c r="R583" s="740">
        <f>AV583*(1+$AF$5/100)</f>
        <v>2387.45</v>
      </c>
      <c r="S583" s="740">
        <f>AW583*(1+$AF$5/100)</f>
        <v>2393.3</v>
      </c>
      <c r="T583" s="740">
        <f>AX583*(1+$AF$5/100)</f>
        <v>2399.15</v>
      </c>
      <c r="U583" s="740">
        <f>AY583*(1+$AF$5/100)</f>
        <v>2627.3</v>
      </c>
      <c r="V583" s="740">
        <f>AZ583*(1+$AF$5/100)</f>
        <v>2843.1</v>
      </c>
      <c r="W583" s="740">
        <f>BA583*(1+$AF$5/100)</f>
        <v>2850.25</v>
      </c>
      <c r="X583" s="740">
        <f>BB583*(1+$AF$5/100)</f>
        <v>2857.4</v>
      </c>
      <c r="Y583" s="740">
        <f>BC583*(1+$AF$5/100)</f>
        <v>3118.05</v>
      </c>
      <c r="Z583" s="750">
        <f>BD583*(1+$AF$5/100)</f>
        <v>3127.8</v>
      </c>
      <c r="AA583" s="801"/>
      <c r="AB583" s="731"/>
      <c r="AG583" s="748">
        <v>5000</v>
      </c>
      <c r="AH583" s="740">
        <v>3156</v>
      </c>
      <c r="AI583" s="740">
        <v>3165</v>
      </c>
      <c r="AJ583" s="740">
        <v>3174</v>
      </c>
      <c r="AK583" s="740">
        <v>3517</v>
      </c>
      <c r="AL583" s="740">
        <v>3526</v>
      </c>
      <c r="AM583" s="740">
        <v>3535</v>
      </c>
      <c r="AN583" s="740">
        <v>3544</v>
      </c>
      <c r="AO583" s="740">
        <v>3552</v>
      </c>
      <c r="AP583" s="740">
        <v>3561</v>
      </c>
      <c r="AQ583" s="740">
        <v>3629</v>
      </c>
      <c r="AR583" s="740">
        <v>3638</v>
      </c>
      <c r="AS583" s="740">
        <v>3647</v>
      </c>
      <c r="AT583" s="740">
        <v>3655</v>
      </c>
      <c r="AU583" s="740">
        <v>3664</v>
      </c>
      <c r="AV583" s="740">
        <v>3673</v>
      </c>
      <c r="AW583" s="740">
        <v>3682</v>
      </c>
      <c r="AX583" s="740">
        <v>3691</v>
      </c>
      <c r="AY583" s="740">
        <v>4042</v>
      </c>
      <c r="AZ583" s="740">
        <v>4374</v>
      </c>
      <c r="BA583" s="740">
        <v>4385</v>
      </c>
      <c r="BB583" s="740">
        <v>4396</v>
      </c>
      <c r="BC583" s="740">
        <v>4797</v>
      </c>
      <c r="BD583" s="750">
        <v>4812</v>
      </c>
    </row>
    <row r="584" spans="1:74" customHeight="1" ht="20.25">
      <c r="B584" s="809"/>
      <c r="C584" s="1025" t="s">
        <v>417</v>
      </c>
      <c r="D584" s="1025"/>
      <c r="E584" s="1025"/>
      <c r="F584" s="1025"/>
      <c r="G584" s="1025"/>
      <c r="H584" s="1025"/>
      <c r="I584" s="1025"/>
      <c r="J584" s="1025"/>
      <c r="K584" s="1025"/>
      <c r="L584" s="1025"/>
      <c r="M584" s="1025"/>
      <c r="N584" s="1025"/>
      <c r="O584" s="1025"/>
      <c r="P584" s="1025"/>
      <c r="Q584" s="1025"/>
      <c r="R584" s="1025"/>
      <c r="S584" s="1025"/>
      <c r="T584" s="1025"/>
      <c r="U584" s="1025"/>
      <c r="V584" s="1025"/>
      <c r="W584" s="1025"/>
      <c r="X584" s="1025"/>
      <c r="Y584" s="1025"/>
      <c r="Z584" s="1025"/>
      <c r="AA584" s="800"/>
      <c r="AB584" s="727"/>
      <c r="AG584" s="1005" t="s">
        <v>417</v>
      </c>
      <c r="AH584" s="1005"/>
      <c r="AI584" s="1005"/>
      <c r="AJ584" s="1005"/>
      <c r="AK584" s="1005"/>
      <c r="AL584" s="1005"/>
      <c r="AM584" s="1005"/>
      <c r="AN584" s="1005"/>
      <c r="AO584" s="1005"/>
      <c r="AP584" s="1005"/>
      <c r="AQ584" s="1005"/>
      <c r="AR584" s="1005"/>
      <c r="AS584" s="1005"/>
      <c r="AT584" s="1005"/>
      <c r="AU584" s="1005"/>
      <c r="AV584" s="1005"/>
      <c r="AW584" s="1005"/>
      <c r="AX584" s="1005"/>
      <c r="AY584" s="1005"/>
      <c r="AZ584" s="1005"/>
      <c r="BA584" s="1005"/>
      <c r="BB584" s="1005"/>
      <c r="BC584" s="1005"/>
      <c r="BD584" s="1005"/>
    </row>
    <row r="585" spans="1:74" customHeight="1" ht="29.25">
      <c r="B585" s="820"/>
      <c r="C585" s="782" t="s">
        <v>355</v>
      </c>
      <c r="D585" s="732" t="s">
        <v>362</v>
      </c>
      <c r="E585" s="729" t="s">
        <v>363</v>
      </c>
      <c r="F585" s="729" t="s">
        <v>364</v>
      </c>
      <c r="G585" s="729" t="s">
        <v>365</v>
      </c>
      <c r="H585" s="729" t="s">
        <v>366</v>
      </c>
      <c r="I585" s="729" t="s">
        <v>367</v>
      </c>
      <c r="J585" s="729" t="s">
        <v>368</v>
      </c>
      <c r="K585" s="729" t="s">
        <v>369</v>
      </c>
      <c r="L585" s="729" t="s">
        <v>370</v>
      </c>
      <c r="M585" s="729" t="s">
        <v>371</v>
      </c>
      <c r="N585" s="729" t="s">
        <v>372</v>
      </c>
      <c r="O585" s="729" t="s">
        <v>373</v>
      </c>
      <c r="P585" s="729" t="s">
        <v>374</v>
      </c>
      <c r="Q585" s="729" t="s">
        <v>375</v>
      </c>
      <c r="R585" s="729" t="s">
        <v>376</v>
      </c>
      <c r="S585" s="729" t="s">
        <v>377</v>
      </c>
      <c r="T585" s="729" t="s">
        <v>378</v>
      </c>
      <c r="U585" s="729" t="s">
        <v>418</v>
      </c>
      <c r="V585" s="729" t="s">
        <v>419</v>
      </c>
      <c r="W585" s="729" t="s">
        <v>420</v>
      </c>
      <c r="X585" s="729" t="s">
        <v>421</v>
      </c>
      <c r="Y585" s="729" t="s">
        <v>422</v>
      </c>
      <c r="Z585" s="730" t="s">
        <v>423</v>
      </c>
      <c r="AA585" s="801"/>
      <c r="AB585" s="731"/>
      <c r="AG585" s="748"/>
      <c r="AH585" s="739"/>
      <c r="AI585" s="740"/>
      <c r="AJ585" s="740"/>
      <c r="AK585" s="740"/>
      <c r="AL585" s="740"/>
      <c r="AM585" s="740"/>
      <c r="AN585" s="740"/>
      <c r="AO585" s="740"/>
      <c r="AP585" s="740"/>
      <c r="AQ585" s="740"/>
      <c r="AR585" s="740"/>
      <c r="AS585" s="740"/>
      <c r="AT585" s="740"/>
      <c r="AU585" s="740"/>
      <c r="AV585" s="740"/>
      <c r="AW585" s="740"/>
      <c r="AX585" s="740"/>
      <c r="AY585" s="740"/>
      <c r="AZ585" s="740"/>
      <c r="BA585" s="740"/>
      <c r="BB585" s="740"/>
      <c r="BC585" s="740"/>
      <c r="BD585" s="750"/>
    </row>
    <row r="586" spans="1:74" customHeight="1" ht="29.25">
      <c r="B586" s="820" t="s">
        <v>321</v>
      </c>
      <c r="C586" s="841" t="s">
        <v>424</v>
      </c>
      <c r="D586" s="739">
        <v>989</v>
      </c>
      <c r="E586" s="740">
        <v>995</v>
      </c>
      <c r="F586" s="740">
        <v>1001</v>
      </c>
      <c r="G586" s="740">
        <v>1007</v>
      </c>
      <c r="H586" s="740">
        <v>1013</v>
      </c>
      <c r="I586" s="740">
        <v>1019</v>
      </c>
      <c r="J586" s="740">
        <v>1025</v>
      </c>
      <c r="K586" s="740">
        <v>1031</v>
      </c>
      <c r="L586" s="740">
        <v>1038</v>
      </c>
      <c r="M586" s="740">
        <v>1044</v>
      </c>
      <c r="N586" s="740">
        <v>1050</v>
      </c>
      <c r="O586" s="740">
        <v>1056</v>
      </c>
      <c r="P586" s="740">
        <v>1062</v>
      </c>
      <c r="Q586" s="740">
        <v>1068</v>
      </c>
      <c r="R586" s="740">
        <v>1074</v>
      </c>
      <c r="S586" s="740">
        <v>1080</v>
      </c>
      <c r="T586" s="740">
        <v>1086</v>
      </c>
      <c r="U586" s="740">
        <v>1092</v>
      </c>
      <c r="V586" s="740">
        <v>1098</v>
      </c>
      <c r="W586" s="740">
        <v>1104</v>
      </c>
      <c r="X586" s="740">
        <v>1110</v>
      </c>
      <c r="Y586" s="740">
        <v>1116</v>
      </c>
      <c r="Z586" s="750">
        <v>1122</v>
      </c>
      <c r="AA586" s="801"/>
      <c r="AB586" s="731"/>
      <c r="AG586" s="752" t="s">
        <v>354</v>
      </c>
      <c r="AH586" s="753">
        <v>989</v>
      </c>
      <c r="AI586" s="753">
        <v>995</v>
      </c>
      <c r="AJ586" s="753">
        <v>1001</v>
      </c>
      <c r="AK586" s="753">
        <v>1007</v>
      </c>
      <c r="AL586" s="753">
        <v>1013</v>
      </c>
      <c r="AM586" s="753">
        <v>1019</v>
      </c>
      <c r="AN586" s="753">
        <v>1025</v>
      </c>
      <c r="AO586" s="753">
        <v>1031</v>
      </c>
      <c r="AP586" s="753">
        <v>1038</v>
      </c>
      <c r="AQ586" s="753">
        <v>1044</v>
      </c>
      <c r="AR586" s="753">
        <v>1050</v>
      </c>
      <c r="AS586" s="753">
        <v>1056</v>
      </c>
      <c r="AT586" s="753">
        <v>1062</v>
      </c>
      <c r="AU586" s="753">
        <v>1068</v>
      </c>
      <c r="AV586" s="753">
        <v>1074</v>
      </c>
      <c r="AW586" s="753">
        <v>1080</v>
      </c>
      <c r="AX586" s="753">
        <v>1086</v>
      </c>
      <c r="AY586" s="753">
        <v>1092</v>
      </c>
      <c r="AZ586" s="753">
        <v>1098</v>
      </c>
      <c r="BA586" s="753">
        <v>1104</v>
      </c>
      <c r="BB586" s="753">
        <v>1110</v>
      </c>
      <c r="BC586" s="753">
        <v>1116</v>
      </c>
      <c r="BD586" s="754">
        <v>1122</v>
      </c>
    </row>
    <row r="587" spans="1:74">
      <c r="B587" s="804"/>
      <c r="C587" s="717"/>
      <c r="D587" s="734"/>
      <c r="E587" s="734"/>
      <c r="F587" s="734"/>
      <c r="G587" s="734"/>
      <c r="H587" s="734"/>
      <c r="I587" s="734"/>
      <c r="J587" s="734"/>
      <c r="K587" s="734"/>
      <c r="L587" s="734"/>
      <c r="M587" s="734"/>
      <c r="N587" s="734"/>
      <c r="O587" s="734"/>
      <c r="P587" s="734"/>
      <c r="Q587" s="734"/>
      <c r="R587" s="734"/>
      <c r="S587" s="734"/>
      <c r="T587" s="734"/>
      <c r="U587" s="734"/>
      <c r="V587" s="734"/>
      <c r="W587" s="734"/>
      <c r="X587" s="734"/>
      <c r="Y587" s="734"/>
      <c r="Z587" s="734"/>
      <c r="AA587" s="801"/>
      <c r="AB587" s="731"/>
    </row>
    <row r="588" spans="1:74">
      <c r="B588" s="804"/>
      <c r="C588" s="1014" t="s">
        <v>379</v>
      </c>
      <c r="D588" s="1014"/>
      <c r="E588" s="1014"/>
      <c r="F588" s="1014"/>
      <c r="G588" s="1014"/>
      <c r="H588" s="1014"/>
      <c r="I588" s="1014"/>
      <c r="J588" s="1014"/>
      <c r="K588" s="1014"/>
      <c r="L588" s="1014"/>
      <c r="M588" s="1014"/>
      <c r="N588" s="1014"/>
      <c r="O588" s="1014"/>
      <c r="P588" s="1014"/>
      <c r="Q588" s="1014"/>
      <c r="R588" s="1014"/>
      <c r="S588" s="1014"/>
      <c r="T588" s="1014"/>
      <c r="U588" s="1014"/>
      <c r="V588" s="1014"/>
      <c r="W588" s="1014"/>
      <c r="X588" s="1014"/>
      <c r="Y588" s="1014"/>
      <c r="Z588" s="1014"/>
      <c r="AA588" s="801"/>
      <c r="AB588" s="731"/>
    </row>
    <row r="589" spans="1:74">
      <c r="B589" s="804"/>
      <c r="C589" s="721" t="s">
        <v>425</v>
      </c>
      <c r="D589" s="721"/>
      <c r="E589" s="721"/>
      <c r="F589" s="721"/>
      <c r="G589" s="721"/>
      <c r="H589" s="721"/>
      <c r="I589" s="721"/>
      <c r="J589" s="721"/>
      <c r="K589" s="721"/>
      <c r="L589" s="721"/>
      <c r="M589" s="721"/>
      <c r="N589" s="721"/>
      <c r="O589" s="721"/>
      <c r="P589" s="721"/>
      <c r="Q589" s="721"/>
      <c r="R589" s="721"/>
      <c r="S589" s="721"/>
      <c r="T589" s="721"/>
      <c r="U589" s="721"/>
      <c r="V589" s="721"/>
      <c r="W589" s="721"/>
      <c r="X589" s="721"/>
      <c r="Y589" s="721"/>
      <c r="Z589" s="721"/>
      <c r="AA589" s="801"/>
      <c r="AB589" s="731"/>
    </row>
    <row r="590" spans="1:74">
      <c r="B590" s="804"/>
      <c r="C590" s="1014" t="s">
        <v>382</v>
      </c>
      <c r="D590" s="1014"/>
      <c r="E590" s="1014"/>
      <c r="F590" s="1014"/>
      <c r="G590" s="1014"/>
      <c r="H590" s="1014"/>
      <c r="I590" s="1014"/>
      <c r="J590" s="1014"/>
      <c r="K590" s="1014"/>
      <c r="L590" s="1014"/>
      <c r="M590" s="1014"/>
      <c r="N590" s="1014"/>
      <c r="O590" s="1014"/>
      <c r="P590" s="1014"/>
      <c r="Q590" s="1014"/>
      <c r="R590" s="1014"/>
      <c r="S590" s="1014"/>
      <c r="T590" s="1014"/>
      <c r="U590" s="1014"/>
      <c r="V590" s="1014"/>
      <c r="W590" s="1014"/>
      <c r="X590" s="1014"/>
      <c r="Y590" s="1014"/>
      <c r="Z590" s="1014"/>
      <c r="AA590" s="801"/>
      <c r="AB590" s="731"/>
    </row>
    <row r="591" spans="1:74">
      <c r="B591" s="804"/>
      <c r="C591" s="1014" t="s">
        <v>383</v>
      </c>
      <c r="D591" s="1014"/>
      <c r="E591" s="1014"/>
      <c r="F591" s="1014"/>
      <c r="G591" s="1014"/>
      <c r="H591" s="1014"/>
      <c r="I591" s="1014"/>
      <c r="J591" s="1014"/>
      <c r="K591" s="1014"/>
      <c r="L591" s="1014"/>
      <c r="M591" s="1014"/>
      <c r="N591" s="1014"/>
      <c r="O591" s="1014"/>
      <c r="P591" s="1014"/>
      <c r="Q591" s="1014"/>
      <c r="R591" s="1014"/>
      <c r="S591" s="1014"/>
      <c r="T591" s="1014"/>
      <c r="U591" s="1014"/>
      <c r="V591" s="1014"/>
      <c r="W591" s="1014"/>
      <c r="X591" s="1014"/>
      <c r="Y591" s="1014"/>
      <c r="Z591" s="1014"/>
      <c r="AA591" s="801"/>
      <c r="AB591" s="731"/>
    </row>
    <row r="592" spans="1:74" customHeight="1" ht="20.25">
      <c r="B592" s="805"/>
      <c r="C592" s="1022" t="s">
        <v>384</v>
      </c>
      <c r="D592" s="1022"/>
      <c r="E592" s="1022"/>
      <c r="F592" s="1022"/>
      <c r="G592" s="1022"/>
      <c r="H592" s="1022"/>
      <c r="I592" s="1022"/>
      <c r="J592" s="1022"/>
      <c r="K592" s="1022"/>
      <c r="L592" s="1022"/>
      <c r="M592" s="1022"/>
      <c r="N592" s="1022"/>
      <c r="O592" s="1022"/>
      <c r="P592" s="1022"/>
      <c r="Q592" s="1022"/>
      <c r="R592" s="1022"/>
      <c r="S592" s="1022"/>
      <c r="T592" s="1022"/>
      <c r="U592" s="1022"/>
      <c r="V592" s="1022"/>
      <c r="W592" s="1022"/>
      <c r="X592" s="1022"/>
      <c r="Y592" s="1022"/>
      <c r="Z592" s="1022"/>
      <c r="AA592" s="806"/>
      <c r="AB592" s="717"/>
    </row>
    <row r="593" spans="1:74" customHeight="1" ht="20.25">
      <c r="B593" s="722"/>
      <c r="C593" s="717"/>
      <c r="D593" s="717"/>
      <c r="E593" s="717"/>
      <c r="F593" s="717"/>
      <c r="G593" s="717"/>
      <c r="H593" s="717"/>
      <c r="I593" s="717"/>
      <c r="J593" s="717"/>
      <c r="K593" s="717"/>
      <c r="L593" s="717"/>
      <c r="M593" s="717"/>
      <c r="N593" s="717"/>
      <c r="O593" s="717"/>
      <c r="P593" s="717"/>
      <c r="Q593" s="717"/>
      <c r="R593" s="717"/>
      <c r="S593" s="717"/>
      <c r="T593" s="717"/>
      <c r="U593" s="717"/>
      <c r="V593" s="717"/>
      <c r="W593" s="717"/>
      <c r="X593" s="717"/>
      <c r="Y593" s="717"/>
      <c r="Z593" s="717"/>
      <c r="AA593" s="717"/>
      <c r="AB593" s="717"/>
    </row>
    <row r="594" spans="1:74">
      <c r="B594" s="722"/>
      <c r="C594" s="717"/>
      <c r="D594" s="717"/>
      <c r="E594" s="717"/>
      <c r="F594" s="717"/>
      <c r="G594" s="717"/>
      <c r="H594" s="717"/>
      <c r="I594" s="717"/>
      <c r="J594" s="717"/>
      <c r="K594" s="717"/>
      <c r="L594" s="717"/>
      <c r="M594" s="717"/>
      <c r="N594" s="717"/>
      <c r="O594" s="717"/>
      <c r="P594" s="717"/>
      <c r="Q594" s="717"/>
      <c r="R594" s="717"/>
      <c r="S594" s="717"/>
      <c r="T594" s="717"/>
      <c r="U594" s="717"/>
      <c r="V594" s="717"/>
      <c r="W594" s="717"/>
      <c r="X594" s="717"/>
      <c r="Y594" s="717"/>
      <c r="Z594" s="717"/>
      <c r="AA594" s="717"/>
      <c r="AB594" s="717"/>
    </row>
    <row r="595" spans="1:74">
      <c r="B595" s="722"/>
      <c r="C595" s="717"/>
      <c r="D595" s="717"/>
      <c r="E595" s="717"/>
      <c r="F595" s="717"/>
      <c r="G595" s="717"/>
      <c r="H595" s="717"/>
      <c r="I595" s="717"/>
      <c r="J595" s="717"/>
      <c r="K595" s="717"/>
      <c r="L595" s="717"/>
      <c r="M595" s="717"/>
      <c r="N595" s="717"/>
      <c r="O595" s="717"/>
      <c r="P595" s="717"/>
      <c r="Q595" s="717"/>
      <c r="R595" s="717"/>
      <c r="S595" s="717"/>
      <c r="T595" s="717"/>
      <c r="U595" s="717"/>
      <c r="V595" s="717"/>
      <c r="W595" s="717"/>
      <c r="X595" s="717"/>
      <c r="Y595" s="717"/>
      <c r="Z595" s="717"/>
      <c r="AA595" s="717"/>
      <c r="AB595" s="717"/>
    </row>
    <row r="596" spans="1:74">
      <c r="B596" s="722"/>
      <c r="C596" s="717"/>
      <c r="D596" s="717"/>
      <c r="E596" s="717"/>
      <c r="F596" s="717"/>
      <c r="G596" s="717"/>
      <c r="H596" s="717"/>
      <c r="I596" s="717"/>
      <c r="J596" s="717"/>
      <c r="K596" s="717"/>
      <c r="L596" s="717"/>
      <c r="M596" s="717"/>
      <c r="N596" s="717"/>
      <c r="O596" s="717"/>
      <c r="P596" s="717"/>
      <c r="Q596" s="717"/>
      <c r="R596" s="717"/>
      <c r="S596" s="717"/>
      <c r="T596" s="717"/>
      <c r="U596" s="717"/>
      <c r="V596" s="717"/>
      <c r="W596" s="717"/>
      <c r="X596" s="717"/>
      <c r="Y596" s="717"/>
      <c r="Z596" s="717"/>
      <c r="AA596" s="717"/>
      <c r="AB596" s="717"/>
    </row>
    <row r="597" spans="1:74" s="780" customFormat="1">
      <c r="B597" s="812" t="s">
        <v>426</v>
      </c>
      <c r="C597" s="812"/>
      <c r="D597" s="812"/>
      <c r="E597" s="812"/>
      <c r="F597" s="812"/>
      <c r="G597" s="812"/>
      <c r="H597" s="812"/>
      <c r="I597" s="812"/>
      <c r="J597" s="812"/>
      <c r="K597" s="812"/>
      <c r="L597" s="812"/>
      <c r="M597" s="812"/>
      <c r="N597" s="812"/>
      <c r="O597" s="812"/>
      <c r="P597" s="812"/>
      <c r="Q597" s="812"/>
      <c r="R597" s="812"/>
      <c r="S597" s="812"/>
      <c r="T597" s="812"/>
      <c r="U597" s="812"/>
      <c r="V597" s="812"/>
      <c r="W597" s="812"/>
      <c r="X597" s="1023" t="s">
        <v>314</v>
      </c>
      <c r="Y597" s="1023"/>
      <c r="Z597" s="1023"/>
      <c r="AA597" s="812"/>
      <c r="AB597" s="814"/>
    </row>
    <row r="598" spans="1:74" s="816" customFormat="1">
      <c r="A598" s="1024"/>
      <c r="B598" s="1024"/>
      <c r="C598" s="1024"/>
      <c r="D598" s="1024"/>
      <c r="E598" s="1024"/>
      <c r="F598" s="1024"/>
      <c r="G598" s="1024"/>
      <c r="H598" s="1024"/>
      <c r="I598" s="1024"/>
      <c r="J598" s="1024"/>
      <c r="K598" s="1024"/>
      <c r="L598" s="1024"/>
      <c r="M598" s="1024"/>
      <c r="N598" s="1024"/>
      <c r="O598" s="1024"/>
      <c r="P598" s="1024"/>
      <c r="Q598" s="1024"/>
      <c r="R598" s="1024"/>
      <c r="S598" s="1024"/>
      <c r="T598" s="1024"/>
      <c r="U598" s="1024"/>
      <c r="V598" s="1024"/>
      <c r="W598" s="1024"/>
      <c r="X598" s="1024"/>
      <c r="Y598" s="1024"/>
      <c r="Z598" s="1024"/>
      <c r="AA598" s="1024"/>
      <c r="AB598" s="1024"/>
    </row>
    <row r="599" spans="1:74" customHeight="1" ht="20.25">
      <c r="B599" s="722"/>
      <c r="C599" s="717"/>
      <c r="D599" s="717"/>
      <c r="E599" s="717"/>
      <c r="F599" s="717"/>
      <c r="G599" s="717"/>
      <c r="H599" s="717"/>
      <c r="I599" s="717"/>
      <c r="J599" s="717"/>
      <c r="K599" s="717"/>
      <c r="L599" s="717"/>
      <c r="M599" s="717"/>
      <c r="N599" s="717"/>
      <c r="O599" s="717"/>
      <c r="P599" s="717"/>
      <c r="Q599" s="717"/>
      <c r="R599" s="717"/>
      <c r="S599" s="717"/>
      <c r="T599" s="717"/>
      <c r="U599" s="717"/>
      <c r="V599" s="717"/>
      <c r="W599" s="717"/>
      <c r="X599" s="717"/>
      <c r="Y599" s="717"/>
      <c r="Z599" s="717"/>
      <c r="AA599" s="717"/>
      <c r="AB599" s="717"/>
    </row>
    <row r="600" spans="1:74" customHeight="1" ht="27.75">
      <c r="B600" s="807"/>
      <c r="C600" s="1017" t="s">
        <v>427</v>
      </c>
      <c r="D600" s="1017"/>
      <c r="E600" s="1017"/>
      <c r="F600" s="1017"/>
      <c r="G600" s="1017"/>
      <c r="H600" s="1017"/>
      <c r="I600" s="1017"/>
      <c r="J600" s="1017"/>
      <c r="K600" s="1017"/>
      <c r="L600" s="1017"/>
      <c r="M600" s="1017"/>
      <c r="N600" s="1017"/>
      <c r="O600" s="1017"/>
      <c r="P600" s="1017"/>
      <c r="Q600" s="1017"/>
      <c r="R600" s="1017"/>
      <c r="S600" s="1017"/>
      <c r="T600" s="1017"/>
      <c r="U600" s="1017"/>
      <c r="V600" s="1017"/>
      <c r="W600" s="1017"/>
      <c r="X600" s="1017"/>
      <c r="Y600" s="1017"/>
      <c r="Z600" s="1017"/>
      <c r="AA600" s="798"/>
      <c r="AB600" s="723"/>
    </row>
    <row r="601" spans="1:74" customHeight="1" ht="20.25">
      <c r="B601" s="808"/>
      <c r="C601" s="1018" t="s">
        <v>316</v>
      </c>
      <c r="D601" s="1018"/>
      <c r="E601" s="1018"/>
      <c r="F601" s="1018"/>
      <c r="G601" s="1018"/>
      <c r="H601" s="1018"/>
      <c r="I601" s="1018"/>
      <c r="J601" s="1018"/>
      <c r="K601" s="1018"/>
      <c r="L601" s="1018"/>
      <c r="M601" s="1018"/>
      <c r="N601" s="1018"/>
      <c r="O601" s="1018"/>
      <c r="P601" s="1018"/>
      <c r="Q601" s="1018"/>
      <c r="R601" s="1018"/>
      <c r="S601" s="1018"/>
      <c r="T601" s="1018"/>
      <c r="U601" s="1018"/>
      <c r="V601" s="1018"/>
      <c r="W601" s="1018"/>
      <c r="X601" s="1018"/>
      <c r="Y601" s="1018"/>
      <c r="Z601" s="1018"/>
      <c r="AA601" s="799"/>
      <c r="AB601" s="717"/>
    </row>
    <row r="602" spans="1:74" customHeight="1" ht="23.25">
      <c r="A602" s="545"/>
      <c r="B602" s="1019" t="s">
        <v>317</v>
      </c>
      <c r="C602" s="782"/>
      <c r="D602" s="783">
        <v>2600</v>
      </c>
      <c r="E602" s="783">
        <v>2800</v>
      </c>
      <c r="F602" s="783">
        <v>3000</v>
      </c>
      <c r="G602" s="783">
        <v>3200</v>
      </c>
      <c r="H602" s="783">
        <v>3400</v>
      </c>
      <c r="I602" s="783">
        <v>3600</v>
      </c>
      <c r="J602" s="783">
        <v>3800</v>
      </c>
      <c r="K602" s="783">
        <v>4000</v>
      </c>
      <c r="L602" s="783">
        <v>4200</v>
      </c>
      <c r="M602" s="783">
        <v>4400</v>
      </c>
      <c r="N602" s="783">
        <v>4600</v>
      </c>
      <c r="O602" s="783">
        <v>4800</v>
      </c>
      <c r="P602" s="783">
        <v>5000</v>
      </c>
      <c r="Q602" s="783">
        <v>5200</v>
      </c>
      <c r="R602" s="783">
        <v>5400</v>
      </c>
      <c r="S602" s="783">
        <v>5600</v>
      </c>
      <c r="T602" s="783">
        <v>5800</v>
      </c>
      <c r="U602" s="783">
        <v>6000</v>
      </c>
      <c r="V602" s="783">
        <v>6200</v>
      </c>
      <c r="W602" s="783">
        <v>6400</v>
      </c>
      <c r="X602" s="783">
        <v>6600</v>
      </c>
      <c r="Y602" s="783">
        <v>6800</v>
      </c>
      <c r="Z602" s="784">
        <v>7000</v>
      </c>
      <c r="AA602" s="800"/>
      <c r="AB602" s="727"/>
      <c r="AG602" s="724"/>
      <c r="AH602" s="725">
        <v>2600</v>
      </c>
      <c r="AI602" s="725">
        <v>2800</v>
      </c>
      <c r="AJ602" s="725">
        <v>3000</v>
      </c>
      <c r="AK602" s="725">
        <v>3200</v>
      </c>
      <c r="AL602" s="725">
        <v>3400</v>
      </c>
      <c r="AM602" s="725">
        <v>3600</v>
      </c>
      <c r="AN602" s="725">
        <v>3800</v>
      </c>
      <c r="AO602" s="725">
        <v>4000</v>
      </c>
      <c r="AP602" s="725">
        <v>4200</v>
      </c>
      <c r="AQ602" s="725">
        <v>4400</v>
      </c>
      <c r="AR602" s="725">
        <v>4600</v>
      </c>
      <c r="AS602" s="725">
        <v>4800</v>
      </c>
      <c r="AT602" s="725">
        <v>5000</v>
      </c>
      <c r="AU602" s="725">
        <v>5200</v>
      </c>
      <c r="AV602" s="725">
        <v>5400</v>
      </c>
      <c r="AW602" s="725">
        <v>5600</v>
      </c>
      <c r="AX602" s="725">
        <v>5800</v>
      </c>
      <c r="AY602" s="725">
        <v>6000</v>
      </c>
      <c r="AZ602" s="725">
        <v>6200</v>
      </c>
      <c r="BA602" s="725">
        <v>6400</v>
      </c>
      <c r="BB602" s="725">
        <v>6600</v>
      </c>
      <c r="BC602" s="725">
        <v>6800</v>
      </c>
      <c r="BD602" s="726">
        <v>7000</v>
      </c>
    </row>
    <row r="603" spans="1:74">
      <c r="B603" s="1019"/>
      <c r="C603" s="785">
        <v>1400</v>
      </c>
      <c r="D603" s="732">
        <f>AH603*(1+$AF$5/100)</f>
        <v>1752.4</v>
      </c>
      <c r="E603" s="729">
        <f>AI603*(1+$AF$5/100)</f>
        <v>1758.25</v>
      </c>
      <c r="F603" s="729">
        <f>AJ603*(1+$AF$5/100)</f>
        <v>1764.1</v>
      </c>
      <c r="G603" s="729">
        <f>AK603*(1+$AF$5/100)</f>
        <v>1869.4</v>
      </c>
      <c r="H603" s="729">
        <f>AL603*(1+$AF$5/100)</f>
        <v>1885.65</v>
      </c>
      <c r="I603" s="729">
        <f>AM603*(1+$AF$5/100)</f>
        <v>1901.9</v>
      </c>
      <c r="J603" s="729">
        <f>AN603*(1+$AF$5/100)</f>
        <v>1917.5</v>
      </c>
      <c r="K603" s="729">
        <f>AO603*(1+$AF$5/100)</f>
        <v>1933.75</v>
      </c>
      <c r="L603" s="729">
        <f>AP603*(1+$AF$5/100)</f>
        <v>1950</v>
      </c>
      <c r="M603" s="729">
        <f>AQ603*(1+$AF$5/100)</f>
        <v>1992.25</v>
      </c>
      <c r="N603" s="729">
        <f>AR603*(1+$AF$5/100)</f>
        <v>2008.5</v>
      </c>
      <c r="O603" s="729">
        <f>AS603*(1+$AF$5/100)</f>
        <v>2024.75</v>
      </c>
      <c r="P603" s="729">
        <f>AT603*(1+$AF$5/100)</f>
        <v>2041</v>
      </c>
      <c r="Q603" s="729">
        <f>AU603*(1+$AF$5/100)</f>
        <v>2057.25</v>
      </c>
      <c r="R603" s="729">
        <f>AV603*(1+$AF$5/100)</f>
        <v>2072.85</v>
      </c>
      <c r="S603" s="729">
        <f>AW603*(1+$AF$5/100)</f>
        <v>2089.1</v>
      </c>
      <c r="T603" s="729">
        <f>AX603*(1+$AF$5/100)</f>
        <v>2105.35</v>
      </c>
      <c r="U603" s="729">
        <f>AY603*(1+$AF$5/100)</f>
        <v>2360.15</v>
      </c>
      <c r="V603" s="729">
        <f>AZ603*(1+$AF$5/100)</f>
        <v>2377.7</v>
      </c>
      <c r="W603" s="729">
        <f>BA603*(1+$AF$5/100)</f>
        <v>2395.25</v>
      </c>
      <c r="X603" s="729">
        <f>BB603*(1+$AF$5/100)</f>
        <v>2412.8</v>
      </c>
      <c r="Y603" s="729">
        <f>BC603*(1+$AF$5/100)</f>
        <v>2429.7</v>
      </c>
      <c r="Z603" s="730">
        <f>BD603*(1+$AF$5/100)</f>
        <v>2447.25</v>
      </c>
      <c r="AA603" s="801"/>
      <c r="AB603" s="731"/>
      <c r="AG603" s="728">
        <v>1400</v>
      </c>
      <c r="AH603" s="732">
        <v>2696</v>
      </c>
      <c r="AI603" s="729">
        <v>2705</v>
      </c>
      <c r="AJ603" s="729">
        <v>2714</v>
      </c>
      <c r="AK603" s="729">
        <v>2876</v>
      </c>
      <c r="AL603" s="729">
        <v>2901</v>
      </c>
      <c r="AM603" s="729">
        <v>2926</v>
      </c>
      <c r="AN603" s="729">
        <v>2950</v>
      </c>
      <c r="AO603" s="729">
        <v>2975</v>
      </c>
      <c r="AP603" s="729">
        <v>3000</v>
      </c>
      <c r="AQ603" s="729">
        <v>3065</v>
      </c>
      <c r="AR603" s="729">
        <v>3090</v>
      </c>
      <c r="AS603" s="729">
        <v>3115</v>
      </c>
      <c r="AT603" s="729">
        <v>3140</v>
      </c>
      <c r="AU603" s="729">
        <v>3165</v>
      </c>
      <c r="AV603" s="729">
        <v>3189</v>
      </c>
      <c r="AW603" s="729">
        <v>3214</v>
      </c>
      <c r="AX603" s="729">
        <v>3239</v>
      </c>
      <c r="AY603" s="729">
        <v>3631</v>
      </c>
      <c r="AZ603" s="729">
        <v>3658</v>
      </c>
      <c r="BA603" s="729">
        <v>3685</v>
      </c>
      <c r="BB603" s="729">
        <v>3712</v>
      </c>
      <c r="BC603" s="729">
        <v>3738</v>
      </c>
      <c r="BD603" s="730">
        <v>3765</v>
      </c>
    </row>
    <row r="604" spans="1:74">
      <c r="B604" s="1019"/>
      <c r="C604" s="785">
        <v>1600</v>
      </c>
      <c r="D604" s="733">
        <f>AH604*(1+$AF$5/100)</f>
        <v>1766.05</v>
      </c>
      <c r="E604" s="734">
        <f>AI604*(1+$AF$5/100)</f>
        <v>1771.9</v>
      </c>
      <c r="F604" s="734">
        <f>AJ604*(1+$AF$5/100)</f>
        <v>1777.1</v>
      </c>
      <c r="G604" s="734">
        <f>AK604*(1+$AF$5/100)</f>
        <v>1872.65</v>
      </c>
      <c r="H604" s="734">
        <f>AL604*(1+$AF$5/100)</f>
        <v>1888.25</v>
      </c>
      <c r="I604" s="734">
        <f>AM604*(1+$AF$5/100)</f>
        <v>1904.5</v>
      </c>
      <c r="J604" s="734">
        <f>AN604*(1+$AF$5/100)</f>
        <v>1920.75</v>
      </c>
      <c r="K604" s="734">
        <f>AO604*(1+$AF$5/100)</f>
        <v>1937</v>
      </c>
      <c r="L604" s="734">
        <f>AP604*(1+$AF$5/100)</f>
        <v>1953.25</v>
      </c>
      <c r="M604" s="734">
        <f>AQ604*(1+$AF$5/100)</f>
        <v>1995.5</v>
      </c>
      <c r="N604" s="734">
        <f>AR604*(1+$AF$5/100)</f>
        <v>2011.75</v>
      </c>
      <c r="O604" s="734">
        <f>AS604*(1+$AF$5/100)</f>
        <v>2028</v>
      </c>
      <c r="P604" s="734">
        <f>AT604*(1+$AF$5/100)</f>
        <v>2043.6</v>
      </c>
      <c r="Q604" s="734">
        <f>AU604*(1+$AF$5/100)</f>
        <v>2059.85</v>
      </c>
      <c r="R604" s="734">
        <f>AV604*(1+$AF$5/100)</f>
        <v>2076.1</v>
      </c>
      <c r="S604" s="734">
        <f>AW604*(1+$AF$5/100)</f>
        <v>2092.35</v>
      </c>
      <c r="T604" s="734">
        <f>AX604*(1+$AF$5/100)</f>
        <v>2107.95</v>
      </c>
      <c r="U604" s="734">
        <f>AY604*(1+$AF$5/100)</f>
        <v>2363.4</v>
      </c>
      <c r="V604" s="734">
        <f>AZ604*(1+$AF$5/100)</f>
        <v>2380.3</v>
      </c>
      <c r="W604" s="734">
        <f>BA604*(1+$AF$5/100)</f>
        <v>2397.85</v>
      </c>
      <c r="X604" s="734">
        <f>BB604*(1+$AF$5/100)</f>
        <v>2415.4</v>
      </c>
      <c r="Y604" s="734">
        <f>BC604*(1+$AF$5/100)</f>
        <v>2432.95</v>
      </c>
      <c r="Z604" s="735">
        <f>BD604*(1+$AF$5/100)</f>
        <v>2450.5</v>
      </c>
      <c r="AA604" s="801"/>
      <c r="AB604" s="731"/>
      <c r="AG604" s="728">
        <v>1600</v>
      </c>
      <c r="AH604" s="733">
        <v>2717</v>
      </c>
      <c r="AI604" s="734">
        <v>2726</v>
      </c>
      <c r="AJ604" s="734">
        <v>2734</v>
      </c>
      <c r="AK604" s="734">
        <v>2881</v>
      </c>
      <c r="AL604" s="734">
        <v>2905</v>
      </c>
      <c r="AM604" s="734">
        <v>2930</v>
      </c>
      <c r="AN604" s="734">
        <v>2955</v>
      </c>
      <c r="AO604" s="734">
        <v>2980</v>
      </c>
      <c r="AP604" s="734">
        <v>3005</v>
      </c>
      <c r="AQ604" s="734">
        <v>3070</v>
      </c>
      <c r="AR604" s="734">
        <v>3095</v>
      </c>
      <c r="AS604" s="734">
        <v>3120</v>
      </c>
      <c r="AT604" s="734">
        <v>3144</v>
      </c>
      <c r="AU604" s="734">
        <v>3169</v>
      </c>
      <c r="AV604" s="734">
        <v>3194</v>
      </c>
      <c r="AW604" s="734">
        <v>3219</v>
      </c>
      <c r="AX604" s="734">
        <v>3243</v>
      </c>
      <c r="AY604" s="734">
        <v>3636</v>
      </c>
      <c r="AZ604" s="734">
        <v>3662</v>
      </c>
      <c r="BA604" s="734">
        <v>3689</v>
      </c>
      <c r="BB604" s="734">
        <v>3716</v>
      </c>
      <c r="BC604" s="734">
        <v>3743</v>
      </c>
      <c r="BD604" s="735">
        <v>3770</v>
      </c>
    </row>
    <row r="605" spans="1:74">
      <c r="B605" s="1019"/>
      <c r="C605" s="785">
        <v>1800</v>
      </c>
      <c r="D605" s="733">
        <f>AH605*(1+$AF$5/100)</f>
        <v>1779.05</v>
      </c>
      <c r="E605" s="734">
        <f>AI605*(1+$AF$5/100)</f>
        <v>1784.9</v>
      </c>
      <c r="F605" s="734">
        <f>AJ605*(1+$AF$5/100)</f>
        <v>1790.75</v>
      </c>
      <c r="G605" s="734">
        <f>AK605*(1+$AF$5/100)</f>
        <v>1875.25</v>
      </c>
      <c r="H605" s="734">
        <f>AL605*(1+$AF$5/100)</f>
        <v>1891.5</v>
      </c>
      <c r="I605" s="734">
        <f>AM605*(1+$AF$5/100)</f>
        <v>1907.75</v>
      </c>
      <c r="J605" s="734">
        <f>AN605*(1+$AF$5/100)</f>
        <v>1924</v>
      </c>
      <c r="K605" s="734">
        <f>AO605*(1+$AF$5/100)</f>
        <v>1939.6</v>
      </c>
      <c r="L605" s="734">
        <f>AP605*(1+$AF$5/100)</f>
        <v>1955.85</v>
      </c>
      <c r="M605" s="734">
        <f>AQ605*(1+$AF$5/100)</f>
        <v>1998.75</v>
      </c>
      <c r="N605" s="734">
        <f>AR605*(1+$AF$5/100)</f>
        <v>2014.35</v>
      </c>
      <c r="O605" s="734">
        <f>AS605*(1+$AF$5/100)</f>
        <v>2030.6</v>
      </c>
      <c r="P605" s="734">
        <f>AT605*(1+$AF$5/100)</f>
        <v>2046.85</v>
      </c>
      <c r="Q605" s="734">
        <f>AU605*(1+$AF$5/100)</f>
        <v>2063.1</v>
      </c>
      <c r="R605" s="734">
        <f>AV605*(1+$AF$5/100)</f>
        <v>2079.35</v>
      </c>
      <c r="S605" s="734">
        <f>AW605*(1+$AF$5/100)</f>
        <v>2094.95</v>
      </c>
      <c r="T605" s="734">
        <f>AX605*(1+$AF$5/100)</f>
        <v>2111.2</v>
      </c>
      <c r="U605" s="734">
        <f>AY605*(1+$AF$5/100)</f>
        <v>2366</v>
      </c>
      <c r="V605" s="734">
        <f>AZ605*(1+$AF$5/100)</f>
        <v>2383.55</v>
      </c>
      <c r="W605" s="734">
        <f>BA605*(1+$AF$5/100)</f>
        <v>2401.1</v>
      </c>
      <c r="X605" s="734">
        <f>BB605*(1+$AF$5/100)</f>
        <v>2418.65</v>
      </c>
      <c r="Y605" s="734">
        <f>BC605*(1+$AF$5/100)</f>
        <v>2436.2</v>
      </c>
      <c r="Z605" s="735">
        <f>BD605*(1+$AF$5/100)</f>
        <v>2453.1</v>
      </c>
      <c r="AA605" s="801"/>
      <c r="AB605" s="731"/>
      <c r="AG605" s="728">
        <v>1800</v>
      </c>
      <c r="AH605" s="733">
        <v>2737</v>
      </c>
      <c r="AI605" s="734">
        <v>2746</v>
      </c>
      <c r="AJ605" s="734">
        <v>2755</v>
      </c>
      <c r="AK605" s="734">
        <v>2885</v>
      </c>
      <c r="AL605" s="734">
        <v>2910</v>
      </c>
      <c r="AM605" s="734">
        <v>2935</v>
      </c>
      <c r="AN605" s="734">
        <v>2960</v>
      </c>
      <c r="AO605" s="734">
        <v>2984</v>
      </c>
      <c r="AP605" s="734">
        <v>3009</v>
      </c>
      <c r="AQ605" s="734">
        <v>3075</v>
      </c>
      <c r="AR605" s="734">
        <v>3099</v>
      </c>
      <c r="AS605" s="734">
        <v>3124</v>
      </c>
      <c r="AT605" s="734">
        <v>3149</v>
      </c>
      <c r="AU605" s="734">
        <v>3174</v>
      </c>
      <c r="AV605" s="734">
        <v>3199</v>
      </c>
      <c r="AW605" s="734">
        <v>3223</v>
      </c>
      <c r="AX605" s="734">
        <v>3248</v>
      </c>
      <c r="AY605" s="734">
        <v>3640</v>
      </c>
      <c r="AZ605" s="734">
        <v>3667</v>
      </c>
      <c r="BA605" s="734">
        <v>3694</v>
      </c>
      <c r="BB605" s="734">
        <v>3721</v>
      </c>
      <c r="BC605" s="734">
        <v>3748</v>
      </c>
      <c r="BD605" s="735">
        <v>3774</v>
      </c>
    </row>
    <row r="606" spans="1:74">
      <c r="B606" s="1019"/>
      <c r="C606" s="785">
        <v>2000</v>
      </c>
      <c r="D606" s="733">
        <f>AH606*(1+$AF$5/100)</f>
        <v>1792.7</v>
      </c>
      <c r="E606" s="734">
        <f>AI606*(1+$AF$5/100)</f>
        <v>1798.55</v>
      </c>
      <c r="F606" s="734">
        <f>AJ606*(1+$AF$5/100)</f>
        <v>1803.75</v>
      </c>
      <c r="G606" s="734">
        <f>AK606*(1+$AF$5/100)</f>
        <v>1878.5</v>
      </c>
      <c r="H606" s="734">
        <f>AL606*(1+$AF$5/100)</f>
        <v>1894.75</v>
      </c>
      <c r="I606" s="734">
        <f>AM606*(1+$AF$5/100)</f>
        <v>1910.35</v>
      </c>
      <c r="J606" s="734">
        <f>AN606*(1+$AF$5/100)</f>
        <v>1926.6</v>
      </c>
      <c r="K606" s="734">
        <f>AO606*(1+$AF$5/100)</f>
        <v>1942.85</v>
      </c>
      <c r="L606" s="734">
        <f>AP606*(1+$AF$5/100)</f>
        <v>1959.1</v>
      </c>
      <c r="M606" s="734">
        <f>AQ606*(1+$AF$5/100)</f>
        <v>2001.35</v>
      </c>
      <c r="N606" s="734">
        <f>AR606*(1+$AF$5/100)</f>
        <v>2017.6</v>
      </c>
      <c r="O606" s="734">
        <f>AS606*(1+$AF$5/100)</f>
        <v>2033.85</v>
      </c>
      <c r="P606" s="734">
        <f>AT606*(1+$AF$5/100)</f>
        <v>2050.1</v>
      </c>
      <c r="Q606" s="734">
        <f>AU606*(1+$AF$5/100)</f>
        <v>2065.7</v>
      </c>
      <c r="R606" s="734">
        <f>AV606*(1+$AF$5/100)</f>
        <v>2081.95</v>
      </c>
      <c r="S606" s="734">
        <f>AW606*(1+$AF$5/100)</f>
        <v>2098.2</v>
      </c>
      <c r="T606" s="734">
        <f>AX606*(1+$AF$5/100)</f>
        <v>2114.45</v>
      </c>
      <c r="U606" s="734">
        <f>AY606*(1+$AF$5/100)</f>
        <v>2369.25</v>
      </c>
      <c r="V606" s="734">
        <f>AZ606*(1+$AF$5/100)</f>
        <v>2386.8</v>
      </c>
      <c r="W606" s="734">
        <f>BA606*(1+$AF$5/100)</f>
        <v>2404.35</v>
      </c>
      <c r="X606" s="734">
        <f>BB606*(1+$AF$5/100)</f>
        <v>2421.25</v>
      </c>
      <c r="Y606" s="734">
        <f>BC606*(1+$AF$5/100)</f>
        <v>2438.8</v>
      </c>
      <c r="Z606" s="735">
        <f>BD606*(1+$AF$5/100)</f>
        <v>2456.35</v>
      </c>
      <c r="AA606" s="801"/>
      <c r="AB606" s="731"/>
      <c r="AG606" s="728">
        <v>2000</v>
      </c>
      <c r="AH606" s="733">
        <v>2758</v>
      </c>
      <c r="AI606" s="734">
        <v>2767</v>
      </c>
      <c r="AJ606" s="734">
        <v>2775</v>
      </c>
      <c r="AK606" s="734">
        <v>2890</v>
      </c>
      <c r="AL606" s="734">
        <v>2915</v>
      </c>
      <c r="AM606" s="734">
        <v>2939</v>
      </c>
      <c r="AN606" s="734">
        <v>2964</v>
      </c>
      <c r="AO606" s="734">
        <v>2989</v>
      </c>
      <c r="AP606" s="734">
        <v>3014</v>
      </c>
      <c r="AQ606" s="734">
        <v>3079</v>
      </c>
      <c r="AR606" s="734">
        <v>3104</v>
      </c>
      <c r="AS606" s="734">
        <v>3129</v>
      </c>
      <c r="AT606" s="734">
        <v>3154</v>
      </c>
      <c r="AU606" s="734">
        <v>3178</v>
      </c>
      <c r="AV606" s="734">
        <v>3203</v>
      </c>
      <c r="AW606" s="734">
        <v>3228</v>
      </c>
      <c r="AX606" s="734">
        <v>3253</v>
      </c>
      <c r="AY606" s="734">
        <v>3645</v>
      </c>
      <c r="AZ606" s="734">
        <v>3672</v>
      </c>
      <c r="BA606" s="734">
        <v>3699</v>
      </c>
      <c r="BB606" s="734">
        <v>3725</v>
      </c>
      <c r="BC606" s="734">
        <v>3752</v>
      </c>
      <c r="BD606" s="735">
        <v>3779</v>
      </c>
    </row>
    <row r="607" spans="1:74">
      <c r="B607" s="1019"/>
      <c r="C607" s="785">
        <v>2200</v>
      </c>
      <c r="D607" s="733">
        <f>AH607*(1+$AF$5/100)</f>
        <v>1805.7</v>
      </c>
      <c r="E607" s="734">
        <f>AI607*(1+$AF$5/100)</f>
        <v>1811.55</v>
      </c>
      <c r="F607" s="734">
        <f>AJ607*(1+$AF$5/100)</f>
        <v>1817.4</v>
      </c>
      <c r="G607" s="734">
        <f>AK607*(1+$AF$5/100)</f>
        <v>1881.1</v>
      </c>
      <c r="H607" s="734">
        <f>AL607*(1+$AF$5/100)</f>
        <v>1897.35</v>
      </c>
      <c r="I607" s="734">
        <f>AM607*(1+$AF$5/100)</f>
        <v>1913.6</v>
      </c>
      <c r="J607" s="734">
        <f>AN607*(1+$AF$5/100)</f>
        <v>1929.85</v>
      </c>
      <c r="K607" s="734">
        <f>AO607*(1+$AF$5/100)</f>
        <v>1946.1</v>
      </c>
      <c r="L607" s="734">
        <f>AP607*(1+$AF$5/100)</f>
        <v>1961.7</v>
      </c>
      <c r="M607" s="734">
        <f>AQ607*(1+$AF$5/100)</f>
        <v>2004.6</v>
      </c>
      <c r="N607" s="734">
        <f>AR607*(1+$AF$5/100)</f>
        <v>2020.85</v>
      </c>
      <c r="O607" s="734">
        <f>AS607*(1+$AF$5/100)</f>
        <v>2036.45</v>
      </c>
      <c r="P607" s="734">
        <f>AT607*(1+$AF$5/100)</f>
        <v>2052.7</v>
      </c>
      <c r="Q607" s="734">
        <f>AU607*(1+$AF$5/100)</f>
        <v>2068.95</v>
      </c>
      <c r="R607" s="734">
        <f>AV607*(1+$AF$5/100)</f>
        <v>2085.2</v>
      </c>
      <c r="S607" s="734">
        <f>AW607*(1+$AF$5/100)</f>
        <v>2100.8</v>
      </c>
      <c r="T607" s="734">
        <f>AX607*(1+$AF$5/100)</f>
        <v>2117.05</v>
      </c>
      <c r="U607" s="734">
        <f>AY607*(1+$AF$5/100)</f>
        <v>2371.85</v>
      </c>
      <c r="V607" s="734">
        <f>AZ607*(1+$AF$5/100)</f>
        <v>2389.4</v>
      </c>
      <c r="W607" s="734">
        <f>BA607*(1+$AF$5/100)</f>
        <v>2406.95</v>
      </c>
      <c r="X607" s="734">
        <f>BB607*(1+$AF$5/100)</f>
        <v>2424.5</v>
      </c>
      <c r="Y607" s="734">
        <f>BC607*(1+$AF$5/100)</f>
        <v>2442.05</v>
      </c>
      <c r="Z607" s="735">
        <f>BD607*(1+$AF$5/100)</f>
        <v>2459.6</v>
      </c>
      <c r="AA607" s="801"/>
      <c r="AB607" s="731"/>
      <c r="AG607" s="728">
        <v>2200</v>
      </c>
      <c r="AH607" s="733">
        <v>2778</v>
      </c>
      <c r="AI607" s="734">
        <v>2787</v>
      </c>
      <c r="AJ607" s="734">
        <v>2796</v>
      </c>
      <c r="AK607" s="734">
        <v>2894</v>
      </c>
      <c r="AL607" s="734">
        <v>2919</v>
      </c>
      <c r="AM607" s="734">
        <v>2944</v>
      </c>
      <c r="AN607" s="734">
        <v>2969</v>
      </c>
      <c r="AO607" s="734">
        <v>2994</v>
      </c>
      <c r="AP607" s="734">
        <v>3018</v>
      </c>
      <c r="AQ607" s="734">
        <v>3084</v>
      </c>
      <c r="AR607" s="734">
        <v>3109</v>
      </c>
      <c r="AS607" s="734">
        <v>3133</v>
      </c>
      <c r="AT607" s="734">
        <v>3158</v>
      </c>
      <c r="AU607" s="734">
        <v>3183</v>
      </c>
      <c r="AV607" s="734">
        <v>3208</v>
      </c>
      <c r="AW607" s="734">
        <v>3232</v>
      </c>
      <c r="AX607" s="734">
        <v>3257</v>
      </c>
      <c r="AY607" s="734">
        <v>3649</v>
      </c>
      <c r="AZ607" s="734">
        <v>3676</v>
      </c>
      <c r="BA607" s="734">
        <v>3703</v>
      </c>
      <c r="BB607" s="734">
        <v>3730</v>
      </c>
      <c r="BC607" s="734">
        <v>3757</v>
      </c>
      <c r="BD607" s="735">
        <v>3784</v>
      </c>
    </row>
    <row r="608" spans="1:74">
      <c r="B608" s="1019"/>
      <c r="C608" s="785">
        <v>2400</v>
      </c>
      <c r="D608" s="733">
        <f>AH608*(1+$AF$5/100)</f>
        <v>1819.35</v>
      </c>
      <c r="E608" s="734">
        <f>AI608*(1+$AF$5/100)</f>
        <v>1825.2</v>
      </c>
      <c r="F608" s="734">
        <f>AJ608*(1+$AF$5/100)</f>
        <v>1830.4</v>
      </c>
      <c r="G608" s="734">
        <f>AK608*(1+$AF$5/100)</f>
        <v>1884.35</v>
      </c>
      <c r="H608" s="734">
        <f>AL608*(1+$AF$5/100)</f>
        <v>1900.6</v>
      </c>
      <c r="I608" s="734">
        <f>AM608*(1+$AF$5/100)</f>
        <v>1916.85</v>
      </c>
      <c r="J608" s="734">
        <f>AN608*(1+$AF$5/100)</f>
        <v>1932.45</v>
      </c>
      <c r="K608" s="734">
        <f>AO608*(1+$AF$5/100)</f>
        <v>1948.7</v>
      </c>
      <c r="L608" s="734">
        <f>AP608*(1+$AF$5/100)</f>
        <v>1964.95</v>
      </c>
      <c r="M608" s="734">
        <f>AQ608*(1+$AF$5/100)</f>
        <v>2007.2</v>
      </c>
      <c r="N608" s="734">
        <f>AR608*(1+$AF$5/100)</f>
        <v>2023.45</v>
      </c>
      <c r="O608" s="734">
        <f>AS608*(1+$AF$5/100)</f>
        <v>2039.7</v>
      </c>
      <c r="P608" s="734">
        <f>AT608*(1+$AF$5/100)</f>
        <v>2055.95</v>
      </c>
      <c r="Q608" s="734">
        <f>AU608*(1+$AF$5/100)</f>
        <v>2072.2</v>
      </c>
      <c r="R608" s="734">
        <f>AV608*(1+$AF$5/100)</f>
        <v>2087.8</v>
      </c>
      <c r="S608" s="734">
        <f>AW608*(1+$AF$5/100)</f>
        <v>2104.05</v>
      </c>
      <c r="T608" s="734">
        <f>AX608*(1+$AF$5/100)</f>
        <v>2120.3</v>
      </c>
      <c r="U608" s="734">
        <f>AY608*(1+$AF$5/100)</f>
        <v>2375.1</v>
      </c>
      <c r="V608" s="734">
        <f>AZ608*(1+$AF$5/100)</f>
        <v>2392.65</v>
      </c>
      <c r="W608" s="734">
        <f>BA608*(1+$AF$5/100)</f>
        <v>2410.2</v>
      </c>
      <c r="X608" s="734">
        <f>BB608*(1+$AF$5/100)</f>
        <v>2427.75</v>
      </c>
      <c r="Y608" s="734">
        <f>BC608*(1+$AF$5/100)</f>
        <v>2444.65</v>
      </c>
      <c r="Z608" s="735">
        <f>BD608*(1+$AF$5/100)</f>
        <v>2462.2</v>
      </c>
      <c r="AA608" s="801"/>
      <c r="AB608" s="731"/>
      <c r="AG608" s="728">
        <v>2400</v>
      </c>
      <c r="AH608" s="733">
        <v>2799</v>
      </c>
      <c r="AI608" s="734">
        <v>2808</v>
      </c>
      <c r="AJ608" s="734">
        <v>2816</v>
      </c>
      <c r="AK608" s="734">
        <v>2899</v>
      </c>
      <c r="AL608" s="734">
        <v>2924</v>
      </c>
      <c r="AM608" s="734">
        <v>2949</v>
      </c>
      <c r="AN608" s="734">
        <v>2973</v>
      </c>
      <c r="AO608" s="734">
        <v>2998</v>
      </c>
      <c r="AP608" s="734">
        <v>3023</v>
      </c>
      <c r="AQ608" s="734">
        <v>3088</v>
      </c>
      <c r="AR608" s="734">
        <v>3113</v>
      </c>
      <c r="AS608" s="734">
        <v>3138</v>
      </c>
      <c r="AT608" s="734">
        <v>3163</v>
      </c>
      <c r="AU608" s="734">
        <v>3188</v>
      </c>
      <c r="AV608" s="734">
        <v>3212</v>
      </c>
      <c r="AW608" s="734">
        <v>3237</v>
      </c>
      <c r="AX608" s="734">
        <v>3262</v>
      </c>
      <c r="AY608" s="734">
        <v>3654</v>
      </c>
      <c r="AZ608" s="734">
        <v>3681</v>
      </c>
      <c r="BA608" s="734">
        <v>3708</v>
      </c>
      <c r="BB608" s="734">
        <v>3735</v>
      </c>
      <c r="BC608" s="734">
        <v>3761</v>
      </c>
      <c r="BD608" s="735">
        <v>3788</v>
      </c>
    </row>
    <row r="609" spans="1:74">
      <c r="B609" s="1019"/>
      <c r="C609" s="785">
        <v>2600</v>
      </c>
      <c r="D609" s="733">
        <f>AH609*(1+$AF$5/100)</f>
        <v>1835.6</v>
      </c>
      <c r="E609" s="734">
        <f>AI609*(1+$AF$5/100)</f>
        <v>1841.45</v>
      </c>
      <c r="F609" s="734">
        <f>AJ609*(1+$AF$5/100)</f>
        <v>1847.3</v>
      </c>
      <c r="G609" s="734">
        <f>AK609*(1+$AF$5/100)</f>
        <v>1892.15</v>
      </c>
      <c r="H609" s="734">
        <f>AL609*(1+$AF$5/100)</f>
        <v>1908.4</v>
      </c>
      <c r="I609" s="734">
        <f>AM609*(1+$AF$5/100)</f>
        <v>1924.65</v>
      </c>
      <c r="J609" s="734">
        <f>AN609*(1+$AF$5/100)</f>
        <v>1940.9</v>
      </c>
      <c r="K609" s="734">
        <f>AO609*(1+$AF$5/100)</f>
        <v>1956.5</v>
      </c>
      <c r="L609" s="734">
        <f>AP609*(1+$AF$5/100)</f>
        <v>1972.75</v>
      </c>
      <c r="M609" s="734">
        <f>AQ609*(1+$AF$5/100)</f>
        <v>2027.35</v>
      </c>
      <c r="N609" s="734">
        <f>AR609*(1+$AF$5/100)</f>
        <v>2042.95</v>
      </c>
      <c r="O609" s="734">
        <f>AS609*(1+$AF$5/100)</f>
        <v>2059.2</v>
      </c>
      <c r="P609" s="734">
        <f>AT609*(1+$AF$5/100)</f>
        <v>2075.45</v>
      </c>
      <c r="Q609" s="734">
        <f>AU609*(1+$AF$5/100)</f>
        <v>2091.7</v>
      </c>
      <c r="R609" s="734">
        <f>AV609*(1+$AF$5/100)</f>
        <v>2107.3</v>
      </c>
      <c r="S609" s="734">
        <f>AW609*(1+$AF$5/100)</f>
        <v>2123.55</v>
      </c>
      <c r="T609" s="734">
        <f>AX609*(1+$AF$5/100)</f>
        <v>2139.8</v>
      </c>
      <c r="U609" s="734">
        <f>AY609*(1+$AF$5/100)</f>
        <v>2378.35</v>
      </c>
      <c r="V609" s="734">
        <f>AZ609*(1+$AF$5/100)</f>
        <v>2395.25</v>
      </c>
      <c r="W609" s="734">
        <f>BA609*(1+$AF$5/100)</f>
        <v>2412.8</v>
      </c>
      <c r="X609" s="734">
        <f>BB609*(1+$AF$5/100)</f>
        <v>2430.35</v>
      </c>
      <c r="Y609" s="734">
        <f>BC609*(1+$AF$5/100)</f>
        <v>2447.9</v>
      </c>
      <c r="Z609" s="735">
        <f>BD609*(1+$AF$5/100)</f>
        <v>2465.45</v>
      </c>
      <c r="AA609" s="801"/>
      <c r="AB609" s="731"/>
      <c r="AG609" s="728">
        <v>2600</v>
      </c>
      <c r="AH609" s="733">
        <v>2824</v>
      </c>
      <c r="AI609" s="734">
        <v>2833</v>
      </c>
      <c r="AJ609" s="734">
        <v>2842</v>
      </c>
      <c r="AK609" s="734">
        <v>2911</v>
      </c>
      <c r="AL609" s="734">
        <v>2936</v>
      </c>
      <c r="AM609" s="734">
        <v>2961</v>
      </c>
      <c r="AN609" s="734">
        <v>2986</v>
      </c>
      <c r="AO609" s="734">
        <v>3010</v>
      </c>
      <c r="AP609" s="734">
        <v>3035</v>
      </c>
      <c r="AQ609" s="734">
        <v>3119</v>
      </c>
      <c r="AR609" s="734">
        <v>3143</v>
      </c>
      <c r="AS609" s="734">
        <v>3168</v>
      </c>
      <c r="AT609" s="734">
        <v>3193</v>
      </c>
      <c r="AU609" s="734">
        <v>3218</v>
      </c>
      <c r="AV609" s="734">
        <v>3242</v>
      </c>
      <c r="AW609" s="734">
        <v>3267</v>
      </c>
      <c r="AX609" s="734">
        <v>3292</v>
      </c>
      <c r="AY609" s="734">
        <v>3659</v>
      </c>
      <c r="AZ609" s="734">
        <v>3685</v>
      </c>
      <c r="BA609" s="734">
        <v>3712</v>
      </c>
      <c r="BB609" s="734">
        <v>3739</v>
      </c>
      <c r="BC609" s="734">
        <v>3766</v>
      </c>
      <c r="BD609" s="735">
        <v>3793</v>
      </c>
    </row>
    <row r="610" spans="1:74">
      <c r="B610" s="1019"/>
      <c r="C610" s="785">
        <v>2800</v>
      </c>
      <c r="D610" s="733">
        <f>AH610*(1+$AF$5/100)</f>
        <v>1838.85</v>
      </c>
      <c r="E610" s="734">
        <f>AI610*(1+$AF$5/100)</f>
        <v>1855.1</v>
      </c>
      <c r="F610" s="734">
        <f>AJ610*(1+$AF$5/100)</f>
        <v>1860.95</v>
      </c>
      <c r="G610" s="734">
        <f>AK610*(1+$AF$5/100)</f>
        <v>1895.4</v>
      </c>
      <c r="H610" s="734">
        <f>AL610*(1+$AF$5/100)</f>
        <v>1911.65</v>
      </c>
      <c r="I610" s="734">
        <f>AM610*(1+$AF$5/100)</f>
        <v>1927.25</v>
      </c>
      <c r="J610" s="734">
        <f>AN610*(1+$AF$5/100)</f>
        <v>1943.5</v>
      </c>
      <c r="K610" s="734">
        <f>AO610*(1+$AF$5/100)</f>
        <v>1959.75</v>
      </c>
      <c r="L610" s="734">
        <f>AP610*(1+$AF$5/100)</f>
        <v>1976</v>
      </c>
      <c r="M610" s="734">
        <f>AQ610*(1+$AF$5/100)</f>
        <v>2029.95</v>
      </c>
      <c r="N610" s="734">
        <f>AR610*(1+$AF$5/100)</f>
        <v>2046.2</v>
      </c>
      <c r="O610" s="734">
        <f>AS610*(1+$AF$5/100)</f>
        <v>2062.45</v>
      </c>
      <c r="P610" s="734">
        <f>AT610*(1+$AF$5/100)</f>
        <v>2078.05</v>
      </c>
      <c r="Q610" s="734">
        <f>AU610*(1+$AF$5/100)</f>
        <v>2094.3</v>
      </c>
      <c r="R610" s="734">
        <f>AV610*(1+$AF$5/100)</f>
        <v>2110.55</v>
      </c>
      <c r="S610" s="734">
        <f>AW610*(1+$AF$5/100)</f>
        <v>2126.8</v>
      </c>
      <c r="T610" s="734">
        <f>AX610*(1+$AF$5/100)</f>
        <v>2143.05</v>
      </c>
      <c r="U610" s="734">
        <f>AY610*(1+$AF$5/100)</f>
        <v>2380.95</v>
      </c>
      <c r="V610" s="734">
        <f>AZ610*(1+$AF$5/100)</f>
        <v>2398.5</v>
      </c>
      <c r="W610" s="734">
        <f>BA610*(1+$AF$5/100)</f>
        <v>2416.05</v>
      </c>
      <c r="X610" s="734">
        <f>BB610*(1+$AF$5/100)</f>
        <v>2433.6</v>
      </c>
      <c r="Y610" s="734">
        <f>BC610*(1+$AF$5/100)</f>
        <v>2451.15</v>
      </c>
      <c r="Z610" s="735">
        <f>BD610*(1+$AF$5/100)</f>
        <v>2468.05</v>
      </c>
      <c r="AA610" s="801"/>
      <c r="AB610" s="731"/>
      <c r="AG610" s="728">
        <v>2800</v>
      </c>
      <c r="AH610" s="733">
        <v>2829</v>
      </c>
      <c r="AI610" s="734">
        <v>2854</v>
      </c>
      <c r="AJ610" s="734">
        <v>2863</v>
      </c>
      <c r="AK610" s="734">
        <v>2916</v>
      </c>
      <c r="AL610" s="734">
        <v>2941</v>
      </c>
      <c r="AM610" s="734">
        <v>2965</v>
      </c>
      <c r="AN610" s="734">
        <v>2990</v>
      </c>
      <c r="AO610" s="734">
        <v>3015</v>
      </c>
      <c r="AP610" s="734">
        <v>3040</v>
      </c>
      <c r="AQ610" s="734">
        <v>3123</v>
      </c>
      <c r="AR610" s="734">
        <v>3148</v>
      </c>
      <c r="AS610" s="734">
        <v>3173</v>
      </c>
      <c r="AT610" s="734">
        <v>3197</v>
      </c>
      <c r="AU610" s="734">
        <v>3222</v>
      </c>
      <c r="AV610" s="734">
        <v>3247</v>
      </c>
      <c r="AW610" s="734">
        <v>3272</v>
      </c>
      <c r="AX610" s="734">
        <v>3297</v>
      </c>
      <c r="AY610" s="734">
        <v>3663</v>
      </c>
      <c r="AZ610" s="734">
        <v>3690</v>
      </c>
      <c r="BA610" s="734">
        <v>3717</v>
      </c>
      <c r="BB610" s="734">
        <v>3744</v>
      </c>
      <c r="BC610" s="734">
        <v>3771</v>
      </c>
      <c r="BD610" s="735">
        <v>3797</v>
      </c>
    </row>
    <row r="611" spans="1:74" customHeight="1" ht="20.25">
      <c r="B611" s="1019"/>
      <c r="C611" s="785">
        <v>3000</v>
      </c>
      <c r="D611" s="733">
        <f>AH611*(1+$AF$5/100)</f>
        <v>1980.55</v>
      </c>
      <c r="E611" s="734">
        <f>AI611*(1+$AF$5/100)</f>
        <v>1986.4</v>
      </c>
      <c r="F611" s="734">
        <f>AJ611*(1+$AF$5/100)</f>
        <v>1992.25</v>
      </c>
      <c r="G611" s="734">
        <f>AK611*(1+$AF$5/100)</f>
        <v>2009.15</v>
      </c>
      <c r="H611" s="734">
        <f>AL611*(1+$AF$5/100)</f>
        <v>2024.75</v>
      </c>
      <c r="I611" s="734">
        <f>AM611*(1+$AF$5/100)</f>
        <v>2041</v>
      </c>
      <c r="J611" s="734">
        <f>AN611*(1+$AF$5/100)</f>
        <v>2057.25</v>
      </c>
      <c r="K611" s="734">
        <f>AO611*(1+$AF$5/100)</f>
        <v>2073.5</v>
      </c>
      <c r="L611" s="734">
        <f>AP611*(1+$AF$5/100)</f>
        <v>2089.75</v>
      </c>
      <c r="M611" s="734">
        <f>AQ611*(1+$AF$5/100)</f>
        <v>2143.7</v>
      </c>
      <c r="N611" s="734">
        <f>AR611*(1+$AF$5/100)</f>
        <v>2159.95</v>
      </c>
      <c r="O611" s="734">
        <f>AS611*(1+$AF$5/100)</f>
        <v>2175.55</v>
      </c>
      <c r="P611" s="734">
        <f>AT611*(1+$AF$5/100)</f>
        <v>2191.8</v>
      </c>
      <c r="Q611" s="734">
        <f>AU611*(1+$AF$5/100)</f>
        <v>2208.05</v>
      </c>
      <c r="R611" s="734">
        <f>AV611*(1+$AF$5/100)</f>
        <v>2224.3</v>
      </c>
      <c r="S611" s="734">
        <f>AW611*(1+$AF$5/100)</f>
        <v>2240.55</v>
      </c>
      <c r="T611" s="734">
        <f>AX611*(1+$AF$5/100)</f>
        <v>2256.15</v>
      </c>
      <c r="U611" s="734">
        <f>AY611*(1+$AF$5/100)</f>
        <v>2494.7</v>
      </c>
      <c r="V611" s="734">
        <f>AZ611*(1+$AF$5/100)</f>
        <v>2512.25</v>
      </c>
      <c r="W611" s="734">
        <f>BA611*(1+$AF$5/100)</f>
        <v>2529.8</v>
      </c>
      <c r="X611" s="734">
        <f>BB611*(1+$AF$5/100)</f>
        <v>2546.7</v>
      </c>
      <c r="Y611" s="734">
        <f>BC611*(1+$AF$5/100)</f>
        <v>2564.25</v>
      </c>
      <c r="Z611" s="735">
        <f>BD611*(1+$AF$5/100)</f>
        <v>2581.8</v>
      </c>
      <c r="AA611" s="801"/>
      <c r="AB611" s="731"/>
      <c r="AG611" s="728">
        <v>3000</v>
      </c>
      <c r="AH611" s="733">
        <v>3047</v>
      </c>
      <c r="AI611" s="734">
        <v>3056</v>
      </c>
      <c r="AJ611" s="734">
        <v>3065</v>
      </c>
      <c r="AK611" s="734">
        <v>3091</v>
      </c>
      <c r="AL611" s="734">
        <v>3115</v>
      </c>
      <c r="AM611" s="734">
        <v>3140</v>
      </c>
      <c r="AN611" s="734">
        <v>3165</v>
      </c>
      <c r="AO611" s="734">
        <v>3190</v>
      </c>
      <c r="AP611" s="734">
        <v>3215</v>
      </c>
      <c r="AQ611" s="734">
        <v>3298</v>
      </c>
      <c r="AR611" s="734">
        <v>3323</v>
      </c>
      <c r="AS611" s="734">
        <v>3347</v>
      </c>
      <c r="AT611" s="734">
        <v>3372</v>
      </c>
      <c r="AU611" s="734">
        <v>3397</v>
      </c>
      <c r="AV611" s="734">
        <v>3422</v>
      </c>
      <c r="AW611" s="734">
        <v>3447</v>
      </c>
      <c r="AX611" s="734">
        <v>3471</v>
      </c>
      <c r="AY611" s="734">
        <v>3838</v>
      </c>
      <c r="AZ611" s="734">
        <v>3865</v>
      </c>
      <c r="BA611" s="734">
        <v>3892</v>
      </c>
      <c r="BB611" s="734">
        <v>3918</v>
      </c>
      <c r="BC611" s="734">
        <v>3945</v>
      </c>
      <c r="BD611" s="735">
        <v>3972</v>
      </c>
    </row>
    <row r="612" spans="1:74" customHeight="1" ht="20.25">
      <c r="B612" s="1019"/>
      <c r="C612" s="1020" t="s">
        <v>415</v>
      </c>
      <c r="D612" s="1020"/>
      <c r="E612" s="1020"/>
      <c r="F612" s="1020"/>
      <c r="G612" s="1020"/>
      <c r="H612" s="1020"/>
      <c r="I612" s="1020"/>
      <c r="J612" s="1020"/>
      <c r="K612" s="1020"/>
      <c r="L612" s="1020"/>
      <c r="M612" s="1020"/>
      <c r="N612" s="1020"/>
      <c r="O612" s="1020"/>
      <c r="P612" s="1020"/>
      <c r="Q612" s="1020"/>
      <c r="R612" s="1020"/>
      <c r="S612" s="1020"/>
      <c r="T612" s="1020"/>
      <c r="U612" s="1020"/>
      <c r="V612" s="1020"/>
      <c r="W612" s="1020"/>
      <c r="X612" s="1020"/>
      <c r="Y612" s="1020"/>
      <c r="Z612" s="1020"/>
      <c r="AA612" s="800"/>
      <c r="AB612" s="727"/>
      <c r="AG612" s="1005"/>
      <c r="AH612" s="1005"/>
      <c r="AI612" s="1005"/>
      <c r="AJ612" s="1005"/>
      <c r="AK612" s="1005"/>
      <c r="AL612" s="1005"/>
      <c r="AM612" s="1005"/>
      <c r="AN612" s="1005"/>
      <c r="AO612" s="1005"/>
      <c r="AP612" s="1005"/>
      <c r="AQ612" s="1005"/>
      <c r="AR612" s="1005"/>
      <c r="AS612" s="1005"/>
      <c r="AT612" s="1005"/>
      <c r="AU612" s="1005"/>
      <c r="AV612" s="1005"/>
      <c r="AW612" s="1005"/>
      <c r="AX612" s="1005"/>
      <c r="AY612" s="1005"/>
      <c r="AZ612" s="1005"/>
      <c r="BA612" s="1005"/>
      <c r="BB612" s="1005"/>
      <c r="BC612" s="1005"/>
      <c r="BD612" s="1005"/>
    </row>
    <row r="613" spans="1:74">
      <c r="B613" s="1019"/>
      <c r="C613" s="785">
        <v>3200</v>
      </c>
      <c r="D613" s="733">
        <f>AH613*(1+$AF$5/100)</f>
        <v>1994.2</v>
      </c>
      <c r="E613" s="734">
        <f>AI613*(1+$AF$5/100)</f>
        <v>2000.05</v>
      </c>
      <c r="F613" s="734">
        <f>AJ613*(1+$AF$5/100)</f>
        <v>2005.9</v>
      </c>
      <c r="G613" s="734">
        <f>AK613*(1+$AF$5/100)</f>
        <v>2197.65</v>
      </c>
      <c r="H613" s="734">
        <f>AL613*(1+$AF$5/100)</f>
        <v>2203.5</v>
      </c>
      <c r="I613" s="734">
        <f>AM613*(1+$AF$5/100)</f>
        <v>2209.35</v>
      </c>
      <c r="J613" s="734">
        <f>AN613*(1+$AF$5/100)</f>
        <v>2215.2</v>
      </c>
      <c r="K613" s="734">
        <f>AO613*(1+$AF$5/100)</f>
        <v>2221.05</v>
      </c>
      <c r="L613" s="734">
        <f>AP613*(1+$AF$5/100)</f>
        <v>2226.9</v>
      </c>
      <c r="M613" s="734">
        <f>AQ613*(1+$AF$5/100)</f>
        <v>2270.45</v>
      </c>
      <c r="N613" s="734">
        <f>AR613*(1+$AF$5/100)</f>
        <v>2276.3</v>
      </c>
      <c r="O613" s="734">
        <f>AS613*(1+$AF$5/100)</f>
        <v>2282.15</v>
      </c>
      <c r="P613" s="734">
        <f>AT613*(1+$AF$5/100)</f>
        <v>2288</v>
      </c>
      <c r="Q613" s="734">
        <f>AU613*(1+$AF$5/100)</f>
        <v>2293.85</v>
      </c>
      <c r="R613" s="734">
        <f>AV613*(1+$AF$5/100)</f>
        <v>2299.7</v>
      </c>
      <c r="S613" s="734">
        <f>AW613*(1+$AF$5/100)</f>
        <v>2304.9</v>
      </c>
      <c r="T613" s="734">
        <f>AX613*(1+$AF$5/100)</f>
        <v>2310.75</v>
      </c>
      <c r="U613" s="734">
        <f>AY613*(1+$AF$5/100)</f>
        <v>2538.9</v>
      </c>
      <c r="V613" s="734">
        <f>AZ613*(1+$AF$5/100)</f>
        <v>2724.15</v>
      </c>
      <c r="W613" s="734">
        <f>BA613*(1+$AF$5/100)</f>
        <v>2731.3</v>
      </c>
      <c r="X613" s="734">
        <f>BB613*(1+$AF$5/100)</f>
        <v>2738.45</v>
      </c>
      <c r="Y613" s="734">
        <f>BC613*(1+$AF$5/100)</f>
        <v>2745.6</v>
      </c>
      <c r="Z613" s="735">
        <f>BD613*(1+$AF$5/100)</f>
        <v>3008.85</v>
      </c>
      <c r="AA613" s="801"/>
      <c r="AB613" s="731"/>
      <c r="AG613" s="728">
        <v>3200</v>
      </c>
      <c r="AH613" s="733">
        <v>3068</v>
      </c>
      <c r="AI613" s="734">
        <v>3077</v>
      </c>
      <c r="AJ613" s="734">
        <v>3086</v>
      </c>
      <c r="AK613" s="734">
        <v>3381</v>
      </c>
      <c r="AL613" s="734">
        <v>3390</v>
      </c>
      <c r="AM613" s="734">
        <v>3399</v>
      </c>
      <c r="AN613" s="734">
        <v>3408</v>
      </c>
      <c r="AO613" s="734">
        <v>3417</v>
      </c>
      <c r="AP613" s="734">
        <v>3426</v>
      </c>
      <c r="AQ613" s="734">
        <v>3493</v>
      </c>
      <c r="AR613" s="734">
        <v>3502</v>
      </c>
      <c r="AS613" s="734">
        <v>3511</v>
      </c>
      <c r="AT613" s="734">
        <v>3520</v>
      </c>
      <c r="AU613" s="734">
        <v>3529</v>
      </c>
      <c r="AV613" s="734">
        <v>3538</v>
      </c>
      <c r="AW613" s="734">
        <v>3546</v>
      </c>
      <c r="AX613" s="734">
        <v>3555</v>
      </c>
      <c r="AY613" s="734">
        <v>3906</v>
      </c>
      <c r="AZ613" s="734">
        <v>4191</v>
      </c>
      <c r="BA613" s="734">
        <v>4202</v>
      </c>
      <c r="BB613" s="734">
        <v>4213</v>
      </c>
      <c r="BC613" s="734">
        <v>4224</v>
      </c>
      <c r="BD613" s="735">
        <v>4629</v>
      </c>
    </row>
    <row r="614" spans="1:74">
      <c r="B614" s="1019"/>
      <c r="C614" s="785">
        <f>C613+200</f>
        <v>3400</v>
      </c>
      <c r="D614" s="733">
        <f>AH614*(1+$AF$5/100)</f>
        <v>2007.2</v>
      </c>
      <c r="E614" s="734">
        <f>AI614*(1+$AF$5/100)</f>
        <v>2013.05</v>
      </c>
      <c r="F614" s="734">
        <f>AJ614*(1+$AF$5/100)</f>
        <v>2018.9</v>
      </c>
      <c r="G614" s="734">
        <f>AK614*(1+$AF$5/100)</f>
        <v>2221.7</v>
      </c>
      <c r="H614" s="734">
        <f>AL614*(1+$AF$5/100)</f>
        <v>2226.9</v>
      </c>
      <c r="I614" s="734">
        <f>AM614*(1+$AF$5/100)</f>
        <v>2232.75</v>
      </c>
      <c r="J614" s="734">
        <f>AN614*(1+$AF$5/100)</f>
        <v>2238.6</v>
      </c>
      <c r="K614" s="734">
        <f>AO614*(1+$AF$5/100)</f>
        <v>2244.45</v>
      </c>
      <c r="L614" s="734">
        <f>AP614*(1+$AF$5/100)</f>
        <v>2250.3</v>
      </c>
      <c r="M614" s="734">
        <f>AQ614*(1+$AF$5/100)</f>
        <v>2294.5</v>
      </c>
      <c r="N614" s="734">
        <f>AR614*(1+$AF$5/100)</f>
        <v>2299.7</v>
      </c>
      <c r="O614" s="734">
        <f>AS614*(1+$AF$5/100)</f>
        <v>2305.55</v>
      </c>
      <c r="P614" s="734">
        <f>AT614*(1+$AF$5/100)</f>
        <v>2311.4</v>
      </c>
      <c r="Q614" s="734">
        <f>AU614*(1+$AF$5/100)</f>
        <v>2317.25</v>
      </c>
      <c r="R614" s="734">
        <f>AV614*(1+$AF$5/100)</f>
        <v>2323.1</v>
      </c>
      <c r="S614" s="734">
        <f>AW614*(1+$AF$5/100)</f>
        <v>2328.95</v>
      </c>
      <c r="T614" s="734">
        <f>AX614*(1+$AF$5/100)</f>
        <v>2334.8</v>
      </c>
      <c r="U614" s="734">
        <f>AY614*(1+$AF$5/100)</f>
        <v>2562.95</v>
      </c>
      <c r="V614" s="734">
        <f>AZ614*(1+$AF$5/100)</f>
        <v>2757.95</v>
      </c>
      <c r="W614" s="734">
        <f>BA614*(1+$AF$5/100)</f>
        <v>2765.1</v>
      </c>
      <c r="X614" s="734">
        <f>BB614*(1+$AF$5/100)</f>
        <v>2772.25</v>
      </c>
      <c r="Y614" s="734">
        <f>BC614*(1+$AF$5/100)</f>
        <v>2779.4</v>
      </c>
      <c r="Z614" s="735">
        <f>BD614*(1+$AF$5/100)</f>
        <v>3042.65</v>
      </c>
      <c r="AA614" s="801"/>
      <c r="AB614" s="731"/>
      <c r="AG614" s="728">
        <v>3400</v>
      </c>
      <c r="AH614" s="733">
        <v>3088</v>
      </c>
      <c r="AI614" s="734">
        <v>3097</v>
      </c>
      <c r="AJ614" s="734">
        <v>3106</v>
      </c>
      <c r="AK614" s="734">
        <v>3418</v>
      </c>
      <c r="AL614" s="734">
        <v>3426</v>
      </c>
      <c r="AM614" s="734">
        <v>3435</v>
      </c>
      <c r="AN614" s="734">
        <v>3444</v>
      </c>
      <c r="AO614" s="734">
        <v>3453</v>
      </c>
      <c r="AP614" s="734">
        <v>3462</v>
      </c>
      <c r="AQ614" s="734">
        <v>3530</v>
      </c>
      <c r="AR614" s="734">
        <v>3538</v>
      </c>
      <c r="AS614" s="734">
        <v>3547</v>
      </c>
      <c r="AT614" s="734">
        <v>3556</v>
      </c>
      <c r="AU614" s="734">
        <v>3565</v>
      </c>
      <c r="AV614" s="734">
        <v>3574</v>
      </c>
      <c r="AW614" s="734">
        <v>3583</v>
      </c>
      <c r="AX614" s="734">
        <v>3592</v>
      </c>
      <c r="AY614" s="734">
        <v>3943</v>
      </c>
      <c r="AZ614" s="734">
        <v>4243</v>
      </c>
      <c r="BA614" s="734">
        <v>4254</v>
      </c>
      <c r="BB614" s="734">
        <v>4265</v>
      </c>
      <c r="BC614" s="734">
        <v>4276</v>
      </c>
      <c r="BD614" s="735">
        <v>4681</v>
      </c>
    </row>
    <row r="615" spans="1:74">
      <c r="B615" s="1019"/>
      <c r="C615" s="785">
        <f>C614+200</f>
        <v>3600</v>
      </c>
      <c r="D615" s="733">
        <f>AH615*(1+$AF$5/100)</f>
        <v>2020.85</v>
      </c>
      <c r="E615" s="734">
        <f>AI615*(1+$AF$5/100)</f>
        <v>2026.7</v>
      </c>
      <c r="F615" s="734">
        <f>AJ615*(1+$AF$5/100)</f>
        <v>2032.55</v>
      </c>
      <c r="G615" s="734">
        <f>AK615*(1+$AF$5/100)</f>
        <v>2245.1</v>
      </c>
      <c r="H615" s="734">
        <f>AL615*(1+$AF$5/100)</f>
        <v>2250.95</v>
      </c>
      <c r="I615" s="734">
        <f>AM615*(1+$AF$5/100)</f>
        <v>2256.8</v>
      </c>
      <c r="J615" s="734">
        <f>AN615*(1+$AF$5/100)</f>
        <v>2262.65</v>
      </c>
      <c r="K615" s="734">
        <f>AO615*(1+$AF$5/100)</f>
        <v>2268.5</v>
      </c>
      <c r="L615" s="734">
        <f>AP615*(1+$AF$5/100)</f>
        <v>2273.7</v>
      </c>
      <c r="M615" s="734">
        <f>AQ615*(1+$AF$5/100)</f>
        <v>2317.9</v>
      </c>
      <c r="N615" s="734">
        <f>AR615*(1+$AF$5/100)</f>
        <v>2323.75</v>
      </c>
      <c r="O615" s="734">
        <f>AS615*(1+$AF$5/100)</f>
        <v>2329.6</v>
      </c>
      <c r="P615" s="734">
        <f>AT615*(1+$AF$5/100)</f>
        <v>2335.45</v>
      </c>
      <c r="Q615" s="734">
        <f>AU615*(1+$AF$5/100)</f>
        <v>2340.65</v>
      </c>
      <c r="R615" s="734">
        <f>AV615*(1+$AF$5/100)</f>
        <v>2346.5</v>
      </c>
      <c r="S615" s="734">
        <f>AW615*(1+$AF$5/100)</f>
        <v>2352.35</v>
      </c>
      <c r="T615" s="734">
        <f>AX615*(1+$AF$5/100)</f>
        <v>2358.2</v>
      </c>
      <c r="U615" s="734">
        <f>AY615*(1+$AF$5/100)</f>
        <v>2586.35</v>
      </c>
      <c r="V615" s="734">
        <f>AZ615*(1+$AF$5/100)</f>
        <v>2792.4</v>
      </c>
      <c r="W615" s="734">
        <f>BA615*(1+$AF$5/100)</f>
        <v>2799.55</v>
      </c>
      <c r="X615" s="734">
        <f>BB615*(1+$AF$5/100)</f>
        <v>2806.7</v>
      </c>
      <c r="Y615" s="734">
        <f>BC615*(1+$AF$5/100)</f>
        <v>2813.2</v>
      </c>
      <c r="Z615" s="735">
        <f>BD615*(1+$AF$5/100)</f>
        <v>3077.1</v>
      </c>
      <c r="AA615" s="801"/>
      <c r="AB615" s="731"/>
      <c r="AG615" s="728">
        <v>3600</v>
      </c>
      <c r="AH615" s="733">
        <v>3109</v>
      </c>
      <c r="AI615" s="734">
        <v>3118</v>
      </c>
      <c r="AJ615" s="734">
        <v>3127</v>
      </c>
      <c r="AK615" s="734">
        <v>3454</v>
      </c>
      <c r="AL615" s="734">
        <v>3463</v>
      </c>
      <c r="AM615" s="734">
        <v>3472</v>
      </c>
      <c r="AN615" s="734">
        <v>3481</v>
      </c>
      <c r="AO615" s="734">
        <v>3490</v>
      </c>
      <c r="AP615" s="734">
        <v>3498</v>
      </c>
      <c r="AQ615" s="734">
        <v>3566</v>
      </c>
      <c r="AR615" s="734">
        <v>3575</v>
      </c>
      <c r="AS615" s="734">
        <v>3584</v>
      </c>
      <c r="AT615" s="734">
        <v>3593</v>
      </c>
      <c r="AU615" s="734">
        <v>3601</v>
      </c>
      <c r="AV615" s="734">
        <v>3610</v>
      </c>
      <c r="AW615" s="734">
        <v>3619</v>
      </c>
      <c r="AX615" s="734">
        <v>3628</v>
      </c>
      <c r="AY615" s="734">
        <v>3979</v>
      </c>
      <c r="AZ615" s="734">
        <v>4296</v>
      </c>
      <c r="BA615" s="734">
        <v>4307</v>
      </c>
      <c r="BB615" s="734">
        <v>4318</v>
      </c>
      <c r="BC615" s="734">
        <v>4328</v>
      </c>
      <c r="BD615" s="735">
        <v>4734</v>
      </c>
    </row>
    <row r="616" spans="1:74">
      <c r="B616" s="1019"/>
      <c r="C616" s="785">
        <f>C615+200</f>
        <v>3800</v>
      </c>
      <c r="D616" s="733">
        <f>AH616*(1+$AF$5/100)</f>
        <v>2033.85</v>
      </c>
      <c r="E616" s="734">
        <f>AI616*(1+$AF$5/100)</f>
        <v>2039.7</v>
      </c>
      <c r="F616" s="734">
        <f>AJ616*(1+$AF$5/100)</f>
        <v>2045.55</v>
      </c>
      <c r="G616" s="734">
        <f>AK616*(1+$AF$5/100)</f>
        <v>2268.5</v>
      </c>
      <c r="H616" s="734">
        <f>AL616*(1+$AF$5/100)</f>
        <v>2274.35</v>
      </c>
      <c r="I616" s="734">
        <f>AM616*(1+$AF$5/100)</f>
        <v>2280.2</v>
      </c>
      <c r="J616" s="734">
        <f>AN616*(1+$AF$5/100)</f>
        <v>2286.05</v>
      </c>
      <c r="K616" s="734">
        <f>AO616*(1+$AF$5/100)</f>
        <v>2291.9</v>
      </c>
      <c r="L616" s="734">
        <f>AP616*(1+$AF$5/100)</f>
        <v>2297.75</v>
      </c>
      <c r="M616" s="734">
        <f>AQ616*(1+$AF$5/100)</f>
        <v>2341.3</v>
      </c>
      <c r="N616" s="734">
        <f>AR616*(1+$AF$5/100)</f>
        <v>2347.15</v>
      </c>
      <c r="O616" s="734">
        <f>AS616*(1+$AF$5/100)</f>
        <v>2353</v>
      </c>
      <c r="P616" s="734">
        <f>AT616*(1+$AF$5/100)</f>
        <v>2358.85</v>
      </c>
      <c r="Q616" s="734">
        <f>AU616*(1+$AF$5/100)</f>
        <v>2364.7</v>
      </c>
      <c r="R616" s="734">
        <f>AV616*(1+$AF$5/100)</f>
        <v>2370.55</v>
      </c>
      <c r="S616" s="734">
        <f>AW616*(1+$AF$5/100)</f>
        <v>2376.4</v>
      </c>
      <c r="T616" s="734">
        <f>AX616*(1+$AF$5/100)</f>
        <v>2381.6</v>
      </c>
      <c r="U616" s="734">
        <f>AY616*(1+$AF$5/100)</f>
        <v>2609.75</v>
      </c>
      <c r="V616" s="734">
        <f>AZ616*(1+$AF$5/100)</f>
        <v>2826.2</v>
      </c>
      <c r="W616" s="734">
        <f>BA616*(1+$AF$5/100)</f>
        <v>2833.35</v>
      </c>
      <c r="X616" s="734">
        <f>BB616*(1+$AF$5/100)</f>
        <v>2840.5</v>
      </c>
      <c r="Y616" s="734">
        <f>BC616*(1+$AF$5/100)</f>
        <v>3101.15</v>
      </c>
      <c r="Z616" s="735">
        <f>BD616*(1+$AF$5/100)</f>
        <v>3110.9</v>
      </c>
      <c r="AA616" s="801"/>
      <c r="AB616" s="731"/>
      <c r="AG616" s="728">
        <v>3800</v>
      </c>
      <c r="AH616" s="733">
        <v>3129</v>
      </c>
      <c r="AI616" s="734">
        <v>3138</v>
      </c>
      <c r="AJ616" s="734">
        <v>3147</v>
      </c>
      <c r="AK616" s="734">
        <v>3490</v>
      </c>
      <c r="AL616" s="734">
        <v>3499</v>
      </c>
      <c r="AM616" s="734">
        <v>3508</v>
      </c>
      <c r="AN616" s="734">
        <v>3517</v>
      </c>
      <c r="AO616" s="734">
        <v>3526</v>
      </c>
      <c r="AP616" s="734">
        <v>3535</v>
      </c>
      <c r="AQ616" s="734">
        <v>3602</v>
      </c>
      <c r="AR616" s="734">
        <v>3611</v>
      </c>
      <c r="AS616" s="734">
        <v>3620</v>
      </c>
      <c r="AT616" s="734">
        <v>3629</v>
      </c>
      <c r="AU616" s="734">
        <v>3638</v>
      </c>
      <c r="AV616" s="734">
        <v>3647</v>
      </c>
      <c r="AW616" s="734">
        <v>3656</v>
      </c>
      <c r="AX616" s="734">
        <v>3664</v>
      </c>
      <c r="AY616" s="734">
        <v>4015</v>
      </c>
      <c r="AZ616" s="734">
        <v>4348</v>
      </c>
      <c r="BA616" s="734">
        <v>4359</v>
      </c>
      <c r="BB616" s="734">
        <v>4370</v>
      </c>
      <c r="BC616" s="734">
        <v>4771</v>
      </c>
      <c r="BD616" s="735">
        <v>4786</v>
      </c>
    </row>
    <row r="617" spans="1:74" customHeight="1" ht="20.25">
      <c r="B617" s="1019"/>
      <c r="C617" s="786">
        <f>C616+200</f>
        <v>4000</v>
      </c>
      <c r="D617" s="739">
        <f>AH617*(1+$AF$5/100)</f>
        <v>2047.5</v>
      </c>
      <c r="E617" s="740">
        <f>AI617*(1+$AF$5/100)</f>
        <v>2053.35</v>
      </c>
      <c r="F617" s="740">
        <f>AJ617*(1+$AF$5/100)</f>
        <v>2059.2</v>
      </c>
      <c r="G617" s="740">
        <f>AK617*(1+$AF$5/100)</f>
        <v>2292.55</v>
      </c>
      <c r="H617" s="740">
        <f>AL617*(1+$AF$5/100)</f>
        <v>2298.4</v>
      </c>
      <c r="I617" s="740">
        <f>AM617*(1+$AF$5/100)</f>
        <v>2303.6</v>
      </c>
      <c r="J617" s="740">
        <f>AN617*(1+$AF$5/100)</f>
        <v>2309.45</v>
      </c>
      <c r="K617" s="740">
        <f>AO617*(1+$AF$5/100)</f>
        <v>2315.3</v>
      </c>
      <c r="L617" s="740">
        <f>AP617*(1+$AF$5/100)</f>
        <v>2321.15</v>
      </c>
      <c r="M617" s="740">
        <f>AQ617*(1+$AF$5/100)</f>
        <v>2365.35</v>
      </c>
      <c r="N617" s="740">
        <f>AR617*(1+$AF$5/100)</f>
        <v>2371.2</v>
      </c>
      <c r="O617" s="740">
        <f>AS617*(1+$AF$5/100)</f>
        <v>2376.4</v>
      </c>
      <c r="P617" s="740">
        <f>AT617*(1+$AF$5/100)</f>
        <v>2382.25</v>
      </c>
      <c r="Q617" s="740">
        <f>AU617*(1+$AF$5/100)</f>
        <v>2388.1</v>
      </c>
      <c r="R617" s="740">
        <f>AV617*(1+$AF$5/100)</f>
        <v>2393.95</v>
      </c>
      <c r="S617" s="740">
        <f>AW617*(1+$AF$5/100)</f>
        <v>2399.8</v>
      </c>
      <c r="T617" s="740">
        <f>AX617*(1+$AF$5/100)</f>
        <v>2405.65</v>
      </c>
      <c r="U617" s="740">
        <f>AY617*(1+$AF$5/100)</f>
        <v>2633.8</v>
      </c>
      <c r="V617" s="740">
        <f>AZ617*(1+$AF$5/100)</f>
        <v>2860</v>
      </c>
      <c r="W617" s="740">
        <f>BA617*(1+$AF$5/100)</f>
        <v>2867.15</v>
      </c>
      <c r="X617" s="740">
        <f>BB617*(1+$AF$5/100)</f>
        <v>2874.3</v>
      </c>
      <c r="Y617" s="740">
        <f>BC617*(1+$AF$5/100)</f>
        <v>3134.95</v>
      </c>
      <c r="Z617" s="750">
        <f>BD617*(1+$AF$5/100)</f>
        <v>3144.7</v>
      </c>
      <c r="AA617" s="801"/>
      <c r="AB617" s="731"/>
      <c r="AG617" s="738">
        <v>4000</v>
      </c>
      <c r="AH617" s="739">
        <v>3150</v>
      </c>
      <c r="AI617" s="740">
        <v>3159</v>
      </c>
      <c r="AJ617" s="740">
        <v>3168</v>
      </c>
      <c r="AK617" s="740">
        <v>3527</v>
      </c>
      <c r="AL617" s="740">
        <v>3536</v>
      </c>
      <c r="AM617" s="740">
        <v>3544</v>
      </c>
      <c r="AN617" s="740">
        <v>3553</v>
      </c>
      <c r="AO617" s="740">
        <v>3562</v>
      </c>
      <c r="AP617" s="740">
        <v>3571</v>
      </c>
      <c r="AQ617" s="740">
        <v>3639</v>
      </c>
      <c r="AR617" s="740">
        <v>3648</v>
      </c>
      <c r="AS617" s="740">
        <v>3656</v>
      </c>
      <c r="AT617" s="740">
        <v>3665</v>
      </c>
      <c r="AU617" s="740">
        <v>3674</v>
      </c>
      <c r="AV617" s="740">
        <v>3683</v>
      </c>
      <c r="AW617" s="740">
        <v>3692</v>
      </c>
      <c r="AX617" s="740">
        <v>3701</v>
      </c>
      <c r="AY617" s="740">
        <v>4052</v>
      </c>
      <c r="AZ617" s="740">
        <v>4400</v>
      </c>
      <c r="BA617" s="740">
        <v>4411</v>
      </c>
      <c r="BB617" s="740">
        <v>4422</v>
      </c>
      <c r="BC617" s="740">
        <v>4823</v>
      </c>
      <c r="BD617" s="750">
        <v>4838</v>
      </c>
    </row>
    <row r="618" spans="1:74" customHeight="1" ht="20.25">
      <c r="B618" s="1019"/>
      <c r="C618" s="1005" t="s">
        <v>416</v>
      </c>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c r="AA618" s="800"/>
      <c r="AB618" s="727"/>
      <c r="AG618" s="1005" t="s">
        <v>416</v>
      </c>
      <c r="AH618" s="1005"/>
      <c r="AI618" s="1005"/>
      <c r="AJ618" s="1005"/>
      <c r="AK618" s="1005"/>
      <c r="AL618" s="1005"/>
      <c r="AM618" s="1005"/>
      <c r="AN618" s="1005"/>
      <c r="AO618" s="1005"/>
      <c r="AP618" s="1005"/>
      <c r="AQ618" s="1005"/>
      <c r="AR618" s="1005"/>
      <c r="AS618" s="1005"/>
      <c r="AT618" s="1005"/>
      <c r="AU618" s="1005"/>
      <c r="AV618" s="1005"/>
      <c r="AW618" s="1005"/>
      <c r="AX618" s="1005"/>
      <c r="AY618" s="1005"/>
      <c r="AZ618" s="1005"/>
      <c r="BA618" s="1005"/>
      <c r="BB618" s="1005"/>
      <c r="BC618" s="1005"/>
      <c r="BD618" s="1005"/>
    </row>
    <row r="619" spans="1:74">
      <c r="B619" s="1019"/>
      <c r="C619" s="787">
        <f>C617+200</f>
        <v>4200</v>
      </c>
      <c r="D619" s="729">
        <f>AH619*(1+$AF$5/100)</f>
        <v>2060.5</v>
      </c>
      <c r="E619" s="729">
        <f>AI619*(1+$AF$5/100)</f>
        <v>2066.35</v>
      </c>
      <c r="F619" s="729">
        <f>AJ619*(1+$AF$5/100)</f>
        <v>2072.2</v>
      </c>
      <c r="G619" s="729">
        <f>AK619*(1+$AF$5/100)</f>
        <v>2315.95</v>
      </c>
      <c r="H619" s="729">
        <f>AL619*(1+$AF$5/100)</f>
        <v>2321.8</v>
      </c>
      <c r="I619" s="729">
        <f>AM619*(1+$AF$5/100)</f>
        <v>2327.65</v>
      </c>
      <c r="J619" s="729">
        <f>AN619*(1+$AF$5/100)</f>
        <v>2333.5</v>
      </c>
      <c r="K619" s="729">
        <f>AO619*(1+$AF$5/100)</f>
        <v>2339.35</v>
      </c>
      <c r="L619" s="729">
        <f>AP619*(1+$AF$5/100)</f>
        <v>2345.2</v>
      </c>
      <c r="M619" s="729">
        <f>AQ619*(1+$AF$5/100)</f>
        <v>2388.75</v>
      </c>
      <c r="N619" s="729">
        <f>AR619*(1+$AF$5/100)</f>
        <v>2394.6</v>
      </c>
      <c r="O619" s="729">
        <f>AS619*(1+$AF$5/100)</f>
        <v>2400.45</v>
      </c>
      <c r="P619" s="729">
        <f>AT619*(1+$AF$5/100)</f>
        <v>2406.3</v>
      </c>
      <c r="Q619" s="729">
        <f>AU619*(1+$AF$5/100)</f>
        <v>2412.15</v>
      </c>
      <c r="R619" s="729">
        <f>AV619*(1+$AF$5/100)</f>
        <v>2417.35</v>
      </c>
      <c r="S619" s="729">
        <f>AW619*(1+$AF$5/100)</f>
        <v>2423.2</v>
      </c>
      <c r="T619" s="729">
        <f>AX619*(1+$AF$5/100)</f>
        <v>2429.05</v>
      </c>
      <c r="U619" s="729">
        <f>AY619*(1+$AF$5/100)</f>
        <v>2657.2</v>
      </c>
      <c r="V619" s="729">
        <f>AZ619*(1+$AF$5/100)</f>
        <v>2893.8</v>
      </c>
      <c r="W619" s="729">
        <f>BA619*(1+$AF$5/100)</f>
        <v>2900.95</v>
      </c>
      <c r="X619" s="729">
        <f>BB619*(1+$AF$5/100)</f>
        <v>2908.1</v>
      </c>
      <c r="Y619" s="729">
        <f>BC619*(1+$AF$5/100)</f>
        <v>3168.75</v>
      </c>
      <c r="Z619" s="730">
        <f>BD619*(1+$AF$5/100)</f>
        <v>3179.15</v>
      </c>
      <c r="AA619" s="801"/>
      <c r="AB619" s="731"/>
      <c r="AG619" s="744">
        <v>4200</v>
      </c>
      <c r="AH619" s="729">
        <v>3170</v>
      </c>
      <c r="AI619" s="729">
        <v>3179</v>
      </c>
      <c r="AJ619" s="729">
        <v>3188</v>
      </c>
      <c r="AK619" s="729">
        <v>3563</v>
      </c>
      <c r="AL619" s="729">
        <v>3572</v>
      </c>
      <c r="AM619" s="729">
        <v>3581</v>
      </c>
      <c r="AN619" s="729">
        <v>3590</v>
      </c>
      <c r="AO619" s="729">
        <v>3599</v>
      </c>
      <c r="AP619" s="729">
        <v>3608</v>
      </c>
      <c r="AQ619" s="729">
        <v>3675</v>
      </c>
      <c r="AR619" s="729">
        <v>3684</v>
      </c>
      <c r="AS619" s="729">
        <v>3693</v>
      </c>
      <c r="AT619" s="729">
        <v>3702</v>
      </c>
      <c r="AU619" s="729">
        <v>3711</v>
      </c>
      <c r="AV619" s="729">
        <v>3719</v>
      </c>
      <c r="AW619" s="729">
        <v>3728</v>
      </c>
      <c r="AX619" s="729">
        <v>3737</v>
      </c>
      <c r="AY619" s="729">
        <v>4088</v>
      </c>
      <c r="AZ619" s="729">
        <v>4452</v>
      </c>
      <c r="BA619" s="729">
        <v>4463</v>
      </c>
      <c r="BB619" s="729">
        <v>4474</v>
      </c>
      <c r="BC619" s="729">
        <v>4875</v>
      </c>
      <c r="BD619" s="730">
        <v>4891</v>
      </c>
    </row>
    <row r="620" spans="1:74">
      <c r="B620" s="1019"/>
      <c r="C620" s="788">
        <f>C619+200</f>
        <v>4400</v>
      </c>
      <c r="D620" s="734">
        <f>AH620*(1+$AF$5/100)</f>
        <v>2074.15</v>
      </c>
      <c r="E620" s="734">
        <f>AI620*(1+$AF$5/100)</f>
        <v>2080</v>
      </c>
      <c r="F620" s="734">
        <f>AJ620*(1+$AF$5/100)</f>
        <v>2085.2</v>
      </c>
      <c r="G620" s="734">
        <f>AK620*(1+$AF$5/100)</f>
        <v>2339.35</v>
      </c>
      <c r="H620" s="734">
        <f>AL620*(1+$AF$5/100)</f>
        <v>2345.2</v>
      </c>
      <c r="I620" s="734">
        <f>AM620*(1+$AF$5/100)</f>
        <v>2351.05</v>
      </c>
      <c r="J620" s="734">
        <f>AN620*(1+$AF$5/100)</f>
        <v>2356.9</v>
      </c>
      <c r="K620" s="734">
        <f>AO620*(1+$AF$5/100)</f>
        <v>2362.75</v>
      </c>
      <c r="L620" s="734">
        <f>AP620*(1+$AF$5/100)</f>
        <v>2368.6</v>
      </c>
      <c r="M620" s="734">
        <f>AQ620*(1+$AF$5/100)</f>
        <v>2412.15</v>
      </c>
      <c r="N620" s="734">
        <f>AR620*(1+$AF$5/100)</f>
        <v>2418</v>
      </c>
      <c r="O620" s="734">
        <f>AS620*(1+$AF$5/100)</f>
        <v>2423.85</v>
      </c>
      <c r="P620" s="734">
        <f>AT620*(1+$AF$5/100)</f>
        <v>2429.7</v>
      </c>
      <c r="Q620" s="734">
        <f>AU620*(1+$AF$5/100)</f>
        <v>2435.55</v>
      </c>
      <c r="R620" s="734">
        <f>AV620*(1+$AF$5/100)</f>
        <v>2441.4</v>
      </c>
      <c r="S620" s="734">
        <f>AW620*(1+$AF$5/100)</f>
        <v>2447.25</v>
      </c>
      <c r="T620" s="734">
        <f>AX620*(1+$AF$5/100)</f>
        <v>2453.1</v>
      </c>
      <c r="U620" s="734">
        <f>AY620*(1+$AF$5/100)</f>
        <v>2680.6</v>
      </c>
      <c r="V620" s="734">
        <f>AZ620*(1+$AF$5/100)</f>
        <v>2928.25</v>
      </c>
      <c r="W620" s="734">
        <f>BA620*(1+$AF$5/100)</f>
        <v>2935.4</v>
      </c>
      <c r="X620" s="734">
        <f>BB620*(1+$AF$5/100)</f>
        <v>2942.55</v>
      </c>
      <c r="Y620" s="734">
        <f>BC620*(1+$AF$5/100)</f>
        <v>3203.2</v>
      </c>
      <c r="Z620" s="735">
        <f>BD620*(1+$AF$5/100)</f>
        <v>3212.95</v>
      </c>
      <c r="AA620" s="801"/>
      <c r="AB620" s="731"/>
      <c r="AG620" s="747">
        <v>4400</v>
      </c>
      <c r="AH620" s="734">
        <v>3191</v>
      </c>
      <c r="AI620" s="734">
        <v>3200</v>
      </c>
      <c r="AJ620" s="734">
        <v>3208</v>
      </c>
      <c r="AK620" s="734">
        <v>3599</v>
      </c>
      <c r="AL620" s="734">
        <v>3608</v>
      </c>
      <c r="AM620" s="734">
        <v>3617</v>
      </c>
      <c r="AN620" s="734">
        <v>3626</v>
      </c>
      <c r="AO620" s="734">
        <v>3635</v>
      </c>
      <c r="AP620" s="734">
        <v>3644</v>
      </c>
      <c r="AQ620" s="734">
        <v>3711</v>
      </c>
      <c r="AR620" s="734">
        <v>3720</v>
      </c>
      <c r="AS620" s="734">
        <v>3729</v>
      </c>
      <c r="AT620" s="734">
        <v>3738</v>
      </c>
      <c r="AU620" s="734">
        <v>3747</v>
      </c>
      <c r="AV620" s="734">
        <v>3756</v>
      </c>
      <c r="AW620" s="734">
        <v>3765</v>
      </c>
      <c r="AX620" s="734">
        <v>3774</v>
      </c>
      <c r="AY620" s="734">
        <v>4124</v>
      </c>
      <c r="AZ620" s="734">
        <v>4505</v>
      </c>
      <c r="BA620" s="734">
        <v>4516</v>
      </c>
      <c r="BB620" s="734">
        <v>4527</v>
      </c>
      <c r="BC620" s="734">
        <v>4928</v>
      </c>
      <c r="BD620" s="735">
        <v>4943</v>
      </c>
    </row>
    <row r="621" spans="1:74">
      <c r="B621" s="1019"/>
      <c r="C621" s="788">
        <f>C620+200</f>
        <v>4600</v>
      </c>
      <c r="D621" s="734">
        <f>AH621*(1+$AF$5/100)</f>
        <v>2087.15</v>
      </c>
      <c r="E621" s="734">
        <f>AI621*(1+$AF$5/100)</f>
        <v>2093</v>
      </c>
      <c r="F621" s="734">
        <f>AJ621*(1+$AF$5/100)</f>
        <v>2098.85</v>
      </c>
      <c r="G621" s="734">
        <f>AK621*(1+$AF$5/100)</f>
        <v>2363.4</v>
      </c>
      <c r="H621" s="734">
        <f>AL621*(1+$AF$5/100)</f>
        <v>2369.25</v>
      </c>
      <c r="I621" s="734">
        <f>AM621*(1+$AF$5/100)</f>
        <v>2375.1</v>
      </c>
      <c r="J621" s="734">
        <f>AN621*(1+$AF$5/100)</f>
        <v>2380.3</v>
      </c>
      <c r="K621" s="734">
        <f>AO621*(1+$AF$5/100)</f>
        <v>2386.15</v>
      </c>
      <c r="L621" s="734">
        <f>AP621*(1+$AF$5/100)</f>
        <v>2392</v>
      </c>
      <c r="M621" s="734">
        <f>AQ621*(1+$AF$5/100)</f>
        <v>2436.2</v>
      </c>
      <c r="N621" s="734">
        <f>AR621*(1+$AF$5/100)</f>
        <v>2442.05</v>
      </c>
      <c r="O621" s="734">
        <f>AS621*(1+$AF$5/100)</f>
        <v>2447.9</v>
      </c>
      <c r="P621" s="734">
        <f>AT621*(1+$AF$5/100)</f>
        <v>2453.1</v>
      </c>
      <c r="Q621" s="734">
        <f>AU621*(1+$AF$5/100)</f>
        <v>2458.95</v>
      </c>
      <c r="R621" s="734">
        <f>AV621*(1+$AF$5/100)</f>
        <v>2464.8</v>
      </c>
      <c r="S621" s="734">
        <f>AW621*(1+$AF$5/100)</f>
        <v>2470.65</v>
      </c>
      <c r="T621" s="734">
        <f>AX621*(1+$AF$5/100)</f>
        <v>2476.5</v>
      </c>
      <c r="U621" s="734">
        <f>AY621*(1+$AF$5/100)</f>
        <v>2704.65</v>
      </c>
      <c r="V621" s="734">
        <f>AZ621*(1+$AF$5/100)</f>
        <v>2962.05</v>
      </c>
      <c r="W621" s="734">
        <f>BA621*(1+$AF$5/100)</f>
        <v>2969.2</v>
      </c>
      <c r="X621" s="734">
        <f>BB621*(1+$AF$5/100)</f>
        <v>2976.35</v>
      </c>
      <c r="Y621" s="734">
        <f>BC621*(1+$AF$5/100)</f>
        <v>3237</v>
      </c>
      <c r="Z621" s="735">
        <f>BD621*(1+$AF$5/100)</f>
        <v>3246.75</v>
      </c>
      <c r="AA621" s="801"/>
      <c r="AB621" s="731"/>
      <c r="AG621" s="747">
        <v>4600</v>
      </c>
      <c r="AH621" s="734">
        <v>3211</v>
      </c>
      <c r="AI621" s="734">
        <v>3220</v>
      </c>
      <c r="AJ621" s="734">
        <v>3229</v>
      </c>
      <c r="AK621" s="734">
        <v>3636</v>
      </c>
      <c r="AL621" s="734">
        <v>3645</v>
      </c>
      <c r="AM621" s="734">
        <v>3654</v>
      </c>
      <c r="AN621" s="734">
        <v>3662</v>
      </c>
      <c r="AO621" s="734">
        <v>3671</v>
      </c>
      <c r="AP621" s="734">
        <v>3680</v>
      </c>
      <c r="AQ621" s="734">
        <v>3748</v>
      </c>
      <c r="AR621" s="734">
        <v>3757</v>
      </c>
      <c r="AS621" s="734">
        <v>3766</v>
      </c>
      <c r="AT621" s="734">
        <v>3774</v>
      </c>
      <c r="AU621" s="734">
        <v>3783</v>
      </c>
      <c r="AV621" s="734">
        <v>3792</v>
      </c>
      <c r="AW621" s="734">
        <v>3801</v>
      </c>
      <c r="AX621" s="734">
        <v>3810</v>
      </c>
      <c r="AY621" s="734">
        <v>4161</v>
      </c>
      <c r="AZ621" s="734">
        <v>4557</v>
      </c>
      <c r="BA621" s="734">
        <v>4568</v>
      </c>
      <c r="BB621" s="734">
        <v>4579</v>
      </c>
      <c r="BC621" s="734">
        <v>4980</v>
      </c>
      <c r="BD621" s="735">
        <v>4995</v>
      </c>
    </row>
    <row r="622" spans="1:74">
      <c r="B622" s="1019"/>
      <c r="C622" s="788">
        <f>C621+200</f>
        <v>4800</v>
      </c>
      <c r="D622" s="734">
        <f>AH622*(1+$AF$5/100)</f>
        <v>2100.8</v>
      </c>
      <c r="E622" s="734">
        <f>AI622*(1+$AF$5/100)</f>
        <v>2106.65</v>
      </c>
      <c r="F622" s="734">
        <f>AJ622*(1+$AF$5/100)</f>
        <v>2111.85</v>
      </c>
      <c r="G622" s="734">
        <f>AK622*(1+$AF$5/100)</f>
        <v>2386.8</v>
      </c>
      <c r="H622" s="734">
        <f>AL622*(1+$AF$5/100)</f>
        <v>2392.65</v>
      </c>
      <c r="I622" s="734">
        <f>AM622*(1+$AF$5/100)</f>
        <v>2398.5</v>
      </c>
      <c r="J622" s="734">
        <f>AN622*(1+$AF$5/100)</f>
        <v>2404.35</v>
      </c>
      <c r="K622" s="734">
        <f>AO622*(1+$AF$5/100)</f>
        <v>2410.2</v>
      </c>
      <c r="L622" s="734">
        <f>AP622*(1+$AF$5/100)</f>
        <v>2416.05</v>
      </c>
      <c r="M622" s="734">
        <f>AQ622*(1+$AF$5/100)</f>
        <v>2459.6</v>
      </c>
      <c r="N622" s="734">
        <f>AR622*(1+$AF$5/100)</f>
        <v>2465.45</v>
      </c>
      <c r="O622" s="734">
        <f>AS622*(1+$AF$5/100)</f>
        <v>2471.3</v>
      </c>
      <c r="P622" s="734">
        <f>AT622*(1+$AF$5/100)</f>
        <v>2477.15</v>
      </c>
      <c r="Q622" s="734">
        <f>AU622*(1+$AF$5/100)</f>
        <v>2483</v>
      </c>
      <c r="R622" s="734">
        <f>AV622*(1+$AF$5/100)</f>
        <v>2488.85</v>
      </c>
      <c r="S622" s="734">
        <f>AW622*(1+$AF$5/100)</f>
        <v>2494.05</v>
      </c>
      <c r="T622" s="734">
        <f>AX622*(1+$AF$5/100)</f>
        <v>2499.9</v>
      </c>
      <c r="U622" s="734">
        <f>AY622*(1+$AF$5/100)</f>
        <v>2728.05</v>
      </c>
      <c r="V622" s="734">
        <f>AZ622*(1+$AF$5/100)</f>
        <v>2995.85</v>
      </c>
      <c r="W622" s="734">
        <f>BA622*(1+$AF$5/100)</f>
        <v>3003</v>
      </c>
      <c r="X622" s="734">
        <f>BB622*(1+$AF$5/100)</f>
        <v>3010.15</v>
      </c>
      <c r="Y622" s="734">
        <f>BC622*(1+$AF$5/100)</f>
        <v>3270.8</v>
      </c>
      <c r="Z622" s="735">
        <f>BD622*(1+$AF$5/100)</f>
        <v>3280.55</v>
      </c>
      <c r="AA622" s="801"/>
      <c r="AB622" s="731"/>
      <c r="AG622" s="747">
        <v>4800</v>
      </c>
      <c r="AH622" s="734">
        <v>3232</v>
      </c>
      <c r="AI622" s="734">
        <v>3241</v>
      </c>
      <c r="AJ622" s="734">
        <v>3249</v>
      </c>
      <c r="AK622" s="734">
        <v>3672</v>
      </c>
      <c r="AL622" s="734">
        <v>3681</v>
      </c>
      <c r="AM622" s="734">
        <v>3690</v>
      </c>
      <c r="AN622" s="734">
        <v>3699</v>
      </c>
      <c r="AO622" s="734">
        <v>3708</v>
      </c>
      <c r="AP622" s="734">
        <v>3717</v>
      </c>
      <c r="AQ622" s="734">
        <v>3784</v>
      </c>
      <c r="AR622" s="734">
        <v>3793</v>
      </c>
      <c r="AS622" s="734">
        <v>3802</v>
      </c>
      <c r="AT622" s="734">
        <v>3811</v>
      </c>
      <c r="AU622" s="734">
        <v>3820</v>
      </c>
      <c r="AV622" s="734">
        <v>3829</v>
      </c>
      <c r="AW622" s="734">
        <v>3837</v>
      </c>
      <c r="AX622" s="734">
        <v>3846</v>
      </c>
      <c r="AY622" s="734">
        <v>4197</v>
      </c>
      <c r="AZ622" s="734">
        <v>4609</v>
      </c>
      <c r="BA622" s="734">
        <v>4620</v>
      </c>
      <c r="BB622" s="734">
        <v>4631</v>
      </c>
      <c r="BC622" s="734">
        <v>5032</v>
      </c>
      <c r="BD622" s="735">
        <v>5047</v>
      </c>
    </row>
    <row r="623" spans="1:74" customHeight="1" ht="20.25">
      <c r="B623" s="1019"/>
      <c r="C623" s="789">
        <f>C622+200</f>
        <v>5000</v>
      </c>
      <c r="D623" s="740">
        <f>AH623*(1+$AF$5/100)</f>
        <v>2113.8</v>
      </c>
      <c r="E623" s="740">
        <f>AI623*(1+$AF$5/100)</f>
        <v>2119.65</v>
      </c>
      <c r="F623" s="740">
        <f>AJ623*(1+$AF$5/100)</f>
        <v>2125.5</v>
      </c>
      <c r="G623" s="740">
        <f>AK623*(1+$AF$5/100)</f>
        <v>2410.85</v>
      </c>
      <c r="H623" s="740">
        <f>AL623*(1+$AF$5/100)</f>
        <v>2416.05</v>
      </c>
      <c r="I623" s="740">
        <f>AM623*(1+$AF$5/100)</f>
        <v>2421.9</v>
      </c>
      <c r="J623" s="740">
        <f>AN623*(1+$AF$5/100)</f>
        <v>2427.75</v>
      </c>
      <c r="K623" s="740">
        <f>AO623*(1+$AF$5/100)</f>
        <v>2433.6</v>
      </c>
      <c r="L623" s="740">
        <f>AP623*(1+$AF$5/100)</f>
        <v>2439.45</v>
      </c>
      <c r="M623" s="740">
        <f>AQ623*(1+$AF$5/100)</f>
        <v>2483.65</v>
      </c>
      <c r="N623" s="740">
        <f>AR623*(1+$AF$5/100)</f>
        <v>2488.85</v>
      </c>
      <c r="O623" s="740">
        <f>AS623*(1+$AF$5/100)</f>
        <v>2494.7</v>
      </c>
      <c r="P623" s="740">
        <f>AT623*(1+$AF$5/100)</f>
        <v>2500.55</v>
      </c>
      <c r="Q623" s="740">
        <f>AU623*(1+$AF$5/100)</f>
        <v>2506.4</v>
      </c>
      <c r="R623" s="740">
        <f>AV623*(1+$AF$5/100)</f>
        <v>2512.25</v>
      </c>
      <c r="S623" s="740">
        <f>AW623*(1+$AF$5/100)</f>
        <v>2518.1</v>
      </c>
      <c r="T623" s="740">
        <f>AX623*(1+$AF$5/100)</f>
        <v>2523.95</v>
      </c>
      <c r="U623" s="740">
        <f>AY623*(1+$AF$5/100)</f>
        <v>2752.1</v>
      </c>
      <c r="V623" s="740">
        <f>AZ623*(1+$AF$5/100)</f>
        <v>3029.65</v>
      </c>
      <c r="W623" s="740">
        <f>BA623*(1+$AF$5/100)</f>
        <v>3036.8</v>
      </c>
      <c r="X623" s="740">
        <f>BB623*(1+$AF$5/100)</f>
        <v>3043.95</v>
      </c>
      <c r="Y623" s="740">
        <f>BC623*(1+$AF$5/100)</f>
        <v>3304.6</v>
      </c>
      <c r="Z623" s="750">
        <f>BD623*(1+$AF$5/100)</f>
        <v>3315</v>
      </c>
      <c r="AA623" s="801"/>
      <c r="AB623" s="731"/>
      <c r="AG623" s="748">
        <v>5000</v>
      </c>
      <c r="AH623" s="740">
        <v>3252</v>
      </c>
      <c r="AI623" s="740">
        <v>3261</v>
      </c>
      <c r="AJ623" s="740">
        <v>3270</v>
      </c>
      <c r="AK623" s="740">
        <v>3709</v>
      </c>
      <c r="AL623" s="740">
        <v>3717</v>
      </c>
      <c r="AM623" s="740">
        <v>3726</v>
      </c>
      <c r="AN623" s="740">
        <v>3735</v>
      </c>
      <c r="AO623" s="740">
        <v>3744</v>
      </c>
      <c r="AP623" s="740">
        <v>3753</v>
      </c>
      <c r="AQ623" s="740">
        <v>3821</v>
      </c>
      <c r="AR623" s="740">
        <v>3829</v>
      </c>
      <c r="AS623" s="740">
        <v>3838</v>
      </c>
      <c r="AT623" s="740">
        <v>3847</v>
      </c>
      <c r="AU623" s="740">
        <v>3856</v>
      </c>
      <c r="AV623" s="740">
        <v>3865</v>
      </c>
      <c r="AW623" s="740">
        <v>3874</v>
      </c>
      <c r="AX623" s="740">
        <v>3883</v>
      </c>
      <c r="AY623" s="740">
        <v>4234</v>
      </c>
      <c r="AZ623" s="740">
        <v>4661</v>
      </c>
      <c r="BA623" s="740">
        <v>4672</v>
      </c>
      <c r="BB623" s="740">
        <v>4683</v>
      </c>
      <c r="BC623" s="740">
        <v>5084</v>
      </c>
      <c r="BD623" s="750">
        <v>5100</v>
      </c>
    </row>
    <row r="624" spans="1:74" customHeight="1" ht="20.25">
      <c r="B624" s="809"/>
      <c r="C624" s="1025" t="s">
        <v>417</v>
      </c>
      <c r="D624" s="1025"/>
      <c r="E624" s="1025"/>
      <c r="F624" s="1025"/>
      <c r="G624" s="1025"/>
      <c r="H624" s="1025"/>
      <c r="I624" s="1025"/>
      <c r="J624" s="1025"/>
      <c r="K624" s="1025"/>
      <c r="L624" s="1025"/>
      <c r="M624" s="1025"/>
      <c r="N624" s="1025"/>
      <c r="O624" s="1025"/>
      <c r="P624" s="1025"/>
      <c r="Q624" s="1025"/>
      <c r="R624" s="1025"/>
      <c r="S624" s="1025"/>
      <c r="T624" s="1025"/>
      <c r="U624" s="1025"/>
      <c r="V624" s="1025"/>
      <c r="W624" s="1025"/>
      <c r="X624" s="1025"/>
      <c r="Y624" s="1025"/>
      <c r="Z624" s="1025"/>
      <c r="AA624" s="800"/>
      <c r="AB624" s="727"/>
      <c r="AG624" s="1005" t="s">
        <v>417</v>
      </c>
      <c r="AH624" s="1005"/>
      <c r="AI624" s="1005"/>
      <c r="AJ624" s="1005"/>
      <c r="AK624" s="1005"/>
      <c r="AL624" s="1005"/>
      <c r="AM624" s="1005"/>
      <c r="AN624" s="1005"/>
      <c r="AO624" s="1005"/>
      <c r="AP624" s="1005"/>
      <c r="AQ624" s="1005"/>
      <c r="AR624" s="1005"/>
      <c r="AS624" s="1005"/>
      <c r="AT624" s="1005"/>
      <c r="AU624" s="1005"/>
      <c r="AV624" s="1005"/>
      <c r="AW624" s="1005"/>
      <c r="AX624" s="1005"/>
      <c r="AY624" s="1005"/>
      <c r="AZ624" s="1005"/>
      <c r="BA624" s="1005"/>
      <c r="BB624" s="1005"/>
      <c r="BC624" s="1005"/>
      <c r="BD624" s="1005"/>
    </row>
    <row r="625" spans="1:74" customHeight="1" ht="29.25">
      <c r="B625" s="820"/>
      <c r="C625" s="782" t="s">
        <v>355</v>
      </c>
      <c r="D625" s="732" t="str">
        <f>D$585</f>
        <v>$560</v>
      </c>
      <c r="E625" s="729" t="str">
        <f>E$585</f>
        <v>$563</v>
      </c>
      <c r="F625" s="729" t="str">
        <f>F$585</f>
        <v>$567</v>
      </c>
      <c r="G625" s="729" t="str">
        <f>G$585</f>
        <v>$570</v>
      </c>
      <c r="H625" s="729" t="str">
        <f>H$585</f>
        <v>$573</v>
      </c>
      <c r="I625" s="729" t="str">
        <f>I$585</f>
        <v>$576</v>
      </c>
      <c r="J625" s="729" t="str">
        <f>J$585</f>
        <v>$580</v>
      </c>
      <c r="K625" s="729" t="str">
        <f>K$585</f>
        <v>$583</v>
      </c>
      <c r="L625" s="729" t="str">
        <f>L$585</f>
        <v>$586</v>
      </c>
      <c r="M625" s="729" t="str">
        <f>M$585</f>
        <v>$590</v>
      </c>
      <c r="N625" s="729" t="str">
        <f>N$585</f>
        <v>$593</v>
      </c>
      <c r="O625" s="729" t="str">
        <f>O$585</f>
        <v>$596</v>
      </c>
      <c r="P625" s="729" t="str">
        <f>P$585</f>
        <v>$600</v>
      </c>
      <c r="Q625" s="729" t="str">
        <f>Q$585</f>
        <v>$603</v>
      </c>
      <c r="R625" s="729" t="str">
        <f>R$585</f>
        <v>$606</v>
      </c>
      <c r="S625" s="729" t="str">
        <f>S$585</f>
        <v>$610</v>
      </c>
      <c r="T625" s="729" t="str">
        <f>T$585</f>
        <v>$613</v>
      </c>
      <c r="U625" s="729" t="str">
        <f>U$585</f>
        <v>$616</v>
      </c>
      <c r="V625" s="729" t="str">
        <f>V$585</f>
        <v>$620</v>
      </c>
      <c r="W625" s="729" t="str">
        <f>W$585</f>
        <v>$623</v>
      </c>
      <c r="X625" s="729" t="str">
        <f>X$585</f>
        <v>$626</v>
      </c>
      <c r="Y625" s="729" t="str">
        <f>Y$585</f>
        <v>$630</v>
      </c>
      <c r="Z625" s="730" t="str">
        <f>Z$585</f>
        <v>$633</v>
      </c>
      <c r="AA625" s="801"/>
      <c r="AB625" s="731"/>
      <c r="AG625" s="748"/>
      <c r="AH625" s="739"/>
      <c r="AI625" s="740"/>
      <c r="AJ625" s="740"/>
      <c r="AK625" s="740"/>
      <c r="AL625" s="740"/>
      <c r="AM625" s="740"/>
      <c r="AN625" s="740"/>
      <c r="AO625" s="740"/>
      <c r="AP625" s="740"/>
      <c r="AQ625" s="740"/>
      <c r="AR625" s="740"/>
      <c r="AS625" s="740"/>
      <c r="AT625" s="740"/>
      <c r="AU625" s="740"/>
      <c r="AV625" s="740"/>
      <c r="AW625" s="740"/>
      <c r="AX625" s="740"/>
      <c r="AY625" s="740"/>
      <c r="AZ625" s="740"/>
      <c r="BA625" s="740"/>
      <c r="BB625" s="740"/>
      <c r="BC625" s="740"/>
      <c r="BD625" s="750"/>
    </row>
    <row r="626" spans="1:74" customHeight="1" ht="29.25">
      <c r="B626" s="820" t="s">
        <v>321</v>
      </c>
      <c r="C626" s="841" t="s">
        <v>424</v>
      </c>
      <c r="D626" s="739">
        <v>989</v>
      </c>
      <c r="E626" s="740">
        <v>995</v>
      </c>
      <c r="F626" s="740">
        <v>1001</v>
      </c>
      <c r="G626" s="740">
        <v>1007</v>
      </c>
      <c r="H626" s="740">
        <v>1013</v>
      </c>
      <c r="I626" s="740">
        <v>1019</v>
      </c>
      <c r="J626" s="740">
        <v>1025</v>
      </c>
      <c r="K626" s="740">
        <v>1031</v>
      </c>
      <c r="L626" s="740">
        <v>1038</v>
      </c>
      <c r="M626" s="740">
        <v>1044</v>
      </c>
      <c r="N626" s="740">
        <v>1050</v>
      </c>
      <c r="O626" s="740">
        <v>1056</v>
      </c>
      <c r="P626" s="740">
        <v>1062</v>
      </c>
      <c r="Q626" s="740">
        <v>1068</v>
      </c>
      <c r="R626" s="740">
        <v>1074</v>
      </c>
      <c r="S626" s="740">
        <v>1080</v>
      </c>
      <c r="T626" s="740">
        <v>1086</v>
      </c>
      <c r="U626" s="740">
        <v>1092</v>
      </c>
      <c r="V626" s="740">
        <v>1098</v>
      </c>
      <c r="W626" s="740">
        <v>1104</v>
      </c>
      <c r="X626" s="740">
        <v>1110</v>
      </c>
      <c r="Y626" s="740">
        <v>1116</v>
      </c>
      <c r="Z626" s="750">
        <v>1122</v>
      </c>
      <c r="AA626" s="801"/>
      <c r="AB626" s="731"/>
      <c r="AG626" s="752" t="s">
        <v>354</v>
      </c>
      <c r="AH626" s="753">
        <v>989</v>
      </c>
      <c r="AI626" s="753">
        <v>995</v>
      </c>
      <c r="AJ626" s="753">
        <v>1001</v>
      </c>
      <c r="AK626" s="753">
        <v>1007</v>
      </c>
      <c r="AL626" s="753">
        <v>1013</v>
      </c>
      <c r="AM626" s="753">
        <v>1019</v>
      </c>
      <c r="AN626" s="753">
        <v>1025</v>
      </c>
      <c r="AO626" s="753">
        <v>1031</v>
      </c>
      <c r="AP626" s="753">
        <v>1038</v>
      </c>
      <c r="AQ626" s="753">
        <v>1044</v>
      </c>
      <c r="AR626" s="753">
        <v>1050</v>
      </c>
      <c r="AS626" s="753">
        <v>1056</v>
      </c>
      <c r="AT626" s="753">
        <v>1062</v>
      </c>
      <c r="AU626" s="753">
        <v>1068</v>
      </c>
      <c r="AV626" s="753">
        <v>1074</v>
      </c>
      <c r="AW626" s="753">
        <v>1080</v>
      </c>
      <c r="AX626" s="753">
        <v>1086</v>
      </c>
      <c r="AY626" s="753">
        <v>1092</v>
      </c>
      <c r="AZ626" s="753">
        <v>1098</v>
      </c>
      <c r="BA626" s="753">
        <v>1104</v>
      </c>
      <c r="BB626" s="753">
        <v>1110</v>
      </c>
      <c r="BC626" s="753">
        <v>1116</v>
      </c>
      <c r="BD626" s="754">
        <v>1122</v>
      </c>
    </row>
    <row r="627" spans="1:74">
      <c r="B627" s="804"/>
      <c r="C627" s="717"/>
      <c r="D627" s="734"/>
      <c r="E627" s="734"/>
      <c r="F627" s="734"/>
      <c r="G627" s="734"/>
      <c r="H627" s="734"/>
      <c r="I627" s="734"/>
      <c r="J627" s="734"/>
      <c r="K627" s="734"/>
      <c r="L627" s="734"/>
      <c r="M627" s="734"/>
      <c r="N627" s="734"/>
      <c r="O627" s="734"/>
      <c r="P627" s="734"/>
      <c r="Q627" s="734"/>
      <c r="R627" s="734"/>
      <c r="S627" s="734"/>
      <c r="T627" s="734"/>
      <c r="U627" s="734"/>
      <c r="V627" s="734"/>
      <c r="W627" s="734"/>
      <c r="X627" s="734"/>
      <c r="Y627" s="734"/>
      <c r="Z627" s="734"/>
      <c r="AA627" s="801"/>
      <c r="AB627" s="731"/>
    </row>
    <row r="628" spans="1:74">
      <c r="B628" s="804"/>
      <c r="C628" s="1014" t="s">
        <v>387</v>
      </c>
      <c r="D628" s="1014"/>
      <c r="E628" s="1014"/>
      <c r="F628" s="1014"/>
      <c r="G628" s="1014"/>
      <c r="H628" s="1014"/>
      <c r="I628" s="1014"/>
      <c r="J628" s="1014"/>
      <c r="K628" s="1014"/>
      <c r="L628" s="1014"/>
      <c r="M628" s="1014"/>
      <c r="N628" s="1014"/>
      <c r="O628" s="1014"/>
      <c r="P628" s="1014"/>
      <c r="Q628" s="1014"/>
      <c r="R628" s="1014"/>
      <c r="S628" s="1014"/>
      <c r="T628" s="1014"/>
      <c r="U628" s="1014"/>
      <c r="V628" s="1014"/>
      <c r="W628" s="1014"/>
      <c r="X628" s="1014"/>
      <c r="Y628" s="1014"/>
      <c r="Z628" s="1014"/>
      <c r="AA628" s="801"/>
      <c r="AB628" s="731"/>
    </row>
    <row r="629" spans="1:74">
      <c r="B629" s="804"/>
      <c r="C629" s="721" t="s">
        <v>425</v>
      </c>
      <c r="D629" s="721"/>
      <c r="E629" s="721"/>
      <c r="F629" s="721"/>
      <c r="G629" s="721"/>
      <c r="H629" s="721"/>
      <c r="I629" s="721"/>
      <c r="J629" s="721"/>
      <c r="K629" s="721"/>
      <c r="L629" s="721"/>
      <c r="M629" s="721"/>
      <c r="N629" s="721"/>
      <c r="O629" s="721"/>
      <c r="P629" s="721"/>
      <c r="Q629" s="721"/>
      <c r="R629" s="721"/>
      <c r="S629" s="721"/>
      <c r="T629" s="721"/>
      <c r="U629" s="721"/>
      <c r="V629" s="721"/>
      <c r="W629" s="721"/>
      <c r="X629" s="721"/>
      <c r="Y629" s="721"/>
      <c r="Z629" s="721"/>
      <c r="AA629" s="801"/>
      <c r="AB629" s="731"/>
    </row>
    <row r="630" spans="1:74">
      <c r="B630" s="804"/>
      <c r="C630" s="1014" t="s">
        <v>382</v>
      </c>
      <c r="D630" s="1014"/>
      <c r="E630" s="1014"/>
      <c r="F630" s="1014"/>
      <c r="G630" s="1014"/>
      <c r="H630" s="1014"/>
      <c r="I630" s="1014"/>
      <c r="J630" s="1014"/>
      <c r="K630" s="1014"/>
      <c r="L630" s="1014"/>
      <c r="M630" s="1014"/>
      <c r="N630" s="1014"/>
      <c r="O630" s="1014"/>
      <c r="P630" s="1014"/>
      <c r="Q630" s="1014"/>
      <c r="R630" s="1014"/>
      <c r="S630" s="1014"/>
      <c r="T630" s="1014"/>
      <c r="U630" s="1014"/>
      <c r="V630" s="1014"/>
      <c r="W630" s="1014"/>
      <c r="X630" s="1014"/>
      <c r="Y630" s="1014"/>
      <c r="Z630" s="1014"/>
      <c r="AA630" s="801"/>
      <c r="AB630" s="731"/>
    </row>
    <row r="631" spans="1:74">
      <c r="B631" s="804"/>
      <c r="C631" s="1014" t="s">
        <v>383</v>
      </c>
      <c r="D631" s="1014"/>
      <c r="E631" s="1014"/>
      <c r="F631" s="1014"/>
      <c r="G631" s="1014"/>
      <c r="H631" s="1014"/>
      <c r="I631" s="1014"/>
      <c r="J631" s="1014"/>
      <c r="K631" s="1014"/>
      <c r="L631" s="1014"/>
      <c r="M631" s="1014"/>
      <c r="N631" s="1014"/>
      <c r="O631" s="1014"/>
      <c r="P631" s="1014"/>
      <c r="Q631" s="1014"/>
      <c r="R631" s="1014"/>
      <c r="S631" s="1014"/>
      <c r="T631" s="1014"/>
      <c r="U631" s="1014"/>
      <c r="V631" s="1014"/>
      <c r="W631" s="1014"/>
      <c r="X631" s="1014"/>
      <c r="Y631" s="1014"/>
      <c r="Z631" s="1014"/>
      <c r="AA631" s="801"/>
      <c r="AB631" s="731"/>
    </row>
    <row r="632" spans="1:74" customHeight="1" ht="20.25">
      <c r="B632" s="805"/>
      <c r="C632" s="1022" t="s">
        <v>384</v>
      </c>
      <c r="D632" s="1022"/>
      <c r="E632" s="1022"/>
      <c r="F632" s="1022"/>
      <c r="G632" s="1022"/>
      <c r="H632" s="1022"/>
      <c r="I632" s="1022"/>
      <c r="J632" s="1022"/>
      <c r="K632" s="1022"/>
      <c r="L632" s="1022"/>
      <c r="M632" s="1022"/>
      <c r="N632" s="1022"/>
      <c r="O632" s="1022"/>
      <c r="P632" s="1022"/>
      <c r="Q632" s="1022"/>
      <c r="R632" s="1022"/>
      <c r="S632" s="1022"/>
      <c r="T632" s="1022"/>
      <c r="U632" s="1022"/>
      <c r="V632" s="1022"/>
      <c r="W632" s="1022"/>
      <c r="X632" s="1022"/>
      <c r="Y632" s="1022"/>
      <c r="Z632" s="1022"/>
      <c r="AA632" s="806"/>
      <c r="AB632" s="717"/>
    </row>
    <row r="633" spans="1:74" customHeight="1" ht="21">
      <c r="B633" s="722"/>
      <c r="C633" s="717"/>
      <c r="D633" s="717"/>
      <c r="E633" s="717"/>
      <c r="F633" s="717"/>
      <c r="G633" s="717"/>
      <c r="H633" s="717"/>
      <c r="I633" s="717"/>
      <c r="J633" s="717"/>
      <c r="K633" s="717"/>
      <c r="L633" s="717"/>
      <c r="M633" s="717"/>
      <c r="N633" s="717"/>
      <c r="O633" s="717"/>
      <c r="P633" s="717"/>
      <c r="Q633" s="717"/>
      <c r="R633" s="717"/>
      <c r="S633" s="717"/>
      <c r="T633" s="717"/>
      <c r="U633" s="717"/>
      <c r="V633" s="717"/>
      <c r="W633" s="717"/>
      <c r="X633" s="717"/>
      <c r="Y633" s="717"/>
      <c r="Z633" s="717"/>
      <c r="AA633" s="717"/>
      <c r="AB633" s="717"/>
    </row>
    <row r="634" spans="1:74" customHeight="1" ht="27.75">
      <c r="B634" s="807"/>
      <c r="C634" s="1017" t="s">
        <v>428</v>
      </c>
      <c r="D634" s="1017"/>
      <c r="E634" s="1017"/>
      <c r="F634" s="1017"/>
      <c r="G634" s="1017"/>
      <c r="H634" s="1017"/>
      <c r="I634" s="1017"/>
      <c r="J634" s="1017"/>
      <c r="K634" s="1017"/>
      <c r="L634" s="1017"/>
      <c r="M634" s="1017"/>
      <c r="N634" s="1017"/>
      <c r="O634" s="1017"/>
      <c r="P634" s="1017"/>
      <c r="Q634" s="1017"/>
      <c r="R634" s="1017"/>
      <c r="S634" s="1017"/>
      <c r="T634" s="1017"/>
      <c r="U634" s="1017"/>
      <c r="V634" s="1017"/>
      <c r="W634" s="1017"/>
      <c r="X634" s="1017"/>
      <c r="Y634" s="1017"/>
      <c r="Z634" s="1017"/>
      <c r="AA634" s="798"/>
      <c r="AB634" s="723"/>
    </row>
    <row r="635" spans="1:74" customHeight="1" ht="20.25">
      <c r="B635" s="808"/>
      <c r="C635" s="1018" t="s">
        <v>316</v>
      </c>
      <c r="D635" s="1018"/>
      <c r="E635" s="1018"/>
      <c r="F635" s="1018"/>
      <c r="G635" s="1018"/>
      <c r="H635" s="1018"/>
      <c r="I635" s="1018"/>
      <c r="J635" s="1018"/>
      <c r="K635" s="1018"/>
      <c r="L635" s="1018"/>
      <c r="M635" s="1018"/>
      <c r="N635" s="1018"/>
      <c r="O635" s="1018"/>
      <c r="P635" s="1018"/>
      <c r="Q635" s="1018"/>
      <c r="R635" s="1018"/>
      <c r="S635" s="1018"/>
      <c r="T635" s="1018"/>
      <c r="U635" s="1018"/>
      <c r="V635" s="1018"/>
      <c r="W635" s="1018"/>
      <c r="X635" s="1018"/>
      <c r="Y635" s="1018"/>
      <c r="Z635" s="1018"/>
      <c r="AA635" s="799"/>
      <c r="AB635" s="717"/>
    </row>
    <row r="636" spans="1:74" customHeight="1" ht="23.25">
      <c r="A636" s="545"/>
      <c r="B636" s="1019" t="s">
        <v>317</v>
      </c>
      <c r="C636" s="782"/>
      <c r="D636" s="783">
        <v>2600</v>
      </c>
      <c r="E636" s="783">
        <v>2800</v>
      </c>
      <c r="F636" s="783">
        <v>3000</v>
      </c>
      <c r="G636" s="783">
        <v>3200</v>
      </c>
      <c r="H636" s="783">
        <v>3400</v>
      </c>
      <c r="I636" s="783">
        <v>3600</v>
      </c>
      <c r="J636" s="783">
        <v>3800</v>
      </c>
      <c r="K636" s="783">
        <v>4000</v>
      </c>
      <c r="L636" s="783">
        <v>4200</v>
      </c>
      <c r="M636" s="783">
        <v>4400</v>
      </c>
      <c r="N636" s="783">
        <v>4600</v>
      </c>
      <c r="O636" s="783">
        <v>4800</v>
      </c>
      <c r="P636" s="783">
        <v>5000</v>
      </c>
      <c r="Q636" s="783">
        <v>5200</v>
      </c>
      <c r="R636" s="783">
        <v>5400</v>
      </c>
      <c r="S636" s="783">
        <v>5600</v>
      </c>
      <c r="T636" s="783">
        <v>5800</v>
      </c>
      <c r="U636" s="783">
        <v>6000</v>
      </c>
      <c r="V636" s="783">
        <v>6200</v>
      </c>
      <c r="W636" s="783">
        <v>6400</v>
      </c>
      <c r="X636" s="783">
        <v>6600</v>
      </c>
      <c r="Y636" s="783">
        <v>6800</v>
      </c>
      <c r="Z636" s="784">
        <v>7000</v>
      </c>
      <c r="AA636" s="800"/>
      <c r="AB636" s="727"/>
      <c r="AG636" s="724"/>
      <c r="AH636" s="725">
        <v>2600</v>
      </c>
      <c r="AI636" s="725">
        <v>2800</v>
      </c>
      <c r="AJ636" s="725">
        <v>3000</v>
      </c>
      <c r="AK636" s="725">
        <v>3200</v>
      </c>
      <c r="AL636" s="725">
        <v>3400</v>
      </c>
      <c r="AM636" s="725">
        <v>3600</v>
      </c>
      <c r="AN636" s="725">
        <v>3800</v>
      </c>
      <c r="AO636" s="725">
        <v>4000</v>
      </c>
      <c r="AP636" s="725">
        <v>4200</v>
      </c>
      <c r="AQ636" s="725">
        <v>4400</v>
      </c>
      <c r="AR636" s="725">
        <v>4600</v>
      </c>
      <c r="AS636" s="725">
        <v>4800</v>
      </c>
      <c r="AT636" s="725">
        <v>5000</v>
      </c>
      <c r="AU636" s="725">
        <v>5200</v>
      </c>
      <c r="AV636" s="725">
        <v>5400</v>
      </c>
      <c r="AW636" s="725">
        <v>5600</v>
      </c>
      <c r="AX636" s="725">
        <v>5800</v>
      </c>
      <c r="AY636" s="725">
        <v>6000</v>
      </c>
      <c r="AZ636" s="725">
        <v>6200</v>
      </c>
      <c r="BA636" s="725">
        <v>6400</v>
      </c>
      <c r="BB636" s="725">
        <v>6600</v>
      </c>
      <c r="BC636" s="725">
        <v>6800</v>
      </c>
      <c r="BD636" s="726">
        <v>7000</v>
      </c>
    </row>
    <row r="637" spans="1:74">
      <c r="B637" s="1019"/>
      <c r="C637" s="782">
        <v>1400</v>
      </c>
      <c r="D637" s="732">
        <f>AH637*(1+$AF$5/100)</f>
        <v>1766.7</v>
      </c>
      <c r="E637" s="729">
        <f>AI637*(1+$AF$5/100)</f>
        <v>1772.55</v>
      </c>
      <c r="F637" s="729">
        <f>AJ637*(1+$AF$5/100)</f>
        <v>1778.4</v>
      </c>
      <c r="G637" s="729">
        <f>AK637*(1+$AF$5/100)</f>
        <v>1901.25</v>
      </c>
      <c r="H637" s="729">
        <f>AL637*(1+$AF$5/100)</f>
        <v>1919.45</v>
      </c>
      <c r="I637" s="729">
        <f>AM637*(1+$AF$5/100)</f>
        <v>1937</v>
      </c>
      <c r="J637" s="729">
        <f>AN637*(1+$AF$5/100)</f>
        <v>1955.2</v>
      </c>
      <c r="K637" s="729">
        <f>AO637*(1+$AF$5/100)</f>
        <v>1973.4</v>
      </c>
      <c r="L637" s="729">
        <f>AP637*(1+$AF$5/100)</f>
        <v>1991.6</v>
      </c>
      <c r="M637" s="729">
        <f>AQ637*(1+$AF$5/100)</f>
        <v>2035.8</v>
      </c>
      <c r="N637" s="729">
        <f>AR637*(1+$AF$5/100)</f>
        <v>2054</v>
      </c>
      <c r="O637" s="729">
        <f>AS637*(1+$AF$5/100)</f>
        <v>2072.2</v>
      </c>
      <c r="P637" s="729">
        <f>AT637*(1+$AF$5/100)</f>
        <v>2089.75</v>
      </c>
      <c r="Q637" s="729">
        <f>AU637*(1+$AF$5/100)</f>
        <v>2107.95</v>
      </c>
      <c r="R637" s="729">
        <f>AV637*(1+$AF$5/100)</f>
        <v>2126.15</v>
      </c>
      <c r="S637" s="729">
        <f>AW637*(1+$AF$5/100)</f>
        <v>2144.35</v>
      </c>
      <c r="T637" s="729">
        <f>AX637*(1+$AF$5/100)</f>
        <v>2161.9</v>
      </c>
      <c r="U637" s="729">
        <f>AY637*(1+$AF$5/100)</f>
        <v>2418.65</v>
      </c>
      <c r="V637" s="729">
        <f>AZ637*(1+$AF$5/100)</f>
        <v>2438.15</v>
      </c>
      <c r="W637" s="729">
        <f>BA637*(1+$AF$5/100)</f>
        <v>2457.65</v>
      </c>
      <c r="X637" s="729">
        <f>BB637*(1+$AF$5/100)</f>
        <v>2477.15</v>
      </c>
      <c r="Y637" s="729">
        <f>BC637*(1+$AF$5/100)</f>
        <v>2496.65</v>
      </c>
      <c r="Z637" s="730">
        <f>BD637*(1+$AF$5/100)</f>
        <v>2515.5</v>
      </c>
      <c r="AA637" s="801"/>
      <c r="AB637" s="731"/>
      <c r="AG637" s="728">
        <v>1400</v>
      </c>
      <c r="AH637" s="732">
        <v>2718</v>
      </c>
      <c r="AI637" s="729">
        <v>2727</v>
      </c>
      <c r="AJ637" s="729">
        <v>2736</v>
      </c>
      <c r="AK637" s="729">
        <v>2925</v>
      </c>
      <c r="AL637" s="729">
        <v>2953</v>
      </c>
      <c r="AM637" s="729">
        <v>2980</v>
      </c>
      <c r="AN637" s="729">
        <v>3008</v>
      </c>
      <c r="AO637" s="729">
        <v>3036</v>
      </c>
      <c r="AP637" s="729">
        <v>3064</v>
      </c>
      <c r="AQ637" s="729">
        <v>3132</v>
      </c>
      <c r="AR637" s="729">
        <v>3160</v>
      </c>
      <c r="AS637" s="729">
        <v>3188</v>
      </c>
      <c r="AT637" s="729">
        <v>3215</v>
      </c>
      <c r="AU637" s="729">
        <v>3243</v>
      </c>
      <c r="AV637" s="729">
        <v>3271</v>
      </c>
      <c r="AW637" s="729">
        <v>3299</v>
      </c>
      <c r="AX637" s="729">
        <v>3326</v>
      </c>
      <c r="AY637" s="729">
        <v>3721</v>
      </c>
      <c r="AZ637" s="729">
        <v>3751</v>
      </c>
      <c r="BA637" s="729">
        <v>3781</v>
      </c>
      <c r="BB637" s="729">
        <v>3811</v>
      </c>
      <c r="BC637" s="729">
        <v>3841</v>
      </c>
      <c r="BD637" s="730">
        <v>3870</v>
      </c>
    </row>
    <row r="638" spans="1:74">
      <c r="B638" s="1019"/>
      <c r="C638" s="785">
        <v>1600</v>
      </c>
      <c r="D638" s="733">
        <f>AH638*(1+$AF$5/100)</f>
        <v>1782.3</v>
      </c>
      <c r="E638" s="734">
        <f>AI638*(1+$AF$5/100)</f>
        <v>1788.15</v>
      </c>
      <c r="F638" s="734">
        <f>AJ638*(1+$AF$5/100)</f>
        <v>1794</v>
      </c>
      <c r="G638" s="734">
        <f>AK638*(1+$AF$5/100)</f>
        <v>1904.5</v>
      </c>
      <c r="H638" s="734">
        <f>AL638*(1+$AF$5/100)</f>
        <v>1922.05</v>
      </c>
      <c r="I638" s="734">
        <f>AM638*(1+$AF$5/100)</f>
        <v>1940.25</v>
      </c>
      <c r="J638" s="734">
        <f>AN638*(1+$AF$5/100)</f>
        <v>1958.45</v>
      </c>
      <c r="K638" s="734">
        <f>AO638*(1+$AF$5/100)</f>
        <v>1976</v>
      </c>
      <c r="L638" s="734">
        <f>AP638*(1+$AF$5/100)</f>
        <v>1994.2</v>
      </c>
      <c r="M638" s="734">
        <f>AQ638*(1+$AF$5/100)</f>
        <v>2039.05</v>
      </c>
      <c r="N638" s="734">
        <f>AR638*(1+$AF$5/100)</f>
        <v>2056.6</v>
      </c>
      <c r="O638" s="734">
        <f>AS638*(1+$AF$5/100)</f>
        <v>2074.8</v>
      </c>
      <c r="P638" s="734">
        <f>AT638*(1+$AF$5/100)</f>
        <v>2093</v>
      </c>
      <c r="Q638" s="734">
        <f>AU638*(1+$AF$5/100)</f>
        <v>2111.2</v>
      </c>
      <c r="R638" s="734">
        <f>AV638*(1+$AF$5/100)</f>
        <v>2128.75</v>
      </c>
      <c r="S638" s="734">
        <f>AW638*(1+$AF$5/100)</f>
        <v>2146.95</v>
      </c>
      <c r="T638" s="734">
        <f>AX638*(1+$AF$5/100)</f>
        <v>2165.15</v>
      </c>
      <c r="U638" s="734">
        <f>AY638*(1+$AF$5/100)</f>
        <v>2421.9</v>
      </c>
      <c r="V638" s="734">
        <f>AZ638*(1+$AF$5/100)</f>
        <v>2441.4</v>
      </c>
      <c r="W638" s="734">
        <f>BA638*(1+$AF$5/100)</f>
        <v>2460.9</v>
      </c>
      <c r="X638" s="734">
        <f>BB638*(1+$AF$5/100)</f>
        <v>2479.75</v>
      </c>
      <c r="Y638" s="734">
        <f>BC638*(1+$AF$5/100)</f>
        <v>2499.25</v>
      </c>
      <c r="Z638" s="735">
        <f>BD638*(1+$AF$5/100)</f>
        <v>2518.75</v>
      </c>
      <c r="AA638" s="801"/>
      <c r="AB638" s="731"/>
      <c r="AG638" s="728">
        <v>1600</v>
      </c>
      <c r="AH638" s="733">
        <v>2742</v>
      </c>
      <c r="AI638" s="734">
        <v>2751</v>
      </c>
      <c r="AJ638" s="734">
        <v>2760</v>
      </c>
      <c r="AK638" s="734">
        <v>2930</v>
      </c>
      <c r="AL638" s="734">
        <v>2957</v>
      </c>
      <c r="AM638" s="734">
        <v>2985</v>
      </c>
      <c r="AN638" s="734">
        <v>3013</v>
      </c>
      <c r="AO638" s="734">
        <v>3040</v>
      </c>
      <c r="AP638" s="734">
        <v>3068</v>
      </c>
      <c r="AQ638" s="734">
        <v>3137</v>
      </c>
      <c r="AR638" s="734">
        <v>3164</v>
      </c>
      <c r="AS638" s="734">
        <v>3192</v>
      </c>
      <c r="AT638" s="734">
        <v>3220</v>
      </c>
      <c r="AU638" s="734">
        <v>3248</v>
      </c>
      <c r="AV638" s="734">
        <v>3275</v>
      </c>
      <c r="AW638" s="734">
        <v>3303</v>
      </c>
      <c r="AX638" s="734">
        <v>3331</v>
      </c>
      <c r="AY638" s="734">
        <v>3726</v>
      </c>
      <c r="AZ638" s="734">
        <v>3756</v>
      </c>
      <c r="BA638" s="734">
        <v>3786</v>
      </c>
      <c r="BB638" s="734">
        <v>3815</v>
      </c>
      <c r="BC638" s="734">
        <v>3845</v>
      </c>
      <c r="BD638" s="735">
        <v>3875</v>
      </c>
    </row>
    <row r="639" spans="1:74">
      <c r="B639" s="1019"/>
      <c r="C639" s="785">
        <v>1800</v>
      </c>
      <c r="D639" s="733">
        <f>AH639*(1+$AF$5/100)</f>
        <v>1797.25</v>
      </c>
      <c r="E639" s="734">
        <f>AI639*(1+$AF$5/100)</f>
        <v>1803.1</v>
      </c>
      <c r="F639" s="734">
        <f>AJ639*(1+$AF$5/100)</f>
        <v>1808.95</v>
      </c>
      <c r="G639" s="734">
        <f>AK639*(1+$AF$5/100)</f>
        <v>1907.1</v>
      </c>
      <c r="H639" s="734">
        <f>AL639*(1+$AF$5/100)</f>
        <v>1925.3</v>
      </c>
      <c r="I639" s="734">
        <f>AM639*(1+$AF$5/100)</f>
        <v>1943.5</v>
      </c>
      <c r="J639" s="734">
        <f>AN639*(1+$AF$5/100)</f>
        <v>1961.05</v>
      </c>
      <c r="K639" s="734">
        <f>AO639*(1+$AF$5/100)</f>
        <v>1979.25</v>
      </c>
      <c r="L639" s="734">
        <f>AP639*(1+$AF$5/100)</f>
        <v>1997.45</v>
      </c>
      <c r="M639" s="734">
        <f>AQ639*(1+$AF$5/100)</f>
        <v>2041.65</v>
      </c>
      <c r="N639" s="734">
        <f>AR639*(1+$AF$5/100)</f>
        <v>2059.85</v>
      </c>
      <c r="O639" s="734">
        <f>AS639*(1+$AF$5/100)</f>
        <v>2078.05</v>
      </c>
      <c r="P639" s="734">
        <f>AT639*(1+$AF$5/100)</f>
        <v>2096.25</v>
      </c>
      <c r="Q639" s="734">
        <f>AU639*(1+$AF$5/100)</f>
        <v>2113.8</v>
      </c>
      <c r="R639" s="734">
        <f>AV639*(1+$AF$5/100)</f>
        <v>2132</v>
      </c>
      <c r="S639" s="734">
        <f>AW639*(1+$AF$5/100)</f>
        <v>2150.2</v>
      </c>
      <c r="T639" s="734">
        <f>AX639*(1+$AF$5/100)</f>
        <v>2167.75</v>
      </c>
      <c r="U639" s="734">
        <f>AY639*(1+$AF$5/100)</f>
        <v>2425.15</v>
      </c>
      <c r="V639" s="734">
        <f>AZ639*(1+$AF$5/100)</f>
        <v>2444</v>
      </c>
      <c r="W639" s="734">
        <f>BA639*(1+$AF$5/100)</f>
        <v>2463.5</v>
      </c>
      <c r="X639" s="734">
        <f>BB639*(1+$AF$5/100)</f>
        <v>2483</v>
      </c>
      <c r="Y639" s="734">
        <f>BC639*(1+$AF$5/100)</f>
        <v>2502.5</v>
      </c>
      <c r="Z639" s="735">
        <f>BD639*(1+$AF$5/100)</f>
        <v>2522</v>
      </c>
      <c r="AA639" s="801"/>
      <c r="AB639" s="731"/>
      <c r="AG639" s="728">
        <v>1800</v>
      </c>
      <c r="AH639" s="733">
        <v>2765</v>
      </c>
      <c r="AI639" s="734">
        <v>2774</v>
      </c>
      <c r="AJ639" s="734">
        <v>2783</v>
      </c>
      <c r="AK639" s="734">
        <v>2934</v>
      </c>
      <c r="AL639" s="734">
        <v>2962</v>
      </c>
      <c r="AM639" s="734">
        <v>2990</v>
      </c>
      <c r="AN639" s="734">
        <v>3017</v>
      </c>
      <c r="AO639" s="734">
        <v>3045</v>
      </c>
      <c r="AP639" s="734">
        <v>3073</v>
      </c>
      <c r="AQ639" s="734">
        <v>3141</v>
      </c>
      <c r="AR639" s="734">
        <v>3169</v>
      </c>
      <c r="AS639" s="734">
        <v>3197</v>
      </c>
      <c r="AT639" s="734">
        <v>3225</v>
      </c>
      <c r="AU639" s="734">
        <v>3252</v>
      </c>
      <c r="AV639" s="734">
        <v>3280</v>
      </c>
      <c r="AW639" s="734">
        <v>3308</v>
      </c>
      <c r="AX639" s="734">
        <v>3335</v>
      </c>
      <c r="AY639" s="734">
        <v>3731</v>
      </c>
      <c r="AZ639" s="734">
        <v>3760</v>
      </c>
      <c r="BA639" s="734">
        <v>3790</v>
      </c>
      <c r="BB639" s="734">
        <v>3820</v>
      </c>
      <c r="BC639" s="734">
        <v>3850</v>
      </c>
      <c r="BD639" s="735">
        <v>3880</v>
      </c>
    </row>
    <row r="640" spans="1:74">
      <c r="B640" s="1019"/>
      <c r="C640" s="785">
        <v>2000</v>
      </c>
      <c r="D640" s="733">
        <f>AH640*(1+$AF$5/100)</f>
        <v>1812.85</v>
      </c>
      <c r="E640" s="734">
        <f>AI640*(1+$AF$5/100)</f>
        <v>1818.7</v>
      </c>
      <c r="F640" s="734">
        <f>AJ640*(1+$AF$5/100)</f>
        <v>1824.55</v>
      </c>
      <c r="G640" s="734">
        <f>AK640*(1+$AF$5/100)</f>
        <v>1910.35</v>
      </c>
      <c r="H640" s="734">
        <f>AL640*(1+$AF$5/100)</f>
        <v>1927.9</v>
      </c>
      <c r="I640" s="734">
        <f>AM640*(1+$AF$5/100)</f>
        <v>1946.1</v>
      </c>
      <c r="J640" s="734">
        <f>AN640*(1+$AF$5/100)</f>
        <v>1964.3</v>
      </c>
      <c r="K640" s="734">
        <f>AO640*(1+$AF$5/100)</f>
        <v>1982.5</v>
      </c>
      <c r="L640" s="734">
        <f>AP640*(1+$AF$5/100)</f>
        <v>2000.05</v>
      </c>
      <c r="M640" s="734">
        <f>AQ640*(1+$AF$5/100)</f>
        <v>2044.9</v>
      </c>
      <c r="N640" s="734">
        <f>AR640*(1+$AF$5/100)</f>
        <v>2063.1</v>
      </c>
      <c r="O640" s="734">
        <f>AS640*(1+$AF$5/100)</f>
        <v>2080.65</v>
      </c>
      <c r="P640" s="734">
        <f>AT640*(1+$AF$5/100)</f>
        <v>2098.85</v>
      </c>
      <c r="Q640" s="734">
        <f>AU640*(1+$AF$5/100)</f>
        <v>2117.05</v>
      </c>
      <c r="R640" s="734">
        <f>AV640*(1+$AF$5/100)</f>
        <v>2135.25</v>
      </c>
      <c r="S640" s="734">
        <f>AW640*(1+$AF$5/100)</f>
        <v>2152.8</v>
      </c>
      <c r="T640" s="734">
        <f>AX640*(1+$AF$5/100)</f>
        <v>2171</v>
      </c>
      <c r="U640" s="734">
        <f>AY640*(1+$AF$5/100)</f>
        <v>2427.75</v>
      </c>
      <c r="V640" s="734">
        <f>AZ640*(1+$AF$5/100)</f>
        <v>2447.25</v>
      </c>
      <c r="W640" s="734">
        <f>BA640*(1+$AF$5/100)</f>
        <v>2466.75</v>
      </c>
      <c r="X640" s="734">
        <f>BB640*(1+$AF$5/100)</f>
        <v>2486.25</v>
      </c>
      <c r="Y640" s="734">
        <f>BC640*(1+$AF$5/100)</f>
        <v>2505.1</v>
      </c>
      <c r="Z640" s="735">
        <f>BD640*(1+$AF$5/100)</f>
        <v>2524.6</v>
      </c>
      <c r="AA640" s="801"/>
      <c r="AB640" s="731"/>
      <c r="AG640" s="728">
        <v>2000</v>
      </c>
      <c r="AH640" s="733">
        <v>2789</v>
      </c>
      <c r="AI640" s="734">
        <v>2798</v>
      </c>
      <c r="AJ640" s="734">
        <v>2807</v>
      </c>
      <c r="AK640" s="734">
        <v>2939</v>
      </c>
      <c r="AL640" s="734">
        <v>2966</v>
      </c>
      <c r="AM640" s="734">
        <v>2994</v>
      </c>
      <c r="AN640" s="734">
        <v>3022</v>
      </c>
      <c r="AO640" s="734">
        <v>3050</v>
      </c>
      <c r="AP640" s="734">
        <v>3077</v>
      </c>
      <c r="AQ640" s="734">
        <v>3146</v>
      </c>
      <c r="AR640" s="734">
        <v>3174</v>
      </c>
      <c r="AS640" s="734">
        <v>3201</v>
      </c>
      <c r="AT640" s="734">
        <v>3229</v>
      </c>
      <c r="AU640" s="734">
        <v>3257</v>
      </c>
      <c r="AV640" s="734">
        <v>3285</v>
      </c>
      <c r="AW640" s="734">
        <v>3312</v>
      </c>
      <c r="AX640" s="734">
        <v>3340</v>
      </c>
      <c r="AY640" s="734">
        <v>3735</v>
      </c>
      <c r="AZ640" s="734">
        <v>3765</v>
      </c>
      <c r="BA640" s="734">
        <v>3795</v>
      </c>
      <c r="BB640" s="734">
        <v>3825</v>
      </c>
      <c r="BC640" s="734">
        <v>3854</v>
      </c>
      <c r="BD640" s="735">
        <v>3884</v>
      </c>
    </row>
    <row r="641" spans="1:74">
      <c r="B641" s="1019"/>
      <c r="C641" s="785">
        <v>2200</v>
      </c>
      <c r="D641" s="733">
        <f>AH641*(1+$AF$5/100)</f>
        <v>1827.8</v>
      </c>
      <c r="E641" s="734">
        <f>AI641*(1+$AF$5/100)</f>
        <v>1833.65</v>
      </c>
      <c r="F641" s="734">
        <f>AJ641*(1+$AF$5/100)</f>
        <v>1839.5</v>
      </c>
      <c r="G641" s="734">
        <f>AK641*(1+$AF$5/100)</f>
        <v>1912.95</v>
      </c>
      <c r="H641" s="734">
        <f>AL641*(1+$AF$5/100)</f>
        <v>1931.15</v>
      </c>
      <c r="I641" s="734">
        <f>AM641*(1+$AF$5/100)</f>
        <v>1949.35</v>
      </c>
      <c r="J641" s="734">
        <f>AN641*(1+$AF$5/100)</f>
        <v>1967.55</v>
      </c>
      <c r="K641" s="734">
        <f>AO641*(1+$AF$5/100)</f>
        <v>1985.1</v>
      </c>
      <c r="L641" s="734">
        <f>AP641*(1+$AF$5/100)</f>
        <v>2003.3</v>
      </c>
      <c r="M641" s="734">
        <f>AQ641*(1+$AF$5/100)</f>
        <v>2048.15</v>
      </c>
      <c r="N641" s="734">
        <f>AR641*(1+$AF$5/100)</f>
        <v>2065.7</v>
      </c>
      <c r="O641" s="734">
        <f>AS641*(1+$AF$5/100)</f>
        <v>2083.9</v>
      </c>
      <c r="P641" s="734">
        <f>AT641*(1+$AF$5/100)</f>
        <v>2102.1</v>
      </c>
      <c r="Q641" s="734">
        <f>AU641*(1+$AF$5/100)</f>
        <v>2119.65</v>
      </c>
      <c r="R641" s="734">
        <f>AV641*(1+$AF$5/100)</f>
        <v>2137.85</v>
      </c>
      <c r="S641" s="734">
        <f>AW641*(1+$AF$5/100)</f>
        <v>2156.05</v>
      </c>
      <c r="T641" s="734">
        <f>AX641*(1+$AF$5/100)</f>
        <v>2174.25</v>
      </c>
      <c r="U641" s="734">
        <f>AY641*(1+$AF$5/100)</f>
        <v>2431</v>
      </c>
      <c r="V641" s="734">
        <f>AZ641*(1+$AF$5/100)</f>
        <v>2450.5</v>
      </c>
      <c r="W641" s="734">
        <f>BA641*(1+$AF$5/100)</f>
        <v>2469.35</v>
      </c>
      <c r="X641" s="734">
        <f>BB641*(1+$AF$5/100)</f>
        <v>2488.85</v>
      </c>
      <c r="Y641" s="734">
        <f>BC641*(1+$AF$5/100)</f>
        <v>2508.35</v>
      </c>
      <c r="Z641" s="735">
        <f>BD641*(1+$AF$5/100)</f>
        <v>2527.85</v>
      </c>
      <c r="AA641" s="801"/>
      <c r="AB641" s="731"/>
      <c r="AG641" s="728">
        <v>2200</v>
      </c>
      <c r="AH641" s="733">
        <v>2812</v>
      </c>
      <c r="AI641" s="734">
        <v>2821</v>
      </c>
      <c r="AJ641" s="734">
        <v>2830</v>
      </c>
      <c r="AK641" s="734">
        <v>2943</v>
      </c>
      <c r="AL641" s="734">
        <v>2971</v>
      </c>
      <c r="AM641" s="734">
        <v>2999</v>
      </c>
      <c r="AN641" s="734">
        <v>3027</v>
      </c>
      <c r="AO641" s="734">
        <v>3054</v>
      </c>
      <c r="AP641" s="734">
        <v>3082</v>
      </c>
      <c r="AQ641" s="734">
        <v>3151</v>
      </c>
      <c r="AR641" s="734">
        <v>3178</v>
      </c>
      <c r="AS641" s="734">
        <v>3206</v>
      </c>
      <c r="AT641" s="734">
        <v>3234</v>
      </c>
      <c r="AU641" s="734">
        <v>3261</v>
      </c>
      <c r="AV641" s="734">
        <v>3289</v>
      </c>
      <c r="AW641" s="734">
        <v>3317</v>
      </c>
      <c r="AX641" s="734">
        <v>3345</v>
      </c>
      <c r="AY641" s="734">
        <v>3740</v>
      </c>
      <c r="AZ641" s="734">
        <v>3770</v>
      </c>
      <c r="BA641" s="734">
        <v>3799</v>
      </c>
      <c r="BB641" s="734">
        <v>3829</v>
      </c>
      <c r="BC641" s="734">
        <v>3859</v>
      </c>
      <c r="BD641" s="735">
        <v>3889</v>
      </c>
    </row>
    <row r="642" spans="1:74">
      <c r="B642" s="1019"/>
      <c r="C642" s="785">
        <v>2400</v>
      </c>
      <c r="D642" s="733">
        <f>AH642*(1+$AF$5/100)</f>
        <v>1843.4</v>
      </c>
      <c r="E642" s="734">
        <f>AI642*(1+$AF$5/100)</f>
        <v>1849.25</v>
      </c>
      <c r="F642" s="734">
        <f>AJ642*(1+$AF$5/100)</f>
        <v>1854.45</v>
      </c>
      <c r="G642" s="734">
        <f>AK642*(1+$AF$5/100)</f>
        <v>1916.2</v>
      </c>
      <c r="H642" s="734">
        <f>AL642*(1+$AF$5/100)</f>
        <v>1934.4</v>
      </c>
      <c r="I642" s="734">
        <f>AM642*(1+$AF$5/100)</f>
        <v>1951.95</v>
      </c>
      <c r="J642" s="734">
        <f>AN642*(1+$AF$5/100)</f>
        <v>1970.15</v>
      </c>
      <c r="K642" s="734">
        <f>AO642*(1+$AF$5/100)</f>
        <v>1988.35</v>
      </c>
      <c r="L642" s="734">
        <f>AP642*(1+$AF$5/100)</f>
        <v>2006.55</v>
      </c>
      <c r="M642" s="734">
        <f>AQ642*(1+$AF$5/100)</f>
        <v>2050.75</v>
      </c>
      <c r="N642" s="734">
        <f>AR642*(1+$AF$5/100)</f>
        <v>2068.95</v>
      </c>
      <c r="O642" s="734">
        <f>AS642*(1+$AF$5/100)</f>
        <v>2087.15</v>
      </c>
      <c r="P642" s="734">
        <f>AT642*(1+$AF$5/100)</f>
        <v>2104.7</v>
      </c>
      <c r="Q642" s="734">
        <f>AU642*(1+$AF$5/100)</f>
        <v>2122.9</v>
      </c>
      <c r="R642" s="734">
        <f>AV642*(1+$AF$5/100)</f>
        <v>2141.1</v>
      </c>
      <c r="S642" s="734">
        <f>AW642*(1+$AF$5/100)</f>
        <v>2159.3</v>
      </c>
      <c r="T642" s="734">
        <f>AX642*(1+$AF$5/100)</f>
        <v>2176.85</v>
      </c>
      <c r="U642" s="734">
        <f>AY642*(1+$AF$5/100)</f>
        <v>2433.6</v>
      </c>
      <c r="V642" s="734">
        <f>AZ642*(1+$AF$5/100)</f>
        <v>2453.1</v>
      </c>
      <c r="W642" s="734">
        <f>BA642*(1+$AF$5/100)</f>
        <v>2472.6</v>
      </c>
      <c r="X642" s="734">
        <f>BB642*(1+$AF$5/100)</f>
        <v>2492.1</v>
      </c>
      <c r="Y642" s="734">
        <f>BC642*(1+$AF$5/100)</f>
        <v>2511.6</v>
      </c>
      <c r="Z642" s="735">
        <f>BD642*(1+$AF$5/100)</f>
        <v>2530.45</v>
      </c>
      <c r="AA642" s="801"/>
      <c r="AB642" s="731"/>
      <c r="AG642" s="728">
        <v>2400</v>
      </c>
      <c r="AH642" s="733">
        <v>2836</v>
      </c>
      <c r="AI642" s="734">
        <v>2845</v>
      </c>
      <c r="AJ642" s="734">
        <v>2853</v>
      </c>
      <c r="AK642" s="734">
        <v>2948</v>
      </c>
      <c r="AL642" s="734">
        <v>2976</v>
      </c>
      <c r="AM642" s="734">
        <v>3003</v>
      </c>
      <c r="AN642" s="734">
        <v>3031</v>
      </c>
      <c r="AO642" s="734">
        <v>3059</v>
      </c>
      <c r="AP642" s="734">
        <v>3087</v>
      </c>
      <c r="AQ642" s="734">
        <v>3155</v>
      </c>
      <c r="AR642" s="734">
        <v>3183</v>
      </c>
      <c r="AS642" s="734">
        <v>3211</v>
      </c>
      <c r="AT642" s="734">
        <v>3238</v>
      </c>
      <c r="AU642" s="734">
        <v>3266</v>
      </c>
      <c r="AV642" s="734">
        <v>3294</v>
      </c>
      <c r="AW642" s="734">
        <v>3322</v>
      </c>
      <c r="AX642" s="734">
        <v>3349</v>
      </c>
      <c r="AY642" s="734">
        <v>3744</v>
      </c>
      <c r="AZ642" s="734">
        <v>3774</v>
      </c>
      <c r="BA642" s="734">
        <v>3804</v>
      </c>
      <c r="BB642" s="734">
        <v>3834</v>
      </c>
      <c r="BC642" s="734">
        <v>3864</v>
      </c>
      <c r="BD642" s="735">
        <v>3893</v>
      </c>
    </row>
    <row r="643" spans="1:74">
      <c r="B643" s="1019"/>
      <c r="C643" s="785">
        <v>2600</v>
      </c>
      <c r="D643" s="733">
        <f>AH643*(1+$AF$5/100)</f>
        <v>1861.6</v>
      </c>
      <c r="E643" s="734">
        <f>AI643*(1+$AF$5/100)</f>
        <v>1867.45</v>
      </c>
      <c r="F643" s="734">
        <f>AJ643*(1+$AF$5/100)</f>
        <v>1873.3</v>
      </c>
      <c r="G643" s="734">
        <f>AK643*(1+$AF$5/100)</f>
        <v>1924</v>
      </c>
      <c r="H643" s="734">
        <f>AL643*(1+$AF$5/100)</f>
        <v>1942.2</v>
      </c>
      <c r="I643" s="734">
        <f>AM643*(1+$AF$5/100)</f>
        <v>1960.4</v>
      </c>
      <c r="J643" s="734">
        <f>AN643*(1+$AF$5/100)</f>
        <v>1977.95</v>
      </c>
      <c r="K643" s="734">
        <f>AO643*(1+$AF$5/100)</f>
        <v>1996.15</v>
      </c>
      <c r="L643" s="734">
        <f>AP643*(1+$AF$5/100)</f>
        <v>2014.35</v>
      </c>
      <c r="M643" s="734">
        <f>AQ643*(1+$AF$5/100)</f>
        <v>2070.25</v>
      </c>
      <c r="N643" s="734">
        <f>AR643*(1+$AF$5/100)</f>
        <v>2088.45</v>
      </c>
      <c r="O643" s="734">
        <f>AS643*(1+$AF$5/100)</f>
        <v>2106.65</v>
      </c>
      <c r="P643" s="734">
        <f>AT643*(1+$AF$5/100)</f>
        <v>2124.2</v>
      </c>
      <c r="Q643" s="734">
        <f>AU643*(1+$AF$5/100)</f>
        <v>2142.4</v>
      </c>
      <c r="R643" s="734">
        <f>AV643*(1+$AF$5/100)</f>
        <v>2160.6</v>
      </c>
      <c r="S643" s="734">
        <f>AW643*(1+$AF$5/100)</f>
        <v>2178.8</v>
      </c>
      <c r="T643" s="734">
        <f>AX643*(1+$AF$5/100)</f>
        <v>2196.35</v>
      </c>
      <c r="U643" s="734">
        <f>AY643*(1+$AF$5/100)</f>
        <v>2436.85</v>
      </c>
      <c r="V643" s="734">
        <f>AZ643*(1+$AF$5/100)</f>
        <v>2456.35</v>
      </c>
      <c r="W643" s="734">
        <f>BA643*(1+$AF$5/100)</f>
        <v>2475.85</v>
      </c>
      <c r="X643" s="734">
        <f>BB643*(1+$AF$5/100)</f>
        <v>2494.7</v>
      </c>
      <c r="Y643" s="734">
        <f>BC643*(1+$AF$5/100)</f>
        <v>2514.2</v>
      </c>
      <c r="Z643" s="735">
        <f>BD643*(1+$AF$5/100)</f>
        <v>2533.7</v>
      </c>
      <c r="AA643" s="801"/>
      <c r="AB643" s="731"/>
      <c r="AG643" s="728">
        <v>2600</v>
      </c>
      <c r="AH643" s="733">
        <v>2864</v>
      </c>
      <c r="AI643" s="734">
        <v>2873</v>
      </c>
      <c r="AJ643" s="734">
        <v>2882</v>
      </c>
      <c r="AK643" s="734">
        <v>2960</v>
      </c>
      <c r="AL643" s="734">
        <v>2988</v>
      </c>
      <c r="AM643" s="734">
        <v>3016</v>
      </c>
      <c r="AN643" s="734">
        <v>3043</v>
      </c>
      <c r="AO643" s="734">
        <v>3071</v>
      </c>
      <c r="AP643" s="734">
        <v>3099</v>
      </c>
      <c r="AQ643" s="734">
        <v>3185</v>
      </c>
      <c r="AR643" s="734">
        <v>3213</v>
      </c>
      <c r="AS643" s="734">
        <v>3241</v>
      </c>
      <c r="AT643" s="734">
        <v>3268</v>
      </c>
      <c r="AU643" s="734">
        <v>3296</v>
      </c>
      <c r="AV643" s="734">
        <v>3324</v>
      </c>
      <c r="AW643" s="734">
        <v>3352</v>
      </c>
      <c r="AX643" s="734">
        <v>3379</v>
      </c>
      <c r="AY643" s="734">
        <v>3749</v>
      </c>
      <c r="AZ643" s="734">
        <v>3779</v>
      </c>
      <c r="BA643" s="734">
        <v>3809</v>
      </c>
      <c r="BB643" s="734">
        <v>3838</v>
      </c>
      <c r="BC643" s="734">
        <v>3868</v>
      </c>
      <c r="BD643" s="735">
        <v>3898</v>
      </c>
    </row>
    <row r="644" spans="1:74">
      <c r="B644" s="1019"/>
      <c r="C644" s="785">
        <v>2800</v>
      </c>
      <c r="D644" s="733">
        <f>AH644*(1+$AF$5/100)</f>
        <v>1864.85</v>
      </c>
      <c r="E644" s="734">
        <f>AI644*(1+$AF$5/100)</f>
        <v>1883.05</v>
      </c>
      <c r="F644" s="734">
        <f>AJ644*(1+$AF$5/100)</f>
        <v>1888.25</v>
      </c>
      <c r="G644" s="734">
        <f>AK644*(1+$AF$5/100)</f>
        <v>1927.25</v>
      </c>
      <c r="H644" s="734">
        <f>AL644*(1+$AF$5/100)</f>
        <v>1945.45</v>
      </c>
      <c r="I644" s="734">
        <f>AM644*(1+$AF$5/100)</f>
        <v>1963</v>
      </c>
      <c r="J644" s="734">
        <f>AN644*(1+$AF$5/100)</f>
        <v>1981.2</v>
      </c>
      <c r="K644" s="734">
        <f>AO644*(1+$AF$5/100)</f>
        <v>1999.4</v>
      </c>
      <c r="L644" s="734">
        <f>AP644*(1+$AF$5/100)</f>
        <v>2016.95</v>
      </c>
      <c r="M644" s="734">
        <f>AQ644*(1+$AF$5/100)</f>
        <v>2073.5</v>
      </c>
      <c r="N644" s="734">
        <f>AR644*(1+$AF$5/100)</f>
        <v>2091.7</v>
      </c>
      <c r="O644" s="734">
        <f>AS644*(1+$AF$5/100)</f>
        <v>2109.25</v>
      </c>
      <c r="P644" s="734">
        <f>AT644*(1+$AF$5/100)</f>
        <v>2127.45</v>
      </c>
      <c r="Q644" s="734">
        <f>AU644*(1+$AF$5/100)</f>
        <v>2145.65</v>
      </c>
      <c r="R644" s="734">
        <f>AV644*(1+$AF$5/100)</f>
        <v>2163.85</v>
      </c>
      <c r="S644" s="734">
        <f>AW644*(1+$AF$5/100)</f>
        <v>2181.4</v>
      </c>
      <c r="T644" s="734">
        <f>AX644*(1+$AF$5/100)</f>
        <v>2199.6</v>
      </c>
      <c r="U644" s="734">
        <f>AY644*(1+$AF$5/100)</f>
        <v>2440.1</v>
      </c>
      <c r="V644" s="734">
        <f>AZ644*(1+$AF$5/100)</f>
        <v>2458.95</v>
      </c>
      <c r="W644" s="734">
        <f>BA644*(1+$AF$5/100)</f>
        <v>2478.45</v>
      </c>
      <c r="X644" s="734">
        <f>BB644*(1+$AF$5/100)</f>
        <v>2497.95</v>
      </c>
      <c r="Y644" s="734">
        <f>BC644*(1+$AF$5/100)</f>
        <v>2517.45</v>
      </c>
      <c r="Z644" s="735">
        <f>BD644*(1+$AF$5/100)</f>
        <v>2536.95</v>
      </c>
      <c r="AA644" s="801"/>
      <c r="AB644" s="731"/>
      <c r="AG644" s="728">
        <v>2800</v>
      </c>
      <c r="AH644" s="733">
        <v>2869</v>
      </c>
      <c r="AI644" s="734">
        <v>2897</v>
      </c>
      <c r="AJ644" s="734">
        <v>2905</v>
      </c>
      <c r="AK644" s="734">
        <v>2965</v>
      </c>
      <c r="AL644" s="734">
        <v>2993</v>
      </c>
      <c r="AM644" s="734">
        <v>3020</v>
      </c>
      <c r="AN644" s="734">
        <v>3048</v>
      </c>
      <c r="AO644" s="734">
        <v>3076</v>
      </c>
      <c r="AP644" s="734">
        <v>3103</v>
      </c>
      <c r="AQ644" s="734">
        <v>3190</v>
      </c>
      <c r="AR644" s="734">
        <v>3218</v>
      </c>
      <c r="AS644" s="734">
        <v>3245</v>
      </c>
      <c r="AT644" s="734">
        <v>3273</v>
      </c>
      <c r="AU644" s="734">
        <v>3301</v>
      </c>
      <c r="AV644" s="734">
        <v>3329</v>
      </c>
      <c r="AW644" s="734">
        <v>3356</v>
      </c>
      <c r="AX644" s="734">
        <v>3384</v>
      </c>
      <c r="AY644" s="734">
        <v>3754</v>
      </c>
      <c r="AZ644" s="734">
        <v>3783</v>
      </c>
      <c r="BA644" s="734">
        <v>3813</v>
      </c>
      <c r="BB644" s="734">
        <v>3843</v>
      </c>
      <c r="BC644" s="734">
        <v>3873</v>
      </c>
      <c r="BD644" s="735">
        <v>3903</v>
      </c>
    </row>
    <row r="645" spans="1:74" customHeight="1" ht="20.25">
      <c r="B645" s="1019"/>
      <c r="C645" s="786">
        <v>3000</v>
      </c>
      <c r="D645" s="739">
        <f>AH645*(1+$AF$5/100)</f>
        <v>2011.75</v>
      </c>
      <c r="E645" s="740">
        <f>AI645*(1+$AF$5/100)</f>
        <v>2017.6</v>
      </c>
      <c r="F645" s="740">
        <f>AJ645*(1+$AF$5/100)</f>
        <v>2023.45</v>
      </c>
      <c r="G645" s="740">
        <f>AK645*(1+$AF$5/100)</f>
        <v>2041</v>
      </c>
      <c r="H645" s="740">
        <f>AL645*(1+$AF$5/100)</f>
        <v>2058.55</v>
      </c>
      <c r="I645" s="740">
        <f>AM645*(1+$AF$5/100)</f>
        <v>2076.75</v>
      </c>
      <c r="J645" s="740">
        <f>AN645*(1+$AF$5/100)</f>
        <v>2094.95</v>
      </c>
      <c r="K645" s="740">
        <f>AO645*(1+$AF$5/100)</f>
        <v>2112.5</v>
      </c>
      <c r="L645" s="740">
        <f>AP645*(1+$AF$5/100)</f>
        <v>2130.7</v>
      </c>
      <c r="M645" s="740">
        <f>AQ645*(1+$AF$5/100)</f>
        <v>2187.25</v>
      </c>
      <c r="N645" s="740">
        <f>AR645*(1+$AF$5/100)</f>
        <v>2204.8</v>
      </c>
      <c r="O645" s="740">
        <f>AS645*(1+$AF$5/100)</f>
        <v>2223</v>
      </c>
      <c r="P645" s="740">
        <f>AT645*(1+$AF$5/100)</f>
        <v>2241.2</v>
      </c>
      <c r="Q645" s="740">
        <f>AU645*(1+$AF$5/100)</f>
        <v>2259.4</v>
      </c>
      <c r="R645" s="740">
        <f>AV645*(1+$AF$5/100)</f>
        <v>2276.95</v>
      </c>
      <c r="S645" s="740">
        <f>AW645*(1+$AF$5/100)</f>
        <v>2295.15</v>
      </c>
      <c r="T645" s="740">
        <f>AX645*(1+$AF$5/100)</f>
        <v>2313.35</v>
      </c>
      <c r="U645" s="740">
        <f>AY645*(1+$AF$5/100)</f>
        <v>2553.2</v>
      </c>
      <c r="V645" s="740">
        <f>AZ645*(1+$AF$5/100)</f>
        <v>2572.7</v>
      </c>
      <c r="W645" s="740">
        <f>BA645*(1+$AF$5/100)</f>
        <v>2592.2</v>
      </c>
      <c r="X645" s="740">
        <f>BB645*(1+$AF$5/100)</f>
        <v>2611.7</v>
      </c>
      <c r="Y645" s="740">
        <f>BC645*(1+$AF$5/100)</f>
        <v>2631.2</v>
      </c>
      <c r="Z645" s="750">
        <f>BD645*(1+$AF$5/100)</f>
        <v>2650.05</v>
      </c>
      <c r="AA645" s="801"/>
      <c r="AB645" s="731"/>
      <c r="AG645" s="728">
        <v>3000</v>
      </c>
      <c r="AH645" s="733">
        <v>3095</v>
      </c>
      <c r="AI645" s="734">
        <v>3104</v>
      </c>
      <c r="AJ645" s="734">
        <v>3113</v>
      </c>
      <c r="AK645" s="734">
        <v>3140</v>
      </c>
      <c r="AL645" s="734">
        <v>3167</v>
      </c>
      <c r="AM645" s="734">
        <v>3195</v>
      </c>
      <c r="AN645" s="734">
        <v>3223</v>
      </c>
      <c r="AO645" s="734">
        <v>3250</v>
      </c>
      <c r="AP645" s="734">
        <v>3278</v>
      </c>
      <c r="AQ645" s="734">
        <v>3365</v>
      </c>
      <c r="AR645" s="734">
        <v>3392</v>
      </c>
      <c r="AS645" s="734">
        <v>3420</v>
      </c>
      <c r="AT645" s="734">
        <v>3448</v>
      </c>
      <c r="AU645" s="734">
        <v>3476</v>
      </c>
      <c r="AV645" s="734">
        <v>3503</v>
      </c>
      <c r="AW645" s="734">
        <v>3531</v>
      </c>
      <c r="AX645" s="734">
        <v>3559</v>
      </c>
      <c r="AY645" s="734">
        <v>3928</v>
      </c>
      <c r="AZ645" s="734">
        <v>3958</v>
      </c>
      <c r="BA645" s="734">
        <v>3988</v>
      </c>
      <c r="BB645" s="734">
        <v>4018</v>
      </c>
      <c r="BC645" s="734">
        <v>4048</v>
      </c>
      <c r="BD645" s="735">
        <v>4077</v>
      </c>
    </row>
    <row r="646" spans="1:74" customHeight="1" ht="20.25">
      <c r="B646" s="1019"/>
      <c r="C646" s="1020" t="s">
        <v>415</v>
      </c>
      <c r="D646" s="1020"/>
      <c r="E646" s="1020"/>
      <c r="F646" s="1020"/>
      <c r="G646" s="1020"/>
      <c r="H646" s="1020"/>
      <c r="I646" s="1020"/>
      <c r="J646" s="1020"/>
      <c r="K646" s="1020"/>
      <c r="L646" s="1020"/>
      <c r="M646" s="1020"/>
      <c r="N646" s="1020"/>
      <c r="O646" s="1020"/>
      <c r="P646" s="1020"/>
      <c r="Q646" s="1020"/>
      <c r="R646" s="1020"/>
      <c r="S646" s="1020"/>
      <c r="T646" s="1020"/>
      <c r="U646" s="1020"/>
      <c r="V646" s="1020"/>
      <c r="W646" s="1020"/>
      <c r="X646" s="1020"/>
      <c r="Y646" s="1020"/>
      <c r="Z646" s="1020"/>
      <c r="AA646" s="800"/>
      <c r="AB646" s="727"/>
      <c r="AG646" s="1005"/>
      <c r="AH646" s="1005"/>
      <c r="AI646" s="1005"/>
      <c r="AJ646" s="1005"/>
      <c r="AK646" s="1005"/>
      <c r="AL646" s="1005"/>
      <c r="AM646" s="1005"/>
      <c r="AN646" s="1005"/>
      <c r="AO646" s="1005"/>
      <c r="AP646" s="1005"/>
      <c r="AQ646" s="1005"/>
      <c r="AR646" s="1005"/>
      <c r="AS646" s="1005"/>
      <c r="AT646" s="1005"/>
      <c r="AU646" s="1005"/>
      <c r="AV646" s="1005"/>
      <c r="AW646" s="1005"/>
      <c r="AX646" s="1005"/>
      <c r="AY646" s="1005"/>
      <c r="AZ646" s="1005"/>
      <c r="BA646" s="1005"/>
      <c r="BB646" s="1005"/>
      <c r="BC646" s="1005"/>
      <c r="BD646" s="1005"/>
    </row>
    <row r="647" spans="1:74">
      <c r="B647" s="1019"/>
      <c r="C647" s="785">
        <v>3200</v>
      </c>
      <c r="D647" s="733">
        <f>AH647*(1+$AF$5/100)</f>
        <v>2027.35</v>
      </c>
      <c r="E647" s="734">
        <f>AI647*(1+$AF$5/100)</f>
        <v>2033.2</v>
      </c>
      <c r="F647" s="734">
        <f>AJ647*(1+$AF$5/100)</f>
        <v>2039.05</v>
      </c>
      <c r="G647" s="734">
        <f>AK647*(1+$AF$5/100)</f>
        <v>2263.95</v>
      </c>
      <c r="H647" s="734">
        <f>AL647*(1+$AF$5/100)</f>
        <v>2269.8</v>
      </c>
      <c r="I647" s="734">
        <f>AM647*(1+$AF$5/100)</f>
        <v>2275.65</v>
      </c>
      <c r="J647" s="734">
        <f>AN647*(1+$AF$5/100)</f>
        <v>2281.5</v>
      </c>
      <c r="K647" s="734">
        <f>AO647*(1+$AF$5/100)</f>
        <v>2287.35</v>
      </c>
      <c r="L647" s="734">
        <f>AP647*(1+$AF$5/100)</f>
        <v>2293.2</v>
      </c>
      <c r="M647" s="734">
        <f>AQ647*(1+$AF$5/100)</f>
        <v>2336.75</v>
      </c>
      <c r="N647" s="734">
        <f>AR647*(1+$AF$5/100)</f>
        <v>2342.6</v>
      </c>
      <c r="O647" s="734">
        <f>AS647*(1+$AF$5/100)</f>
        <v>2348.45</v>
      </c>
      <c r="P647" s="734">
        <f>AT647*(1+$AF$5/100)</f>
        <v>2354.3</v>
      </c>
      <c r="Q647" s="734">
        <f>AU647*(1+$AF$5/100)</f>
        <v>2360.15</v>
      </c>
      <c r="R647" s="734">
        <f>AV647*(1+$AF$5/100)</f>
        <v>2366</v>
      </c>
      <c r="S647" s="734">
        <f>AW647*(1+$AF$5/100)</f>
        <v>2371.85</v>
      </c>
      <c r="T647" s="734">
        <f>AX647*(1+$AF$5/100)</f>
        <v>2377.7</v>
      </c>
      <c r="U647" s="734">
        <f>AY647*(1+$AF$5/100)</f>
        <v>2605.2</v>
      </c>
      <c r="V647" s="734">
        <f>AZ647*(1+$AF$5/100)</f>
        <v>2823.6</v>
      </c>
      <c r="W647" s="734">
        <f>BA647*(1+$AF$5/100)</f>
        <v>2830.75</v>
      </c>
      <c r="X647" s="734">
        <f>BB647*(1+$AF$5/100)</f>
        <v>2837.9</v>
      </c>
      <c r="Y647" s="734">
        <f>BC647*(1+$AF$5/100)</f>
        <v>2845.05</v>
      </c>
      <c r="Z647" s="735">
        <f>BD647*(1+$AF$5/100)</f>
        <v>3108.95</v>
      </c>
      <c r="AA647" s="801"/>
      <c r="AB647" s="731"/>
      <c r="AG647" s="728">
        <v>3200</v>
      </c>
      <c r="AH647" s="733">
        <v>3119</v>
      </c>
      <c r="AI647" s="734">
        <v>3128</v>
      </c>
      <c r="AJ647" s="734">
        <v>3137</v>
      </c>
      <c r="AK647" s="734">
        <v>3483</v>
      </c>
      <c r="AL647" s="734">
        <v>3492</v>
      </c>
      <c r="AM647" s="734">
        <v>3501</v>
      </c>
      <c r="AN647" s="734">
        <v>3510</v>
      </c>
      <c r="AO647" s="734">
        <v>3519</v>
      </c>
      <c r="AP647" s="734">
        <v>3528</v>
      </c>
      <c r="AQ647" s="734">
        <v>3595</v>
      </c>
      <c r="AR647" s="734">
        <v>3604</v>
      </c>
      <c r="AS647" s="734">
        <v>3613</v>
      </c>
      <c r="AT647" s="734">
        <v>3622</v>
      </c>
      <c r="AU647" s="734">
        <v>3631</v>
      </c>
      <c r="AV647" s="734">
        <v>3640</v>
      </c>
      <c r="AW647" s="734">
        <v>3649</v>
      </c>
      <c r="AX647" s="734">
        <v>3658</v>
      </c>
      <c r="AY647" s="734">
        <v>4008</v>
      </c>
      <c r="AZ647" s="734">
        <v>4344</v>
      </c>
      <c r="BA647" s="734">
        <v>4355</v>
      </c>
      <c r="BB647" s="734">
        <v>4366</v>
      </c>
      <c r="BC647" s="734">
        <v>4377</v>
      </c>
      <c r="BD647" s="735">
        <v>4783</v>
      </c>
    </row>
    <row r="648" spans="1:74">
      <c r="B648" s="1019"/>
      <c r="C648" s="785">
        <f>C647+200</f>
        <v>3400</v>
      </c>
      <c r="D648" s="733">
        <f>AH648*(1+$AF$5/100)</f>
        <v>2042.3</v>
      </c>
      <c r="E648" s="734">
        <f>AI648*(1+$AF$5/100)</f>
        <v>2048.15</v>
      </c>
      <c r="F648" s="734">
        <f>AJ648*(1+$AF$5/100)</f>
        <v>2054</v>
      </c>
      <c r="G648" s="734">
        <f>AK648*(1+$AF$5/100)</f>
        <v>2291.9</v>
      </c>
      <c r="H648" s="734">
        <f>AL648*(1+$AF$5/100)</f>
        <v>2297.75</v>
      </c>
      <c r="I648" s="734">
        <f>AM648*(1+$AF$5/100)</f>
        <v>2303.6</v>
      </c>
      <c r="J648" s="734">
        <f>AN648*(1+$AF$5/100)</f>
        <v>2308.8</v>
      </c>
      <c r="K648" s="734">
        <f>AO648*(1+$AF$5/100)</f>
        <v>2314.65</v>
      </c>
      <c r="L648" s="734">
        <f>AP648*(1+$AF$5/100)</f>
        <v>2320.5</v>
      </c>
      <c r="M648" s="734">
        <f>AQ648*(1+$AF$5/100)</f>
        <v>2364.7</v>
      </c>
      <c r="N648" s="734">
        <f>AR648*(1+$AF$5/100)</f>
        <v>2370.55</v>
      </c>
      <c r="O648" s="734">
        <f>AS648*(1+$AF$5/100)</f>
        <v>2375.75</v>
      </c>
      <c r="P648" s="734">
        <f>AT648*(1+$AF$5/100)</f>
        <v>2381.6</v>
      </c>
      <c r="Q648" s="734">
        <f>AU648*(1+$AF$5/100)</f>
        <v>2387.45</v>
      </c>
      <c r="R648" s="734">
        <f>AV648*(1+$AF$5/100)</f>
        <v>2393.3</v>
      </c>
      <c r="S648" s="734">
        <f>AW648*(1+$AF$5/100)</f>
        <v>2399.15</v>
      </c>
      <c r="T648" s="734">
        <f>AX648*(1+$AF$5/100)</f>
        <v>2405</v>
      </c>
      <c r="U648" s="734">
        <f>AY648*(1+$AF$5/100)</f>
        <v>2633.15</v>
      </c>
      <c r="V648" s="734">
        <f>AZ648*(1+$AF$5/100)</f>
        <v>2863.9</v>
      </c>
      <c r="W648" s="734">
        <f>BA648*(1+$AF$5/100)</f>
        <v>2871.05</v>
      </c>
      <c r="X648" s="734">
        <f>BB648*(1+$AF$5/100)</f>
        <v>2878.2</v>
      </c>
      <c r="Y648" s="734">
        <f>BC648*(1+$AF$5/100)</f>
        <v>2884.7</v>
      </c>
      <c r="Z648" s="735">
        <f>BD648*(1+$AF$5/100)</f>
        <v>3148.6</v>
      </c>
      <c r="AA648" s="801"/>
      <c r="AB648" s="731"/>
      <c r="AG648" s="728">
        <v>3400</v>
      </c>
      <c r="AH648" s="733">
        <v>3142</v>
      </c>
      <c r="AI648" s="734">
        <v>3151</v>
      </c>
      <c r="AJ648" s="734">
        <v>3160</v>
      </c>
      <c r="AK648" s="734">
        <v>3526</v>
      </c>
      <c r="AL648" s="734">
        <v>3535</v>
      </c>
      <c r="AM648" s="734">
        <v>3544</v>
      </c>
      <c r="AN648" s="734">
        <v>3552</v>
      </c>
      <c r="AO648" s="734">
        <v>3561</v>
      </c>
      <c r="AP648" s="734">
        <v>3570</v>
      </c>
      <c r="AQ648" s="734">
        <v>3638</v>
      </c>
      <c r="AR648" s="734">
        <v>3647</v>
      </c>
      <c r="AS648" s="734">
        <v>3655</v>
      </c>
      <c r="AT648" s="734">
        <v>3664</v>
      </c>
      <c r="AU648" s="734">
        <v>3673</v>
      </c>
      <c r="AV648" s="734">
        <v>3682</v>
      </c>
      <c r="AW648" s="734">
        <v>3691</v>
      </c>
      <c r="AX648" s="734">
        <v>3700</v>
      </c>
      <c r="AY648" s="734">
        <v>4051</v>
      </c>
      <c r="AZ648" s="734">
        <v>4406</v>
      </c>
      <c r="BA648" s="734">
        <v>4417</v>
      </c>
      <c r="BB648" s="734">
        <v>4428</v>
      </c>
      <c r="BC648" s="734">
        <v>4438</v>
      </c>
      <c r="BD648" s="735">
        <v>4844</v>
      </c>
    </row>
    <row r="649" spans="1:74">
      <c r="B649" s="1019"/>
      <c r="C649" s="785">
        <f>C648+200</f>
        <v>3600</v>
      </c>
      <c r="D649" s="733">
        <f>AH649*(1+$AF$5/100)</f>
        <v>2057.9</v>
      </c>
      <c r="E649" s="734">
        <f>AI649*(1+$AF$5/100)</f>
        <v>2063.75</v>
      </c>
      <c r="F649" s="734">
        <f>AJ649*(1+$AF$5/100)</f>
        <v>2069.6</v>
      </c>
      <c r="G649" s="734">
        <f>AK649*(1+$AF$5/100)</f>
        <v>2319.2</v>
      </c>
      <c r="H649" s="734">
        <f>AL649*(1+$AF$5/100)</f>
        <v>2325.05</v>
      </c>
      <c r="I649" s="734">
        <f>AM649*(1+$AF$5/100)</f>
        <v>2330.9</v>
      </c>
      <c r="J649" s="734">
        <f>AN649*(1+$AF$5/100)</f>
        <v>2336.75</v>
      </c>
      <c r="K649" s="734">
        <f>AO649*(1+$AF$5/100)</f>
        <v>2342.6</v>
      </c>
      <c r="L649" s="734">
        <f>AP649*(1+$AF$5/100)</f>
        <v>2347.8</v>
      </c>
      <c r="M649" s="734">
        <f>AQ649*(1+$AF$5/100)</f>
        <v>2392</v>
      </c>
      <c r="N649" s="734">
        <f>AR649*(1+$AF$5/100)</f>
        <v>2397.85</v>
      </c>
      <c r="O649" s="734">
        <f>AS649*(1+$AF$5/100)</f>
        <v>2403.7</v>
      </c>
      <c r="P649" s="734">
        <f>AT649*(1+$AF$5/100)</f>
        <v>2409.55</v>
      </c>
      <c r="Q649" s="734">
        <f>AU649*(1+$AF$5/100)</f>
        <v>2415.4</v>
      </c>
      <c r="R649" s="734">
        <f>AV649*(1+$AF$5/100)</f>
        <v>2420.6</v>
      </c>
      <c r="S649" s="734">
        <f>AW649*(1+$AF$5/100)</f>
        <v>2426.45</v>
      </c>
      <c r="T649" s="734">
        <f>AX649*(1+$AF$5/100)</f>
        <v>2432.3</v>
      </c>
      <c r="U649" s="734">
        <f>AY649*(1+$AF$5/100)</f>
        <v>2660.45</v>
      </c>
      <c r="V649" s="734">
        <f>AZ649*(1+$AF$5/100)</f>
        <v>2903.55</v>
      </c>
      <c r="W649" s="734">
        <f>BA649*(1+$AF$5/100)</f>
        <v>2910.7</v>
      </c>
      <c r="X649" s="734">
        <f>BB649*(1+$AF$5/100)</f>
        <v>2917.85</v>
      </c>
      <c r="Y649" s="734">
        <f>BC649*(1+$AF$5/100)</f>
        <v>2925</v>
      </c>
      <c r="Z649" s="735">
        <f>BD649*(1+$AF$5/100)</f>
        <v>3188.25</v>
      </c>
      <c r="AA649" s="801"/>
      <c r="AB649" s="731"/>
      <c r="AG649" s="728">
        <v>3600</v>
      </c>
      <c r="AH649" s="733">
        <v>3166</v>
      </c>
      <c r="AI649" s="734">
        <v>3175</v>
      </c>
      <c r="AJ649" s="734">
        <v>3184</v>
      </c>
      <c r="AK649" s="734">
        <v>3568</v>
      </c>
      <c r="AL649" s="734">
        <v>3577</v>
      </c>
      <c r="AM649" s="734">
        <v>3586</v>
      </c>
      <c r="AN649" s="734">
        <v>3595</v>
      </c>
      <c r="AO649" s="734">
        <v>3604</v>
      </c>
      <c r="AP649" s="734">
        <v>3612</v>
      </c>
      <c r="AQ649" s="734">
        <v>3680</v>
      </c>
      <c r="AR649" s="734">
        <v>3689</v>
      </c>
      <c r="AS649" s="734">
        <v>3698</v>
      </c>
      <c r="AT649" s="734">
        <v>3707</v>
      </c>
      <c r="AU649" s="734">
        <v>3716</v>
      </c>
      <c r="AV649" s="734">
        <v>3724</v>
      </c>
      <c r="AW649" s="734">
        <v>3733</v>
      </c>
      <c r="AX649" s="734">
        <v>3742</v>
      </c>
      <c r="AY649" s="734">
        <v>4093</v>
      </c>
      <c r="AZ649" s="734">
        <v>4467</v>
      </c>
      <c r="BA649" s="734">
        <v>4478</v>
      </c>
      <c r="BB649" s="734">
        <v>4489</v>
      </c>
      <c r="BC649" s="734">
        <v>4500</v>
      </c>
      <c r="BD649" s="735">
        <v>4905</v>
      </c>
    </row>
    <row r="650" spans="1:74">
      <c r="B650" s="1019"/>
      <c r="C650" s="785">
        <f>C649+200</f>
        <v>3800</v>
      </c>
      <c r="D650" s="733">
        <f>AH650*(1+$AF$5/100)</f>
        <v>2072.85</v>
      </c>
      <c r="E650" s="734">
        <f>AI650*(1+$AF$5/100)</f>
        <v>2078.7</v>
      </c>
      <c r="F650" s="734">
        <f>AJ650*(1+$AF$5/100)</f>
        <v>2084.55</v>
      </c>
      <c r="G650" s="734">
        <f>AK650*(1+$AF$5/100)</f>
        <v>2346.5</v>
      </c>
      <c r="H650" s="734">
        <f>AL650*(1+$AF$5/100)</f>
        <v>2352.35</v>
      </c>
      <c r="I650" s="734">
        <f>AM650*(1+$AF$5/100)</f>
        <v>2358.2</v>
      </c>
      <c r="J650" s="734">
        <f>AN650*(1+$AF$5/100)</f>
        <v>2364.05</v>
      </c>
      <c r="K650" s="734">
        <f>AO650*(1+$AF$5/100)</f>
        <v>2369.9</v>
      </c>
      <c r="L650" s="734">
        <f>AP650*(1+$AF$5/100)</f>
        <v>2375.75</v>
      </c>
      <c r="M650" s="734">
        <f>AQ650*(1+$AF$5/100)</f>
        <v>2419.3</v>
      </c>
      <c r="N650" s="734">
        <f>AR650*(1+$AF$5/100)</f>
        <v>2425.15</v>
      </c>
      <c r="O650" s="734">
        <f>AS650*(1+$AF$5/100)</f>
        <v>2431</v>
      </c>
      <c r="P650" s="734">
        <f>AT650*(1+$AF$5/100)</f>
        <v>2436.85</v>
      </c>
      <c r="Q650" s="734">
        <f>AU650*(1+$AF$5/100)</f>
        <v>2442.7</v>
      </c>
      <c r="R650" s="734">
        <f>AV650*(1+$AF$5/100)</f>
        <v>2448.55</v>
      </c>
      <c r="S650" s="734">
        <f>AW650*(1+$AF$5/100)</f>
        <v>2454.4</v>
      </c>
      <c r="T650" s="734">
        <f>AX650*(1+$AF$5/100)</f>
        <v>2459.6</v>
      </c>
      <c r="U650" s="734">
        <f>AY650*(1+$AF$5/100)</f>
        <v>2687.75</v>
      </c>
      <c r="V650" s="734">
        <f>AZ650*(1+$AF$5/100)</f>
        <v>2943.2</v>
      </c>
      <c r="W650" s="734">
        <f>BA650*(1+$AF$5/100)</f>
        <v>2950.35</v>
      </c>
      <c r="X650" s="734">
        <f>BB650*(1+$AF$5/100)</f>
        <v>2957.5</v>
      </c>
      <c r="Y650" s="734">
        <f>BC650*(1+$AF$5/100)</f>
        <v>3218.15</v>
      </c>
      <c r="Z650" s="735">
        <f>BD650*(1+$AF$5/100)</f>
        <v>3227.9</v>
      </c>
      <c r="AA650" s="801"/>
      <c r="AB650" s="731"/>
      <c r="AG650" s="728">
        <v>3800</v>
      </c>
      <c r="AH650" s="733">
        <v>3189</v>
      </c>
      <c r="AI650" s="734">
        <v>3198</v>
      </c>
      <c r="AJ650" s="734">
        <v>3207</v>
      </c>
      <c r="AK650" s="734">
        <v>3610</v>
      </c>
      <c r="AL650" s="734">
        <v>3619</v>
      </c>
      <c r="AM650" s="734">
        <v>3628</v>
      </c>
      <c r="AN650" s="734">
        <v>3637</v>
      </c>
      <c r="AO650" s="734">
        <v>3646</v>
      </c>
      <c r="AP650" s="734">
        <v>3655</v>
      </c>
      <c r="AQ650" s="734">
        <v>3722</v>
      </c>
      <c r="AR650" s="734">
        <v>3731</v>
      </c>
      <c r="AS650" s="734">
        <v>3740</v>
      </c>
      <c r="AT650" s="734">
        <v>3749</v>
      </c>
      <c r="AU650" s="734">
        <v>3758</v>
      </c>
      <c r="AV650" s="734">
        <v>3767</v>
      </c>
      <c r="AW650" s="734">
        <v>3776</v>
      </c>
      <c r="AX650" s="734">
        <v>3784</v>
      </c>
      <c r="AY650" s="734">
        <v>4135</v>
      </c>
      <c r="AZ650" s="734">
        <v>4528</v>
      </c>
      <c r="BA650" s="734">
        <v>4539</v>
      </c>
      <c r="BB650" s="734">
        <v>4550</v>
      </c>
      <c r="BC650" s="734">
        <v>4951</v>
      </c>
      <c r="BD650" s="735">
        <v>4966</v>
      </c>
    </row>
    <row r="651" spans="1:74" customHeight="1" ht="20.25">
      <c r="B651" s="1019"/>
      <c r="C651" s="786">
        <f>C650+200</f>
        <v>4000</v>
      </c>
      <c r="D651" s="739">
        <f>AH651*(1+$AF$5/100)</f>
        <v>2088.45</v>
      </c>
      <c r="E651" s="740">
        <f>AI651*(1+$AF$5/100)</f>
        <v>2094.3</v>
      </c>
      <c r="F651" s="740">
        <f>AJ651*(1+$AF$5/100)</f>
        <v>2099.5</v>
      </c>
      <c r="G651" s="740">
        <f>AK651*(1+$AF$5/100)</f>
        <v>2374.45</v>
      </c>
      <c r="H651" s="740">
        <f>AL651*(1+$AF$5/100)</f>
        <v>2380.3</v>
      </c>
      <c r="I651" s="740">
        <f>AM651*(1+$AF$5/100)</f>
        <v>2385.5</v>
      </c>
      <c r="J651" s="740">
        <f>AN651*(1+$AF$5/100)</f>
        <v>2391.35</v>
      </c>
      <c r="K651" s="740">
        <f>AO651*(1+$AF$5/100)</f>
        <v>2397.2</v>
      </c>
      <c r="L651" s="740">
        <f>AP651*(1+$AF$5/100)</f>
        <v>2403.05</v>
      </c>
      <c r="M651" s="740">
        <f>AQ651*(1+$AF$5/100)</f>
        <v>2447.25</v>
      </c>
      <c r="N651" s="740">
        <f>AR651*(1+$AF$5/100)</f>
        <v>2452.45</v>
      </c>
      <c r="O651" s="740">
        <f>AS651*(1+$AF$5/100)</f>
        <v>2458.3</v>
      </c>
      <c r="P651" s="740">
        <f>AT651*(1+$AF$5/100)</f>
        <v>2464.15</v>
      </c>
      <c r="Q651" s="740">
        <f>AU651*(1+$AF$5/100)</f>
        <v>2470</v>
      </c>
      <c r="R651" s="740">
        <f>AV651*(1+$AF$5/100)</f>
        <v>2475.85</v>
      </c>
      <c r="S651" s="740">
        <f>AW651*(1+$AF$5/100)</f>
        <v>2481.7</v>
      </c>
      <c r="T651" s="740">
        <f>AX651*(1+$AF$5/100)</f>
        <v>2487.55</v>
      </c>
      <c r="U651" s="740">
        <f>AY651*(1+$AF$5/100)</f>
        <v>2715.7</v>
      </c>
      <c r="V651" s="740">
        <f>AZ651*(1+$AF$5/100)</f>
        <v>2982.85</v>
      </c>
      <c r="W651" s="740">
        <f>BA651*(1+$AF$5/100)</f>
        <v>2990</v>
      </c>
      <c r="X651" s="740">
        <f>BB651*(1+$AF$5/100)</f>
        <v>2997.15</v>
      </c>
      <c r="Y651" s="740">
        <f>BC651*(1+$AF$5/100)</f>
        <v>3257.8</v>
      </c>
      <c r="Z651" s="750">
        <f>BD651*(1+$AF$5/100)</f>
        <v>3267.55</v>
      </c>
      <c r="AA651" s="801"/>
      <c r="AB651" s="731"/>
      <c r="AG651" s="738">
        <v>4000</v>
      </c>
      <c r="AH651" s="739">
        <v>3213</v>
      </c>
      <c r="AI651" s="740">
        <v>3222</v>
      </c>
      <c r="AJ651" s="740">
        <v>3230</v>
      </c>
      <c r="AK651" s="740">
        <v>3653</v>
      </c>
      <c r="AL651" s="740">
        <v>3662</v>
      </c>
      <c r="AM651" s="740">
        <v>3670</v>
      </c>
      <c r="AN651" s="740">
        <v>3679</v>
      </c>
      <c r="AO651" s="740">
        <v>3688</v>
      </c>
      <c r="AP651" s="740">
        <v>3697</v>
      </c>
      <c r="AQ651" s="740">
        <v>3765</v>
      </c>
      <c r="AR651" s="740">
        <v>3773</v>
      </c>
      <c r="AS651" s="740">
        <v>3782</v>
      </c>
      <c r="AT651" s="740">
        <v>3791</v>
      </c>
      <c r="AU651" s="740">
        <v>3800</v>
      </c>
      <c r="AV651" s="740">
        <v>3809</v>
      </c>
      <c r="AW651" s="740">
        <v>3818</v>
      </c>
      <c r="AX651" s="740">
        <v>3827</v>
      </c>
      <c r="AY651" s="740">
        <v>4178</v>
      </c>
      <c r="AZ651" s="740">
        <v>4589</v>
      </c>
      <c r="BA651" s="740">
        <v>4600</v>
      </c>
      <c r="BB651" s="740">
        <v>4611</v>
      </c>
      <c r="BC651" s="740">
        <v>5012</v>
      </c>
      <c r="BD651" s="750">
        <v>5027</v>
      </c>
    </row>
    <row r="652" spans="1:74" customHeight="1" ht="20.25">
      <c r="B652" s="1019"/>
      <c r="C652" s="1005" t="s">
        <v>416</v>
      </c>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c r="AA652" s="800"/>
      <c r="AB652" s="727"/>
      <c r="AG652" s="1005" t="s">
        <v>416</v>
      </c>
      <c r="AH652" s="1005"/>
      <c r="AI652" s="1005"/>
      <c r="AJ652" s="1005"/>
      <c r="AK652" s="1005"/>
      <c r="AL652" s="1005"/>
      <c r="AM652" s="1005"/>
      <c r="AN652" s="1005"/>
      <c r="AO652" s="1005"/>
      <c r="AP652" s="1005"/>
      <c r="AQ652" s="1005"/>
      <c r="AR652" s="1005"/>
      <c r="AS652" s="1005"/>
      <c r="AT652" s="1005"/>
      <c r="AU652" s="1005"/>
      <c r="AV652" s="1005"/>
      <c r="AW652" s="1005"/>
      <c r="AX652" s="1005"/>
      <c r="AY652" s="1005"/>
      <c r="AZ652" s="1005"/>
      <c r="BA652" s="1005"/>
      <c r="BB652" s="1005"/>
      <c r="BC652" s="1005"/>
      <c r="BD652" s="1005"/>
    </row>
    <row r="653" spans="1:74">
      <c r="B653" s="1019"/>
      <c r="C653" s="787">
        <f>C651+200</f>
        <v>4200</v>
      </c>
      <c r="D653" s="729">
        <f>AH653*(1+$AF$5/100)</f>
        <v>2103.4</v>
      </c>
      <c r="E653" s="729">
        <f>AI653*(1+$AF$5/100)</f>
        <v>2109.25</v>
      </c>
      <c r="F653" s="729">
        <f>AJ653*(1+$AF$5/100)</f>
        <v>2115.1</v>
      </c>
      <c r="G653" s="729">
        <f>AK653*(1+$AF$5/100)</f>
        <v>2401.75</v>
      </c>
      <c r="H653" s="729">
        <f>AL653*(1+$AF$5/100)</f>
        <v>2407.6</v>
      </c>
      <c r="I653" s="729">
        <f>AM653*(1+$AF$5/100)</f>
        <v>2413.45</v>
      </c>
      <c r="J653" s="729">
        <f>AN653*(1+$AF$5/100)</f>
        <v>2419.3</v>
      </c>
      <c r="K653" s="729">
        <f>AO653*(1+$AF$5/100)</f>
        <v>2424.5</v>
      </c>
      <c r="L653" s="729">
        <f>AP653*(1+$AF$5/100)</f>
        <v>2430.35</v>
      </c>
      <c r="M653" s="729">
        <f>AQ653*(1+$AF$5/100)</f>
        <v>2474.55</v>
      </c>
      <c r="N653" s="729">
        <f>AR653*(1+$AF$5/100)</f>
        <v>2480.4</v>
      </c>
      <c r="O653" s="729">
        <f>AS653*(1+$AF$5/100)</f>
        <v>2486.25</v>
      </c>
      <c r="P653" s="729">
        <f>AT653*(1+$AF$5/100)</f>
        <v>2492.1</v>
      </c>
      <c r="Q653" s="729">
        <f>AU653*(1+$AF$5/100)</f>
        <v>2497.3</v>
      </c>
      <c r="R653" s="729">
        <f>AV653*(1+$AF$5/100)</f>
        <v>2503.15</v>
      </c>
      <c r="S653" s="729">
        <f>AW653*(1+$AF$5/100)</f>
        <v>2509</v>
      </c>
      <c r="T653" s="729">
        <f>AX653*(1+$AF$5/100)</f>
        <v>2514.85</v>
      </c>
      <c r="U653" s="729">
        <f>AY653*(1+$AF$5/100)</f>
        <v>2743</v>
      </c>
      <c r="V653" s="729">
        <f>AZ653*(1+$AF$5/100)</f>
        <v>3022.5</v>
      </c>
      <c r="W653" s="729">
        <f>BA653*(1+$AF$5/100)</f>
        <v>3029.65</v>
      </c>
      <c r="X653" s="729">
        <f>BB653*(1+$AF$5/100)</f>
        <v>3036.8</v>
      </c>
      <c r="Y653" s="729">
        <f>BC653*(1+$AF$5/100)</f>
        <v>3297.45</v>
      </c>
      <c r="Z653" s="730">
        <f>BD653*(1+$AF$5/100)</f>
        <v>3307.2</v>
      </c>
      <c r="AA653" s="801"/>
      <c r="AB653" s="731"/>
      <c r="AG653" s="744">
        <v>4200</v>
      </c>
      <c r="AH653" s="729">
        <v>3236</v>
      </c>
      <c r="AI653" s="729">
        <v>3245</v>
      </c>
      <c r="AJ653" s="729">
        <v>3254</v>
      </c>
      <c r="AK653" s="729">
        <v>3695</v>
      </c>
      <c r="AL653" s="729">
        <v>3704</v>
      </c>
      <c r="AM653" s="729">
        <v>3713</v>
      </c>
      <c r="AN653" s="729">
        <v>3722</v>
      </c>
      <c r="AO653" s="729">
        <v>3730</v>
      </c>
      <c r="AP653" s="729">
        <v>3739</v>
      </c>
      <c r="AQ653" s="729">
        <v>3807</v>
      </c>
      <c r="AR653" s="729">
        <v>3816</v>
      </c>
      <c r="AS653" s="729">
        <v>3825</v>
      </c>
      <c r="AT653" s="729">
        <v>3834</v>
      </c>
      <c r="AU653" s="729">
        <v>3842</v>
      </c>
      <c r="AV653" s="729">
        <v>3851</v>
      </c>
      <c r="AW653" s="729">
        <v>3860</v>
      </c>
      <c r="AX653" s="729">
        <v>3869</v>
      </c>
      <c r="AY653" s="729">
        <v>4220</v>
      </c>
      <c r="AZ653" s="729">
        <v>4650</v>
      </c>
      <c r="BA653" s="729">
        <v>4661</v>
      </c>
      <c r="BB653" s="729">
        <v>4672</v>
      </c>
      <c r="BC653" s="729">
        <v>5073</v>
      </c>
      <c r="BD653" s="730">
        <v>5088</v>
      </c>
    </row>
    <row r="654" spans="1:74">
      <c r="B654" s="1019"/>
      <c r="C654" s="788">
        <f>C653+200</f>
        <v>4400</v>
      </c>
      <c r="D654" s="734">
        <f>AH654*(1+$AF$5/100)</f>
        <v>2119</v>
      </c>
      <c r="E654" s="734">
        <f>AI654*(1+$AF$5/100)</f>
        <v>2124.2</v>
      </c>
      <c r="F654" s="734">
        <f>AJ654*(1+$AF$5/100)</f>
        <v>2130.05</v>
      </c>
      <c r="G654" s="734">
        <f>AK654*(1+$AF$5/100)</f>
        <v>2429.05</v>
      </c>
      <c r="H654" s="734">
        <f>AL654*(1+$AF$5/100)</f>
        <v>2434.9</v>
      </c>
      <c r="I654" s="734">
        <f>AM654*(1+$AF$5/100)</f>
        <v>2440.75</v>
      </c>
      <c r="J654" s="734">
        <f>AN654*(1+$AF$5/100)</f>
        <v>2446.6</v>
      </c>
      <c r="K654" s="734">
        <f>AO654*(1+$AF$5/100)</f>
        <v>2452.45</v>
      </c>
      <c r="L654" s="734">
        <f>AP654*(1+$AF$5/100)</f>
        <v>2458.3</v>
      </c>
      <c r="M654" s="734">
        <f>AQ654*(1+$AF$5/100)</f>
        <v>2501.85</v>
      </c>
      <c r="N654" s="734">
        <f>AR654*(1+$AF$5/100)</f>
        <v>2507.7</v>
      </c>
      <c r="O654" s="734">
        <f>AS654*(1+$AF$5/100)</f>
        <v>2513.55</v>
      </c>
      <c r="P654" s="734">
        <f>AT654*(1+$AF$5/100)</f>
        <v>2519.4</v>
      </c>
      <c r="Q654" s="734">
        <f>AU654*(1+$AF$5/100)</f>
        <v>2525.25</v>
      </c>
      <c r="R654" s="734">
        <f>AV654*(1+$AF$5/100)</f>
        <v>2531.1</v>
      </c>
      <c r="S654" s="734">
        <f>AW654*(1+$AF$5/100)</f>
        <v>2536.3</v>
      </c>
      <c r="T654" s="734">
        <f>AX654*(1+$AF$5/100)</f>
        <v>2542.15</v>
      </c>
      <c r="U654" s="734">
        <f>AY654*(1+$AF$5/100)</f>
        <v>2770.3</v>
      </c>
      <c r="V654" s="734">
        <f>AZ654*(1+$AF$5/100)</f>
        <v>3062.15</v>
      </c>
      <c r="W654" s="734">
        <f>BA654*(1+$AF$5/100)</f>
        <v>3069.3</v>
      </c>
      <c r="X654" s="734">
        <f>BB654*(1+$AF$5/100)</f>
        <v>3076.45</v>
      </c>
      <c r="Y654" s="734">
        <f>BC654*(1+$AF$5/100)</f>
        <v>3337.1</v>
      </c>
      <c r="Z654" s="735">
        <f>BD654*(1+$AF$5/100)</f>
        <v>3346.85</v>
      </c>
      <c r="AA654" s="801"/>
      <c r="AB654" s="731"/>
      <c r="AG654" s="747">
        <v>4400</v>
      </c>
      <c r="AH654" s="734">
        <v>3260</v>
      </c>
      <c r="AI654" s="734">
        <v>3268</v>
      </c>
      <c r="AJ654" s="734">
        <v>3277</v>
      </c>
      <c r="AK654" s="734">
        <v>3737</v>
      </c>
      <c r="AL654" s="734">
        <v>3746</v>
      </c>
      <c r="AM654" s="734">
        <v>3755</v>
      </c>
      <c r="AN654" s="734">
        <v>3764</v>
      </c>
      <c r="AO654" s="734">
        <v>3773</v>
      </c>
      <c r="AP654" s="734">
        <v>3782</v>
      </c>
      <c r="AQ654" s="734">
        <v>3849</v>
      </c>
      <c r="AR654" s="734">
        <v>3858</v>
      </c>
      <c r="AS654" s="734">
        <v>3867</v>
      </c>
      <c r="AT654" s="734">
        <v>3876</v>
      </c>
      <c r="AU654" s="734">
        <v>3885</v>
      </c>
      <c r="AV654" s="734">
        <v>3894</v>
      </c>
      <c r="AW654" s="734">
        <v>3902</v>
      </c>
      <c r="AX654" s="734">
        <v>3911</v>
      </c>
      <c r="AY654" s="734">
        <v>4262</v>
      </c>
      <c r="AZ654" s="734">
        <v>4711</v>
      </c>
      <c r="BA654" s="734">
        <v>4722</v>
      </c>
      <c r="BB654" s="734">
        <v>4733</v>
      </c>
      <c r="BC654" s="734">
        <v>5134</v>
      </c>
      <c r="BD654" s="735">
        <v>5149</v>
      </c>
    </row>
    <row r="655" spans="1:74">
      <c r="B655" s="1019"/>
      <c r="C655" s="788">
        <f>C654+200</f>
        <v>4600</v>
      </c>
      <c r="D655" s="734">
        <f>AH655*(1+$AF$5/100)</f>
        <v>2133.95</v>
      </c>
      <c r="E655" s="734">
        <f>AI655*(1+$AF$5/100)</f>
        <v>2139.8</v>
      </c>
      <c r="F655" s="734">
        <f>AJ655*(1+$AF$5/100)</f>
        <v>2145.65</v>
      </c>
      <c r="G655" s="734">
        <f>AK655*(1+$AF$5/100)</f>
        <v>2457</v>
      </c>
      <c r="H655" s="734">
        <f>AL655*(1+$AF$5/100)</f>
        <v>2462.2</v>
      </c>
      <c r="I655" s="734">
        <f>AM655*(1+$AF$5/100)</f>
        <v>2468.05</v>
      </c>
      <c r="J655" s="734">
        <f>AN655*(1+$AF$5/100)</f>
        <v>2473.9</v>
      </c>
      <c r="K655" s="734">
        <f>AO655*(1+$AF$5/100)</f>
        <v>2479.75</v>
      </c>
      <c r="L655" s="734">
        <f>AP655*(1+$AF$5/100)</f>
        <v>2485.6</v>
      </c>
      <c r="M655" s="734">
        <f>AQ655*(1+$AF$5/100)</f>
        <v>2529.8</v>
      </c>
      <c r="N655" s="734">
        <f>AR655*(1+$AF$5/100)</f>
        <v>2535</v>
      </c>
      <c r="O655" s="734">
        <f>AS655*(1+$AF$5/100)</f>
        <v>2540.85</v>
      </c>
      <c r="P655" s="734">
        <f>AT655*(1+$AF$5/100)</f>
        <v>2546.7</v>
      </c>
      <c r="Q655" s="734">
        <f>AU655*(1+$AF$5/100)</f>
        <v>2552.55</v>
      </c>
      <c r="R655" s="734">
        <f>AV655*(1+$AF$5/100)</f>
        <v>2558.4</v>
      </c>
      <c r="S655" s="734">
        <f>AW655*(1+$AF$5/100)</f>
        <v>2564.25</v>
      </c>
      <c r="T655" s="734">
        <f>AX655*(1+$AF$5/100)</f>
        <v>2570.1</v>
      </c>
      <c r="U655" s="734">
        <f>AY655*(1+$AF$5/100)</f>
        <v>2798.25</v>
      </c>
      <c r="V655" s="734">
        <f>AZ655*(1+$AF$5/100)</f>
        <v>3102.45</v>
      </c>
      <c r="W655" s="734">
        <f>BA655*(1+$AF$5/100)</f>
        <v>3108.95</v>
      </c>
      <c r="X655" s="734">
        <f>BB655*(1+$AF$5/100)</f>
        <v>3116.1</v>
      </c>
      <c r="Y655" s="734">
        <f>BC655*(1+$AF$5/100)</f>
        <v>3377.4</v>
      </c>
      <c r="Z655" s="735">
        <f>BD655*(1+$AF$5/100)</f>
        <v>3387.15</v>
      </c>
      <c r="AA655" s="801"/>
      <c r="AB655" s="731"/>
      <c r="AG655" s="747">
        <v>4600</v>
      </c>
      <c r="AH655" s="734">
        <v>3283</v>
      </c>
      <c r="AI655" s="734">
        <v>3292</v>
      </c>
      <c r="AJ655" s="734">
        <v>3301</v>
      </c>
      <c r="AK655" s="734">
        <v>3780</v>
      </c>
      <c r="AL655" s="734">
        <v>3788</v>
      </c>
      <c r="AM655" s="734">
        <v>3797</v>
      </c>
      <c r="AN655" s="734">
        <v>3806</v>
      </c>
      <c r="AO655" s="734">
        <v>3815</v>
      </c>
      <c r="AP655" s="734">
        <v>3824</v>
      </c>
      <c r="AQ655" s="734">
        <v>3892</v>
      </c>
      <c r="AR655" s="734">
        <v>3900</v>
      </c>
      <c r="AS655" s="734">
        <v>3909</v>
      </c>
      <c r="AT655" s="734">
        <v>3918</v>
      </c>
      <c r="AU655" s="734">
        <v>3927</v>
      </c>
      <c r="AV655" s="734">
        <v>3936</v>
      </c>
      <c r="AW655" s="734">
        <v>3945</v>
      </c>
      <c r="AX655" s="734">
        <v>3954</v>
      </c>
      <c r="AY655" s="734">
        <v>4305</v>
      </c>
      <c r="AZ655" s="734">
        <v>4773</v>
      </c>
      <c r="BA655" s="734">
        <v>4783</v>
      </c>
      <c r="BB655" s="734">
        <v>4794</v>
      </c>
      <c r="BC655" s="734">
        <v>5196</v>
      </c>
      <c r="BD655" s="735">
        <v>5211</v>
      </c>
    </row>
    <row r="656" spans="1:74">
      <c r="B656" s="1019"/>
      <c r="C656" s="788">
        <f>C655+200</f>
        <v>4800</v>
      </c>
      <c r="D656" s="734">
        <f>AH656*(1+$AF$5/100)</f>
        <v>2149.55</v>
      </c>
      <c r="E656" s="734">
        <f>AI656*(1+$AF$5/100)</f>
        <v>2154.75</v>
      </c>
      <c r="F656" s="734">
        <f>AJ656*(1+$AF$5/100)</f>
        <v>2160.6</v>
      </c>
      <c r="G656" s="734">
        <f>AK656*(1+$AF$5/100)</f>
        <v>2484.3</v>
      </c>
      <c r="H656" s="734">
        <f>AL656*(1+$AF$5/100)</f>
        <v>2490.15</v>
      </c>
      <c r="I656" s="734">
        <f>AM656*(1+$AF$5/100)</f>
        <v>2496</v>
      </c>
      <c r="J656" s="734">
        <f>AN656*(1+$AF$5/100)</f>
        <v>2501.85</v>
      </c>
      <c r="K656" s="734">
        <f>AO656*(1+$AF$5/100)</f>
        <v>2507.05</v>
      </c>
      <c r="L656" s="734">
        <f>AP656*(1+$AF$5/100)</f>
        <v>2512.9</v>
      </c>
      <c r="M656" s="734">
        <f>AQ656*(1+$AF$5/100)</f>
        <v>2557.1</v>
      </c>
      <c r="N656" s="734">
        <f>AR656*(1+$AF$5/100)</f>
        <v>2562.95</v>
      </c>
      <c r="O656" s="734">
        <f>AS656*(1+$AF$5/100)</f>
        <v>2568.8</v>
      </c>
      <c r="P656" s="734">
        <f>AT656*(1+$AF$5/100)</f>
        <v>2574</v>
      </c>
      <c r="Q656" s="734">
        <f>AU656*(1+$AF$5/100)</f>
        <v>2579.85</v>
      </c>
      <c r="R656" s="734">
        <f>AV656*(1+$AF$5/100)</f>
        <v>2585.7</v>
      </c>
      <c r="S656" s="734">
        <f>AW656*(1+$AF$5/100)</f>
        <v>2591.55</v>
      </c>
      <c r="T656" s="734">
        <f>AX656*(1+$AF$5/100)</f>
        <v>2597.4</v>
      </c>
      <c r="U656" s="734">
        <f>AY656*(1+$AF$5/100)</f>
        <v>2825.55</v>
      </c>
      <c r="V656" s="734">
        <f>AZ656*(1+$AF$5/100)</f>
        <v>3142.1</v>
      </c>
      <c r="W656" s="734">
        <f>BA656*(1+$AF$5/100)</f>
        <v>3149.25</v>
      </c>
      <c r="X656" s="734">
        <f>BB656*(1+$AF$5/100)</f>
        <v>3156.4</v>
      </c>
      <c r="Y656" s="734">
        <f>BC656*(1+$AF$5/100)</f>
        <v>3417.05</v>
      </c>
      <c r="Z656" s="735">
        <f>BD656*(1+$AF$5/100)</f>
        <v>3426.8</v>
      </c>
      <c r="AA656" s="801"/>
      <c r="AB656" s="731"/>
      <c r="AG656" s="747">
        <v>4800</v>
      </c>
      <c r="AH656" s="734">
        <v>3307</v>
      </c>
      <c r="AI656" s="734">
        <v>3315</v>
      </c>
      <c r="AJ656" s="734">
        <v>3324</v>
      </c>
      <c r="AK656" s="734">
        <v>3822</v>
      </c>
      <c r="AL656" s="734">
        <v>3831</v>
      </c>
      <c r="AM656" s="734">
        <v>3840</v>
      </c>
      <c r="AN656" s="734">
        <v>3849</v>
      </c>
      <c r="AO656" s="734">
        <v>3857</v>
      </c>
      <c r="AP656" s="734">
        <v>3866</v>
      </c>
      <c r="AQ656" s="734">
        <v>3934</v>
      </c>
      <c r="AR656" s="734">
        <v>3943</v>
      </c>
      <c r="AS656" s="734">
        <v>3952</v>
      </c>
      <c r="AT656" s="734">
        <v>3960</v>
      </c>
      <c r="AU656" s="734">
        <v>3969</v>
      </c>
      <c r="AV656" s="734">
        <v>3978</v>
      </c>
      <c r="AW656" s="734">
        <v>3987</v>
      </c>
      <c r="AX656" s="734">
        <v>3996</v>
      </c>
      <c r="AY656" s="734">
        <v>4347</v>
      </c>
      <c r="AZ656" s="734">
        <v>4834</v>
      </c>
      <c r="BA656" s="734">
        <v>4845</v>
      </c>
      <c r="BB656" s="734">
        <v>4856</v>
      </c>
      <c r="BC656" s="734">
        <v>5257</v>
      </c>
      <c r="BD656" s="735">
        <v>5272</v>
      </c>
    </row>
    <row r="657" spans="1:74" customHeight="1" ht="20.25">
      <c r="B657" s="1019"/>
      <c r="C657" s="789">
        <f>C656+200</f>
        <v>5000</v>
      </c>
      <c r="D657" s="740">
        <f>AH657*(1+$AF$5/100)</f>
        <v>2164.5</v>
      </c>
      <c r="E657" s="740">
        <f>AI657*(1+$AF$5/100)</f>
        <v>2170.35</v>
      </c>
      <c r="F657" s="740">
        <f>AJ657*(1+$AF$5/100)</f>
        <v>2176.2</v>
      </c>
      <c r="G657" s="740">
        <f>AK657*(1+$AF$5/100)</f>
        <v>2511.6</v>
      </c>
      <c r="H657" s="740">
        <f>AL657*(1+$AF$5/100)</f>
        <v>2517.45</v>
      </c>
      <c r="I657" s="740">
        <f>AM657*(1+$AF$5/100)</f>
        <v>2523.3</v>
      </c>
      <c r="J657" s="740">
        <f>AN657*(1+$AF$5/100)</f>
        <v>2529.15</v>
      </c>
      <c r="K657" s="740">
        <f>AO657*(1+$AF$5/100)</f>
        <v>2535</v>
      </c>
      <c r="L657" s="740">
        <f>AP657*(1+$AF$5/100)</f>
        <v>2540.85</v>
      </c>
      <c r="M657" s="740">
        <f>AQ657*(1+$AF$5/100)</f>
        <v>2584.4</v>
      </c>
      <c r="N657" s="740">
        <f>AR657*(1+$AF$5/100)</f>
        <v>2590.25</v>
      </c>
      <c r="O657" s="740">
        <f>AS657*(1+$AF$5/100)</f>
        <v>2596.1</v>
      </c>
      <c r="P657" s="740">
        <f>AT657*(1+$AF$5/100)</f>
        <v>2601.95</v>
      </c>
      <c r="Q657" s="740">
        <f>AU657*(1+$AF$5/100)</f>
        <v>2607.8</v>
      </c>
      <c r="R657" s="740">
        <f>AV657*(1+$AF$5/100)</f>
        <v>2613.65</v>
      </c>
      <c r="S657" s="740">
        <f>AW657*(1+$AF$5/100)</f>
        <v>2618.85</v>
      </c>
      <c r="T657" s="740">
        <f>AX657*(1+$AF$5/100)</f>
        <v>2624.7</v>
      </c>
      <c r="U657" s="740">
        <f>AY657*(1+$AF$5/100)</f>
        <v>2852.85</v>
      </c>
      <c r="V657" s="740">
        <f>AZ657*(1+$AF$5/100)</f>
        <v>3181.75</v>
      </c>
      <c r="W657" s="740">
        <f>BA657*(1+$AF$5/100)</f>
        <v>3188.9</v>
      </c>
      <c r="X657" s="740">
        <f>BB657*(1+$AF$5/100)</f>
        <v>3196.05</v>
      </c>
      <c r="Y657" s="740">
        <f>BC657*(1+$AF$5/100)</f>
        <v>3456.7</v>
      </c>
      <c r="Z657" s="750">
        <f>BD657*(1+$AF$5/100)</f>
        <v>3466.45</v>
      </c>
      <c r="AA657" s="801"/>
      <c r="AB657" s="731"/>
      <c r="AG657" s="748">
        <v>5000</v>
      </c>
      <c r="AH657" s="740">
        <v>3330</v>
      </c>
      <c r="AI657" s="740">
        <v>3339</v>
      </c>
      <c r="AJ657" s="740">
        <v>3348</v>
      </c>
      <c r="AK657" s="740">
        <v>3864</v>
      </c>
      <c r="AL657" s="740">
        <v>3873</v>
      </c>
      <c r="AM657" s="740">
        <v>3882</v>
      </c>
      <c r="AN657" s="740">
        <v>3891</v>
      </c>
      <c r="AO657" s="740">
        <v>3900</v>
      </c>
      <c r="AP657" s="740">
        <v>3909</v>
      </c>
      <c r="AQ657" s="740">
        <v>3976</v>
      </c>
      <c r="AR657" s="740">
        <v>3985</v>
      </c>
      <c r="AS657" s="740">
        <v>3994</v>
      </c>
      <c r="AT657" s="740">
        <v>4003</v>
      </c>
      <c r="AU657" s="740">
        <v>4012</v>
      </c>
      <c r="AV657" s="740">
        <v>4021</v>
      </c>
      <c r="AW657" s="740">
        <v>4029</v>
      </c>
      <c r="AX657" s="740">
        <v>4038</v>
      </c>
      <c r="AY657" s="740">
        <v>4389</v>
      </c>
      <c r="AZ657" s="740">
        <v>4895</v>
      </c>
      <c r="BA657" s="740">
        <v>4906</v>
      </c>
      <c r="BB657" s="740">
        <v>4917</v>
      </c>
      <c r="BC657" s="740">
        <v>5318</v>
      </c>
      <c r="BD657" s="750">
        <v>5333</v>
      </c>
    </row>
    <row r="658" spans="1:74" customHeight="1" ht="20.25">
      <c r="B658" s="809"/>
      <c r="C658" s="1025" t="s">
        <v>417</v>
      </c>
      <c r="D658" s="1025"/>
      <c r="E658" s="1025"/>
      <c r="F658" s="1025"/>
      <c r="G658" s="1025"/>
      <c r="H658" s="1025"/>
      <c r="I658" s="1025"/>
      <c r="J658" s="1025"/>
      <c r="K658" s="1025"/>
      <c r="L658" s="1025"/>
      <c r="M658" s="1025"/>
      <c r="N658" s="1025"/>
      <c r="O658" s="1025"/>
      <c r="P658" s="1025"/>
      <c r="Q658" s="1025"/>
      <c r="R658" s="1025"/>
      <c r="S658" s="1025"/>
      <c r="T658" s="1025"/>
      <c r="U658" s="1025"/>
      <c r="V658" s="1025"/>
      <c r="W658" s="1025"/>
      <c r="X658" s="1025"/>
      <c r="Y658" s="1025"/>
      <c r="Z658" s="1025"/>
      <c r="AA658" s="800"/>
      <c r="AB658" s="727"/>
      <c r="AG658" s="1005" t="s">
        <v>417</v>
      </c>
      <c r="AH658" s="1005"/>
      <c r="AI658" s="1005"/>
      <c r="AJ658" s="1005"/>
      <c r="AK658" s="1005"/>
      <c r="AL658" s="1005"/>
      <c r="AM658" s="1005"/>
      <c r="AN658" s="1005"/>
      <c r="AO658" s="1005"/>
      <c r="AP658" s="1005"/>
      <c r="AQ658" s="1005"/>
      <c r="AR658" s="1005"/>
      <c r="AS658" s="1005"/>
      <c r="AT658" s="1005"/>
      <c r="AU658" s="1005"/>
      <c r="AV658" s="1005"/>
      <c r="AW658" s="1005"/>
      <c r="AX658" s="1005"/>
      <c r="AY658" s="1005"/>
      <c r="AZ658" s="1005"/>
      <c r="BA658" s="1005"/>
      <c r="BB658" s="1005"/>
      <c r="BC658" s="1005"/>
      <c r="BD658" s="1005"/>
    </row>
    <row r="659" spans="1:74" customHeight="1" ht="29.25">
      <c r="B659" s="820"/>
      <c r="C659" s="782" t="s">
        <v>355</v>
      </c>
      <c r="D659" s="732" t="str">
        <f>D$585</f>
        <v>$560</v>
      </c>
      <c r="E659" s="729" t="str">
        <f>E$585</f>
        <v>$563</v>
      </c>
      <c r="F659" s="729" t="str">
        <f>F$585</f>
        <v>$567</v>
      </c>
      <c r="G659" s="729" t="str">
        <f>G$585</f>
        <v>$570</v>
      </c>
      <c r="H659" s="729" t="str">
        <f>H$585</f>
        <v>$573</v>
      </c>
      <c r="I659" s="729" t="str">
        <f>I$585</f>
        <v>$576</v>
      </c>
      <c r="J659" s="729" t="str">
        <f>J$585</f>
        <v>$580</v>
      </c>
      <c r="K659" s="729" t="str">
        <f>K$585</f>
        <v>$583</v>
      </c>
      <c r="L659" s="729" t="str">
        <f>L$585</f>
        <v>$586</v>
      </c>
      <c r="M659" s="729" t="str">
        <f>M$585</f>
        <v>$590</v>
      </c>
      <c r="N659" s="729" t="str">
        <f>N$585</f>
        <v>$593</v>
      </c>
      <c r="O659" s="729" t="str">
        <f>O$585</f>
        <v>$596</v>
      </c>
      <c r="P659" s="729" t="str">
        <f>P$585</f>
        <v>$600</v>
      </c>
      <c r="Q659" s="729" t="str">
        <f>Q$585</f>
        <v>$603</v>
      </c>
      <c r="R659" s="729" t="str">
        <f>R$585</f>
        <v>$606</v>
      </c>
      <c r="S659" s="729" t="str">
        <f>S$585</f>
        <v>$610</v>
      </c>
      <c r="T659" s="729" t="str">
        <f>T$585</f>
        <v>$613</v>
      </c>
      <c r="U659" s="729" t="str">
        <f>U$585</f>
        <v>$616</v>
      </c>
      <c r="V659" s="729" t="str">
        <f>V$585</f>
        <v>$620</v>
      </c>
      <c r="W659" s="729" t="str">
        <f>W$585</f>
        <v>$623</v>
      </c>
      <c r="X659" s="729" t="str">
        <f>X$585</f>
        <v>$626</v>
      </c>
      <c r="Y659" s="729" t="str">
        <f>Y$585</f>
        <v>$630</v>
      </c>
      <c r="Z659" s="730" t="str">
        <f>Z$585</f>
        <v>$633</v>
      </c>
      <c r="AA659" s="801"/>
      <c r="AB659" s="731"/>
      <c r="AG659" s="748"/>
      <c r="AH659" s="739"/>
      <c r="AI659" s="740"/>
      <c r="AJ659" s="740"/>
      <c r="AK659" s="740"/>
      <c r="AL659" s="740"/>
      <c r="AM659" s="740"/>
      <c r="AN659" s="740"/>
      <c r="AO659" s="740"/>
      <c r="AP659" s="740"/>
      <c r="AQ659" s="740"/>
      <c r="AR659" s="740"/>
      <c r="AS659" s="740"/>
      <c r="AT659" s="740"/>
      <c r="AU659" s="740"/>
      <c r="AV659" s="740"/>
      <c r="AW659" s="740"/>
      <c r="AX659" s="740"/>
      <c r="AY659" s="740"/>
      <c r="AZ659" s="740"/>
      <c r="BA659" s="740"/>
      <c r="BB659" s="740"/>
      <c r="BC659" s="740"/>
      <c r="BD659" s="750"/>
    </row>
    <row r="660" spans="1:74" customHeight="1" ht="29.25">
      <c r="B660" s="820" t="s">
        <v>321</v>
      </c>
      <c r="C660" s="841" t="s">
        <v>424</v>
      </c>
      <c r="D660" s="739">
        <v>989</v>
      </c>
      <c r="E660" s="740">
        <v>995</v>
      </c>
      <c r="F660" s="740">
        <v>1001</v>
      </c>
      <c r="G660" s="740">
        <v>1007</v>
      </c>
      <c r="H660" s="740">
        <v>1013</v>
      </c>
      <c r="I660" s="740">
        <v>1019</v>
      </c>
      <c r="J660" s="740">
        <v>1025</v>
      </c>
      <c r="K660" s="740">
        <v>1031</v>
      </c>
      <c r="L660" s="740">
        <v>1038</v>
      </c>
      <c r="M660" s="740">
        <v>1044</v>
      </c>
      <c r="N660" s="740">
        <v>1050</v>
      </c>
      <c r="O660" s="740">
        <v>1056</v>
      </c>
      <c r="P660" s="740">
        <v>1062</v>
      </c>
      <c r="Q660" s="740">
        <v>1068</v>
      </c>
      <c r="R660" s="740">
        <v>1074</v>
      </c>
      <c r="S660" s="740">
        <v>1080</v>
      </c>
      <c r="T660" s="740">
        <v>1086</v>
      </c>
      <c r="U660" s="740">
        <v>1092</v>
      </c>
      <c r="V660" s="740">
        <v>1098</v>
      </c>
      <c r="W660" s="740">
        <v>1104</v>
      </c>
      <c r="X660" s="740">
        <v>1110</v>
      </c>
      <c r="Y660" s="740">
        <v>1116</v>
      </c>
      <c r="Z660" s="750">
        <v>1122</v>
      </c>
      <c r="AA660" s="801"/>
      <c r="AB660" s="731"/>
      <c r="AG660" s="752" t="s">
        <v>354</v>
      </c>
      <c r="AH660" s="753">
        <v>989</v>
      </c>
      <c r="AI660" s="753">
        <v>995</v>
      </c>
      <c r="AJ660" s="753">
        <v>1001</v>
      </c>
      <c r="AK660" s="753">
        <v>1007</v>
      </c>
      <c r="AL660" s="753">
        <v>1013</v>
      </c>
      <c r="AM660" s="753">
        <v>1019</v>
      </c>
      <c r="AN660" s="753">
        <v>1025</v>
      </c>
      <c r="AO660" s="753">
        <v>1031</v>
      </c>
      <c r="AP660" s="753">
        <v>1038</v>
      </c>
      <c r="AQ660" s="753">
        <v>1044</v>
      </c>
      <c r="AR660" s="753">
        <v>1050</v>
      </c>
      <c r="AS660" s="753">
        <v>1056</v>
      </c>
      <c r="AT660" s="753">
        <v>1062</v>
      </c>
      <c r="AU660" s="753">
        <v>1068</v>
      </c>
      <c r="AV660" s="753">
        <v>1074</v>
      </c>
      <c r="AW660" s="753">
        <v>1080</v>
      </c>
      <c r="AX660" s="753">
        <v>1086</v>
      </c>
      <c r="AY660" s="753">
        <v>1092</v>
      </c>
      <c r="AZ660" s="753">
        <v>1098</v>
      </c>
      <c r="BA660" s="753">
        <v>1104</v>
      </c>
      <c r="BB660" s="753">
        <v>1110</v>
      </c>
      <c r="BC660" s="753">
        <v>1116</v>
      </c>
      <c r="BD660" s="754">
        <v>1122</v>
      </c>
    </row>
    <row r="661" spans="1:74">
      <c r="B661" s="804"/>
      <c r="C661" s="717"/>
      <c r="D661" s="734"/>
      <c r="E661" s="734"/>
      <c r="F661" s="734"/>
      <c r="G661" s="734"/>
      <c r="H661" s="734"/>
      <c r="I661" s="734"/>
      <c r="J661" s="734"/>
      <c r="K661" s="734"/>
      <c r="L661" s="734"/>
      <c r="M661" s="734"/>
      <c r="N661" s="734"/>
      <c r="O661" s="734"/>
      <c r="P661" s="734"/>
      <c r="Q661" s="734"/>
      <c r="R661" s="734"/>
      <c r="S661" s="734"/>
      <c r="T661" s="734"/>
      <c r="U661" s="734"/>
      <c r="V661" s="734"/>
      <c r="W661" s="734"/>
      <c r="X661" s="734"/>
      <c r="Y661" s="734"/>
      <c r="Z661" s="734"/>
      <c r="AA661" s="801"/>
      <c r="AB661" s="731"/>
    </row>
    <row r="662" spans="1:74">
      <c r="B662" s="804"/>
      <c r="C662" s="1014" t="s">
        <v>389</v>
      </c>
      <c r="D662" s="1014"/>
      <c r="E662" s="1014"/>
      <c r="F662" s="1014"/>
      <c r="G662" s="1014"/>
      <c r="H662" s="1014"/>
      <c r="I662" s="1014"/>
      <c r="J662" s="1014"/>
      <c r="K662" s="1014"/>
      <c r="L662" s="1014"/>
      <c r="M662" s="1014"/>
      <c r="N662" s="1014"/>
      <c r="O662" s="1014"/>
      <c r="P662" s="1014"/>
      <c r="Q662" s="1014"/>
      <c r="R662" s="1014"/>
      <c r="S662" s="1014"/>
      <c r="T662" s="1014"/>
      <c r="U662" s="1014"/>
      <c r="V662" s="1014"/>
      <c r="W662" s="1014"/>
      <c r="X662" s="1014"/>
      <c r="Y662" s="1014"/>
      <c r="Z662" s="1014"/>
      <c r="AA662" s="801"/>
      <c r="AB662" s="731"/>
    </row>
    <row r="663" spans="1:74">
      <c r="B663" s="804"/>
      <c r="C663" s="721" t="s">
        <v>425</v>
      </c>
      <c r="D663" s="721"/>
      <c r="E663" s="721"/>
      <c r="F663" s="721"/>
      <c r="G663" s="721"/>
      <c r="H663" s="721"/>
      <c r="I663" s="721"/>
      <c r="J663" s="721"/>
      <c r="K663" s="721"/>
      <c r="L663" s="721"/>
      <c r="M663" s="721"/>
      <c r="N663" s="721"/>
      <c r="O663" s="721"/>
      <c r="P663" s="721"/>
      <c r="Q663" s="721"/>
      <c r="R663" s="721"/>
      <c r="S663" s="721"/>
      <c r="T663" s="721"/>
      <c r="U663" s="721"/>
      <c r="V663" s="721"/>
      <c r="W663" s="721"/>
      <c r="X663" s="721"/>
      <c r="Y663" s="721"/>
      <c r="Z663" s="721"/>
      <c r="AA663" s="801"/>
      <c r="AB663" s="731"/>
    </row>
    <row r="664" spans="1:74">
      <c r="B664" s="804"/>
      <c r="C664" s="1014" t="s">
        <v>382</v>
      </c>
      <c r="D664" s="1014"/>
      <c r="E664" s="1014"/>
      <c r="F664" s="1014"/>
      <c r="G664" s="1014"/>
      <c r="H664" s="1014"/>
      <c r="I664" s="1014"/>
      <c r="J664" s="1014"/>
      <c r="K664" s="1014"/>
      <c r="L664" s="1014"/>
      <c r="M664" s="1014"/>
      <c r="N664" s="1014"/>
      <c r="O664" s="1014"/>
      <c r="P664" s="1014"/>
      <c r="Q664" s="1014"/>
      <c r="R664" s="1014"/>
      <c r="S664" s="1014"/>
      <c r="T664" s="1014"/>
      <c r="U664" s="1014"/>
      <c r="V664" s="1014"/>
      <c r="W664" s="1014"/>
      <c r="X664" s="1014"/>
      <c r="Y664" s="1014"/>
      <c r="Z664" s="1014"/>
      <c r="AA664" s="801"/>
      <c r="AB664" s="731"/>
    </row>
    <row r="665" spans="1:74">
      <c r="B665" s="804"/>
      <c r="C665" s="1014" t="s">
        <v>383</v>
      </c>
      <c r="D665" s="1014"/>
      <c r="E665" s="1014"/>
      <c r="F665" s="1014"/>
      <c r="G665" s="1014"/>
      <c r="H665" s="1014"/>
      <c r="I665" s="1014"/>
      <c r="J665" s="1014"/>
      <c r="K665" s="1014"/>
      <c r="L665" s="1014"/>
      <c r="M665" s="1014"/>
      <c r="N665" s="1014"/>
      <c r="O665" s="1014"/>
      <c r="P665" s="1014"/>
      <c r="Q665" s="1014"/>
      <c r="R665" s="1014"/>
      <c r="S665" s="1014"/>
      <c r="T665" s="1014"/>
      <c r="U665" s="1014"/>
      <c r="V665" s="1014"/>
      <c r="W665" s="1014"/>
      <c r="X665" s="1014"/>
      <c r="Y665" s="1014"/>
      <c r="Z665" s="1014"/>
      <c r="AA665" s="801"/>
      <c r="AB665" s="731"/>
    </row>
    <row r="666" spans="1:74" customHeight="1" ht="20.25">
      <c r="B666" s="805"/>
      <c r="C666" s="1022" t="s">
        <v>384</v>
      </c>
      <c r="D666" s="1022"/>
      <c r="E666" s="1022"/>
      <c r="F666" s="1022"/>
      <c r="G666" s="1022"/>
      <c r="H666" s="1022"/>
      <c r="I666" s="1022"/>
      <c r="J666" s="1022"/>
      <c r="K666" s="1022"/>
      <c r="L666" s="1022"/>
      <c r="M666" s="1022"/>
      <c r="N666" s="1022"/>
      <c r="O666" s="1022"/>
      <c r="P666" s="1022"/>
      <c r="Q666" s="1022"/>
      <c r="R666" s="1022"/>
      <c r="S666" s="1022"/>
      <c r="T666" s="1022"/>
      <c r="U666" s="1022"/>
      <c r="V666" s="1022"/>
      <c r="W666" s="1022"/>
      <c r="X666" s="1022"/>
      <c r="Y666" s="1022"/>
      <c r="Z666" s="1022"/>
      <c r="AA666" s="806"/>
      <c r="AB666" s="717"/>
    </row>
    <row r="667" spans="1:74" customHeight="1" ht="20.25">
      <c r="B667" s="722"/>
      <c r="C667" s="717"/>
      <c r="D667" s="717"/>
      <c r="E667" s="717"/>
      <c r="F667" s="717"/>
      <c r="G667" s="717"/>
      <c r="H667" s="717"/>
      <c r="I667" s="717"/>
      <c r="J667" s="717"/>
      <c r="K667" s="717"/>
      <c r="L667" s="717"/>
      <c r="M667" s="717"/>
      <c r="N667" s="717"/>
      <c r="O667" s="717"/>
      <c r="P667" s="717"/>
      <c r="Q667" s="717"/>
      <c r="R667" s="717"/>
      <c r="S667" s="717"/>
      <c r="T667" s="717"/>
      <c r="U667" s="717"/>
      <c r="V667" s="717"/>
      <c r="W667" s="717"/>
      <c r="X667" s="717"/>
      <c r="Y667" s="717"/>
      <c r="Z667" s="717"/>
      <c r="AA667" s="717"/>
      <c r="AB667" s="717"/>
    </row>
    <row r="668" spans="1:74" s="780" customFormat="1">
      <c r="B668" s="812" t="s">
        <v>429</v>
      </c>
      <c r="C668" s="812"/>
      <c r="D668" s="812"/>
      <c r="E668" s="812"/>
      <c r="F668" s="812"/>
      <c r="G668" s="812"/>
      <c r="H668" s="812"/>
      <c r="I668" s="812"/>
      <c r="J668" s="812"/>
      <c r="K668" s="812"/>
      <c r="L668" s="812"/>
      <c r="M668" s="812"/>
      <c r="N668" s="812"/>
      <c r="O668" s="812"/>
      <c r="P668" s="812"/>
      <c r="Q668" s="812"/>
      <c r="R668" s="812"/>
      <c r="S668" s="812"/>
      <c r="T668" s="812"/>
      <c r="U668" s="812"/>
      <c r="V668" s="812"/>
      <c r="W668" s="812"/>
      <c r="X668" s="1023" t="s">
        <v>314</v>
      </c>
      <c r="Y668" s="1023"/>
      <c r="Z668" s="1023"/>
      <c r="AA668" s="812"/>
      <c r="AB668" s="814"/>
    </row>
    <row r="669" spans="1:74" s="816" customFormat="1">
      <c r="A669" s="1024"/>
      <c r="B669" s="1024"/>
      <c r="C669" s="1024"/>
      <c r="D669" s="1024"/>
      <c r="E669" s="1024"/>
      <c r="F669" s="1024"/>
      <c r="G669" s="1024"/>
      <c r="H669" s="1024"/>
      <c r="I669" s="1024"/>
      <c r="J669" s="1024"/>
      <c r="K669" s="1024"/>
      <c r="L669" s="1024"/>
      <c r="M669" s="1024"/>
      <c r="N669" s="1024"/>
      <c r="O669" s="1024"/>
      <c r="P669" s="1024"/>
      <c r="Q669" s="1024"/>
      <c r="R669" s="1024"/>
      <c r="S669" s="1024"/>
      <c r="T669" s="1024"/>
      <c r="U669" s="1024"/>
      <c r="V669" s="1024"/>
      <c r="W669" s="1024"/>
      <c r="X669" s="1024"/>
      <c r="Y669" s="1024"/>
      <c r="Z669" s="1024"/>
      <c r="AA669" s="1024"/>
      <c r="AB669" s="1024"/>
    </row>
    <row r="670" spans="1:74" customHeight="1" ht="20.25">
      <c r="B670" s="722"/>
      <c r="C670" s="717"/>
      <c r="D670" s="717"/>
      <c r="E670" s="717"/>
      <c r="F670" s="717"/>
      <c r="G670" s="717"/>
      <c r="H670" s="717"/>
      <c r="I670" s="717"/>
      <c r="J670" s="717"/>
      <c r="K670" s="717"/>
      <c r="L670" s="717"/>
      <c r="M670" s="717"/>
      <c r="N670" s="717"/>
      <c r="O670" s="717"/>
      <c r="P670" s="717"/>
      <c r="Q670" s="717"/>
      <c r="R670" s="717"/>
      <c r="S670" s="717"/>
      <c r="T670" s="717"/>
      <c r="U670" s="717"/>
      <c r="V670" s="717"/>
      <c r="W670" s="717"/>
      <c r="X670" s="717"/>
      <c r="Y670" s="717"/>
      <c r="Z670" s="717"/>
      <c r="AA670" s="717"/>
      <c r="AB670" s="717"/>
    </row>
    <row r="671" spans="1:74" customHeight="1" ht="27.75">
      <c r="B671" s="807"/>
      <c r="C671" s="1017" t="s">
        <v>430</v>
      </c>
      <c r="D671" s="1017"/>
      <c r="E671" s="1017"/>
      <c r="F671" s="1017"/>
      <c r="G671" s="1017"/>
      <c r="H671" s="1017"/>
      <c r="I671" s="1017"/>
      <c r="J671" s="1017"/>
      <c r="K671" s="1017"/>
      <c r="L671" s="1017"/>
      <c r="M671" s="1017"/>
      <c r="N671" s="1017"/>
      <c r="O671" s="1017"/>
      <c r="P671" s="1017"/>
      <c r="Q671" s="1017"/>
      <c r="R671" s="1017"/>
      <c r="S671" s="1017"/>
      <c r="T671" s="1017"/>
      <c r="U671" s="1017"/>
      <c r="V671" s="1017"/>
      <c r="W671" s="1017"/>
      <c r="X671" s="1017"/>
      <c r="Y671" s="1017"/>
      <c r="Z671" s="1017"/>
      <c r="AA671" s="798"/>
      <c r="AB671" s="723"/>
    </row>
    <row r="672" spans="1:74" customHeight="1" ht="20.25">
      <c r="B672" s="808"/>
      <c r="C672" s="1018" t="s">
        <v>316</v>
      </c>
      <c r="D672" s="1018"/>
      <c r="E672" s="1018"/>
      <c r="F672" s="1018"/>
      <c r="G672" s="1018"/>
      <c r="H672" s="1018"/>
      <c r="I672" s="1018"/>
      <c r="J672" s="1018"/>
      <c r="K672" s="1018"/>
      <c r="L672" s="1018"/>
      <c r="M672" s="1018"/>
      <c r="N672" s="1018"/>
      <c r="O672" s="1018"/>
      <c r="P672" s="1018"/>
      <c r="Q672" s="1018"/>
      <c r="R672" s="1018"/>
      <c r="S672" s="1018"/>
      <c r="T672" s="1018"/>
      <c r="U672" s="1018"/>
      <c r="V672" s="1018"/>
      <c r="W672" s="1018"/>
      <c r="X672" s="1018"/>
      <c r="Y672" s="1018"/>
      <c r="Z672" s="1018"/>
      <c r="AA672" s="799"/>
      <c r="AB672" s="717"/>
    </row>
    <row r="673" spans="1:74" customHeight="1" ht="23.25">
      <c r="A673" s="545"/>
      <c r="B673" s="1019" t="s">
        <v>317</v>
      </c>
      <c r="C673" s="782"/>
      <c r="D673" s="783">
        <v>2600</v>
      </c>
      <c r="E673" s="783">
        <v>2800</v>
      </c>
      <c r="F673" s="783">
        <v>3000</v>
      </c>
      <c r="G673" s="783">
        <v>3200</v>
      </c>
      <c r="H673" s="783">
        <v>3400</v>
      </c>
      <c r="I673" s="783">
        <v>3600</v>
      </c>
      <c r="J673" s="783">
        <v>3800</v>
      </c>
      <c r="K673" s="783">
        <v>4000</v>
      </c>
      <c r="L673" s="783">
        <v>4200</v>
      </c>
      <c r="M673" s="783">
        <v>4400</v>
      </c>
      <c r="N673" s="783">
        <v>4600</v>
      </c>
      <c r="O673" s="783">
        <v>4800</v>
      </c>
      <c r="P673" s="783">
        <v>5000</v>
      </c>
      <c r="Q673" s="783">
        <v>5200</v>
      </c>
      <c r="R673" s="783">
        <v>5400</v>
      </c>
      <c r="S673" s="783">
        <v>5600</v>
      </c>
      <c r="T673" s="783">
        <v>5800</v>
      </c>
      <c r="U673" s="783">
        <v>6000</v>
      </c>
      <c r="V673" s="783">
        <v>6200</v>
      </c>
      <c r="W673" s="783">
        <v>6400</v>
      </c>
      <c r="X673" s="783">
        <v>6600</v>
      </c>
      <c r="Y673" s="783">
        <v>6800</v>
      </c>
      <c r="Z673" s="784">
        <v>7000</v>
      </c>
      <c r="AA673" s="800"/>
      <c r="AB673" s="727"/>
      <c r="AG673" s="724"/>
      <c r="AH673" s="725">
        <v>2600</v>
      </c>
      <c r="AI673" s="725">
        <v>2800</v>
      </c>
      <c r="AJ673" s="725">
        <v>3000</v>
      </c>
      <c r="AK673" s="725">
        <v>3200</v>
      </c>
      <c r="AL673" s="725">
        <v>3400</v>
      </c>
      <c r="AM673" s="725">
        <v>3600</v>
      </c>
      <c r="AN673" s="725">
        <v>3800</v>
      </c>
      <c r="AO673" s="725">
        <v>4000</v>
      </c>
      <c r="AP673" s="725">
        <v>4200</v>
      </c>
      <c r="AQ673" s="725">
        <v>4400</v>
      </c>
      <c r="AR673" s="725">
        <v>4600</v>
      </c>
      <c r="AS673" s="725">
        <v>4800</v>
      </c>
      <c r="AT673" s="725">
        <v>5000</v>
      </c>
      <c r="AU673" s="725">
        <v>5200</v>
      </c>
      <c r="AV673" s="725">
        <v>5400</v>
      </c>
      <c r="AW673" s="725">
        <v>5600</v>
      </c>
      <c r="AX673" s="725">
        <v>5800</v>
      </c>
      <c r="AY673" s="725">
        <v>6000</v>
      </c>
      <c r="AZ673" s="725">
        <v>6200</v>
      </c>
      <c r="BA673" s="725">
        <v>6400</v>
      </c>
      <c r="BB673" s="725">
        <v>6600</v>
      </c>
      <c r="BC673" s="725">
        <v>6800</v>
      </c>
      <c r="BD673" s="726">
        <v>7000</v>
      </c>
    </row>
    <row r="674" spans="1:74">
      <c r="B674" s="1019"/>
      <c r="C674" s="785">
        <v>1400</v>
      </c>
      <c r="D674" s="732">
        <f>AH674*(1+$AF$5/100)</f>
        <v>1785.55</v>
      </c>
      <c r="E674" s="729">
        <f>AI674*(1+$AF$5/100)</f>
        <v>1791.4</v>
      </c>
      <c r="F674" s="729">
        <f>AJ674*(1+$AF$5/100)</f>
        <v>1797.25</v>
      </c>
      <c r="G674" s="729">
        <f>AK674*(1+$AF$5/100)</f>
        <v>1941.55</v>
      </c>
      <c r="H674" s="729">
        <f>AL674*(1+$AF$5/100)</f>
        <v>1962.35</v>
      </c>
      <c r="I674" s="729">
        <f>AM674*(1+$AF$5/100)</f>
        <v>1982.5</v>
      </c>
      <c r="J674" s="729">
        <f>AN674*(1+$AF$5/100)</f>
        <v>2003.3</v>
      </c>
      <c r="K674" s="729">
        <f>AO674*(1+$AF$5/100)</f>
        <v>2023.45</v>
      </c>
      <c r="L674" s="729">
        <f>AP674*(1+$AF$5/100)</f>
        <v>2044.25</v>
      </c>
      <c r="M674" s="729">
        <f>AQ674*(1+$AF$5/100)</f>
        <v>2091.05</v>
      </c>
      <c r="N674" s="729">
        <f>AR674*(1+$AF$5/100)</f>
        <v>2111.85</v>
      </c>
      <c r="O674" s="729">
        <f>AS674*(1+$AF$5/100)</f>
        <v>2132</v>
      </c>
      <c r="P674" s="729">
        <f>AT674*(1+$AF$5/100)</f>
        <v>2152.8</v>
      </c>
      <c r="Q674" s="729">
        <f>AU674*(1+$AF$5/100)</f>
        <v>2172.95</v>
      </c>
      <c r="R674" s="729">
        <f>AV674*(1+$AF$5/100)</f>
        <v>2193.75</v>
      </c>
      <c r="S674" s="729">
        <f>AW674*(1+$AF$5/100)</f>
        <v>2213.9</v>
      </c>
      <c r="T674" s="729">
        <f>AX674*(1+$AF$5/100)</f>
        <v>2234.7</v>
      </c>
      <c r="U674" s="729">
        <f>AY674*(1+$AF$5/100)</f>
        <v>2494.05</v>
      </c>
      <c r="V674" s="729">
        <f>AZ674*(1+$AF$5/100)</f>
        <v>2515.5</v>
      </c>
      <c r="W674" s="729">
        <f>BA674*(1+$AF$5/100)</f>
        <v>2537.6</v>
      </c>
      <c r="X674" s="729">
        <f>BB674*(1+$AF$5/100)</f>
        <v>2559.05</v>
      </c>
      <c r="Y674" s="729">
        <f>BC674*(1+$AF$5/100)</f>
        <v>2581.15</v>
      </c>
      <c r="Z674" s="730">
        <f>BD674*(1+$AF$5/100)</f>
        <v>2603.25</v>
      </c>
      <c r="AA674" s="801"/>
      <c r="AB674" s="731"/>
      <c r="AG674" s="728">
        <v>1400</v>
      </c>
      <c r="AH674" s="732">
        <v>2747</v>
      </c>
      <c r="AI674" s="729">
        <v>2756</v>
      </c>
      <c r="AJ674" s="729">
        <v>2765</v>
      </c>
      <c r="AK674" s="729">
        <v>2987</v>
      </c>
      <c r="AL674" s="729">
        <v>3019</v>
      </c>
      <c r="AM674" s="729">
        <v>3050</v>
      </c>
      <c r="AN674" s="729">
        <v>3082</v>
      </c>
      <c r="AO674" s="729">
        <v>3113</v>
      </c>
      <c r="AP674" s="729">
        <v>3145</v>
      </c>
      <c r="AQ674" s="729">
        <v>3217</v>
      </c>
      <c r="AR674" s="729">
        <v>3249</v>
      </c>
      <c r="AS674" s="729">
        <v>3280</v>
      </c>
      <c r="AT674" s="729">
        <v>3312</v>
      </c>
      <c r="AU674" s="729">
        <v>3343</v>
      </c>
      <c r="AV674" s="729">
        <v>3375</v>
      </c>
      <c r="AW674" s="729">
        <v>3406</v>
      </c>
      <c r="AX674" s="729">
        <v>3438</v>
      </c>
      <c r="AY674" s="729">
        <v>3837</v>
      </c>
      <c r="AZ674" s="729">
        <v>3870</v>
      </c>
      <c r="BA674" s="729">
        <v>3904</v>
      </c>
      <c r="BB674" s="729">
        <v>3937</v>
      </c>
      <c r="BC674" s="729">
        <v>3971</v>
      </c>
      <c r="BD674" s="730">
        <v>4005</v>
      </c>
    </row>
    <row r="675" spans="1:74">
      <c r="B675" s="1019"/>
      <c r="C675" s="785">
        <v>1600</v>
      </c>
      <c r="D675" s="733">
        <f>AH675*(1+$AF$5/100)</f>
        <v>1803.1</v>
      </c>
      <c r="E675" s="734">
        <f>AI675*(1+$AF$5/100)</f>
        <v>1808.95</v>
      </c>
      <c r="F675" s="734">
        <f>AJ675*(1+$AF$5/100)</f>
        <v>1814.8</v>
      </c>
      <c r="G675" s="734">
        <f>AK675*(1+$AF$5/100)</f>
        <v>1944.8</v>
      </c>
      <c r="H675" s="734">
        <f>AL675*(1+$AF$5/100)</f>
        <v>1964.95</v>
      </c>
      <c r="I675" s="734">
        <f>AM675*(1+$AF$5/100)</f>
        <v>1985.75</v>
      </c>
      <c r="J675" s="734">
        <f>AN675*(1+$AF$5/100)</f>
        <v>2005.9</v>
      </c>
      <c r="K675" s="734">
        <f>AO675*(1+$AF$5/100)</f>
        <v>2026.7</v>
      </c>
      <c r="L675" s="734">
        <f>AP675*(1+$AF$5/100)</f>
        <v>2046.85</v>
      </c>
      <c r="M675" s="734">
        <f>AQ675*(1+$AF$5/100)</f>
        <v>2094.3</v>
      </c>
      <c r="N675" s="734">
        <f>AR675*(1+$AF$5/100)</f>
        <v>2114.45</v>
      </c>
      <c r="O675" s="734">
        <f>AS675*(1+$AF$5/100)</f>
        <v>2135.25</v>
      </c>
      <c r="P675" s="734">
        <f>AT675*(1+$AF$5/100)</f>
        <v>2155.4</v>
      </c>
      <c r="Q675" s="734">
        <f>AU675*(1+$AF$5/100)</f>
        <v>2176.2</v>
      </c>
      <c r="R675" s="734">
        <f>AV675*(1+$AF$5/100)</f>
        <v>2196.35</v>
      </c>
      <c r="S675" s="734">
        <f>AW675*(1+$AF$5/100)</f>
        <v>2217.15</v>
      </c>
      <c r="T675" s="734">
        <f>AX675*(1+$AF$5/100)</f>
        <v>2237.3</v>
      </c>
      <c r="U675" s="734">
        <f>AY675*(1+$AF$5/100)</f>
        <v>2496.65</v>
      </c>
      <c r="V675" s="734">
        <f>AZ675*(1+$AF$5/100)</f>
        <v>2518.75</v>
      </c>
      <c r="W675" s="734">
        <f>BA675*(1+$AF$5/100)</f>
        <v>2540.2</v>
      </c>
      <c r="X675" s="734">
        <f>BB675*(1+$AF$5/100)</f>
        <v>2562.3</v>
      </c>
      <c r="Y675" s="734">
        <f>BC675*(1+$AF$5/100)</f>
        <v>2584.4</v>
      </c>
      <c r="Z675" s="735">
        <f>BD675*(1+$AF$5/100)</f>
        <v>2605.85</v>
      </c>
      <c r="AA675" s="801"/>
      <c r="AB675" s="731"/>
      <c r="AG675" s="728">
        <v>1600</v>
      </c>
      <c r="AH675" s="733">
        <v>2774</v>
      </c>
      <c r="AI675" s="734">
        <v>2783</v>
      </c>
      <c r="AJ675" s="734">
        <v>2792</v>
      </c>
      <c r="AK675" s="734">
        <v>2992</v>
      </c>
      <c r="AL675" s="734">
        <v>3023</v>
      </c>
      <c r="AM675" s="734">
        <v>3055</v>
      </c>
      <c r="AN675" s="734">
        <v>3086</v>
      </c>
      <c r="AO675" s="734">
        <v>3118</v>
      </c>
      <c r="AP675" s="734">
        <v>3149</v>
      </c>
      <c r="AQ675" s="734">
        <v>3222</v>
      </c>
      <c r="AR675" s="734">
        <v>3253</v>
      </c>
      <c r="AS675" s="734">
        <v>3285</v>
      </c>
      <c r="AT675" s="734">
        <v>3316</v>
      </c>
      <c r="AU675" s="734">
        <v>3348</v>
      </c>
      <c r="AV675" s="734">
        <v>3379</v>
      </c>
      <c r="AW675" s="734">
        <v>3411</v>
      </c>
      <c r="AX675" s="734">
        <v>3442</v>
      </c>
      <c r="AY675" s="734">
        <v>3841</v>
      </c>
      <c r="AZ675" s="734">
        <v>3875</v>
      </c>
      <c r="BA675" s="734">
        <v>3908</v>
      </c>
      <c r="BB675" s="734">
        <v>3942</v>
      </c>
      <c r="BC675" s="734">
        <v>3976</v>
      </c>
      <c r="BD675" s="735">
        <v>4009</v>
      </c>
    </row>
    <row r="676" spans="1:74">
      <c r="B676" s="1019"/>
      <c r="C676" s="785">
        <v>1800</v>
      </c>
      <c r="D676" s="733">
        <f>AH676*(1+$AF$5/100)</f>
        <v>1820.65</v>
      </c>
      <c r="E676" s="734">
        <f>AI676*(1+$AF$5/100)</f>
        <v>1826.5</v>
      </c>
      <c r="F676" s="734">
        <f>AJ676*(1+$AF$5/100)</f>
        <v>1832.35</v>
      </c>
      <c r="G676" s="734">
        <f>AK676*(1+$AF$5/100)</f>
        <v>1948.05</v>
      </c>
      <c r="H676" s="734">
        <f>AL676*(1+$AF$5/100)</f>
        <v>1968.2</v>
      </c>
      <c r="I676" s="734">
        <f>AM676*(1+$AF$5/100)</f>
        <v>1989</v>
      </c>
      <c r="J676" s="734">
        <f>AN676*(1+$AF$5/100)</f>
        <v>2009.15</v>
      </c>
      <c r="K676" s="734">
        <f>AO676*(1+$AF$5/100)</f>
        <v>2029.95</v>
      </c>
      <c r="L676" s="734">
        <f>AP676*(1+$AF$5/100)</f>
        <v>2050.1</v>
      </c>
      <c r="M676" s="734">
        <f>AQ676*(1+$AF$5/100)</f>
        <v>2096.9</v>
      </c>
      <c r="N676" s="734">
        <f>AR676*(1+$AF$5/100)</f>
        <v>2117.7</v>
      </c>
      <c r="O676" s="734">
        <f>AS676*(1+$AF$5/100)</f>
        <v>2137.85</v>
      </c>
      <c r="P676" s="734">
        <f>AT676*(1+$AF$5/100)</f>
        <v>2158.65</v>
      </c>
      <c r="Q676" s="734">
        <f>AU676*(1+$AF$5/100)</f>
        <v>2178.8</v>
      </c>
      <c r="R676" s="734">
        <f>AV676*(1+$AF$5/100)</f>
        <v>2199.6</v>
      </c>
      <c r="S676" s="734">
        <f>AW676*(1+$AF$5/100)</f>
        <v>2219.75</v>
      </c>
      <c r="T676" s="734">
        <f>AX676*(1+$AF$5/100)</f>
        <v>2240.55</v>
      </c>
      <c r="U676" s="734">
        <f>AY676*(1+$AF$5/100)</f>
        <v>2499.9</v>
      </c>
      <c r="V676" s="734">
        <f>AZ676*(1+$AF$5/100)</f>
        <v>2521.35</v>
      </c>
      <c r="W676" s="734">
        <f>BA676*(1+$AF$5/100)</f>
        <v>2543.45</v>
      </c>
      <c r="X676" s="734">
        <f>BB676*(1+$AF$5/100)</f>
        <v>2565.55</v>
      </c>
      <c r="Y676" s="734">
        <f>BC676*(1+$AF$5/100)</f>
        <v>2587</v>
      </c>
      <c r="Z676" s="735">
        <f>BD676*(1+$AF$5/100)</f>
        <v>2609.1</v>
      </c>
      <c r="AA676" s="801"/>
      <c r="AB676" s="731"/>
      <c r="AG676" s="728">
        <v>1800</v>
      </c>
      <c r="AH676" s="733">
        <v>2801</v>
      </c>
      <c r="AI676" s="734">
        <v>2810</v>
      </c>
      <c r="AJ676" s="734">
        <v>2819</v>
      </c>
      <c r="AK676" s="734">
        <v>2997</v>
      </c>
      <c r="AL676" s="734">
        <v>3028</v>
      </c>
      <c r="AM676" s="734">
        <v>3060</v>
      </c>
      <c r="AN676" s="734">
        <v>3091</v>
      </c>
      <c r="AO676" s="734">
        <v>3123</v>
      </c>
      <c r="AP676" s="734">
        <v>3154</v>
      </c>
      <c r="AQ676" s="734">
        <v>3226</v>
      </c>
      <c r="AR676" s="734">
        <v>3258</v>
      </c>
      <c r="AS676" s="734">
        <v>3289</v>
      </c>
      <c r="AT676" s="734">
        <v>3321</v>
      </c>
      <c r="AU676" s="734">
        <v>3352</v>
      </c>
      <c r="AV676" s="734">
        <v>3384</v>
      </c>
      <c r="AW676" s="734">
        <v>3415</v>
      </c>
      <c r="AX676" s="734">
        <v>3447</v>
      </c>
      <c r="AY676" s="734">
        <v>3846</v>
      </c>
      <c r="AZ676" s="734">
        <v>3879</v>
      </c>
      <c r="BA676" s="734">
        <v>3913</v>
      </c>
      <c r="BB676" s="734">
        <v>3947</v>
      </c>
      <c r="BC676" s="734">
        <v>3980</v>
      </c>
      <c r="BD676" s="735">
        <v>4014</v>
      </c>
    </row>
    <row r="677" spans="1:74">
      <c r="B677" s="1019"/>
      <c r="C677" s="785">
        <v>2000</v>
      </c>
      <c r="D677" s="733">
        <f>AH677*(1+$AF$5/100)</f>
        <v>1838.2</v>
      </c>
      <c r="E677" s="734">
        <f>AI677*(1+$AF$5/100)</f>
        <v>1844.05</v>
      </c>
      <c r="F677" s="734">
        <f>AJ677*(1+$AF$5/100)</f>
        <v>1849.9</v>
      </c>
      <c r="G677" s="734">
        <f>AK677*(1+$AF$5/100)</f>
        <v>1950.65</v>
      </c>
      <c r="H677" s="734">
        <f>AL677*(1+$AF$5/100)</f>
        <v>1971.45</v>
      </c>
      <c r="I677" s="734">
        <f>AM677*(1+$AF$5/100)</f>
        <v>1991.6</v>
      </c>
      <c r="J677" s="734">
        <f>AN677*(1+$AF$5/100)</f>
        <v>2012.4</v>
      </c>
      <c r="K677" s="734">
        <f>AO677*(1+$AF$5/100)</f>
        <v>2032.55</v>
      </c>
      <c r="L677" s="734">
        <f>AP677*(1+$AF$5/100)</f>
        <v>2053.35</v>
      </c>
      <c r="M677" s="734">
        <f>AQ677*(1+$AF$5/100)</f>
        <v>2100.15</v>
      </c>
      <c r="N677" s="734">
        <f>AR677*(1+$AF$5/100)</f>
        <v>2120.3</v>
      </c>
      <c r="O677" s="734">
        <f>AS677*(1+$AF$5/100)</f>
        <v>2141.1</v>
      </c>
      <c r="P677" s="734">
        <f>AT677*(1+$AF$5/100)</f>
        <v>2161.9</v>
      </c>
      <c r="Q677" s="734">
        <f>AU677*(1+$AF$5/100)</f>
        <v>2182.05</v>
      </c>
      <c r="R677" s="734">
        <f>AV677*(1+$AF$5/100)</f>
        <v>2202.85</v>
      </c>
      <c r="S677" s="734">
        <f>AW677*(1+$AF$5/100)</f>
        <v>2223</v>
      </c>
      <c r="T677" s="734">
        <f>AX677*(1+$AF$5/100)</f>
        <v>2243.8</v>
      </c>
      <c r="U677" s="734">
        <f>AY677*(1+$AF$5/100)</f>
        <v>2503.15</v>
      </c>
      <c r="V677" s="734">
        <f>AZ677*(1+$AF$5/100)</f>
        <v>2524.6</v>
      </c>
      <c r="W677" s="734">
        <f>BA677*(1+$AF$5/100)</f>
        <v>2546.7</v>
      </c>
      <c r="X677" s="734">
        <f>BB677*(1+$AF$5/100)</f>
        <v>2568.15</v>
      </c>
      <c r="Y677" s="734">
        <f>BC677*(1+$AF$5/100)</f>
        <v>2590.25</v>
      </c>
      <c r="Z677" s="735">
        <f>BD677*(1+$AF$5/100)</f>
        <v>2611.7</v>
      </c>
      <c r="AA677" s="801"/>
      <c r="AB677" s="731"/>
      <c r="AG677" s="728">
        <v>2000</v>
      </c>
      <c r="AH677" s="733">
        <v>2828</v>
      </c>
      <c r="AI677" s="734">
        <v>2837</v>
      </c>
      <c r="AJ677" s="734">
        <v>2846</v>
      </c>
      <c r="AK677" s="734">
        <v>3001</v>
      </c>
      <c r="AL677" s="734">
        <v>3033</v>
      </c>
      <c r="AM677" s="734">
        <v>3064</v>
      </c>
      <c r="AN677" s="734">
        <v>3096</v>
      </c>
      <c r="AO677" s="734">
        <v>3127</v>
      </c>
      <c r="AP677" s="734">
        <v>3159</v>
      </c>
      <c r="AQ677" s="734">
        <v>3231</v>
      </c>
      <c r="AR677" s="734">
        <v>3262</v>
      </c>
      <c r="AS677" s="734">
        <v>3294</v>
      </c>
      <c r="AT677" s="734">
        <v>3326</v>
      </c>
      <c r="AU677" s="734">
        <v>3357</v>
      </c>
      <c r="AV677" s="734">
        <v>3389</v>
      </c>
      <c r="AW677" s="734">
        <v>3420</v>
      </c>
      <c r="AX677" s="734">
        <v>3452</v>
      </c>
      <c r="AY677" s="734">
        <v>3851</v>
      </c>
      <c r="AZ677" s="734">
        <v>3884</v>
      </c>
      <c r="BA677" s="734">
        <v>3918</v>
      </c>
      <c r="BB677" s="734">
        <v>3951</v>
      </c>
      <c r="BC677" s="734">
        <v>3985</v>
      </c>
      <c r="BD677" s="735">
        <v>4018</v>
      </c>
    </row>
    <row r="678" spans="1:74">
      <c r="B678" s="1019"/>
      <c r="C678" s="785">
        <v>2200</v>
      </c>
      <c r="D678" s="733">
        <f>AH678*(1+$AF$5/100)</f>
        <v>1856.4</v>
      </c>
      <c r="E678" s="734">
        <f>AI678*(1+$AF$5/100)</f>
        <v>1862.25</v>
      </c>
      <c r="F678" s="734">
        <f>AJ678*(1+$AF$5/100)</f>
        <v>1867.45</v>
      </c>
      <c r="G678" s="734">
        <f>AK678*(1+$AF$5/100)</f>
        <v>1953.9</v>
      </c>
      <c r="H678" s="734">
        <f>AL678*(1+$AF$5/100)</f>
        <v>1974.05</v>
      </c>
      <c r="I678" s="734">
        <f>AM678*(1+$AF$5/100)</f>
        <v>1994.85</v>
      </c>
      <c r="J678" s="734">
        <f>AN678*(1+$AF$5/100)</f>
        <v>2015</v>
      </c>
      <c r="K678" s="734">
        <f>AO678*(1+$AF$5/100)</f>
        <v>2035.8</v>
      </c>
      <c r="L678" s="734">
        <f>AP678*(1+$AF$5/100)</f>
        <v>2055.95</v>
      </c>
      <c r="M678" s="734">
        <f>AQ678*(1+$AF$5/100)</f>
        <v>2103.4</v>
      </c>
      <c r="N678" s="734">
        <f>AR678*(1+$AF$5/100)</f>
        <v>2123.55</v>
      </c>
      <c r="O678" s="734">
        <f>AS678*(1+$AF$5/100)</f>
        <v>2144.35</v>
      </c>
      <c r="P678" s="734">
        <f>AT678*(1+$AF$5/100)</f>
        <v>2164.5</v>
      </c>
      <c r="Q678" s="734">
        <f>AU678*(1+$AF$5/100)</f>
        <v>2185.3</v>
      </c>
      <c r="R678" s="734">
        <f>AV678*(1+$AF$5/100)</f>
        <v>2205.45</v>
      </c>
      <c r="S678" s="734">
        <f>AW678*(1+$AF$5/100)</f>
        <v>2226.25</v>
      </c>
      <c r="T678" s="734">
        <f>AX678*(1+$AF$5/100)</f>
        <v>2246.4</v>
      </c>
      <c r="U678" s="734">
        <f>AY678*(1+$AF$5/100)</f>
        <v>2505.75</v>
      </c>
      <c r="V678" s="734">
        <f>AZ678*(1+$AF$5/100)</f>
        <v>2527.85</v>
      </c>
      <c r="W678" s="734">
        <f>BA678*(1+$AF$5/100)</f>
        <v>2549.3</v>
      </c>
      <c r="X678" s="734">
        <f>BB678*(1+$AF$5/100)</f>
        <v>2571.4</v>
      </c>
      <c r="Y678" s="734">
        <f>BC678*(1+$AF$5/100)</f>
        <v>2592.85</v>
      </c>
      <c r="Z678" s="735">
        <f>BD678*(1+$AF$5/100)</f>
        <v>2614.95</v>
      </c>
      <c r="AA678" s="801"/>
      <c r="AB678" s="731"/>
      <c r="AG678" s="728">
        <v>2200</v>
      </c>
      <c r="AH678" s="733">
        <v>2856</v>
      </c>
      <c r="AI678" s="734">
        <v>2865</v>
      </c>
      <c r="AJ678" s="734">
        <v>2873</v>
      </c>
      <c r="AK678" s="734">
        <v>3006</v>
      </c>
      <c r="AL678" s="734">
        <v>3037</v>
      </c>
      <c r="AM678" s="734">
        <v>3069</v>
      </c>
      <c r="AN678" s="734">
        <v>3100</v>
      </c>
      <c r="AO678" s="734">
        <v>3132</v>
      </c>
      <c r="AP678" s="734">
        <v>3163</v>
      </c>
      <c r="AQ678" s="734">
        <v>3236</v>
      </c>
      <c r="AR678" s="734">
        <v>3267</v>
      </c>
      <c r="AS678" s="734">
        <v>3299</v>
      </c>
      <c r="AT678" s="734">
        <v>3330</v>
      </c>
      <c r="AU678" s="734">
        <v>3362</v>
      </c>
      <c r="AV678" s="734">
        <v>3393</v>
      </c>
      <c r="AW678" s="734">
        <v>3425</v>
      </c>
      <c r="AX678" s="734">
        <v>3456</v>
      </c>
      <c r="AY678" s="734">
        <v>3855</v>
      </c>
      <c r="AZ678" s="734">
        <v>3889</v>
      </c>
      <c r="BA678" s="734">
        <v>3922</v>
      </c>
      <c r="BB678" s="734">
        <v>3956</v>
      </c>
      <c r="BC678" s="734">
        <v>3989</v>
      </c>
      <c r="BD678" s="735">
        <v>4023</v>
      </c>
    </row>
    <row r="679" spans="1:74">
      <c r="B679" s="1019"/>
      <c r="C679" s="785">
        <v>2400</v>
      </c>
      <c r="D679" s="733">
        <f>AH679*(1+$AF$5/100)</f>
        <v>1873.95</v>
      </c>
      <c r="E679" s="734">
        <f>AI679*(1+$AF$5/100)</f>
        <v>1879.8</v>
      </c>
      <c r="F679" s="734">
        <f>AJ679*(1+$AF$5/100)</f>
        <v>1885.65</v>
      </c>
      <c r="G679" s="734">
        <f>AK679*(1+$AF$5/100)</f>
        <v>1956.5</v>
      </c>
      <c r="H679" s="734">
        <f>AL679*(1+$AF$5/100)</f>
        <v>1977.3</v>
      </c>
      <c r="I679" s="734">
        <f>AM679*(1+$AF$5/100)</f>
        <v>1997.45</v>
      </c>
      <c r="J679" s="734">
        <f>AN679*(1+$AF$5/100)</f>
        <v>2018.25</v>
      </c>
      <c r="K679" s="734">
        <f>AO679*(1+$AF$5/100)</f>
        <v>2038.4</v>
      </c>
      <c r="L679" s="734">
        <f>AP679*(1+$AF$5/100)</f>
        <v>2059.2</v>
      </c>
      <c r="M679" s="734">
        <f>AQ679*(1+$AF$5/100)</f>
        <v>2106</v>
      </c>
      <c r="N679" s="734">
        <f>AR679*(1+$AF$5/100)</f>
        <v>2126.8</v>
      </c>
      <c r="O679" s="734">
        <f>AS679*(1+$AF$5/100)</f>
        <v>2146.95</v>
      </c>
      <c r="P679" s="734">
        <f>AT679*(1+$AF$5/100)</f>
        <v>2167.75</v>
      </c>
      <c r="Q679" s="734">
        <f>AU679*(1+$AF$5/100)</f>
        <v>2187.9</v>
      </c>
      <c r="R679" s="734">
        <f>AV679*(1+$AF$5/100)</f>
        <v>2208.7</v>
      </c>
      <c r="S679" s="734">
        <f>AW679*(1+$AF$5/100)</f>
        <v>2228.85</v>
      </c>
      <c r="T679" s="734">
        <f>AX679*(1+$AF$5/100)</f>
        <v>2249.65</v>
      </c>
      <c r="U679" s="734">
        <f>AY679*(1+$AF$5/100)</f>
        <v>2509</v>
      </c>
      <c r="V679" s="734">
        <f>AZ679*(1+$AF$5/100)</f>
        <v>2530.45</v>
      </c>
      <c r="W679" s="734">
        <f>BA679*(1+$AF$5/100)</f>
        <v>2552.55</v>
      </c>
      <c r="X679" s="734">
        <f>BB679*(1+$AF$5/100)</f>
        <v>2574</v>
      </c>
      <c r="Y679" s="734">
        <f>BC679*(1+$AF$5/100)</f>
        <v>2596.1</v>
      </c>
      <c r="Z679" s="735">
        <f>BD679*(1+$AF$5/100)</f>
        <v>2618.2</v>
      </c>
      <c r="AA679" s="801"/>
      <c r="AB679" s="731"/>
      <c r="AG679" s="728">
        <v>2400</v>
      </c>
      <c r="AH679" s="733">
        <v>2883</v>
      </c>
      <c r="AI679" s="734">
        <v>2892</v>
      </c>
      <c r="AJ679" s="734">
        <v>2901</v>
      </c>
      <c r="AK679" s="734">
        <v>3010</v>
      </c>
      <c r="AL679" s="734">
        <v>3042</v>
      </c>
      <c r="AM679" s="734">
        <v>3073</v>
      </c>
      <c r="AN679" s="734">
        <v>3105</v>
      </c>
      <c r="AO679" s="734">
        <v>3136</v>
      </c>
      <c r="AP679" s="734">
        <v>3168</v>
      </c>
      <c r="AQ679" s="734">
        <v>3240</v>
      </c>
      <c r="AR679" s="734">
        <v>3272</v>
      </c>
      <c r="AS679" s="734">
        <v>3303</v>
      </c>
      <c r="AT679" s="734">
        <v>3335</v>
      </c>
      <c r="AU679" s="734">
        <v>3366</v>
      </c>
      <c r="AV679" s="734">
        <v>3398</v>
      </c>
      <c r="AW679" s="734">
        <v>3429</v>
      </c>
      <c r="AX679" s="734">
        <v>3461</v>
      </c>
      <c r="AY679" s="734">
        <v>3860</v>
      </c>
      <c r="AZ679" s="734">
        <v>3893</v>
      </c>
      <c r="BA679" s="734">
        <v>3927</v>
      </c>
      <c r="BB679" s="734">
        <v>3960</v>
      </c>
      <c r="BC679" s="734">
        <v>3994</v>
      </c>
      <c r="BD679" s="735">
        <v>4028</v>
      </c>
    </row>
    <row r="680" spans="1:74">
      <c r="B680" s="1019"/>
      <c r="C680" s="785">
        <v>2600</v>
      </c>
      <c r="D680" s="733">
        <f>AH680*(1+$AF$5/100)</f>
        <v>1894.75</v>
      </c>
      <c r="E680" s="734">
        <f>AI680*(1+$AF$5/100)</f>
        <v>1900.6</v>
      </c>
      <c r="F680" s="734">
        <f>AJ680*(1+$AF$5/100)</f>
        <v>1906.45</v>
      </c>
      <c r="G680" s="734">
        <f>AK680*(1+$AF$5/100)</f>
        <v>1964.95</v>
      </c>
      <c r="H680" s="734">
        <f>AL680*(1+$AF$5/100)</f>
        <v>1985.1</v>
      </c>
      <c r="I680" s="734">
        <f>AM680*(1+$AF$5/100)</f>
        <v>2005.9</v>
      </c>
      <c r="J680" s="734">
        <f>AN680*(1+$AF$5/100)</f>
        <v>2026.05</v>
      </c>
      <c r="K680" s="734">
        <f>AO680*(1+$AF$5/100)</f>
        <v>2046.85</v>
      </c>
      <c r="L680" s="734">
        <f>AP680*(1+$AF$5/100)</f>
        <v>2067</v>
      </c>
      <c r="M680" s="734">
        <f>AQ680*(1+$AF$5/100)</f>
        <v>2125.5</v>
      </c>
      <c r="N680" s="734">
        <f>AR680*(1+$AF$5/100)</f>
        <v>2146.3</v>
      </c>
      <c r="O680" s="734">
        <f>AS680*(1+$AF$5/100)</f>
        <v>2166.45</v>
      </c>
      <c r="P680" s="734">
        <f>AT680*(1+$AF$5/100)</f>
        <v>2187.25</v>
      </c>
      <c r="Q680" s="734">
        <f>AU680*(1+$AF$5/100)</f>
        <v>2207.4</v>
      </c>
      <c r="R680" s="734">
        <f>AV680*(1+$AF$5/100)</f>
        <v>2228.2</v>
      </c>
      <c r="S680" s="734">
        <f>AW680*(1+$AF$5/100)</f>
        <v>2248.35</v>
      </c>
      <c r="T680" s="734">
        <f>AX680*(1+$AF$5/100)</f>
        <v>2269.15</v>
      </c>
      <c r="U680" s="734">
        <f>AY680*(1+$AF$5/100)</f>
        <v>2511.6</v>
      </c>
      <c r="V680" s="734">
        <f>AZ680*(1+$AF$5/100)</f>
        <v>2533.7</v>
      </c>
      <c r="W680" s="734">
        <f>BA680*(1+$AF$5/100)</f>
        <v>2555.15</v>
      </c>
      <c r="X680" s="734">
        <f>BB680*(1+$AF$5/100)</f>
        <v>2577.25</v>
      </c>
      <c r="Y680" s="734">
        <f>BC680*(1+$AF$5/100)</f>
        <v>2599.35</v>
      </c>
      <c r="Z680" s="735">
        <f>BD680*(1+$AF$5/100)</f>
        <v>2620.8</v>
      </c>
      <c r="AA680" s="801"/>
      <c r="AB680" s="731"/>
      <c r="AG680" s="728">
        <v>2600</v>
      </c>
      <c r="AH680" s="733">
        <v>2915</v>
      </c>
      <c r="AI680" s="734">
        <v>2924</v>
      </c>
      <c r="AJ680" s="734">
        <v>2933</v>
      </c>
      <c r="AK680" s="734">
        <v>3023</v>
      </c>
      <c r="AL680" s="734">
        <v>3054</v>
      </c>
      <c r="AM680" s="734">
        <v>3086</v>
      </c>
      <c r="AN680" s="734">
        <v>3117</v>
      </c>
      <c r="AO680" s="734">
        <v>3149</v>
      </c>
      <c r="AP680" s="734">
        <v>3180</v>
      </c>
      <c r="AQ680" s="734">
        <v>3270</v>
      </c>
      <c r="AR680" s="734">
        <v>3302</v>
      </c>
      <c r="AS680" s="734">
        <v>3333</v>
      </c>
      <c r="AT680" s="734">
        <v>3365</v>
      </c>
      <c r="AU680" s="734">
        <v>3396</v>
      </c>
      <c r="AV680" s="734">
        <v>3428</v>
      </c>
      <c r="AW680" s="734">
        <v>3459</v>
      </c>
      <c r="AX680" s="734">
        <v>3491</v>
      </c>
      <c r="AY680" s="734">
        <v>3864</v>
      </c>
      <c r="AZ680" s="734">
        <v>3898</v>
      </c>
      <c r="BA680" s="734">
        <v>3931</v>
      </c>
      <c r="BB680" s="734">
        <v>3965</v>
      </c>
      <c r="BC680" s="734">
        <v>3999</v>
      </c>
      <c r="BD680" s="735">
        <v>4032</v>
      </c>
    </row>
    <row r="681" spans="1:74">
      <c r="B681" s="1019"/>
      <c r="C681" s="785">
        <v>2800</v>
      </c>
      <c r="D681" s="733">
        <f>AH681*(1+$AF$5/100)</f>
        <v>1898</v>
      </c>
      <c r="E681" s="734">
        <f>AI681*(1+$AF$5/100)</f>
        <v>1918.15</v>
      </c>
      <c r="F681" s="734">
        <f>AJ681*(1+$AF$5/100)</f>
        <v>1924</v>
      </c>
      <c r="G681" s="734">
        <f>AK681*(1+$AF$5/100)</f>
        <v>1967.55</v>
      </c>
      <c r="H681" s="734">
        <f>AL681*(1+$AF$5/100)</f>
        <v>1988.35</v>
      </c>
      <c r="I681" s="734">
        <f>AM681*(1+$AF$5/100)</f>
        <v>2008.5</v>
      </c>
      <c r="J681" s="734">
        <f>AN681*(1+$AF$5/100)</f>
        <v>2029.3</v>
      </c>
      <c r="K681" s="734">
        <f>AO681*(1+$AF$5/100)</f>
        <v>2049.45</v>
      </c>
      <c r="L681" s="734">
        <f>AP681*(1+$AF$5/100)</f>
        <v>2070.25</v>
      </c>
      <c r="M681" s="734">
        <f>AQ681*(1+$AF$5/100)</f>
        <v>2128.75</v>
      </c>
      <c r="N681" s="734">
        <f>AR681*(1+$AF$5/100)</f>
        <v>2148.9</v>
      </c>
      <c r="O681" s="734">
        <f>AS681*(1+$AF$5/100)</f>
        <v>2169.7</v>
      </c>
      <c r="P681" s="734">
        <f>AT681*(1+$AF$5/100)</f>
        <v>2189.85</v>
      </c>
      <c r="Q681" s="734">
        <f>AU681*(1+$AF$5/100)</f>
        <v>2210.65</v>
      </c>
      <c r="R681" s="734">
        <f>AV681*(1+$AF$5/100)</f>
        <v>2230.8</v>
      </c>
      <c r="S681" s="734">
        <f>AW681*(1+$AF$5/100)</f>
        <v>2251.6</v>
      </c>
      <c r="T681" s="734">
        <f>AX681*(1+$AF$5/100)</f>
        <v>2271.75</v>
      </c>
      <c r="U681" s="734">
        <f>AY681*(1+$AF$5/100)</f>
        <v>2514.85</v>
      </c>
      <c r="V681" s="734">
        <f>AZ681*(1+$AF$5/100)</f>
        <v>2536.3</v>
      </c>
      <c r="W681" s="734">
        <f>BA681*(1+$AF$5/100)</f>
        <v>2558.4</v>
      </c>
      <c r="X681" s="734">
        <f>BB681*(1+$AF$5/100)</f>
        <v>2580.5</v>
      </c>
      <c r="Y681" s="734">
        <f>BC681*(1+$AF$5/100)</f>
        <v>2601.95</v>
      </c>
      <c r="Z681" s="735">
        <f>BD681*(1+$AF$5/100)</f>
        <v>2624.05</v>
      </c>
      <c r="AA681" s="801"/>
      <c r="AB681" s="731"/>
      <c r="AG681" s="728">
        <v>2800</v>
      </c>
      <c r="AH681" s="733">
        <v>2920</v>
      </c>
      <c r="AI681" s="734">
        <v>2951</v>
      </c>
      <c r="AJ681" s="734">
        <v>2960</v>
      </c>
      <c r="AK681" s="734">
        <v>3027</v>
      </c>
      <c r="AL681" s="734">
        <v>3059</v>
      </c>
      <c r="AM681" s="734">
        <v>3090</v>
      </c>
      <c r="AN681" s="734">
        <v>3122</v>
      </c>
      <c r="AO681" s="734">
        <v>3153</v>
      </c>
      <c r="AP681" s="734">
        <v>3185</v>
      </c>
      <c r="AQ681" s="734">
        <v>3275</v>
      </c>
      <c r="AR681" s="734">
        <v>3306</v>
      </c>
      <c r="AS681" s="734">
        <v>3338</v>
      </c>
      <c r="AT681" s="734">
        <v>3369</v>
      </c>
      <c r="AU681" s="734">
        <v>3401</v>
      </c>
      <c r="AV681" s="734">
        <v>3432</v>
      </c>
      <c r="AW681" s="734">
        <v>3464</v>
      </c>
      <c r="AX681" s="734">
        <v>3495</v>
      </c>
      <c r="AY681" s="734">
        <v>3869</v>
      </c>
      <c r="AZ681" s="734">
        <v>3902</v>
      </c>
      <c r="BA681" s="734">
        <v>3936</v>
      </c>
      <c r="BB681" s="734">
        <v>3970</v>
      </c>
      <c r="BC681" s="734">
        <v>4003</v>
      </c>
      <c r="BD681" s="735">
        <v>4037</v>
      </c>
    </row>
    <row r="682" spans="1:74" customHeight="1" ht="20.25">
      <c r="B682" s="1019"/>
      <c r="C682" s="785">
        <v>3000</v>
      </c>
      <c r="D682" s="733">
        <f>AH682*(1+$AF$5/100)</f>
        <v>2052.05</v>
      </c>
      <c r="E682" s="734">
        <f>AI682*(1+$AF$5/100)</f>
        <v>2057.9</v>
      </c>
      <c r="F682" s="734">
        <f>AJ682*(1+$AF$5/100)</f>
        <v>2063.75</v>
      </c>
      <c r="G682" s="734">
        <f>AK682*(1+$AF$5/100)</f>
        <v>2081.3</v>
      </c>
      <c r="H682" s="734">
        <f>AL682*(1+$AF$5/100)</f>
        <v>2101.45</v>
      </c>
      <c r="I682" s="734">
        <f>AM682*(1+$AF$5/100)</f>
        <v>2122.25</v>
      </c>
      <c r="J682" s="734">
        <f>AN682*(1+$AF$5/100)</f>
        <v>2142.4</v>
      </c>
      <c r="K682" s="734">
        <f>AO682*(1+$AF$5/100)</f>
        <v>2163.2</v>
      </c>
      <c r="L682" s="734">
        <f>AP682*(1+$AF$5/100)</f>
        <v>2183.35</v>
      </c>
      <c r="M682" s="734">
        <f>AQ682*(1+$AF$5/100)</f>
        <v>2242.5</v>
      </c>
      <c r="N682" s="734">
        <f>AR682*(1+$AF$5/100)</f>
        <v>2262.65</v>
      </c>
      <c r="O682" s="734">
        <f>AS682*(1+$AF$5/100)</f>
        <v>2283.45</v>
      </c>
      <c r="P682" s="734">
        <f>AT682*(1+$AF$5/100)</f>
        <v>2303.6</v>
      </c>
      <c r="Q682" s="734">
        <f>AU682*(1+$AF$5/100)</f>
        <v>2324.4</v>
      </c>
      <c r="R682" s="734">
        <f>AV682*(1+$AF$5/100)</f>
        <v>2344.55</v>
      </c>
      <c r="S682" s="734">
        <f>AW682*(1+$AF$5/100)</f>
        <v>2365.35</v>
      </c>
      <c r="T682" s="734">
        <f>AX682*(1+$AF$5/100)</f>
        <v>2385.5</v>
      </c>
      <c r="U682" s="734">
        <f>AY682*(1+$AF$5/100)</f>
        <v>2628.6</v>
      </c>
      <c r="V682" s="734">
        <f>AZ682*(1+$AF$5/100)</f>
        <v>2650.05</v>
      </c>
      <c r="W682" s="734">
        <f>BA682*(1+$AF$5/100)</f>
        <v>2672.15</v>
      </c>
      <c r="X682" s="734">
        <f>BB682*(1+$AF$5/100)</f>
        <v>2693.6</v>
      </c>
      <c r="Y682" s="734">
        <f>BC682*(1+$AF$5/100)</f>
        <v>2715.7</v>
      </c>
      <c r="Z682" s="735">
        <f>BD682*(1+$AF$5/100)</f>
        <v>2737.15</v>
      </c>
      <c r="AA682" s="801"/>
      <c r="AB682" s="731"/>
      <c r="AG682" s="728">
        <v>3000</v>
      </c>
      <c r="AH682" s="733">
        <v>3157</v>
      </c>
      <c r="AI682" s="734">
        <v>3166</v>
      </c>
      <c r="AJ682" s="734">
        <v>3175</v>
      </c>
      <c r="AK682" s="734">
        <v>3202</v>
      </c>
      <c r="AL682" s="734">
        <v>3233</v>
      </c>
      <c r="AM682" s="734">
        <v>3265</v>
      </c>
      <c r="AN682" s="734">
        <v>3296</v>
      </c>
      <c r="AO682" s="734">
        <v>3328</v>
      </c>
      <c r="AP682" s="734">
        <v>3359</v>
      </c>
      <c r="AQ682" s="734">
        <v>3450</v>
      </c>
      <c r="AR682" s="734">
        <v>3481</v>
      </c>
      <c r="AS682" s="734">
        <v>3513</v>
      </c>
      <c r="AT682" s="734">
        <v>3544</v>
      </c>
      <c r="AU682" s="734">
        <v>3576</v>
      </c>
      <c r="AV682" s="734">
        <v>3607</v>
      </c>
      <c r="AW682" s="734">
        <v>3639</v>
      </c>
      <c r="AX682" s="734">
        <v>3670</v>
      </c>
      <c r="AY682" s="734">
        <v>4044</v>
      </c>
      <c r="AZ682" s="734">
        <v>4077</v>
      </c>
      <c r="BA682" s="734">
        <v>4111</v>
      </c>
      <c r="BB682" s="734">
        <v>4144</v>
      </c>
      <c r="BC682" s="734">
        <v>4178</v>
      </c>
      <c r="BD682" s="735">
        <v>4211</v>
      </c>
    </row>
    <row r="683" spans="1:74" customHeight="1" ht="20.25">
      <c r="B683" s="1019"/>
      <c r="C683" s="1020" t="s">
        <v>415</v>
      </c>
      <c r="D683" s="1020"/>
      <c r="E683" s="1020"/>
      <c r="F683" s="1020"/>
      <c r="G683" s="1020"/>
      <c r="H683" s="1020"/>
      <c r="I683" s="1020"/>
      <c r="J683" s="1020"/>
      <c r="K683" s="1020"/>
      <c r="L683" s="1020"/>
      <c r="M683" s="1020"/>
      <c r="N683" s="1020"/>
      <c r="O683" s="1020"/>
      <c r="P683" s="1020"/>
      <c r="Q683" s="1020"/>
      <c r="R683" s="1020"/>
      <c r="S683" s="1020"/>
      <c r="T683" s="1020"/>
      <c r="U683" s="1020"/>
      <c r="V683" s="1020"/>
      <c r="W683" s="1020"/>
      <c r="X683" s="1020"/>
      <c r="Y683" s="1020"/>
      <c r="Z683" s="1020"/>
      <c r="AA683" s="800"/>
      <c r="AB683" s="727"/>
      <c r="AG683" s="1005"/>
      <c r="AH683" s="1005"/>
      <c r="AI683" s="1005"/>
      <c r="AJ683" s="1005"/>
      <c r="AK683" s="1005"/>
      <c r="AL683" s="1005"/>
      <c r="AM683" s="1005"/>
      <c r="AN683" s="1005"/>
      <c r="AO683" s="1005"/>
      <c r="AP683" s="1005"/>
      <c r="AQ683" s="1005"/>
      <c r="AR683" s="1005"/>
      <c r="AS683" s="1005"/>
      <c r="AT683" s="1005"/>
      <c r="AU683" s="1005"/>
      <c r="AV683" s="1005"/>
      <c r="AW683" s="1005"/>
      <c r="AX683" s="1005"/>
      <c r="AY683" s="1005"/>
      <c r="AZ683" s="1005"/>
      <c r="BA683" s="1005"/>
      <c r="BB683" s="1005"/>
      <c r="BC683" s="1005"/>
      <c r="BD683" s="1005"/>
    </row>
    <row r="684" spans="1:74">
      <c r="B684" s="1019"/>
      <c r="C684" s="785">
        <v>3200</v>
      </c>
      <c r="D684" s="733">
        <f>AH684*(1+$AF$5/100)</f>
        <v>2069.6</v>
      </c>
      <c r="E684" s="734">
        <f>AI684*(1+$AF$5/100)</f>
        <v>2075.45</v>
      </c>
      <c r="F684" s="734">
        <f>AJ684*(1+$AF$5/100)</f>
        <v>2081.3</v>
      </c>
      <c r="G684" s="734">
        <f>AK684*(1+$AF$5/100)</f>
        <v>2349.1</v>
      </c>
      <c r="H684" s="734">
        <f>AL684*(1+$AF$5/100)</f>
        <v>2354.95</v>
      </c>
      <c r="I684" s="734">
        <f>AM684*(1+$AF$5/100)</f>
        <v>2360.8</v>
      </c>
      <c r="J684" s="734">
        <f>AN684*(1+$AF$5/100)</f>
        <v>2366</v>
      </c>
      <c r="K684" s="734">
        <f>AO684*(1+$AF$5/100)</f>
        <v>2371.85</v>
      </c>
      <c r="L684" s="734">
        <f>AP684*(1+$AF$5/100)</f>
        <v>2377.7</v>
      </c>
      <c r="M684" s="734">
        <f>AQ684*(1+$AF$5/100)</f>
        <v>2421.9</v>
      </c>
      <c r="N684" s="734">
        <f>AR684*(1+$AF$5/100)</f>
        <v>2427.75</v>
      </c>
      <c r="O684" s="734">
        <f>AS684*(1+$AF$5/100)</f>
        <v>2433.6</v>
      </c>
      <c r="P684" s="734">
        <f>AT684*(1+$AF$5/100)</f>
        <v>2438.8</v>
      </c>
      <c r="Q684" s="734">
        <f>AU684*(1+$AF$5/100)</f>
        <v>2444.65</v>
      </c>
      <c r="R684" s="734">
        <f>AV684*(1+$AF$5/100)</f>
        <v>2450.5</v>
      </c>
      <c r="S684" s="734">
        <f>AW684*(1+$AF$5/100)</f>
        <v>2456.35</v>
      </c>
      <c r="T684" s="734">
        <f>AX684*(1+$AF$5/100)</f>
        <v>2462.2</v>
      </c>
      <c r="U684" s="734">
        <f>AY684*(1+$AF$5/100)</f>
        <v>2690.35</v>
      </c>
      <c r="V684" s="734">
        <f>AZ684*(1+$AF$5/100)</f>
        <v>2951</v>
      </c>
      <c r="W684" s="734">
        <f>BA684*(1+$AF$5/100)</f>
        <v>2958.15</v>
      </c>
      <c r="X684" s="734">
        <f>BB684*(1+$AF$5/100)</f>
        <v>2965.3</v>
      </c>
      <c r="Y684" s="734">
        <f>BC684*(1+$AF$5/100)</f>
        <v>2972.45</v>
      </c>
      <c r="Z684" s="735">
        <f>BD684*(1+$AF$5/100)</f>
        <v>3235.7</v>
      </c>
      <c r="AA684" s="801"/>
      <c r="AB684" s="731"/>
      <c r="AG684" s="728">
        <v>3200</v>
      </c>
      <c r="AH684" s="733">
        <v>3184</v>
      </c>
      <c r="AI684" s="734">
        <v>3193</v>
      </c>
      <c r="AJ684" s="734">
        <v>3202</v>
      </c>
      <c r="AK684" s="734">
        <v>3614</v>
      </c>
      <c r="AL684" s="734">
        <v>3623</v>
      </c>
      <c r="AM684" s="734">
        <v>3632</v>
      </c>
      <c r="AN684" s="734">
        <v>3640</v>
      </c>
      <c r="AO684" s="734">
        <v>3649</v>
      </c>
      <c r="AP684" s="734">
        <v>3658</v>
      </c>
      <c r="AQ684" s="734">
        <v>3726</v>
      </c>
      <c r="AR684" s="734">
        <v>3735</v>
      </c>
      <c r="AS684" s="734">
        <v>3744</v>
      </c>
      <c r="AT684" s="734">
        <v>3752</v>
      </c>
      <c r="AU684" s="734">
        <v>3761</v>
      </c>
      <c r="AV684" s="734">
        <v>3770</v>
      </c>
      <c r="AW684" s="734">
        <v>3779</v>
      </c>
      <c r="AX684" s="734">
        <v>3788</v>
      </c>
      <c r="AY684" s="734">
        <v>4139</v>
      </c>
      <c r="AZ684" s="734">
        <v>4540</v>
      </c>
      <c r="BA684" s="734">
        <v>4551</v>
      </c>
      <c r="BB684" s="734">
        <v>4562</v>
      </c>
      <c r="BC684" s="734">
        <v>4573</v>
      </c>
      <c r="BD684" s="735">
        <v>4978</v>
      </c>
    </row>
    <row r="685" spans="1:74">
      <c r="B685" s="1019"/>
      <c r="C685" s="785">
        <f>C684+200</f>
        <v>3400</v>
      </c>
      <c r="D685" s="733">
        <f>AH685*(1+$AF$5/100)</f>
        <v>2087.15</v>
      </c>
      <c r="E685" s="734">
        <f>AI685*(1+$AF$5/100)</f>
        <v>2093</v>
      </c>
      <c r="F685" s="734">
        <f>AJ685*(1+$AF$5/100)</f>
        <v>2098.85</v>
      </c>
      <c r="G685" s="734">
        <f>AK685*(1+$AF$5/100)</f>
        <v>2381.6</v>
      </c>
      <c r="H685" s="734">
        <f>AL685*(1+$AF$5/100)</f>
        <v>2387.45</v>
      </c>
      <c r="I685" s="734">
        <f>AM685*(1+$AF$5/100)</f>
        <v>2392.65</v>
      </c>
      <c r="J685" s="734">
        <f>AN685*(1+$AF$5/100)</f>
        <v>2398.5</v>
      </c>
      <c r="K685" s="734">
        <f>AO685*(1+$AF$5/100)</f>
        <v>2404.35</v>
      </c>
      <c r="L685" s="734">
        <f>AP685*(1+$AF$5/100)</f>
        <v>2410.2</v>
      </c>
      <c r="M685" s="734">
        <f>AQ685*(1+$AF$5/100)</f>
        <v>2454.4</v>
      </c>
      <c r="N685" s="734">
        <f>AR685*(1+$AF$5/100)</f>
        <v>2460.25</v>
      </c>
      <c r="O685" s="734">
        <f>AS685*(1+$AF$5/100)</f>
        <v>2465.45</v>
      </c>
      <c r="P685" s="734">
        <f>AT685*(1+$AF$5/100)</f>
        <v>2471.3</v>
      </c>
      <c r="Q685" s="734">
        <f>AU685*(1+$AF$5/100)</f>
        <v>2477.15</v>
      </c>
      <c r="R685" s="734">
        <f>AV685*(1+$AF$5/100)</f>
        <v>2483</v>
      </c>
      <c r="S685" s="734">
        <f>AW685*(1+$AF$5/100)</f>
        <v>2488.85</v>
      </c>
      <c r="T685" s="734">
        <f>AX685*(1+$AF$5/100)</f>
        <v>2494.7</v>
      </c>
      <c r="U685" s="734">
        <f>AY685*(1+$AF$5/100)</f>
        <v>2722.85</v>
      </c>
      <c r="V685" s="734">
        <f>AZ685*(1+$AF$5/100)</f>
        <v>2998.45</v>
      </c>
      <c r="W685" s="734">
        <f>BA685*(1+$AF$5/100)</f>
        <v>3004.95</v>
      </c>
      <c r="X685" s="734">
        <f>BB685*(1+$AF$5/100)</f>
        <v>3012.1</v>
      </c>
      <c r="Y685" s="734">
        <f>BC685*(1+$AF$5/100)</f>
        <v>3019.25</v>
      </c>
      <c r="Z685" s="735">
        <f>BD685*(1+$AF$5/100)</f>
        <v>3283.15</v>
      </c>
      <c r="AA685" s="801"/>
      <c r="AB685" s="731"/>
      <c r="AG685" s="728">
        <v>3400</v>
      </c>
      <c r="AH685" s="733">
        <v>3211</v>
      </c>
      <c r="AI685" s="734">
        <v>3220</v>
      </c>
      <c r="AJ685" s="734">
        <v>3229</v>
      </c>
      <c r="AK685" s="734">
        <v>3664</v>
      </c>
      <c r="AL685" s="734">
        <v>3673</v>
      </c>
      <c r="AM685" s="734">
        <v>3681</v>
      </c>
      <c r="AN685" s="734">
        <v>3690</v>
      </c>
      <c r="AO685" s="734">
        <v>3699</v>
      </c>
      <c r="AP685" s="734">
        <v>3708</v>
      </c>
      <c r="AQ685" s="734">
        <v>3776</v>
      </c>
      <c r="AR685" s="734">
        <v>3785</v>
      </c>
      <c r="AS685" s="734">
        <v>3793</v>
      </c>
      <c r="AT685" s="734">
        <v>3802</v>
      </c>
      <c r="AU685" s="734">
        <v>3811</v>
      </c>
      <c r="AV685" s="734">
        <v>3820</v>
      </c>
      <c r="AW685" s="734">
        <v>3829</v>
      </c>
      <c r="AX685" s="734">
        <v>3838</v>
      </c>
      <c r="AY685" s="734">
        <v>4189</v>
      </c>
      <c r="AZ685" s="734">
        <v>4613</v>
      </c>
      <c r="BA685" s="734">
        <v>4623</v>
      </c>
      <c r="BB685" s="734">
        <v>4634</v>
      </c>
      <c r="BC685" s="734">
        <v>4645</v>
      </c>
      <c r="BD685" s="735">
        <v>5051</v>
      </c>
    </row>
    <row r="686" spans="1:74">
      <c r="B686" s="1019"/>
      <c r="C686" s="785">
        <f>C685+200</f>
        <v>3600</v>
      </c>
      <c r="D686" s="733">
        <f>AH686*(1+$AF$5/100)</f>
        <v>2105.35</v>
      </c>
      <c r="E686" s="734">
        <f>AI686*(1+$AF$5/100)</f>
        <v>2110.55</v>
      </c>
      <c r="F686" s="734">
        <f>AJ686*(1+$AF$5/100)</f>
        <v>2116.4</v>
      </c>
      <c r="G686" s="734">
        <f>AK686*(1+$AF$5/100)</f>
        <v>2414.1</v>
      </c>
      <c r="H686" s="734">
        <f>AL686*(1+$AF$5/100)</f>
        <v>2419.3</v>
      </c>
      <c r="I686" s="734">
        <f>AM686*(1+$AF$5/100)</f>
        <v>2425.15</v>
      </c>
      <c r="J686" s="734">
        <f>AN686*(1+$AF$5/100)</f>
        <v>2431</v>
      </c>
      <c r="K686" s="734">
        <f>AO686*(1+$AF$5/100)</f>
        <v>2436.85</v>
      </c>
      <c r="L686" s="734">
        <f>AP686*(1+$AF$5/100)</f>
        <v>2442.7</v>
      </c>
      <c r="M686" s="734">
        <f>AQ686*(1+$AF$5/100)</f>
        <v>2486.25</v>
      </c>
      <c r="N686" s="734">
        <f>AR686*(1+$AF$5/100)</f>
        <v>2492.1</v>
      </c>
      <c r="O686" s="734">
        <f>AS686*(1+$AF$5/100)</f>
        <v>2497.95</v>
      </c>
      <c r="P686" s="734">
        <f>AT686*(1+$AF$5/100)</f>
        <v>2503.8</v>
      </c>
      <c r="Q686" s="734">
        <f>AU686*(1+$AF$5/100)</f>
        <v>2509.65</v>
      </c>
      <c r="R686" s="734">
        <f>AV686*(1+$AF$5/100)</f>
        <v>2515.5</v>
      </c>
      <c r="S686" s="734">
        <f>AW686*(1+$AF$5/100)</f>
        <v>2521.35</v>
      </c>
      <c r="T686" s="734">
        <f>AX686*(1+$AF$5/100)</f>
        <v>2527.2</v>
      </c>
      <c r="U686" s="734">
        <f>AY686*(1+$AF$5/100)</f>
        <v>2755.35</v>
      </c>
      <c r="V686" s="734">
        <f>AZ686*(1+$AF$5/100)</f>
        <v>3045.25</v>
      </c>
      <c r="W686" s="734">
        <f>BA686*(1+$AF$5/100)</f>
        <v>3052.4</v>
      </c>
      <c r="X686" s="734">
        <f>BB686*(1+$AF$5/100)</f>
        <v>3059.55</v>
      </c>
      <c r="Y686" s="734">
        <f>BC686*(1+$AF$5/100)</f>
        <v>3066.7</v>
      </c>
      <c r="Z686" s="735">
        <f>BD686*(1+$AF$5/100)</f>
        <v>3329.95</v>
      </c>
      <c r="AA686" s="801"/>
      <c r="AB686" s="731"/>
      <c r="AG686" s="728">
        <v>3600</v>
      </c>
      <c r="AH686" s="733">
        <v>3239</v>
      </c>
      <c r="AI686" s="734">
        <v>3247</v>
      </c>
      <c r="AJ686" s="734">
        <v>3256</v>
      </c>
      <c r="AK686" s="734">
        <v>3714</v>
      </c>
      <c r="AL686" s="734">
        <v>3722</v>
      </c>
      <c r="AM686" s="734">
        <v>3731</v>
      </c>
      <c r="AN686" s="734">
        <v>3740</v>
      </c>
      <c r="AO686" s="734">
        <v>3749</v>
      </c>
      <c r="AP686" s="734">
        <v>3758</v>
      </c>
      <c r="AQ686" s="734">
        <v>3825</v>
      </c>
      <c r="AR686" s="734">
        <v>3834</v>
      </c>
      <c r="AS686" s="734">
        <v>3843</v>
      </c>
      <c r="AT686" s="734">
        <v>3852</v>
      </c>
      <c r="AU686" s="734">
        <v>3861</v>
      </c>
      <c r="AV686" s="734">
        <v>3870</v>
      </c>
      <c r="AW686" s="734">
        <v>3879</v>
      </c>
      <c r="AX686" s="734">
        <v>3888</v>
      </c>
      <c r="AY686" s="734">
        <v>4239</v>
      </c>
      <c r="AZ686" s="734">
        <v>4685</v>
      </c>
      <c r="BA686" s="734">
        <v>4696</v>
      </c>
      <c r="BB686" s="734">
        <v>4707</v>
      </c>
      <c r="BC686" s="734">
        <v>4718</v>
      </c>
      <c r="BD686" s="735">
        <v>5123</v>
      </c>
    </row>
    <row r="687" spans="1:74">
      <c r="B687" s="1019"/>
      <c r="C687" s="785">
        <f>C686+200</f>
        <v>3800</v>
      </c>
      <c r="D687" s="733">
        <f>AH687*(1+$AF$5/100)</f>
        <v>2122.9</v>
      </c>
      <c r="E687" s="734">
        <f>AI687*(1+$AF$5/100)</f>
        <v>2128.75</v>
      </c>
      <c r="F687" s="734">
        <f>AJ687*(1+$AF$5/100)</f>
        <v>2134.6</v>
      </c>
      <c r="G687" s="734">
        <f>AK687*(1+$AF$5/100)</f>
        <v>2445.95</v>
      </c>
      <c r="H687" s="734">
        <f>AL687*(1+$AF$5/100)</f>
        <v>2451.8</v>
      </c>
      <c r="I687" s="734">
        <f>AM687*(1+$AF$5/100)</f>
        <v>2457.65</v>
      </c>
      <c r="J687" s="734">
        <f>AN687*(1+$AF$5/100)</f>
        <v>2463.5</v>
      </c>
      <c r="K687" s="734">
        <f>AO687*(1+$AF$5/100)</f>
        <v>2469.35</v>
      </c>
      <c r="L687" s="734">
        <f>AP687*(1+$AF$5/100)</f>
        <v>2475.2</v>
      </c>
      <c r="M687" s="734">
        <f>AQ687*(1+$AF$5/100)</f>
        <v>2518.75</v>
      </c>
      <c r="N687" s="734">
        <f>AR687*(1+$AF$5/100)</f>
        <v>2524.6</v>
      </c>
      <c r="O687" s="734">
        <f>AS687*(1+$AF$5/100)</f>
        <v>2530.45</v>
      </c>
      <c r="P687" s="734">
        <f>AT687*(1+$AF$5/100)</f>
        <v>2536.3</v>
      </c>
      <c r="Q687" s="734">
        <f>AU687*(1+$AF$5/100)</f>
        <v>2542.15</v>
      </c>
      <c r="R687" s="734">
        <f>AV687*(1+$AF$5/100)</f>
        <v>2548</v>
      </c>
      <c r="S687" s="734">
        <f>AW687*(1+$AF$5/100)</f>
        <v>2553.85</v>
      </c>
      <c r="T687" s="734">
        <f>AX687*(1+$AF$5/100)</f>
        <v>2559.7</v>
      </c>
      <c r="U687" s="734">
        <f>AY687*(1+$AF$5/100)</f>
        <v>2787.2</v>
      </c>
      <c r="V687" s="734">
        <f>AZ687*(1+$AF$5/100)</f>
        <v>3092.7</v>
      </c>
      <c r="W687" s="734">
        <f>BA687*(1+$AF$5/100)</f>
        <v>3099.2</v>
      </c>
      <c r="X687" s="734">
        <f>BB687*(1+$AF$5/100)</f>
        <v>3106.35</v>
      </c>
      <c r="Y687" s="734">
        <f>BC687*(1+$AF$5/100)</f>
        <v>3367</v>
      </c>
      <c r="Z687" s="735">
        <f>BD687*(1+$AF$5/100)</f>
        <v>3377.4</v>
      </c>
      <c r="AA687" s="801"/>
      <c r="AB687" s="731"/>
      <c r="AG687" s="728">
        <v>3800</v>
      </c>
      <c r="AH687" s="733">
        <v>3266</v>
      </c>
      <c r="AI687" s="734">
        <v>3275</v>
      </c>
      <c r="AJ687" s="734">
        <v>3284</v>
      </c>
      <c r="AK687" s="734">
        <v>3763</v>
      </c>
      <c r="AL687" s="734">
        <v>3772</v>
      </c>
      <c r="AM687" s="734">
        <v>3781</v>
      </c>
      <c r="AN687" s="734">
        <v>3790</v>
      </c>
      <c r="AO687" s="734">
        <v>3799</v>
      </c>
      <c r="AP687" s="734">
        <v>3808</v>
      </c>
      <c r="AQ687" s="734">
        <v>3875</v>
      </c>
      <c r="AR687" s="734">
        <v>3884</v>
      </c>
      <c r="AS687" s="734">
        <v>3893</v>
      </c>
      <c r="AT687" s="734">
        <v>3902</v>
      </c>
      <c r="AU687" s="734">
        <v>3911</v>
      </c>
      <c r="AV687" s="734">
        <v>3920</v>
      </c>
      <c r="AW687" s="734">
        <v>3929</v>
      </c>
      <c r="AX687" s="734">
        <v>3938</v>
      </c>
      <c r="AY687" s="734">
        <v>4288</v>
      </c>
      <c r="AZ687" s="734">
        <v>4758</v>
      </c>
      <c r="BA687" s="734">
        <v>4768</v>
      </c>
      <c r="BB687" s="734">
        <v>4779</v>
      </c>
      <c r="BC687" s="734">
        <v>5180</v>
      </c>
      <c r="BD687" s="735">
        <v>5196</v>
      </c>
    </row>
    <row r="688" spans="1:74" customHeight="1" ht="20.25">
      <c r="B688" s="1019"/>
      <c r="C688" s="786">
        <f>C687+200</f>
        <v>4000</v>
      </c>
      <c r="D688" s="739">
        <f>AH688*(1+$AF$5/100)</f>
        <v>2140.45</v>
      </c>
      <c r="E688" s="740">
        <f>AI688*(1+$AF$5/100)</f>
        <v>2146.3</v>
      </c>
      <c r="F688" s="740">
        <f>AJ688*(1+$AF$5/100)</f>
        <v>2152.15</v>
      </c>
      <c r="G688" s="740">
        <f>AK688*(1+$AF$5/100)</f>
        <v>2478.45</v>
      </c>
      <c r="H688" s="740">
        <f>AL688*(1+$AF$5/100)</f>
        <v>2484.3</v>
      </c>
      <c r="I688" s="740">
        <f>AM688*(1+$AF$5/100)</f>
        <v>2490.15</v>
      </c>
      <c r="J688" s="740">
        <f>AN688*(1+$AF$5/100)</f>
        <v>2496</v>
      </c>
      <c r="K688" s="740">
        <f>AO688*(1+$AF$5/100)</f>
        <v>2501.85</v>
      </c>
      <c r="L688" s="740">
        <f>AP688*(1+$AF$5/100)</f>
        <v>2507.7</v>
      </c>
      <c r="M688" s="740">
        <f>AQ688*(1+$AF$5/100)</f>
        <v>2551.25</v>
      </c>
      <c r="N688" s="740">
        <f>AR688*(1+$AF$5/100)</f>
        <v>2557.1</v>
      </c>
      <c r="O688" s="740">
        <f>AS688*(1+$AF$5/100)</f>
        <v>2562.95</v>
      </c>
      <c r="P688" s="740">
        <f>AT688*(1+$AF$5/100)</f>
        <v>2568.8</v>
      </c>
      <c r="Q688" s="740">
        <f>AU688*(1+$AF$5/100)</f>
        <v>2574.65</v>
      </c>
      <c r="R688" s="740">
        <f>AV688*(1+$AF$5/100)</f>
        <v>2580.5</v>
      </c>
      <c r="S688" s="740">
        <f>AW688*(1+$AF$5/100)</f>
        <v>2586.35</v>
      </c>
      <c r="T688" s="740">
        <f>AX688*(1+$AF$5/100)</f>
        <v>2591.55</v>
      </c>
      <c r="U688" s="740">
        <f>AY688*(1+$AF$5/100)</f>
        <v>2819.7</v>
      </c>
      <c r="V688" s="740">
        <f>AZ688*(1+$AF$5/100)</f>
        <v>3139.5</v>
      </c>
      <c r="W688" s="740">
        <f>BA688*(1+$AF$5/100)</f>
        <v>3146.65</v>
      </c>
      <c r="X688" s="740">
        <f>BB688*(1+$AF$5/100)</f>
        <v>3153.8</v>
      </c>
      <c r="Y688" s="740">
        <f>BC688*(1+$AF$5/100)</f>
        <v>3414.45</v>
      </c>
      <c r="Z688" s="750">
        <f>BD688*(1+$AF$5/100)</f>
        <v>3424.2</v>
      </c>
      <c r="AA688" s="801"/>
      <c r="AB688" s="731"/>
      <c r="AG688" s="738">
        <v>4000</v>
      </c>
      <c r="AH688" s="739">
        <v>3293</v>
      </c>
      <c r="AI688" s="740">
        <v>3302</v>
      </c>
      <c r="AJ688" s="740">
        <v>3311</v>
      </c>
      <c r="AK688" s="740">
        <v>3813</v>
      </c>
      <c r="AL688" s="740">
        <v>3822</v>
      </c>
      <c r="AM688" s="740">
        <v>3831</v>
      </c>
      <c r="AN688" s="740">
        <v>3840</v>
      </c>
      <c r="AO688" s="740">
        <v>3849</v>
      </c>
      <c r="AP688" s="740">
        <v>3858</v>
      </c>
      <c r="AQ688" s="740">
        <v>3925</v>
      </c>
      <c r="AR688" s="740">
        <v>3934</v>
      </c>
      <c r="AS688" s="740">
        <v>3943</v>
      </c>
      <c r="AT688" s="740">
        <v>3952</v>
      </c>
      <c r="AU688" s="740">
        <v>3961</v>
      </c>
      <c r="AV688" s="740">
        <v>3970</v>
      </c>
      <c r="AW688" s="740">
        <v>3979</v>
      </c>
      <c r="AX688" s="740">
        <v>3987</v>
      </c>
      <c r="AY688" s="740">
        <v>4338</v>
      </c>
      <c r="AZ688" s="740">
        <v>4830</v>
      </c>
      <c r="BA688" s="740">
        <v>4841</v>
      </c>
      <c r="BB688" s="740">
        <v>4852</v>
      </c>
      <c r="BC688" s="740">
        <v>5253</v>
      </c>
      <c r="BD688" s="750">
        <v>5268</v>
      </c>
    </row>
    <row r="689" spans="1:74" customHeight="1" ht="20.25">
      <c r="B689" s="1019"/>
      <c r="C689" s="1005" t="s">
        <v>416</v>
      </c>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c r="AA689" s="800"/>
      <c r="AB689" s="727"/>
      <c r="AG689" s="1005" t="s">
        <v>416</v>
      </c>
      <c r="AH689" s="1005"/>
      <c r="AI689" s="1005"/>
      <c r="AJ689" s="1005"/>
      <c r="AK689" s="1005"/>
      <c r="AL689" s="1005"/>
      <c r="AM689" s="1005"/>
      <c r="AN689" s="1005"/>
      <c r="AO689" s="1005"/>
      <c r="AP689" s="1005"/>
      <c r="AQ689" s="1005"/>
      <c r="AR689" s="1005"/>
      <c r="AS689" s="1005"/>
      <c r="AT689" s="1005"/>
      <c r="AU689" s="1005"/>
      <c r="AV689" s="1005"/>
      <c r="AW689" s="1005"/>
      <c r="AX689" s="1005"/>
      <c r="AY689" s="1005"/>
      <c r="AZ689" s="1005"/>
      <c r="BA689" s="1005"/>
      <c r="BB689" s="1005"/>
      <c r="BC689" s="1005"/>
      <c r="BD689" s="1005"/>
    </row>
    <row r="690" spans="1:74">
      <c r="B690" s="1019"/>
      <c r="C690" s="787">
        <f>C688+200</f>
        <v>4200</v>
      </c>
      <c r="D690" s="729">
        <f>AH690*(1+$AF$5/100)</f>
        <v>2158</v>
      </c>
      <c r="E690" s="729">
        <f>AI690*(1+$AF$5/100)</f>
        <v>2163.85</v>
      </c>
      <c r="F690" s="729">
        <f>AJ690*(1+$AF$5/100)</f>
        <v>2169.7</v>
      </c>
      <c r="G690" s="729">
        <f>AK690*(1+$AF$5/100)</f>
        <v>2510.95</v>
      </c>
      <c r="H690" s="729">
        <f>AL690*(1+$AF$5/100)</f>
        <v>2516.8</v>
      </c>
      <c r="I690" s="729">
        <f>AM690*(1+$AF$5/100)</f>
        <v>2522.65</v>
      </c>
      <c r="J690" s="729">
        <f>AN690*(1+$AF$5/100)</f>
        <v>2528.5</v>
      </c>
      <c r="K690" s="729">
        <f>AO690*(1+$AF$5/100)</f>
        <v>2534.35</v>
      </c>
      <c r="L690" s="729">
        <f>AP690*(1+$AF$5/100)</f>
        <v>2540.2</v>
      </c>
      <c r="M690" s="729">
        <f>AQ690*(1+$AF$5/100)</f>
        <v>2583.75</v>
      </c>
      <c r="N690" s="729">
        <f>AR690*(1+$AF$5/100)</f>
        <v>2589.6</v>
      </c>
      <c r="O690" s="729">
        <f>AS690*(1+$AF$5/100)</f>
        <v>2595.45</v>
      </c>
      <c r="P690" s="729">
        <f>AT690*(1+$AF$5/100)</f>
        <v>2601.3</v>
      </c>
      <c r="Q690" s="729">
        <f>AU690*(1+$AF$5/100)</f>
        <v>2607.15</v>
      </c>
      <c r="R690" s="729">
        <f>AV690*(1+$AF$5/100)</f>
        <v>2612.35</v>
      </c>
      <c r="S690" s="729">
        <f>AW690*(1+$AF$5/100)</f>
        <v>2618.2</v>
      </c>
      <c r="T690" s="729">
        <f>AX690*(1+$AF$5/100)</f>
        <v>2624.05</v>
      </c>
      <c r="U690" s="729">
        <f>AY690*(1+$AF$5/100)</f>
        <v>2852.2</v>
      </c>
      <c r="V690" s="729">
        <f>AZ690*(1+$AF$5/100)</f>
        <v>3186.3</v>
      </c>
      <c r="W690" s="729">
        <f>BA690*(1+$AF$5/100)</f>
        <v>3193.45</v>
      </c>
      <c r="X690" s="729">
        <f>BB690*(1+$AF$5/100)</f>
        <v>3200.6</v>
      </c>
      <c r="Y690" s="729">
        <f>BC690*(1+$AF$5/100)</f>
        <v>3461.25</v>
      </c>
      <c r="Z690" s="730">
        <f>BD690*(1+$AF$5/100)</f>
        <v>3471.65</v>
      </c>
      <c r="AA690" s="801"/>
      <c r="AB690" s="731"/>
      <c r="AG690" s="744">
        <v>4200</v>
      </c>
      <c r="AH690" s="729">
        <v>3320</v>
      </c>
      <c r="AI690" s="729">
        <v>3329</v>
      </c>
      <c r="AJ690" s="729">
        <v>3338</v>
      </c>
      <c r="AK690" s="729">
        <v>3863</v>
      </c>
      <c r="AL690" s="729">
        <v>3872</v>
      </c>
      <c r="AM690" s="729">
        <v>3881</v>
      </c>
      <c r="AN690" s="729">
        <v>3890</v>
      </c>
      <c r="AO690" s="729">
        <v>3899</v>
      </c>
      <c r="AP690" s="729">
        <v>3908</v>
      </c>
      <c r="AQ690" s="729">
        <v>3975</v>
      </c>
      <c r="AR690" s="729">
        <v>3984</v>
      </c>
      <c r="AS690" s="729">
        <v>3993</v>
      </c>
      <c r="AT690" s="729">
        <v>4002</v>
      </c>
      <c r="AU690" s="729">
        <v>4011</v>
      </c>
      <c r="AV690" s="729">
        <v>4019</v>
      </c>
      <c r="AW690" s="729">
        <v>4028</v>
      </c>
      <c r="AX690" s="729">
        <v>4037</v>
      </c>
      <c r="AY690" s="729">
        <v>4388</v>
      </c>
      <c r="AZ690" s="729">
        <v>4902</v>
      </c>
      <c r="BA690" s="729">
        <v>4913</v>
      </c>
      <c r="BB690" s="729">
        <v>4924</v>
      </c>
      <c r="BC690" s="729">
        <v>5325</v>
      </c>
      <c r="BD690" s="730">
        <v>5341</v>
      </c>
    </row>
    <row r="691" spans="1:74">
      <c r="B691" s="1019"/>
      <c r="C691" s="788">
        <f>C690+200</f>
        <v>4400</v>
      </c>
      <c r="D691" s="734">
        <f>AH691*(1+$AF$5/100)</f>
        <v>2175.55</v>
      </c>
      <c r="E691" s="734">
        <f>AI691*(1+$AF$5/100)</f>
        <v>2181.4</v>
      </c>
      <c r="F691" s="734">
        <f>AJ691*(1+$AF$5/100)</f>
        <v>2187.25</v>
      </c>
      <c r="G691" s="734">
        <f>AK691*(1+$AF$5/100)</f>
        <v>2543.45</v>
      </c>
      <c r="H691" s="734">
        <f>AL691*(1+$AF$5/100)</f>
        <v>2549.3</v>
      </c>
      <c r="I691" s="734">
        <f>AM691*(1+$AF$5/100)</f>
        <v>2555.15</v>
      </c>
      <c r="J691" s="734">
        <f>AN691*(1+$AF$5/100)</f>
        <v>2561</v>
      </c>
      <c r="K691" s="734">
        <f>AO691*(1+$AF$5/100)</f>
        <v>2566.85</v>
      </c>
      <c r="L691" s="734">
        <f>AP691*(1+$AF$5/100)</f>
        <v>2572.05</v>
      </c>
      <c r="M691" s="734">
        <f>AQ691*(1+$AF$5/100)</f>
        <v>2616.25</v>
      </c>
      <c r="N691" s="734">
        <f>AR691*(1+$AF$5/100)</f>
        <v>2622.1</v>
      </c>
      <c r="O691" s="734">
        <f>AS691*(1+$AF$5/100)</f>
        <v>2627.95</v>
      </c>
      <c r="P691" s="734">
        <f>AT691*(1+$AF$5/100)</f>
        <v>2633.8</v>
      </c>
      <c r="Q691" s="734">
        <f>AU691*(1+$AF$5/100)</f>
        <v>2639</v>
      </c>
      <c r="R691" s="734">
        <f>AV691*(1+$AF$5/100)</f>
        <v>2644.85</v>
      </c>
      <c r="S691" s="734">
        <f>AW691*(1+$AF$5/100)</f>
        <v>2650.7</v>
      </c>
      <c r="T691" s="734">
        <f>AX691*(1+$AF$5/100)</f>
        <v>2656.55</v>
      </c>
      <c r="U691" s="734">
        <f>AY691*(1+$AF$5/100)</f>
        <v>2884.7</v>
      </c>
      <c r="V691" s="734">
        <f>AZ691*(1+$AF$5/100)</f>
        <v>3233.75</v>
      </c>
      <c r="W691" s="734">
        <f>BA691*(1+$AF$5/100)</f>
        <v>3240.9</v>
      </c>
      <c r="X691" s="734">
        <f>BB691*(1+$AF$5/100)</f>
        <v>3248.05</v>
      </c>
      <c r="Y691" s="734">
        <f>BC691*(1+$AF$5/100)</f>
        <v>3508.7</v>
      </c>
      <c r="Z691" s="735">
        <f>BD691*(1+$AF$5/100)</f>
        <v>3518.45</v>
      </c>
      <c r="AA691" s="801"/>
      <c r="AB691" s="731"/>
      <c r="AG691" s="747">
        <v>4400</v>
      </c>
      <c r="AH691" s="734">
        <v>3347</v>
      </c>
      <c r="AI691" s="734">
        <v>3356</v>
      </c>
      <c r="AJ691" s="734">
        <v>3365</v>
      </c>
      <c r="AK691" s="734">
        <v>3913</v>
      </c>
      <c r="AL691" s="734">
        <v>3922</v>
      </c>
      <c r="AM691" s="734">
        <v>3931</v>
      </c>
      <c r="AN691" s="734">
        <v>3940</v>
      </c>
      <c r="AO691" s="734">
        <v>3949</v>
      </c>
      <c r="AP691" s="734">
        <v>3957</v>
      </c>
      <c r="AQ691" s="734">
        <v>4025</v>
      </c>
      <c r="AR691" s="734">
        <v>4034</v>
      </c>
      <c r="AS691" s="734">
        <v>4043</v>
      </c>
      <c r="AT691" s="734">
        <v>4052</v>
      </c>
      <c r="AU691" s="734">
        <v>4060</v>
      </c>
      <c r="AV691" s="734">
        <v>4069</v>
      </c>
      <c r="AW691" s="734">
        <v>4078</v>
      </c>
      <c r="AX691" s="734">
        <v>4087</v>
      </c>
      <c r="AY691" s="734">
        <v>4438</v>
      </c>
      <c r="AZ691" s="734">
        <v>4975</v>
      </c>
      <c r="BA691" s="734">
        <v>4986</v>
      </c>
      <c r="BB691" s="734">
        <v>4997</v>
      </c>
      <c r="BC691" s="734">
        <v>5398</v>
      </c>
      <c r="BD691" s="735">
        <v>5413</v>
      </c>
    </row>
    <row r="692" spans="1:74">
      <c r="B692" s="1019"/>
      <c r="C692" s="788">
        <f>C691+200</f>
        <v>4600</v>
      </c>
      <c r="D692" s="734">
        <f>AH692*(1+$AF$5/100)</f>
        <v>2193.75</v>
      </c>
      <c r="E692" s="734">
        <f>AI692*(1+$AF$5/100)</f>
        <v>2199.6</v>
      </c>
      <c r="F692" s="734">
        <f>AJ692*(1+$AF$5/100)</f>
        <v>2204.8</v>
      </c>
      <c r="G692" s="734">
        <f>AK692*(1+$AF$5/100)</f>
        <v>2575.95</v>
      </c>
      <c r="H692" s="734">
        <f>AL692*(1+$AF$5/100)</f>
        <v>2581.8</v>
      </c>
      <c r="I692" s="734">
        <f>AM692*(1+$AF$5/100)</f>
        <v>2587.65</v>
      </c>
      <c r="J692" s="734">
        <f>AN692*(1+$AF$5/100)</f>
        <v>2592.85</v>
      </c>
      <c r="K692" s="734">
        <f>AO692*(1+$AF$5/100)</f>
        <v>2598.7</v>
      </c>
      <c r="L692" s="734">
        <f>AP692*(1+$AF$5/100)</f>
        <v>2604.55</v>
      </c>
      <c r="M692" s="734">
        <f>AQ692*(1+$AF$5/100)</f>
        <v>2648.75</v>
      </c>
      <c r="N692" s="734">
        <f>AR692*(1+$AF$5/100)</f>
        <v>2654.6</v>
      </c>
      <c r="O692" s="734">
        <f>AS692*(1+$AF$5/100)</f>
        <v>2660.45</v>
      </c>
      <c r="P692" s="734">
        <f>AT692*(1+$AF$5/100)</f>
        <v>2665.65</v>
      </c>
      <c r="Q692" s="734">
        <f>AU692*(1+$AF$5/100)</f>
        <v>2671.5</v>
      </c>
      <c r="R692" s="734">
        <f>AV692*(1+$AF$5/100)</f>
        <v>2677.35</v>
      </c>
      <c r="S692" s="734">
        <f>AW692*(1+$AF$5/100)</f>
        <v>2683.2</v>
      </c>
      <c r="T692" s="734">
        <f>AX692*(1+$AF$5/100)</f>
        <v>2689.05</v>
      </c>
      <c r="U692" s="734">
        <f>AY692*(1+$AF$5/100)</f>
        <v>2917.2</v>
      </c>
      <c r="V692" s="734">
        <f>AZ692*(1+$AF$5/100)</f>
        <v>3280.55</v>
      </c>
      <c r="W692" s="734">
        <f>BA692*(1+$AF$5/100)</f>
        <v>3287.7</v>
      </c>
      <c r="X692" s="734">
        <f>BB692*(1+$AF$5/100)</f>
        <v>3294.85</v>
      </c>
      <c r="Y692" s="734">
        <f>BC692*(1+$AF$5/100)</f>
        <v>3555.5</v>
      </c>
      <c r="Z692" s="735">
        <f>BD692*(1+$AF$5/100)</f>
        <v>3565.9</v>
      </c>
      <c r="AA692" s="801"/>
      <c r="AB692" s="731"/>
      <c r="AG692" s="747">
        <v>4600</v>
      </c>
      <c r="AH692" s="734">
        <v>3375</v>
      </c>
      <c r="AI692" s="734">
        <v>3384</v>
      </c>
      <c r="AJ692" s="734">
        <v>3392</v>
      </c>
      <c r="AK692" s="734">
        <v>3963</v>
      </c>
      <c r="AL692" s="734">
        <v>3972</v>
      </c>
      <c r="AM692" s="734">
        <v>3981</v>
      </c>
      <c r="AN692" s="734">
        <v>3989</v>
      </c>
      <c r="AO692" s="734">
        <v>3998</v>
      </c>
      <c r="AP692" s="734">
        <v>4007</v>
      </c>
      <c r="AQ692" s="734">
        <v>4075</v>
      </c>
      <c r="AR692" s="734">
        <v>4084</v>
      </c>
      <c r="AS692" s="734">
        <v>4093</v>
      </c>
      <c r="AT692" s="734">
        <v>4101</v>
      </c>
      <c r="AU692" s="734">
        <v>4110</v>
      </c>
      <c r="AV692" s="734">
        <v>4119</v>
      </c>
      <c r="AW692" s="734">
        <v>4128</v>
      </c>
      <c r="AX692" s="734">
        <v>4137</v>
      </c>
      <c r="AY692" s="734">
        <v>4488</v>
      </c>
      <c r="AZ692" s="734">
        <v>5047</v>
      </c>
      <c r="BA692" s="734">
        <v>5058</v>
      </c>
      <c r="BB692" s="734">
        <v>5069</v>
      </c>
      <c r="BC692" s="734">
        <v>5470</v>
      </c>
      <c r="BD692" s="735">
        <v>5486</v>
      </c>
    </row>
    <row r="693" spans="1:74">
      <c r="B693" s="1019"/>
      <c r="C693" s="788">
        <f>C692+200</f>
        <v>4800</v>
      </c>
      <c r="D693" s="734">
        <f>AH693*(1+$AF$5/100)</f>
        <v>2211.3</v>
      </c>
      <c r="E693" s="734">
        <f>AI693*(1+$AF$5/100)</f>
        <v>2217.15</v>
      </c>
      <c r="F693" s="734">
        <f>AJ693*(1+$AF$5/100)</f>
        <v>2223</v>
      </c>
      <c r="G693" s="734">
        <f>AK693*(1+$AF$5/100)</f>
        <v>2608.45</v>
      </c>
      <c r="H693" s="734">
        <f>AL693*(1+$AF$5/100)</f>
        <v>2614.3</v>
      </c>
      <c r="I693" s="734">
        <f>AM693*(1+$AF$5/100)</f>
        <v>2619.5</v>
      </c>
      <c r="J693" s="734">
        <f>AN693*(1+$AF$5/100)</f>
        <v>2625.35</v>
      </c>
      <c r="K693" s="734">
        <f>AO693*(1+$AF$5/100)</f>
        <v>2631.2</v>
      </c>
      <c r="L693" s="734">
        <f>AP693*(1+$AF$5/100)</f>
        <v>2637.05</v>
      </c>
      <c r="M693" s="734">
        <f>AQ693*(1+$AF$5/100)</f>
        <v>2681.25</v>
      </c>
      <c r="N693" s="734">
        <f>AR693*(1+$AF$5/100)</f>
        <v>2687.1</v>
      </c>
      <c r="O693" s="734">
        <f>AS693*(1+$AF$5/100)</f>
        <v>2692.3</v>
      </c>
      <c r="P693" s="734">
        <f>AT693*(1+$AF$5/100)</f>
        <v>2698.15</v>
      </c>
      <c r="Q693" s="734">
        <f>AU693*(1+$AF$5/100)</f>
        <v>2704</v>
      </c>
      <c r="R693" s="734">
        <f>AV693*(1+$AF$5/100)</f>
        <v>2709.85</v>
      </c>
      <c r="S693" s="734">
        <f>AW693*(1+$AF$5/100)</f>
        <v>2715.7</v>
      </c>
      <c r="T693" s="734">
        <f>AX693*(1+$AF$5/100)</f>
        <v>2721.55</v>
      </c>
      <c r="U693" s="734">
        <f>AY693*(1+$AF$5/100)</f>
        <v>2949.7</v>
      </c>
      <c r="V693" s="734">
        <f>AZ693*(1+$AF$5/100)</f>
        <v>3328</v>
      </c>
      <c r="W693" s="734">
        <f>BA693*(1+$AF$5/100)</f>
        <v>3335.15</v>
      </c>
      <c r="X693" s="734">
        <f>BB693*(1+$AF$5/100)</f>
        <v>3342.3</v>
      </c>
      <c r="Y693" s="734">
        <f>BC693*(1+$AF$5/100)</f>
        <v>3602.95</v>
      </c>
      <c r="Z693" s="735">
        <f>BD693*(1+$AF$5/100)</f>
        <v>3612.7</v>
      </c>
      <c r="AA693" s="801"/>
      <c r="AB693" s="731"/>
      <c r="AG693" s="747">
        <v>4800</v>
      </c>
      <c r="AH693" s="734">
        <v>3402</v>
      </c>
      <c r="AI693" s="734">
        <v>3411</v>
      </c>
      <c r="AJ693" s="734">
        <v>3420</v>
      </c>
      <c r="AK693" s="734">
        <v>4013</v>
      </c>
      <c r="AL693" s="734">
        <v>4022</v>
      </c>
      <c r="AM693" s="734">
        <v>4030</v>
      </c>
      <c r="AN693" s="734">
        <v>4039</v>
      </c>
      <c r="AO693" s="734">
        <v>4048</v>
      </c>
      <c r="AP693" s="734">
        <v>4057</v>
      </c>
      <c r="AQ693" s="734">
        <v>4125</v>
      </c>
      <c r="AR693" s="734">
        <v>4134</v>
      </c>
      <c r="AS693" s="734">
        <v>4142</v>
      </c>
      <c r="AT693" s="734">
        <v>4151</v>
      </c>
      <c r="AU693" s="734">
        <v>4160</v>
      </c>
      <c r="AV693" s="734">
        <v>4169</v>
      </c>
      <c r="AW693" s="734">
        <v>4178</v>
      </c>
      <c r="AX693" s="734">
        <v>4187</v>
      </c>
      <c r="AY693" s="734">
        <v>4538</v>
      </c>
      <c r="AZ693" s="734">
        <v>5120</v>
      </c>
      <c r="BA693" s="734">
        <v>5131</v>
      </c>
      <c r="BB693" s="734">
        <v>5142</v>
      </c>
      <c r="BC693" s="734">
        <v>5543</v>
      </c>
      <c r="BD693" s="735">
        <v>5558</v>
      </c>
    </row>
    <row r="694" spans="1:74" customHeight="1" ht="20.25">
      <c r="B694" s="1019"/>
      <c r="C694" s="789">
        <f>C693+200</f>
        <v>5000</v>
      </c>
      <c r="D694" s="740">
        <f>AH694*(1+$AF$5/100)</f>
        <v>2228.85</v>
      </c>
      <c r="E694" s="740">
        <f>AI694*(1+$AF$5/100)</f>
        <v>2234.7</v>
      </c>
      <c r="F694" s="740">
        <f>AJ694*(1+$AF$5/100)</f>
        <v>2240.55</v>
      </c>
      <c r="G694" s="740">
        <f>AK694*(1+$AF$5/100)</f>
        <v>2640.95</v>
      </c>
      <c r="H694" s="740">
        <f>AL694*(1+$AF$5/100)</f>
        <v>2646.15</v>
      </c>
      <c r="I694" s="740">
        <f>AM694*(1+$AF$5/100)</f>
        <v>2652</v>
      </c>
      <c r="J694" s="740">
        <f>AN694*(1+$AF$5/100)</f>
        <v>2657.85</v>
      </c>
      <c r="K694" s="740">
        <f>AO694*(1+$AF$5/100)</f>
        <v>2663.7</v>
      </c>
      <c r="L694" s="740">
        <f>AP694*(1+$AF$5/100)</f>
        <v>2669.55</v>
      </c>
      <c r="M694" s="740">
        <f>AQ694*(1+$AF$5/100)</f>
        <v>2713.75</v>
      </c>
      <c r="N694" s="740">
        <f>AR694*(1+$AF$5/100)</f>
        <v>2718.95</v>
      </c>
      <c r="O694" s="740">
        <f>AS694*(1+$AF$5/100)</f>
        <v>2724.8</v>
      </c>
      <c r="P694" s="740">
        <f>AT694*(1+$AF$5/100)</f>
        <v>2730.65</v>
      </c>
      <c r="Q694" s="740">
        <f>AU694*(1+$AF$5/100)</f>
        <v>2736.5</v>
      </c>
      <c r="R694" s="740">
        <f>AV694*(1+$AF$5/100)</f>
        <v>2742.35</v>
      </c>
      <c r="S694" s="740">
        <f>AW694*(1+$AF$5/100)</f>
        <v>2748.2</v>
      </c>
      <c r="T694" s="740">
        <f>AX694*(1+$AF$5/100)</f>
        <v>2754.05</v>
      </c>
      <c r="U694" s="740">
        <f>AY694*(1+$AF$5/100)</f>
        <v>2982.2</v>
      </c>
      <c r="V694" s="740">
        <f>AZ694*(1+$AF$5/100)</f>
        <v>3374.8</v>
      </c>
      <c r="W694" s="740">
        <f>BA694*(1+$AF$5/100)</f>
        <v>3381.95</v>
      </c>
      <c r="X694" s="740">
        <f>BB694*(1+$AF$5/100)</f>
        <v>3389.1</v>
      </c>
      <c r="Y694" s="740">
        <f>BC694*(1+$AF$5/100)</f>
        <v>3649.75</v>
      </c>
      <c r="Z694" s="750">
        <f>BD694*(1+$AF$5/100)</f>
        <v>3660.15</v>
      </c>
      <c r="AA694" s="801"/>
      <c r="AB694" s="731"/>
      <c r="AG694" s="748">
        <v>5000</v>
      </c>
      <c r="AH694" s="740">
        <v>3429</v>
      </c>
      <c r="AI694" s="740">
        <v>3438</v>
      </c>
      <c r="AJ694" s="740">
        <v>3447</v>
      </c>
      <c r="AK694" s="740">
        <v>4063</v>
      </c>
      <c r="AL694" s="740">
        <v>4071</v>
      </c>
      <c r="AM694" s="740">
        <v>4080</v>
      </c>
      <c r="AN694" s="740">
        <v>4089</v>
      </c>
      <c r="AO694" s="740">
        <v>4098</v>
      </c>
      <c r="AP694" s="740">
        <v>4107</v>
      </c>
      <c r="AQ694" s="740">
        <v>4175</v>
      </c>
      <c r="AR694" s="740">
        <v>4183</v>
      </c>
      <c r="AS694" s="740">
        <v>4192</v>
      </c>
      <c r="AT694" s="740">
        <v>4201</v>
      </c>
      <c r="AU694" s="740">
        <v>4210</v>
      </c>
      <c r="AV694" s="740">
        <v>4219</v>
      </c>
      <c r="AW694" s="740">
        <v>4228</v>
      </c>
      <c r="AX694" s="740">
        <v>4237</v>
      </c>
      <c r="AY694" s="740">
        <v>4588</v>
      </c>
      <c r="AZ694" s="740">
        <v>5192</v>
      </c>
      <c r="BA694" s="740">
        <v>5203</v>
      </c>
      <c r="BB694" s="740">
        <v>5214</v>
      </c>
      <c r="BC694" s="740">
        <v>5615</v>
      </c>
      <c r="BD694" s="750">
        <v>5631</v>
      </c>
    </row>
    <row r="695" spans="1:74" customHeight="1" ht="20.25">
      <c r="B695" s="809"/>
      <c r="C695" s="1025" t="s">
        <v>417</v>
      </c>
      <c r="D695" s="1025"/>
      <c r="E695" s="1025"/>
      <c r="F695" s="1025"/>
      <c r="G695" s="1025"/>
      <c r="H695" s="1025"/>
      <c r="I695" s="1025"/>
      <c r="J695" s="1025"/>
      <c r="K695" s="1025"/>
      <c r="L695" s="1025"/>
      <c r="M695" s="1025"/>
      <c r="N695" s="1025"/>
      <c r="O695" s="1025"/>
      <c r="P695" s="1025"/>
      <c r="Q695" s="1025"/>
      <c r="R695" s="1025"/>
      <c r="S695" s="1025"/>
      <c r="T695" s="1025"/>
      <c r="U695" s="1025"/>
      <c r="V695" s="1025"/>
      <c r="W695" s="1025"/>
      <c r="X695" s="1025"/>
      <c r="Y695" s="1025"/>
      <c r="Z695" s="1025"/>
      <c r="AA695" s="800"/>
      <c r="AB695" s="727"/>
      <c r="AG695" s="1005" t="s">
        <v>417</v>
      </c>
      <c r="AH695" s="1005"/>
      <c r="AI695" s="1005"/>
      <c r="AJ695" s="1005"/>
      <c r="AK695" s="1005"/>
      <c r="AL695" s="1005"/>
      <c r="AM695" s="1005"/>
      <c r="AN695" s="1005"/>
      <c r="AO695" s="1005"/>
      <c r="AP695" s="1005"/>
      <c r="AQ695" s="1005"/>
      <c r="AR695" s="1005"/>
      <c r="AS695" s="1005"/>
      <c r="AT695" s="1005"/>
      <c r="AU695" s="1005"/>
      <c r="AV695" s="1005"/>
      <c r="AW695" s="1005"/>
      <c r="AX695" s="1005"/>
      <c r="AY695" s="1005"/>
      <c r="AZ695" s="1005"/>
      <c r="BA695" s="1005"/>
      <c r="BB695" s="1005"/>
      <c r="BC695" s="1005"/>
      <c r="BD695" s="1005"/>
    </row>
    <row r="696" spans="1:74" customHeight="1" ht="29.25">
      <c r="B696" s="820"/>
      <c r="C696" s="782" t="s">
        <v>355</v>
      </c>
      <c r="D696" s="732" t="str">
        <f>D$585</f>
        <v>$560</v>
      </c>
      <c r="E696" s="729" t="str">
        <f>E$585</f>
        <v>$563</v>
      </c>
      <c r="F696" s="729" t="str">
        <f>F$585</f>
        <v>$567</v>
      </c>
      <c r="G696" s="729" t="str">
        <f>G$585</f>
        <v>$570</v>
      </c>
      <c r="H696" s="729" t="str">
        <f>H$585</f>
        <v>$573</v>
      </c>
      <c r="I696" s="729" t="str">
        <f>I$585</f>
        <v>$576</v>
      </c>
      <c r="J696" s="729" t="str">
        <f>J$585</f>
        <v>$580</v>
      </c>
      <c r="K696" s="729" t="str">
        <f>K$585</f>
        <v>$583</v>
      </c>
      <c r="L696" s="729" t="str">
        <f>L$585</f>
        <v>$586</v>
      </c>
      <c r="M696" s="729" t="str">
        <f>M$585</f>
        <v>$590</v>
      </c>
      <c r="N696" s="729" t="str">
        <f>N$585</f>
        <v>$593</v>
      </c>
      <c r="O696" s="729" t="str">
        <f>O$585</f>
        <v>$596</v>
      </c>
      <c r="P696" s="729" t="str">
        <f>P$585</f>
        <v>$600</v>
      </c>
      <c r="Q696" s="729" t="str">
        <f>Q$585</f>
        <v>$603</v>
      </c>
      <c r="R696" s="729" t="str">
        <f>R$585</f>
        <v>$606</v>
      </c>
      <c r="S696" s="729" t="str">
        <f>S$585</f>
        <v>$610</v>
      </c>
      <c r="T696" s="729" t="str">
        <f>T$585</f>
        <v>$613</v>
      </c>
      <c r="U696" s="729" t="str">
        <f>U$585</f>
        <v>$616</v>
      </c>
      <c r="V696" s="729" t="str">
        <f>V$585</f>
        <v>$620</v>
      </c>
      <c r="W696" s="729" t="str">
        <f>W$585</f>
        <v>$623</v>
      </c>
      <c r="X696" s="729" t="str">
        <f>X$585</f>
        <v>$626</v>
      </c>
      <c r="Y696" s="729" t="str">
        <f>Y$585</f>
        <v>$630</v>
      </c>
      <c r="Z696" s="730" t="str">
        <f>Z$585</f>
        <v>$633</v>
      </c>
      <c r="AA696" s="801"/>
      <c r="AB696" s="731"/>
      <c r="AG696" s="748"/>
      <c r="AH696" s="739"/>
      <c r="AI696" s="740"/>
      <c r="AJ696" s="740"/>
      <c r="AK696" s="740"/>
      <c r="AL696" s="740"/>
      <c r="AM696" s="740"/>
      <c r="AN696" s="740"/>
      <c r="AO696" s="740"/>
      <c r="AP696" s="740"/>
      <c r="AQ696" s="740"/>
      <c r="AR696" s="740"/>
      <c r="AS696" s="740"/>
      <c r="AT696" s="740"/>
      <c r="AU696" s="740"/>
      <c r="AV696" s="740"/>
      <c r="AW696" s="740"/>
      <c r="AX696" s="740"/>
      <c r="AY696" s="740"/>
      <c r="AZ696" s="740"/>
      <c r="BA696" s="740"/>
      <c r="BB696" s="740"/>
      <c r="BC696" s="740"/>
      <c r="BD696" s="750"/>
    </row>
    <row r="697" spans="1:74" customHeight="1" ht="29.25">
      <c r="B697" s="820" t="s">
        <v>321</v>
      </c>
      <c r="C697" s="841" t="s">
        <v>424</v>
      </c>
      <c r="D697" s="739">
        <v>989</v>
      </c>
      <c r="E697" s="740">
        <v>995</v>
      </c>
      <c r="F697" s="740">
        <v>1001</v>
      </c>
      <c r="G697" s="740">
        <v>1007</v>
      </c>
      <c r="H697" s="740">
        <v>1013</v>
      </c>
      <c r="I697" s="740">
        <v>1019</v>
      </c>
      <c r="J697" s="740">
        <v>1025</v>
      </c>
      <c r="K697" s="740">
        <v>1031</v>
      </c>
      <c r="L697" s="740">
        <v>1038</v>
      </c>
      <c r="M697" s="740">
        <v>1044</v>
      </c>
      <c r="N697" s="740">
        <v>1050</v>
      </c>
      <c r="O697" s="740">
        <v>1056</v>
      </c>
      <c r="P697" s="740">
        <v>1062</v>
      </c>
      <c r="Q697" s="740">
        <v>1068</v>
      </c>
      <c r="R697" s="740">
        <v>1074</v>
      </c>
      <c r="S697" s="740">
        <v>1080</v>
      </c>
      <c r="T697" s="740">
        <v>1086</v>
      </c>
      <c r="U697" s="740">
        <v>1092</v>
      </c>
      <c r="V697" s="740">
        <v>1098</v>
      </c>
      <c r="W697" s="740">
        <v>1104</v>
      </c>
      <c r="X697" s="740">
        <v>1110</v>
      </c>
      <c r="Y697" s="740">
        <v>1116</v>
      </c>
      <c r="Z697" s="750">
        <v>1122</v>
      </c>
      <c r="AA697" s="801"/>
      <c r="AB697" s="731"/>
      <c r="AG697" s="752" t="s">
        <v>354</v>
      </c>
      <c r="AH697" s="753">
        <v>989</v>
      </c>
      <c r="AI697" s="753">
        <v>995</v>
      </c>
      <c r="AJ697" s="753">
        <v>1001</v>
      </c>
      <c r="AK697" s="753">
        <v>1007</v>
      </c>
      <c r="AL697" s="753">
        <v>1013</v>
      </c>
      <c r="AM697" s="753">
        <v>1019</v>
      </c>
      <c r="AN697" s="753">
        <v>1025</v>
      </c>
      <c r="AO697" s="753">
        <v>1031</v>
      </c>
      <c r="AP697" s="753">
        <v>1038</v>
      </c>
      <c r="AQ697" s="753">
        <v>1044</v>
      </c>
      <c r="AR697" s="753">
        <v>1050</v>
      </c>
      <c r="AS697" s="753">
        <v>1056</v>
      </c>
      <c r="AT697" s="753">
        <v>1062</v>
      </c>
      <c r="AU697" s="753">
        <v>1068</v>
      </c>
      <c r="AV697" s="753">
        <v>1074</v>
      </c>
      <c r="AW697" s="753">
        <v>1080</v>
      </c>
      <c r="AX697" s="753">
        <v>1086</v>
      </c>
      <c r="AY697" s="753">
        <v>1092</v>
      </c>
      <c r="AZ697" s="753">
        <v>1098</v>
      </c>
      <c r="BA697" s="753">
        <v>1104</v>
      </c>
      <c r="BB697" s="753">
        <v>1110</v>
      </c>
      <c r="BC697" s="753">
        <v>1116</v>
      </c>
      <c r="BD697" s="754">
        <v>1122</v>
      </c>
    </row>
    <row r="698" spans="1:74">
      <c r="B698" s="804"/>
      <c r="C698" s="717"/>
      <c r="D698" s="734"/>
      <c r="E698" s="734"/>
      <c r="F698" s="734"/>
      <c r="G698" s="734"/>
      <c r="H698" s="734"/>
      <c r="I698" s="734"/>
      <c r="J698" s="734"/>
      <c r="K698" s="734"/>
      <c r="L698" s="734"/>
      <c r="M698" s="734"/>
      <c r="N698" s="734"/>
      <c r="O698" s="734"/>
      <c r="P698" s="734"/>
      <c r="Q698" s="734"/>
      <c r="R698" s="734"/>
      <c r="S698" s="734"/>
      <c r="T698" s="734"/>
      <c r="U698" s="734"/>
      <c r="V698" s="734"/>
      <c r="W698" s="734"/>
      <c r="X698" s="734"/>
      <c r="Y698" s="734"/>
      <c r="Z698" s="734"/>
      <c r="AA698" s="801"/>
      <c r="AB698" s="731"/>
    </row>
    <row r="699" spans="1:74">
      <c r="B699" s="804"/>
      <c r="C699" s="1014" t="s">
        <v>392</v>
      </c>
      <c r="D699" s="1014"/>
      <c r="E699" s="1014"/>
      <c r="F699" s="1014"/>
      <c r="G699" s="1014"/>
      <c r="H699" s="1014"/>
      <c r="I699" s="1014"/>
      <c r="J699" s="1014"/>
      <c r="K699" s="1014"/>
      <c r="L699" s="1014"/>
      <c r="M699" s="1014"/>
      <c r="N699" s="1014"/>
      <c r="O699" s="1014"/>
      <c r="P699" s="1014"/>
      <c r="Q699" s="1014"/>
      <c r="R699" s="1014"/>
      <c r="S699" s="1014"/>
      <c r="T699" s="1014"/>
      <c r="U699" s="1014"/>
      <c r="V699" s="1014"/>
      <c r="W699" s="1014"/>
      <c r="X699" s="1014"/>
      <c r="Y699" s="1014"/>
      <c r="Z699" s="1014"/>
      <c r="AA699" s="801"/>
      <c r="AB699" s="731"/>
    </row>
    <row r="700" spans="1:74">
      <c r="B700" s="804"/>
      <c r="C700" s="721" t="s">
        <v>425</v>
      </c>
      <c r="D700" s="721"/>
      <c r="E700" s="721"/>
      <c r="F700" s="721"/>
      <c r="G700" s="721"/>
      <c r="H700" s="721"/>
      <c r="I700" s="721"/>
      <c r="J700" s="721"/>
      <c r="K700" s="721"/>
      <c r="L700" s="721"/>
      <c r="M700" s="721"/>
      <c r="N700" s="721"/>
      <c r="O700" s="721"/>
      <c r="P700" s="721"/>
      <c r="Q700" s="721"/>
      <c r="R700" s="721"/>
      <c r="S700" s="721"/>
      <c r="T700" s="721"/>
      <c r="U700" s="721"/>
      <c r="V700" s="721"/>
      <c r="W700" s="721"/>
      <c r="X700" s="721"/>
      <c r="Y700" s="721"/>
      <c r="Z700" s="721"/>
      <c r="AA700" s="801"/>
      <c r="AB700" s="731"/>
    </row>
    <row r="701" spans="1:74">
      <c r="B701" s="804"/>
      <c r="C701" s="1014" t="s">
        <v>382</v>
      </c>
      <c r="D701" s="1014"/>
      <c r="E701" s="1014"/>
      <c r="F701" s="1014"/>
      <c r="G701" s="1014"/>
      <c r="H701" s="1014"/>
      <c r="I701" s="1014"/>
      <c r="J701" s="1014"/>
      <c r="K701" s="1014"/>
      <c r="L701" s="1014"/>
      <c r="M701" s="1014"/>
      <c r="N701" s="1014"/>
      <c r="O701" s="1014"/>
      <c r="P701" s="1014"/>
      <c r="Q701" s="1014"/>
      <c r="R701" s="1014"/>
      <c r="S701" s="1014"/>
      <c r="T701" s="1014"/>
      <c r="U701" s="1014"/>
      <c r="V701" s="1014"/>
      <c r="W701" s="1014"/>
      <c r="X701" s="1014"/>
      <c r="Y701" s="1014"/>
      <c r="Z701" s="1014"/>
      <c r="AA701" s="801"/>
      <c r="AB701" s="731"/>
    </row>
    <row r="702" spans="1:74">
      <c r="B702" s="804"/>
      <c r="C702" s="1014" t="s">
        <v>383</v>
      </c>
      <c r="D702" s="1014"/>
      <c r="E702" s="1014"/>
      <c r="F702" s="1014"/>
      <c r="G702" s="1014"/>
      <c r="H702" s="1014"/>
      <c r="I702" s="1014"/>
      <c r="J702" s="1014"/>
      <c r="K702" s="1014"/>
      <c r="L702" s="1014"/>
      <c r="M702" s="1014"/>
      <c r="N702" s="1014"/>
      <c r="O702" s="1014"/>
      <c r="P702" s="1014"/>
      <c r="Q702" s="1014"/>
      <c r="R702" s="1014"/>
      <c r="S702" s="1014"/>
      <c r="T702" s="1014"/>
      <c r="U702" s="1014"/>
      <c r="V702" s="1014"/>
      <c r="W702" s="1014"/>
      <c r="X702" s="1014"/>
      <c r="Y702" s="1014"/>
      <c r="Z702" s="1014"/>
      <c r="AA702" s="801"/>
      <c r="AB702" s="731"/>
    </row>
    <row r="703" spans="1:74" customHeight="1" ht="20.25">
      <c r="B703" s="805"/>
      <c r="C703" s="1022" t="s">
        <v>384</v>
      </c>
      <c r="D703" s="1022"/>
      <c r="E703" s="1022"/>
      <c r="F703" s="1022"/>
      <c r="G703" s="1022"/>
      <c r="H703" s="1022"/>
      <c r="I703" s="1022"/>
      <c r="J703" s="1022"/>
      <c r="K703" s="1022"/>
      <c r="L703" s="1022"/>
      <c r="M703" s="1022"/>
      <c r="N703" s="1022"/>
      <c r="O703" s="1022"/>
      <c r="P703" s="1022"/>
      <c r="Q703" s="1022"/>
      <c r="R703" s="1022"/>
      <c r="S703" s="1022"/>
      <c r="T703" s="1022"/>
      <c r="U703" s="1022"/>
      <c r="V703" s="1022"/>
      <c r="W703" s="1022"/>
      <c r="X703" s="1022"/>
      <c r="Y703" s="1022"/>
      <c r="Z703" s="1022"/>
      <c r="AA703" s="806"/>
      <c r="AB703" s="717"/>
    </row>
    <row r="704" spans="1:74" customHeight="1" ht="21">
      <c r="B704" s="722"/>
      <c r="C704" s="717"/>
      <c r="D704" s="717"/>
      <c r="E704" s="717"/>
      <c r="F704" s="717"/>
      <c r="G704" s="717"/>
      <c r="H704" s="717"/>
      <c r="I704" s="717"/>
      <c r="J704" s="717"/>
      <c r="K704" s="717"/>
      <c r="L704" s="717"/>
      <c r="M704" s="717"/>
      <c r="N704" s="717"/>
      <c r="O704" s="717"/>
      <c r="P704" s="717"/>
      <c r="Q704" s="717"/>
      <c r="R704" s="717"/>
      <c r="S704" s="717"/>
      <c r="T704" s="717"/>
      <c r="U704" s="717"/>
      <c r="V704" s="717"/>
      <c r="W704" s="717"/>
      <c r="X704" s="717"/>
      <c r="Y704" s="717"/>
      <c r="Z704" s="717"/>
      <c r="AA704" s="717"/>
      <c r="AB704" s="717"/>
    </row>
    <row r="705" spans="1:74" customHeight="1" ht="27.75">
      <c r="B705" s="807"/>
      <c r="C705" s="1017" t="s">
        <v>431</v>
      </c>
      <c r="D705" s="1017"/>
      <c r="E705" s="1017"/>
      <c r="F705" s="1017"/>
      <c r="G705" s="1017"/>
      <c r="H705" s="1017"/>
      <c r="I705" s="1017"/>
      <c r="J705" s="1017"/>
      <c r="K705" s="1017"/>
      <c r="L705" s="1017"/>
      <c r="M705" s="1017"/>
      <c r="N705" s="1017"/>
      <c r="O705" s="1017"/>
      <c r="P705" s="1017"/>
      <c r="Q705" s="1017"/>
      <c r="R705" s="1017"/>
      <c r="S705" s="1017"/>
      <c r="T705" s="1017"/>
      <c r="U705" s="1017"/>
      <c r="V705" s="1017"/>
      <c r="W705" s="1017"/>
      <c r="X705" s="1017"/>
      <c r="Y705" s="1017"/>
      <c r="Z705" s="1017"/>
      <c r="AA705" s="798"/>
      <c r="AB705" s="723"/>
    </row>
    <row r="706" spans="1:74" customHeight="1" ht="20.25">
      <c r="B706" s="808"/>
      <c r="C706" s="1018" t="s">
        <v>316</v>
      </c>
      <c r="D706" s="1018"/>
      <c r="E706" s="1018"/>
      <c r="F706" s="1018"/>
      <c r="G706" s="1018"/>
      <c r="H706" s="1018"/>
      <c r="I706" s="1018"/>
      <c r="J706" s="1018"/>
      <c r="K706" s="1018"/>
      <c r="L706" s="1018"/>
      <c r="M706" s="1018"/>
      <c r="N706" s="1018"/>
      <c r="O706" s="1018"/>
      <c r="P706" s="1018"/>
      <c r="Q706" s="1018"/>
      <c r="R706" s="1018"/>
      <c r="S706" s="1018"/>
      <c r="T706" s="1018"/>
      <c r="U706" s="1018"/>
      <c r="V706" s="1018"/>
      <c r="W706" s="1018"/>
      <c r="X706" s="1018"/>
      <c r="Y706" s="1018"/>
      <c r="Z706" s="1018"/>
      <c r="AA706" s="799"/>
      <c r="AB706" s="717"/>
    </row>
    <row r="707" spans="1:74" customHeight="1" ht="23.25">
      <c r="A707" s="545"/>
      <c r="B707" s="1019" t="s">
        <v>317</v>
      </c>
      <c r="C707" s="782"/>
      <c r="D707" s="783">
        <v>2600</v>
      </c>
      <c r="E707" s="783">
        <v>2800</v>
      </c>
      <c r="F707" s="783">
        <v>3000</v>
      </c>
      <c r="G707" s="783">
        <v>3200</v>
      </c>
      <c r="H707" s="783">
        <v>3400</v>
      </c>
      <c r="I707" s="783">
        <v>3600</v>
      </c>
      <c r="J707" s="783">
        <v>3800</v>
      </c>
      <c r="K707" s="783">
        <v>4000</v>
      </c>
      <c r="L707" s="783">
        <v>4200</v>
      </c>
      <c r="M707" s="783">
        <v>4400</v>
      </c>
      <c r="N707" s="783">
        <v>4600</v>
      </c>
      <c r="O707" s="783">
        <v>4800</v>
      </c>
      <c r="P707" s="783">
        <v>5000</v>
      </c>
      <c r="Q707" s="783">
        <v>5200</v>
      </c>
      <c r="R707" s="783">
        <v>5400</v>
      </c>
      <c r="S707" s="783">
        <v>5600</v>
      </c>
      <c r="T707" s="783">
        <v>5800</v>
      </c>
      <c r="U707" s="783">
        <v>6000</v>
      </c>
      <c r="V707" s="783">
        <v>6200</v>
      </c>
      <c r="W707" s="783">
        <v>6400</v>
      </c>
      <c r="X707" s="783">
        <v>6600</v>
      </c>
      <c r="Y707" s="783">
        <v>6800</v>
      </c>
      <c r="Z707" s="784">
        <v>7000</v>
      </c>
      <c r="AA707" s="800"/>
      <c r="AB707" s="727"/>
      <c r="AG707" s="724"/>
      <c r="AH707" s="725">
        <v>2600</v>
      </c>
      <c r="AI707" s="725">
        <v>2800</v>
      </c>
      <c r="AJ707" s="725">
        <v>3000</v>
      </c>
      <c r="AK707" s="725">
        <v>3200</v>
      </c>
      <c r="AL707" s="725">
        <v>3400</v>
      </c>
      <c r="AM707" s="725">
        <v>3600</v>
      </c>
      <c r="AN707" s="725">
        <v>3800</v>
      </c>
      <c r="AO707" s="725">
        <v>4000</v>
      </c>
      <c r="AP707" s="725">
        <v>4200</v>
      </c>
      <c r="AQ707" s="725">
        <v>4400</v>
      </c>
      <c r="AR707" s="725">
        <v>4600</v>
      </c>
      <c r="AS707" s="725">
        <v>4800</v>
      </c>
      <c r="AT707" s="725">
        <v>5000</v>
      </c>
      <c r="AU707" s="725">
        <v>5200</v>
      </c>
      <c r="AV707" s="725">
        <v>5400</v>
      </c>
      <c r="AW707" s="725">
        <v>5600</v>
      </c>
      <c r="AX707" s="725">
        <v>5800</v>
      </c>
      <c r="AY707" s="725">
        <v>6000</v>
      </c>
      <c r="AZ707" s="725">
        <v>6200</v>
      </c>
      <c r="BA707" s="725">
        <v>6400</v>
      </c>
      <c r="BB707" s="725">
        <v>6600</v>
      </c>
      <c r="BC707" s="725">
        <v>6800</v>
      </c>
      <c r="BD707" s="726">
        <v>7000</v>
      </c>
    </row>
    <row r="708" spans="1:74">
      <c r="B708" s="1019"/>
      <c r="C708" s="785">
        <v>1400</v>
      </c>
      <c r="D708" s="732">
        <f>AH708*(1+$AF$5/100)</f>
        <v>2082.6</v>
      </c>
      <c r="E708" s="729">
        <f>AI708*(1+$AF$5/100)</f>
        <v>2109.9</v>
      </c>
      <c r="F708" s="729">
        <f>AJ708*(1+$AF$5/100)</f>
        <v>2139.15</v>
      </c>
      <c r="G708" s="729">
        <f>AK708*(1+$AF$5/100)</f>
        <v>2194.4</v>
      </c>
      <c r="H708" s="729">
        <f>AL708*(1+$AF$5/100)</f>
        <v>2243.8</v>
      </c>
      <c r="I708" s="729">
        <f>AM708*(1+$AF$5/100)</f>
        <v>2277.6</v>
      </c>
      <c r="J708" s="729">
        <f>AN708*(1+$AF$5/100)</f>
        <v>2309.45</v>
      </c>
      <c r="K708" s="729">
        <f>AO708*(1+$AF$5/100)</f>
        <v>2341.95</v>
      </c>
      <c r="L708" s="729">
        <f>AP708*(1+$AF$5/100)</f>
        <v>2360.8</v>
      </c>
      <c r="M708" s="729">
        <f>AQ708*(1+$AF$5/100)</f>
        <v>2406.95</v>
      </c>
      <c r="N708" s="729">
        <f>AR708*(1+$AF$5/100)</f>
        <v>2438.8</v>
      </c>
      <c r="O708" s="729">
        <f>AS708*(1+$AF$5/100)</f>
        <v>2471.3</v>
      </c>
      <c r="P708" s="729">
        <f>AT708*(1+$AF$5/100)</f>
        <v>2538.25</v>
      </c>
      <c r="Q708" s="729">
        <f>AU708*(1+$AF$5/100)</f>
        <v>2558.4</v>
      </c>
      <c r="R708" s="729">
        <f>AV708*(1+$AF$5/100)</f>
        <v>2577.9</v>
      </c>
      <c r="S708" s="729">
        <f>AW708*(1+$AF$5/100)</f>
        <v>2613.65</v>
      </c>
      <c r="T708" s="729">
        <f>AX708*(1+$AF$5/100)</f>
        <v>2647.45</v>
      </c>
      <c r="U708" s="729">
        <f>AY708*(1+$AF$5/100)</f>
        <v>2920.45</v>
      </c>
      <c r="V708" s="729" t="s">
        <v>394</v>
      </c>
      <c r="W708" s="729" t="s">
        <v>394</v>
      </c>
      <c r="X708" s="729" t="s">
        <v>394</v>
      </c>
      <c r="Y708" s="729" t="s">
        <v>394</v>
      </c>
      <c r="Z708" s="730" t="s">
        <v>394</v>
      </c>
      <c r="AA708" s="801"/>
      <c r="AB708" s="731"/>
      <c r="AG708" s="728">
        <v>1400</v>
      </c>
      <c r="AH708" s="732">
        <v>3204</v>
      </c>
      <c r="AI708" s="729">
        <v>3246</v>
      </c>
      <c r="AJ708" s="729">
        <v>3291</v>
      </c>
      <c r="AK708" s="729">
        <v>3376</v>
      </c>
      <c r="AL708" s="729">
        <v>3452</v>
      </c>
      <c r="AM708" s="729">
        <v>3504</v>
      </c>
      <c r="AN708" s="729">
        <v>3553</v>
      </c>
      <c r="AO708" s="729">
        <v>3603</v>
      </c>
      <c r="AP708" s="729">
        <v>3632</v>
      </c>
      <c r="AQ708" s="729">
        <v>3703</v>
      </c>
      <c r="AR708" s="729">
        <v>3752</v>
      </c>
      <c r="AS708" s="729">
        <v>3802</v>
      </c>
      <c r="AT708" s="729">
        <v>3905</v>
      </c>
      <c r="AU708" s="729">
        <v>3936</v>
      </c>
      <c r="AV708" s="729">
        <v>3966</v>
      </c>
      <c r="AW708" s="729">
        <v>4021</v>
      </c>
      <c r="AX708" s="729">
        <v>4073</v>
      </c>
      <c r="AY708" s="729">
        <v>4493</v>
      </c>
      <c r="AZ708" s="729" t="s">
        <v>394</v>
      </c>
      <c r="BA708" s="729" t="s">
        <v>394</v>
      </c>
      <c r="BB708" s="729" t="s">
        <v>394</v>
      </c>
      <c r="BC708" s="729" t="s">
        <v>394</v>
      </c>
      <c r="BD708" s="730" t="s">
        <v>394</v>
      </c>
    </row>
    <row r="709" spans="1:74">
      <c r="B709" s="1019"/>
      <c r="C709" s="785">
        <v>1600</v>
      </c>
      <c r="D709" s="733">
        <f>AH709*(1+$AF$5/100)</f>
        <v>2112.5</v>
      </c>
      <c r="E709" s="734">
        <f>AI709*(1+$AF$5/100)</f>
        <v>2143.05</v>
      </c>
      <c r="F709" s="734">
        <f>AJ709*(1+$AF$5/100)</f>
        <v>2172.3</v>
      </c>
      <c r="G709" s="734">
        <f>AK709*(1+$AF$5/100)</f>
        <v>2228.2</v>
      </c>
      <c r="H709" s="734">
        <f>AL709*(1+$AF$5/100)</f>
        <v>2278.25</v>
      </c>
      <c r="I709" s="734">
        <f>AM709*(1+$AF$5/100)</f>
        <v>2313.35</v>
      </c>
      <c r="J709" s="734">
        <f>AN709*(1+$AF$5/100)</f>
        <v>2347.8</v>
      </c>
      <c r="K709" s="734">
        <f>AO709*(1+$AF$5/100)</f>
        <v>2381.6</v>
      </c>
      <c r="L709" s="734">
        <f>AP709*(1+$AF$5/100)</f>
        <v>2402.4</v>
      </c>
      <c r="M709" s="734">
        <f>AQ709*(1+$AF$5/100)</f>
        <v>2449.2</v>
      </c>
      <c r="N709" s="734">
        <f>AR709*(1+$AF$5/100)</f>
        <v>2483.65</v>
      </c>
      <c r="O709" s="734">
        <f>AS709*(1+$AF$5/100)</f>
        <v>2517.45</v>
      </c>
      <c r="P709" s="734">
        <f>AT709*(1+$AF$5/100)</f>
        <v>2586.35</v>
      </c>
      <c r="Q709" s="734">
        <f>AU709*(1+$AF$5/100)</f>
        <v>2606.5</v>
      </c>
      <c r="R709" s="734">
        <f>AV709*(1+$AF$5/100)</f>
        <v>2627.3</v>
      </c>
      <c r="S709" s="734">
        <f>AW709*(1+$AF$5/100)</f>
        <v>2663.05</v>
      </c>
      <c r="T709" s="734">
        <f>AX709*(1+$AF$5/100)</f>
        <v>2700.1</v>
      </c>
      <c r="U709" s="734">
        <f>AY709*(1+$AF$5/100)</f>
        <v>2973.1</v>
      </c>
      <c r="V709" s="734" t="s">
        <v>394</v>
      </c>
      <c r="W709" s="734" t="s">
        <v>394</v>
      </c>
      <c r="X709" s="734" t="s">
        <v>394</v>
      </c>
      <c r="Y709" s="734" t="s">
        <v>394</v>
      </c>
      <c r="Z709" s="735" t="s">
        <v>394</v>
      </c>
      <c r="AA709" s="801"/>
      <c r="AB709" s="731"/>
      <c r="AG709" s="728">
        <v>1600</v>
      </c>
      <c r="AH709" s="733">
        <v>3250</v>
      </c>
      <c r="AI709" s="734">
        <v>3297</v>
      </c>
      <c r="AJ709" s="734">
        <v>3342</v>
      </c>
      <c r="AK709" s="734">
        <v>3428</v>
      </c>
      <c r="AL709" s="734">
        <v>3505</v>
      </c>
      <c r="AM709" s="734">
        <v>3559</v>
      </c>
      <c r="AN709" s="734">
        <v>3612</v>
      </c>
      <c r="AO709" s="734">
        <v>3664</v>
      </c>
      <c r="AP709" s="734">
        <v>3696</v>
      </c>
      <c r="AQ709" s="734">
        <v>3768</v>
      </c>
      <c r="AR709" s="734">
        <v>3821</v>
      </c>
      <c r="AS709" s="734">
        <v>3873</v>
      </c>
      <c r="AT709" s="734">
        <v>3979</v>
      </c>
      <c r="AU709" s="734">
        <v>4010</v>
      </c>
      <c r="AV709" s="734">
        <v>4042</v>
      </c>
      <c r="AW709" s="734">
        <v>4097</v>
      </c>
      <c r="AX709" s="734">
        <v>4154</v>
      </c>
      <c r="AY709" s="734">
        <v>4574</v>
      </c>
      <c r="AZ709" s="734" t="s">
        <v>394</v>
      </c>
      <c r="BA709" s="734" t="s">
        <v>394</v>
      </c>
      <c r="BB709" s="734" t="s">
        <v>394</v>
      </c>
      <c r="BC709" s="734" t="s">
        <v>394</v>
      </c>
      <c r="BD709" s="735" t="s">
        <v>394</v>
      </c>
    </row>
    <row r="710" spans="1:74">
      <c r="B710" s="1019"/>
      <c r="C710" s="785">
        <v>1800</v>
      </c>
      <c r="D710" s="733">
        <f>AH710*(1+$AF$5/100)</f>
        <v>2168.4</v>
      </c>
      <c r="E710" s="734">
        <f>AI710*(1+$AF$5/100)</f>
        <v>2202.2</v>
      </c>
      <c r="F710" s="734">
        <f>AJ710*(1+$AF$5/100)</f>
        <v>2234.7</v>
      </c>
      <c r="G710" s="734">
        <f>AK710*(1+$AF$5/100)</f>
        <v>2292.55</v>
      </c>
      <c r="H710" s="734">
        <f>AL710*(1+$AF$5/100)</f>
        <v>2343.9</v>
      </c>
      <c r="I710" s="734">
        <f>AM710*(1+$AF$5/100)</f>
        <v>2382.9</v>
      </c>
      <c r="J710" s="734">
        <f>AN710*(1+$AF$5/100)</f>
        <v>2421.9</v>
      </c>
      <c r="K710" s="734">
        <f>AO710*(1+$AF$5/100)</f>
        <v>2458.95</v>
      </c>
      <c r="L710" s="734">
        <f>AP710*(1+$AF$5/100)</f>
        <v>2480.4</v>
      </c>
      <c r="M710" s="734">
        <f>AQ710*(1+$AF$5/100)</f>
        <v>2528.5</v>
      </c>
      <c r="N710" s="734">
        <f>AR710*(1+$AF$5/100)</f>
        <v>2566.2</v>
      </c>
      <c r="O710" s="734">
        <f>AS710*(1+$AF$5/100)</f>
        <v>2604.55</v>
      </c>
      <c r="P710" s="734">
        <f>AT710*(1+$AF$5/100)</f>
        <v>2675.4</v>
      </c>
      <c r="Q710" s="734">
        <f>AU710*(1+$AF$5/100)</f>
        <v>2697.5</v>
      </c>
      <c r="R710" s="734">
        <f>AV710*(1+$AF$5/100)</f>
        <v>2720.25</v>
      </c>
      <c r="S710" s="734">
        <f>AW710*(1+$AF$5/100)</f>
        <v>2760.55</v>
      </c>
      <c r="T710" s="734">
        <f>AX710*(1+$AF$5/100)</f>
        <v>2799.55</v>
      </c>
      <c r="U710" s="734">
        <f>AY710*(1+$AF$5/100)</f>
        <v>3079.05</v>
      </c>
      <c r="V710" s="734" t="s">
        <v>394</v>
      </c>
      <c r="W710" s="734" t="s">
        <v>394</v>
      </c>
      <c r="X710" s="734" t="s">
        <v>394</v>
      </c>
      <c r="Y710" s="734" t="s">
        <v>394</v>
      </c>
      <c r="Z710" s="735" t="s">
        <v>394</v>
      </c>
      <c r="AA710" s="801"/>
      <c r="AB710" s="731"/>
      <c r="AG710" s="728">
        <v>1800</v>
      </c>
      <c r="AH710" s="733">
        <v>3336</v>
      </c>
      <c r="AI710" s="734">
        <v>3388</v>
      </c>
      <c r="AJ710" s="734">
        <v>3438</v>
      </c>
      <c r="AK710" s="734">
        <v>3527</v>
      </c>
      <c r="AL710" s="734">
        <v>3606</v>
      </c>
      <c r="AM710" s="734">
        <v>3666</v>
      </c>
      <c r="AN710" s="734">
        <v>3726</v>
      </c>
      <c r="AO710" s="734">
        <v>3783</v>
      </c>
      <c r="AP710" s="734">
        <v>3816</v>
      </c>
      <c r="AQ710" s="734">
        <v>3890</v>
      </c>
      <c r="AR710" s="734">
        <v>3948</v>
      </c>
      <c r="AS710" s="734">
        <v>4007</v>
      </c>
      <c r="AT710" s="734">
        <v>4116</v>
      </c>
      <c r="AU710" s="734">
        <v>4150</v>
      </c>
      <c r="AV710" s="734">
        <v>4185</v>
      </c>
      <c r="AW710" s="734">
        <v>4247</v>
      </c>
      <c r="AX710" s="734">
        <v>4307</v>
      </c>
      <c r="AY710" s="734">
        <v>4737</v>
      </c>
      <c r="AZ710" s="734" t="s">
        <v>394</v>
      </c>
      <c r="BA710" s="734" t="s">
        <v>394</v>
      </c>
      <c r="BB710" s="734" t="s">
        <v>394</v>
      </c>
      <c r="BC710" s="734" t="s">
        <v>394</v>
      </c>
      <c r="BD710" s="735" t="s">
        <v>394</v>
      </c>
    </row>
    <row r="711" spans="1:74">
      <c r="B711" s="1019"/>
      <c r="C711" s="785">
        <v>2000</v>
      </c>
      <c r="D711" s="733">
        <f>AH711*(1+$AF$5/100)</f>
        <v>2197.65</v>
      </c>
      <c r="E711" s="734">
        <f>AI711*(1+$AF$5/100)</f>
        <v>2233.4</v>
      </c>
      <c r="F711" s="734">
        <f>AJ711*(1+$AF$5/100)</f>
        <v>2269.15</v>
      </c>
      <c r="G711" s="734">
        <f>AK711*(1+$AF$5/100)</f>
        <v>2327.65</v>
      </c>
      <c r="H711" s="734">
        <f>AL711*(1+$AF$5/100)</f>
        <v>2380.3</v>
      </c>
      <c r="I711" s="734">
        <f>AM711*(1+$AF$5/100)</f>
        <v>2419.3</v>
      </c>
      <c r="J711" s="734">
        <f>AN711*(1+$AF$5/100)</f>
        <v>2457.65</v>
      </c>
      <c r="K711" s="734">
        <f>AO711*(1+$AF$5/100)</f>
        <v>2498.6</v>
      </c>
      <c r="L711" s="734">
        <f>AP711*(1+$AF$5/100)</f>
        <v>2520.7</v>
      </c>
      <c r="M711" s="734">
        <f>AQ711*(1+$AF$5/100)</f>
        <v>2569.45</v>
      </c>
      <c r="N711" s="734">
        <f>AR711*(1+$AF$5/100)</f>
        <v>2610.4</v>
      </c>
      <c r="O711" s="734">
        <f>AS711*(1+$AF$5/100)</f>
        <v>2649.4</v>
      </c>
      <c r="P711" s="734">
        <f>AT711*(1+$AF$5/100)</f>
        <v>2722.85</v>
      </c>
      <c r="Q711" s="734">
        <f>AU711*(1+$AF$5/100)</f>
        <v>2746.25</v>
      </c>
      <c r="R711" s="734">
        <f>AV711*(1+$AF$5/100)</f>
        <v>2769.65</v>
      </c>
      <c r="S711" s="734">
        <f>AW711*(1+$AF$5/100)</f>
        <v>2809.95</v>
      </c>
      <c r="T711" s="734">
        <f>AX711*(1+$AF$5/100)</f>
        <v>2852.2</v>
      </c>
      <c r="U711" s="734">
        <f>AY711*(1+$AF$5/100)</f>
        <v>3131.7</v>
      </c>
      <c r="V711" s="734" t="s">
        <v>394</v>
      </c>
      <c r="W711" s="734" t="s">
        <v>394</v>
      </c>
      <c r="X711" s="734" t="s">
        <v>394</v>
      </c>
      <c r="Y711" s="734" t="s">
        <v>394</v>
      </c>
      <c r="Z711" s="735" t="s">
        <v>394</v>
      </c>
      <c r="AA711" s="801"/>
      <c r="AB711" s="731"/>
      <c r="AG711" s="728">
        <v>2000</v>
      </c>
      <c r="AH711" s="733">
        <v>3381</v>
      </c>
      <c r="AI711" s="734">
        <v>3436</v>
      </c>
      <c r="AJ711" s="734">
        <v>3491</v>
      </c>
      <c r="AK711" s="734">
        <v>3581</v>
      </c>
      <c r="AL711" s="734">
        <v>3662</v>
      </c>
      <c r="AM711" s="734">
        <v>3722</v>
      </c>
      <c r="AN711" s="734">
        <v>3781</v>
      </c>
      <c r="AO711" s="734">
        <v>3844</v>
      </c>
      <c r="AP711" s="734">
        <v>3878</v>
      </c>
      <c r="AQ711" s="734">
        <v>3953</v>
      </c>
      <c r="AR711" s="734">
        <v>4016</v>
      </c>
      <c r="AS711" s="734">
        <v>4076</v>
      </c>
      <c r="AT711" s="734">
        <v>4189</v>
      </c>
      <c r="AU711" s="734">
        <v>4225</v>
      </c>
      <c r="AV711" s="734">
        <v>4261</v>
      </c>
      <c r="AW711" s="734">
        <v>4323</v>
      </c>
      <c r="AX711" s="734">
        <v>4388</v>
      </c>
      <c r="AY711" s="734">
        <v>4818</v>
      </c>
      <c r="AZ711" s="734" t="s">
        <v>394</v>
      </c>
      <c r="BA711" s="734" t="s">
        <v>394</v>
      </c>
      <c r="BB711" s="734" t="s">
        <v>394</v>
      </c>
      <c r="BC711" s="734" t="s">
        <v>394</v>
      </c>
      <c r="BD711" s="735" t="s">
        <v>394</v>
      </c>
    </row>
    <row r="712" spans="1:74">
      <c r="B712" s="1019"/>
      <c r="C712" s="785">
        <v>2200</v>
      </c>
      <c r="D712" s="733">
        <f>AH712*(1+$AF$5/100)</f>
        <v>2227.55</v>
      </c>
      <c r="E712" s="734">
        <f>AI712*(1+$AF$5/100)</f>
        <v>2264.6</v>
      </c>
      <c r="F712" s="734">
        <f>AJ712*(1+$AF$5/100)</f>
        <v>2301.65</v>
      </c>
      <c r="G712" s="734">
        <f>AK712*(1+$AF$5/100)</f>
        <v>2361.45</v>
      </c>
      <c r="H712" s="734">
        <f>AL712*(1+$AF$5/100)</f>
        <v>2414.75</v>
      </c>
      <c r="I712" s="734">
        <f>AM712*(1+$AF$5/100)</f>
        <v>2455.05</v>
      </c>
      <c r="J712" s="734">
        <f>AN712*(1+$AF$5/100)</f>
        <v>2497.3</v>
      </c>
      <c r="K712" s="734">
        <f>AO712*(1+$AF$5/100)</f>
        <v>2539.55</v>
      </c>
      <c r="L712" s="734">
        <f>AP712*(1+$AF$5/100)</f>
        <v>2562.95</v>
      </c>
      <c r="M712" s="734">
        <f>AQ712*(1+$AF$5/100)</f>
        <v>2612.35</v>
      </c>
      <c r="N712" s="734">
        <f>AR712*(1+$AF$5/100)</f>
        <v>2653.3</v>
      </c>
      <c r="O712" s="734">
        <f>AS712*(1+$AF$5/100)</f>
        <v>2695.55</v>
      </c>
      <c r="P712" s="734">
        <f>AT712*(1+$AF$5/100)</f>
        <v>2769</v>
      </c>
      <c r="Q712" s="734">
        <f>AU712*(1+$AF$5/100)</f>
        <v>2793.7</v>
      </c>
      <c r="R712" s="734">
        <f>AV712*(1+$AF$5/100)</f>
        <v>2819.05</v>
      </c>
      <c r="S712" s="734">
        <f>AW712*(1+$AF$5/100)</f>
        <v>2861.3</v>
      </c>
      <c r="T712" s="734">
        <f>AX712*(1+$AF$5/100)</f>
        <v>2903.55</v>
      </c>
      <c r="U712" s="734">
        <f>AY712*(1+$AF$5/100)</f>
        <v>3185.65</v>
      </c>
      <c r="V712" s="734" t="s">
        <v>394</v>
      </c>
      <c r="W712" s="734" t="s">
        <v>394</v>
      </c>
      <c r="X712" s="734" t="s">
        <v>394</v>
      </c>
      <c r="Y712" s="734" t="s">
        <v>394</v>
      </c>
      <c r="Z712" s="735" t="s">
        <v>394</v>
      </c>
      <c r="AA712" s="801"/>
      <c r="AB712" s="731"/>
      <c r="AG712" s="728">
        <v>2200</v>
      </c>
      <c r="AH712" s="733">
        <v>3427</v>
      </c>
      <c r="AI712" s="734">
        <v>3484</v>
      </c>
      <c r="AJ712" s="734">
        <v>3541</v>
      </c>
      <c r="AK712" s="734">
        <v>3633</v>
      </c>
      <c r="AL712" s="734">
        <v>3715</v>
      </c>
      <c r="AM712" s="734">
        <v>3777</v>
      </c>
      <c r="AN712" s="734">
        <v>3842</v>
      </c>
      <c r="AO712" s="734">
        <v>3907</v>
      </c>
      <c r="AP712" s="734">
        <v>3943</v>
      </c>
      <c r="AQ712" s="734">
        <v>4019</v>
      </c>
      <c r="AR712" s="734">
        <v>4082</v>
      </c>
      <c r="AS712" s="734">
        <v>4147</v>
      </c>
      <c r="AT712" s="734">
        <v>4260</v>
      </c>
      <c r="AU712" s="734">
        <v>4298</v>
      </c>
      <c r="AV712" s="734">
        <v>4337</v>
      </c>
      <c r="AW712" s="734">
        <v>4402</v>
      </c>
      <c r="AX712" s="734">
        <v>4467</v>
      </c>
      <c r="AY712" s="734">
        <v>4901</v>
      </c>
      <c r="AZ712" s="734" t="s">
        <v>394</v>
      </c>
      <c r="BA712" s="734" t="s">
        <v>394</v>
      </c>
      <c r="BB712" s="734" t="s">
        <v>394</v>
      </c>
      <c r="BC712" s="734" t="s">
        <v>394</v>
      </c>
      <c r="BD712" s="735" t="s">
        <v>394</v>
      </c>
    </row>
    <row r="713" spans="1:74">
      <c r="B713" s="1019"/>
      <c r="C713" s="785">
        <v>2400</v>
      </c>
      <c r="D713" s="733">
        <f>AH713*(1+$AF$5/100)</f>
        <v>2285.4</v>
      </c>
      <c r="E713" s="734">
        <f>AI713*(1+$AF$5/100)</f>
        <v>2323.75</v>
      </c>
      <c r="F713" s="734">
        <f>AJ713*(1+$AF$5/100)</f>
        <v>2364.7</v>
      </c>
      <c r="G713" s="734">
        <f>AK713*(1+$AF$5/100)</f>
        <v>2425.8</v>
      </c>
      <c r="H713" s="734">
        <f>AL713*(1+$AF$5/100)</f>
        <v>2480.4</v>
      </c>
      <c r="I713" s="734">
        <f>AM713*(1+$AF$5/100)</f>
        <v>2525.9</v>
      </c>
      <c r="J713" s="734">
        <f>AN713*(1+$AF$5/100)</f>
        <v>2570.1</v>
      </c>
      <c r="K713" s="734">
        <f>AO713*(1+$AF$5/100)</f>
        <v>2615.6</v>
      </c>
      <c r="L713" s="734">
        <f>AP713*(1+$AF$5/100)</f>
        <v>2640.95</v>
      </c>
      <c r="M713" s="734">
        <f>AQ713*(1+$AF$5/100)</f>
        <v>2693.6</v>
      </c>
      <c r="N713" s="734">
        <f>AR713*(1+$AF$5/100)</f>
        <v>2737.15</v>
      </c>
      <c r="O713" s="734">
        <f>AS713*(1+$AF$5/100)</f>
        <v>2782.65</v>
      </c>
      <c r="P713" s="734">
        <f>AT713*(1+$AF$5/100)</f>
        <v>2860</v>
      </c>
      <c r="Q713" s="734">
        <f>AU713*(1+$AF$5/100)</f>
        <v>2886.65</v>
      </c>
      <c r="R713" s="734">
        <f>AV713*(1+$AF$5/100)</f>
        <v>2912.65</v>
      </c>
      <c r="S713" s="734">
        <f>AW713*(1+$AF$5/100)</f>
        <v>2958.15</v>
      </c>
      <c r="T713" s="734">
        <f>AX713*(1+$AF$5/100)</f>
        <v>3005.6</v>
      </c>
      <c r="U713" s="734">
        <f>AY713*(1+$AF$5/100)</f>
        <v>3290.3</v>
      </c>
      <c r="V713" s="734" t="s">
        <v>394</v>
      </c>
      <c r="W713" s="734" t="s">
        <v>394</v>
      </c>
      <c r="X713" s="734" t="s">
        <v>394</v>
      </c>
      <c r="Y713" s="734" t="s">
        <v>394</v>
      </c>
      <c r="Z713" s="735" t="s">
        <v>394</v>
      </c>
      <c r="AA713" s="801"/>
      <c r="AB713" s="731"/>
      <c r="AG713" s="728">
        <v>2400</v>
      </c>
      <c r="AH713" s="733">
        <v>3516</v>
      </c>
      <c r="AI713" s="734">
        <v>3575</v>
      </c>
      <c r="AJ713" s="734">
        <v>3638</v>
      </c>
      <c r="AK713" s="734">
        <v>3732</v>
      </c>
      <c r="AL713" s="734">
        <v>3816</v>
      </c>
      <c r="AM713" s="734">
        <v>3886</v>
      </c>
      <c r="AN713" s="734">
        <v>3954</v>
      </c>
      <c r="AO713" s="734">
        <v>4024</v>
      </c>
      <c r="AP713" s="734">
        <v>4063</v>
      </c>
      <c r="AQ713" s="734">
        <v>4144</v>
      </c>
      <c r="AR713" s="734">
        <v>4211</v>
      </c>
      <c r="AS713" s="734">
        <v>4281</v>
      </c>
      <c r="AT713" s="734">
        <v>4400</v>
      </c>
      <c r="AU713" s="734">
        <v>4441</v>
      </c>
      <c r="AV713" s="734">
        <v>4481</v>
      </c>
      <c r="AW713" s="734">
        <v>4551</v>
      </c>
      <c r="AX713" s="734">
        <v>4624</v>
      </c>
      <c r="AY713" s="734">
        <v>5062</v>
      </c>
      <c r="AZ713" s="734" t="s">
        <v>394</v>
      </c>
      <c r="BA713" s="734" t="s">
        <v>394</v>
      </c>
      <c r="BB713" s="734" t="s">
        <v>394</v>
      </c>
      <c r="BC713" s="734" t="s">
        <v>394</v>
      </c>
      <c r="BD713" s="735" t="s">
        <v>394</v>
      </c>
    </row>
    <row r="714" spans="1:74">
      <c r="B714" s="1019"/>
      <c r="C714" s="785">
        <v>2600</v>
      </c>
      <c r="D714" s="733">
        <f>AH714*(1+$AF$5/100)</f>
        <v>2317.9</v>
      </c>
      <c r="E714" s="734">
        <f>AI714*(1+$AF$5/100)</f>
        <v>2360.15</v>
      </c>
      <c r="F714" s="734">
        <f>AJ714*(1+$AF$5/100)</f>
        <v>2400.45</v>
      </c>
      <c r="G714" s="734">
        <f>AK714*(1+$AF$5/100)</f>
        <v>2464.8</v>
      </c>
      <c r="H714" s="734">
        <f>AL714*(1+$AF$5/100)</f>
        <v>2520.05</v>
      </c>
      <c r="I714" s="734">
        <f>AM714*(1+$AF$5/100)</f>
        <v>2567.5</v>
      </c>
      <c r="J714" s="734">
        <f>AN714*(1+$AF$5/100)</f>
        <v>2614.3</v>
      </c>
      <c r="K714" s="734">
        <f>AO714*(1+$AF$5/100)</f>
        <v>2659.8</v>
      </c>
      <c r="L714" s="734">
        <f>AP714*(1+$AF$5/100)</f>
        <v>2686.45</v>
      </c>
      <c r="M714" s="734">
        <f>AQ714*(1+$AF$5/100)</f>
        <v>2750.8</v>
      </c>
      <c r="N714" s="734">
        <f>AR714*(1+$AF$5/100)</f>
        <v>2798.25</v>
      </c>
      <c r="O714" s="734">
        <f>AS714*(1+$AF$5/100)</f>
        <v>2843.75</v>
      </c>
      <c r="P714" s="734">
        <f>AT714*(1+$AF$5/100)</f>
        <v>2922.4</v>
      </c>
      <c r="Q714" s="734">
        <f>AU714*(1+$AF$5/100)</f>
        <v>2949.7</v>
      </c>
      <c r="R714" s="734">
        <f>AV714*(1+$AF$5/100)</f>
        <v>2977</v>
      </c>
      <c r="S714" s="734">
        <f>AW714*(1+$AF$5/100)</f>
        <v>3026.4</v>
      </c>
      <c r="T714" s="734">
        <f>AX714*(1+$AF$5/100)</f>
        <v>3073.2</v>
      </c>
      <c r="U714" s="734">
        <f>AY714*(1+$AF$5/100)</f>
        <v>3344.25</v>
      </c>
      <c r="V714" s="734" t="s">
        <v>394</v>
      </c>
      <c r="W714" s="734" t="s">
        <v>394</v>
      </c>
      <c r="X714" s="734" t="s">
        <v>394</v>
      </c>
      <c r="Y714" s="734" t="s">
        <v>394</v>
      </c>
      <c r="Z714" s="735" t="s">
        <v>394</v>
      </c>
      <c r="AA714" s="801"/>
      <c r="AB714" s="731"/>
      <c r="AG714" s="728">
        <v>2600</v>
      </c>
      <c r="AH714" s="733">
        <v>3566</v>
      </c>
      <c r="AI714" s="734">
        <v>3631</v>
      </c>
      <c r="AJ714" s="734">
        <v>3693</v>
      </c>
      <c r="AK714" s="734">
        <v>3792</v>
      </c>
      <c r="AL714" s="734">
        <v>3877</v>
      </c>
      <c r="AM714" s="734">
        <v>3950</v>
      </c>
      <c r="AN714" s="734">
        <v>4022</v>
      </c>
      <c r="AO714" s="734">
        <v>4092</v>
      </c>
      <c r="AP714" s="734">
        <v>4133</v>
      </c>
      <c r="AQ714" s="734">
        <v>4232</v>
      </c>
      <c r="AR714" s="734">
        <v>4305</v>
      </c>
      <c r="AS714" s="734">
        <v>4375</v>
      </c>
      <c r="AT714" s="734">
        <v>4496</v>
      </c>
      <c r="AU714" s="734">
        <v>4538</v>
      </c>
      <c r="AV714" s="734">
        <v>4580</v>
      </c>
      <c r="AW714" s="734">
        <v>4656</v>
      </c>
      <c r="AX714" s="734">
        <v>4728</v>
      </c>
      <c r="AY714" s="734">
        <v>5145</v>
      </c>
      <c r="AZ714" s="734" t="s">
        <v>394</v>
      </c>
      <c r="BA714" s="734" t="s">
        <v>394</v>
      </c>
      <c r="BB714" s="734" t="s">
        <v>394</v>
      </c>
      <c r="BC714" s="734" t="s">
        <v>394</v>
      </c>
      <c r="BD714" s="735" t="s">
        <v>394</v>
      </c>
    </row>
    <row r="715" spans="1:74">
      <c r="B715" s="1019"/>
      <c r="C715" s="785">
        <v>2800</v>
      </c>
      <c r="D715" s="733">
        <f>AH715*(1+$AF$5/100)</f>
        <v>2347.15</v>
      </c>
      <c r="E715" s="734">
        <f>AI715*(1+$AF$5/100)</f>
        <v>2391.35</v>
      </c>
      <c r="F715" s="734">
        <f>AJ715*(1+$AF$5/100)</f>
        <v>2433.6</v>
      </c>
      <c r="G715" s="734">
        <f>AK715*(1+$AF$5/100)</f>
        <v>2499.25</v>
      </c>
      <c r="H715" s="734">
        <f>AL715*(1+$AF$5/100)</f>
        <v>2556.45</v>
      </c>
      <c r="I715" s="734">
        <f>AM715*(1+$AF$5/100)</f>
        <v>2603.25</v>
      </c>
      <c r="J715" s="734">
        <f>AN715*(1+$AF$5/100)</f>
        <v>2652</v>
      </c>
      <c r="K715" s="734">
        <f>AO715*(1+$AF$5/100)</f>
        <v>2699.45</v>
      </c>
      <c r="L715" s="734">
        <f>AP715*(1+$AF$5/100)</f>
        <v>2726.75</v>
      </c>
      <c r="M715" s="734">
        <f>AQ715*(1+$AF$5/100)</f>
        <v>2792.4</v>
      </c>
      <c r="N715" s="734">
        <f>AR715*(1+$AF$5/100)</f>
        <v>2841.15</v>
      </c>
      <c r="O715" s="734">
        <f>AS715*(1+$AF$5/100)</f>
        <v>2888.6</v>
      </c>
      <c r="P715" s="734">
        <f>AT715*(1+$AF$5/100)</f>
        <v>2970.5</v>
      </c>
      <c r="Q715" s="734">
        <f>AU715*(1+$AF$5/100)</f>
        <v>2997.8</v>
      </c>
      <c r="R715" s="734">
        <f>AV715*(1+$AF$5/100)</f>
        <v>3025.1</v>
      </c>
      <c r="S715" s="734">
        <f>AW715*(1+$AF$5/100)</f>
        <v>3075.8</v>
      </c>
      <c r="T715" s="734">
        <f>AX715*(1+$AF$5/100)</f>
        <v>3125.85</v>
      </c>
      <c r="U715" s="734">
        <f>AY715*(1+$AF$5/100)</f>
        <v>3396.9</v>
      </c>
      <c r="V715" s="734" t="s">
        <v>394</v>
      </c>
      <c r="W715" s="734" t="s">
        <v>394</v>
      </c>
      <c r="X715" s="734" t="s">
        <v>394</v>
      </c>
      <c r="Y715" s="734" t="s">
        <v>394</v>
      </c>
      <c r="Z715" s="735" t="s">
        <v>394</v>
      </c>
      <c r="AA715" s="801"/>
      <c r="AB715" s="731"/>
      <c r="AG715" s="728">
        <v>2800</v>
      </c>
      <c r="AH715" s="733">
        <v>3611</v>
      </c>
      <c r="AI715" s="734">
        <v>3679</v>
      </c>
      <c r="AJ715" s="734">
        <v>3744</v>
      </c>
      <c r="AK715" s="734">
        <v>3845</v>
      </c>
      <c r="AL715" s="734">
        <v>3933</v>
      </c>
      <c r="AM715" s="734">
        <v>4005</v>
      </c>
      <c r="AN715" s="734">
        <v>4080</v>
      </c>
      <c r="AO715" s="734">
        <v>4153</v>
      </c>
      <c r="AP715" s="734">
        <v>4195</v>
      </c>
      <c r="AQ715" s="734">
        <v>4296</v>
      </c>
      <c r="AR715" s="734">
        <v>4371</v>
      </c>
      <c r="AS715" s="734">
        <v>4444</v>
      </c>
      <c r="AT715" s="734">
        <v>4570</v>
      </c>
      <c r="AU715" s="734">
        <v>4612</v>
      </c>
      <c r="AV715" s="734">
        <v>4654</v>
      </c>
      <c r="AW715" s="734">
        <v>4732</v>
      </c>
      <c r="AX715" s="734">
        <v>4809</v>
      </c>
      <c r="AY715" s="734">
        <v>5226</v>
      </c>
      <c r="AZ715" s="734" t="s">
        <v>394</v>
      </c>
      <c r="BA715" s="734" t="s">
        <v>394</v>
      </c>
      <c r="BB715" s="734" t="s">
        <v>394</v>
      </c>
      <c r="BC715" s="734" t="s">
        <v>394</v>
      </c>
      <c r="BD715" s="735" t="s">
        <v>394</v>
      </c>
    </row>
    <row r="716" spans="1:74" customHeight="1" ht="20.25">
      <c r="B716" s="1019"/>
      <c r="C716" s="785">
        <v>3000</v>
      </c>
      <c r="D716" s="733">
        <f>AH716*(1+$AF$5/100)</f>
        <v>2514.2</v>
      </c>
      <c r="E716" s="734">
        <f>AI716*(1+$AF$5/100)</f>
        <v>2561</v>
      </c>
      <c r="F716" s="734">
        <f>AJ716*(1+$AF$5/100)</f>
        <v>2608.45</v>
      </c>
      <c r="G716" s="734">
        <f>AK716*(1+$AF$5/100)</f>
        <v>2674.75</v>
      </c>
      <c r="H716" s="734">
        <f>AL716*(1+$AF$5/100)</f>
        <v>2732.6</v>
      </c>
      <c r="I716" s="734">
        <f>AM716*(1+$AF$5/100)</f>
        <v>2785.25</v>
      </c>
      <c r="J716" s="734">
        <f>AN716*(1+$AF$5/100)</f>
        <v>2835.3</v>
      </c>
      <c r="K716" s="734">
        <f>AO716*(1+$AF$5/100)</f>
        <v>2887.95</v>
      </c>
      <c r="L716" s="734">
        <f>AP716*(1+$AF$5/100)</f>
        <v>2916.55</v>
      </c>
      <c r="M716" s="734">
        <f>AQ716*(1+$AF$5/100)</f>
        <v>2983.5</v>
      </c>
      <c r="N716" s="734">
        <f>AR716*(1+$AF$5/100)</f>
        <v>3034.2</v>
      </c>
      <c r="O716" s="734">
        <f>AS716*(1+$AF$5/100)</f>
        <v>3086.2</v>
      </c>
      <c r="P716" s="734">
        <f>AT716*(1+$AF$5/100)</f>
        <v>3172</v>
      </c>
      <c r="Q716" s="734">
        <f>AU716*(1+$AF$5/100)</f>
        <v>3200.6</v>
      </c>
      <c r="R716" s="734">
        <f>AV716*(1+$AF$5/100)</f>
        <v>3229.85</v>
      </c>
      <c r="S716" s="734">
        <f>AW716*(1+$AF$5/100)</f>
        <v>3283.8</v>
      </c>
      <c r="T716" s="734">
        <f>AX716*(1+$AF$5/100)</f>
        <v>3337.1</v>
      </c>
      <c r="U716" s="734">
        <f>AY716*(1+$AF$5/100)</f>
        <v>3612.05</v>
      </c>
      <c r="V716" s="734" t="s">
        <v>394</v>
      </c>
      <c r="W716" s="734" t="s">
        <v>394</v>
      </c>
      <c r="X716" s="734" t="s">
        <v>394</v>
      </c>
      <c r="Y716" s="734" t="s">
        <v>394</v>
      </c>
      <c r="Z716" s="735" t="s">
        <v>394</v>
      </c>
      <c r="AA716" s="801"/>
      <c r="AB716" s="731"/>
      <c r="AG716" s="728">
        <v>3000</v>
      </c>
      <c r="AH716" s="733">
        <v>3868</v>
      </c>
      <c r="AI716" s="734">
        <v>3940</v>
      </c>
      <c r="AJ716" s="734">
        <v>4013</v>
      </c>
      <c r="AK716" s="734">
        <v>4115</v>
      </c>
      <c r="AL716" s="734">
        <v>4204</v>
      </c>
      <c r="AM716" s="734">
        <v>4285</v>
      </c>
      <c r="AN716" s="734">
        <v>4362</v>
      </c>
      <c r="AO716" s="734">
        <v>4443</v>
      </c>
      <c r="AP716" s="734">
        <v>4487</v>
      </c>
      <c r="AQ716" s="734">
        <v>4590</v>
      </c>
      <c r="AR716" s="734">
        <v>4668</v>
      </c>
      <c r="AS716" s="734">
        <v>4748</v>
      </c>
      <c r="AT716" s="734">
        <v>4880</v>
      </c>
      <c r="AU716" s="734">
        <v>4924</v>
      </c>
      <c r="AV716" s="734">
        <v>4969</v>
      </c>
      <c r="AW716" s="734">
        <v>5052</v>
      </c>
      <c r="AX716" s="734">
        <v>5134</v>
      </c>
      <c r="AY716" s="734">
        <v>5557</v>
      </c>
      <c r="AZ716" s="734" t="s">
        <v>394</v>
      </c>
      <c r="BA716" s="734" t="s">
        <v>394</v>
      </c>
      <c r="BB716" s="734" t="s">
        <v>394</v>
      </c>
      <c r="BC716" s="734" t="s">
        <v>394</v>
      </c>
      <c r="BD716" s="735" t="s">
        <v>394</v>
      </c>
    </row>
    <row r="717" spans="1:74" customHeight="1" ht="20.25">
      <c r="B717" s="1019"/>
      <c r="C717" s="1020" t="s">
        <v>415</v>
      </c>
      <c r="D717" s="1020"/>
      <c r="E717" s="1020"/>
      <c r="F717" s="1020"/>
      <c r="G717" s="1020"/>
      <c r="H717" s="1020"/>
      <c r="I717" s="1020"/>
      <c r="J717" s="1020"/>
      <c r="K717" s="1020"/>
      <c r="L717" s="1020"/>
      <c r="M717" s="1020"/>
      <c r="N717" s="1020"/>
      <c r="O717" s="1020"/>
      <c r="P717" s="1020"/>
      <c r="Q717" s="1020"/>
      <c r="R717" s="1020"/>
      <c r="S717" s="1020"/>
      <c r="T717" s="1020"/>
      <c r="U717" s="1020"/>
      <c r="V717" s="1020"/>
      <c r="W717" s="1020"/>
      <c r="X717" s="1020"/>
      <c r="Y717" s="1020"/>
      <c r="Z717" s="1020"/>
      <c r="AA717" s="800"/>
      <c r="AB717" s="727"/>
      <c r="AG717" s="1005"/>
      <c r="AH717" s="1005"/>
      <c r="AI717" s="1005"/>
      <c r="AJ717" s="1005"/>
      <c r="AK717" s="1005"/>
      <c r="AL717" s="1005"/>
      <c r="AM717" s="1005"/>
      <c r="AN717" s="1005"/>
      <c r="AO717" s="1005"/>
      <c r="AP717" s="1005"/>
      <c r="AQ717" s="1005"/>
      <c r="AR717" s="1005"/>
      <c r="AS717" s="1005"/>
      <c r="AT717" s="1005"/>
      <c r="AU717" s="1005"/>
      <c r="AV717" s="1005"/>
      <c r="AW717" s="1005"/>
      <c r="AX717" s="1005"/>
      <c r="AY717" s="1005"/>
      <c r="AZ717" s="1005"/>
      <c r="BA717" s="1005"/>
      <c r="BB717" s="1005"/>
      <c r="BC717" s="1005"/>
      <c r="BD717" s="1005"/>
    </row>
    <row r="718" spans="1:74">
      <c r="B718" s="1019"/>
      <c r="C718" s="785">
        <v>3200</v>
      </c>
      <c r="D718" s="733">
        <f>AH718*(1+$AF$5/100)</f>
        <v>2543.45</v>
      </c>
      <c r="E718" s="734">
        <f>AI718*(1+$AF$5/100)</f>
        <v>2592.2</v>
      </c>
      <c r="F718" s="734">
        <f>AJ718*(1+$AF$5/100)</f>
        <v>2641.6</v>
      </c>
      <c r="G718" s="734">
        <f>AK718*(1+$AF$5/100)</f>
        <v>2708.55</v>
      </c>
      <c r="H718" s="734">
        <f>AL718*(1+$AF$5/100)</f>
        <v>2767.05</v>
      </c>
      <c r="I718" s="734">
        <f>AM718*(1+$AF$5/100)</f>
        <v>2821</v>
      </c>
      <c r="J718" s="734">
        <f>AN718*(1+$AF$5/100)</f>
        <v>2874.95</v>
      </c>
      <c r="K718" s="734">
        <f>AO718*(1+$AF$5/100)</f>
        <v>2928.9</v>
      </c>
      <c r="L718" s="734">
        <f>AP718*(1+$AF$5/100)</f>
        <v>2957.5</v>
      </c>
      <c r="M718" s="734">
        <f>AQ718*(1+$AF$5/100)</f>
        <v>3025.1</v>
      </c>
      <c r="N718" s="734">
        <f>AR718*(1+$AF$5/100)</f>
        <v>3078.4</v>
      </c>
      <c r="O718" s="734">
        <f>AS718*(1+$AF$5/100)</f>
        <v>3131.05</v>
      </c>
      <c r="P718" s="734">
        <f>AT718*(1+$AF$5/100)</f>
        <v>3218.15</v>
      </c>
      <c r="Q718" s="734">
        <f>AU718*(1+$AF$5/100)</f>
        <v>3248.7</v>
      </c>
      <c r="R718" s="734">
        <f>AV718*(1+$AF$5/100)</f>
        <v>3279.25</v>
      </c>
      <c r="S718" s="734">
        <f>AW718*(1+$AF$5/100)</f>
        <v>3333.2</v>
      </c>
      <c r="T718" s="734">
        <f>AX718*(1+$AF$5/100)</f>
        <v>3388.45</v>
      </c>
      <c r="U718" s="734">
        <f>AY718*(1+$AF$5/100)</f>
        <v>3666</v>
      </c>
      <c r="V718" s="734" t="s">
        <v>394</v>
      </c>
      <c r="W718" s="734" t="s">
        <v>394</v>
      </c>
      <c r="X718" s="734" t="s">
        <v>394</v>
      </c>
      <c r="Y718" s="734" t="s">
        <v>394</v>
      </c>
      <c r="Z718" s="735" t="s">
        <v>394</v>
      </c>
      <c r="AA718" s="801"/>
      <c r="AB718" s="731"/>
      <c r="AG718" s="728">
        <v>3200</v>
      </c>
      <c r="AH718" s="733">
        <v>3913</v>
      </c>
      <c r="AI718" s="734">
        <v>3988</v>
      </c>
      <c r="AJ718" s="734">
        <v>4064</v>
      </c>
      <c r="AK718" s="734">
        <v>4167</v>
      </c>
      <c r="AL718" s="734">
        <v>4257</v>
      </c>
      <c r="AM718" s="734">
        <v>4340</v>
      </c>
      <c r="AN718" s="734">
        <v>4423</v>
      </c>
      <c r="AO718" s="734">
        <v>4506</v>
      </c>
      <c r="AP718" s="734">
        <v>4550</v>
      </c>
      <c r="AQ718" s="734">
        <v>4654</v>
      </c>
      <c r="AR718" s="734">
        <v>4736</v>
      </c>
      <c r="AS718" s="734">
        <v>4817</v>
      </c>
      <c r="AT718" s="734">
        <v>4951</v>
      </c>
      <c r="AU718" s="734">
        <v>4998</v>
      </c>
      <c r="AV718" s="734">
        <v>5045</v>
      </c>
      <c r="AW718" s="734">
        <v>5128</v>
      </c>
      <c r="AX718" s="734">
        <v>5213</v>
      </c>
      <c r="AY718" s="734">
        <v>5640</v>
      </c>
      <c r="AZ718" s="734" t="s">
        <v>394</v>
      </c>
      <c r="BA718" s="734" t="s">
        <v>394</v>
      </c>
      <c r="BB718" s="734" t="s">
        <v>394</v>
      </c>
      <c r="BC718" s="734" t="s">
        <v>394</v>
      </c>
      <c r="BD718" s="735" t="s">
        <v>394</v>
      </c>
    </row>
    <row r="719" spans="1:74">
      <c r="B719" s="1019"/>
      <c r="C719" s="785">
        <f>C718+200</f>
        <v>3400</v>
      </c>
      <c r="D719" s="733">
        <f>AH719*(1+$AF$5/100)</f>
        <v>2574.65</v>
      </c>
      <c r="E719" s="734">
        <f>AI719*(1+$AF$5/100)</f>
        <v>2623.4</v>
      </c>
      <c r="F719" s="734">
        <f>AJ719*(1+$AF$5/100)</f>
        <v>2674.1</v>
      </c>
      <c r="G719" s="734">
        <f>AK719*(1+$AF$5/100)</f>
        <v>2742.35</v>
      </c>
      <c r="H719" s="734">
        <f>AL719*(1+$AF$5/100)</f>
        <v>2801.5</v>
      </c>
      <c r="I719" s="734">
        <f>AM719*(1+$AF$5/100)</f>
        <v>2858.7</v>
      </c>
      <c r="J719" s="734">
        <f>AN719*(1+$AF$5/100)</f>
        <v>2912.65</v>
      </c>
      <c r="K719" s="734">
        <f>AO719*(1+$AF$5/100)</f>
        <v>2967.9</v>
      </c>
      <c r="L719" s="734">
        <f>AP719*(1+$AF$5/100)</f>
        <v>2999.1</v>
      </c>
      <c r="M719" s="734">
        <f>AQ719*(1+$AF$5/100)</f>
        <v>3067.35</v>
      </c>
      <c r="N719" s="734">
        <f>AR719*(1+$AF$5/100)</f>
        <v>3121.3</v>
      </c>
      <c r="O719" s="734">
        <f>AS719*(1+$AF$5/100)</f>
        <v>3177.2</v>
      </c>
      <c r="P719" s="734">
        <f>AT719*(1+$AF$5/100)</f>
        <v>3263.65</v>
      </c>
      <c r="Q719" s="734">
        <f>AU719*(1+$AF$5/100)</f>
        <v>3296.15</v>
      </c>
      <c r="R719" s="734">
        <f>AV719*(1+$AF$5/100)</f>
        <v>3328.65</v>
      </c>
      <c r="S719" s="734">
        <f>AW719*(1+$AF$5/100)</f>
        <v>3383.9</v>
      </c>
      <c r="T719" s="734">
        <f>AX719*(1+$AF$5/100)</f>
        <v>3439.8</v>
      </c>
      <c r="U719" s="734">
        <f>AY719*(1+$AF$5/100)</f>
        <v>3720.6</v>
      </c>
      <c r="V719" s="734" t="s">
        <v>394</v>
      </c>
      <c r="W719" s="734" t="s">
        <v>394</v>
      </c>
      <c r="X719" s="734" t="s">
        <v>394</v>
      </c>
      <c r="Y719" s="734" t="s">
        <v>394</v>
      </c>
      <c r="Z719" s="735" t="s">
        <v>394</v>
      </c>
      <c r="AA719" s="801"/>
      <c r="AB719" s="731"/>
      <c r="AG719" s="728">
        <v>3400</v>
      </c>
      <c r="AH719" s="733">
        <v>3961</v>
      </c>
      <c r="AI719" s="734">
        <v>4036</v>
      </c>
      <c r="AJ719" s="734">
        <v>4114</v>
      </c>
      <c r="AK719" s="734">
        <v>4219</v>
      </c>
      <c r="AL719" s="734">
        <v>4310</v>
      </c>
      <c r="AM719" s="734">
        <v>4398</v>
      </c>
      <c r="AN719" s="734">
        <v>4481</v>
      </c>
      <c r="AO719" s="734">
        <v>4566</v>
      </c>
      <c r="AP719" s="734">
        <v>4614</v>
      </c>
      <c r="AQ719" s="734">
        <v>4719</v>
      </c>
      <c r="AR719" s="734">
        <v>4802</v>
      </c>
      <c r="AS719" s="734">
        <v>4888</v>
      </c>
      <c r="AT719" s="734">
        <v>5021</v>
      </c>
      <c r="AU719" s="734">
        <v>5071</v>
      </c>
      <c r="AV719" s="734">
        <v>5121</v>
      </c>
      <c r="AW719" s="734">
        <v>5206</v>
      </c>
      <c r="AX719" s="734">
        <v>5292</v>
      </c>
      <c r="AY719" s="734">
        <v>5724</v>
      </c>
      <c r="AZ719" s="734" t="s">
        <v>394</v>
      </c>
      <c r="BA719" s="734" t="s">
        <v>394</v>
      </c>
      <c r="BB719" s="734" t="s">
        <v>394</v>
      </c>
      <c r="BC719" s="734" t="s">
        <v>394</v>
      </c>
      <c r="BD719" s="735" t="s">
        <v>394</v>
      </c>
    </row>
    <row r="720" spans="1:74">
      <c r="B720" s="1019"/>
      <c r="C720" s="785">
        <f>C719+200</f>
        <v>3600</v>
      </c>
      <c r="D720" s="733" t="s">
        <v>394</v>
      </c>
      <c r="E720" s="734" t="s">
        <v>394</v>
      </c>
      <c r="F720" s="734" t="s">
        <v>394</v>
      </c>
      <c r="G720" s="734" t="s">
        <v>394</v>
      </c>
      <c r="H720" s="734" t="s">
        <v>394</v>
      </c>
      <c r="I720" s="734" t="s">
        <v>394</v>
      </c>
      <c r="J720" s="734" t="s">
        <v>394</v>
      </c>
      <c r="K720" s="734" t="s">
        <v>394</v>
      </c>
      <c r="L720" s="734" t="s">
        <v>394</v>
      </c>
      <c r="M720" s="734" t="s">
        <v>394</v>
      </c>
      <c r="N720" s="734" t="s">
        <v>394</v>
      </c>
      <c r="O720" s="734" t="s">
        <v>394</v>
      </c>
      <c r="P720" s="734" t="s">
        <v>394</v>
      </c>
      <c r="Q720" s="734" t="s">
        <v>394</v>
      </c>
      <c r="R720" s="734" t="s">
        <v>394</v>
      </c>
      <c r="S720" s="734" t="s">
        <v>394</v>
      </c>
      <c r="T720" s="734" t="s">
        <v>394</v>
      </c>
      <c r="U720" s="734" t="s">
        <v>394</v>
      </c>
      <c r="V720" s="734" t="s">
        <v>394</v>
      </c>
      <c r="W720" s="734" t="s">
        <v>394</v>
      </c>
      <c r="X720" s="734" t="s">
        <v>394</v>
      </c>
      <c r="Y720" s="734" t="s">
        <v>394</v>
      </c>
      <c r="Z720" s="735" t="s">
        <v>394</v>
      </c>
      <c r="AA720" s="801"/>
      <c r="AB720" s="731"/>
      <c r="AG720" s="728">
        <v>3600</v>
      </c>
      <c r="AH720" s="733" t="s">
        <v>394</v>
      </c>
      <c r="AI720" s="734" t="s">
        <v>394</v>
      </c>
      <c r="AJ720" s="734" t="s">
        <v>394</v>
      </c>
      <c r="AK720" s="734" t="s">
        <v>394</v>
      </c>
      <c r="AL720" s="734" t="s">
        <v>394</v>
      </c>
      <c r="AM720" s="734" t="s">
        <v>394</v>
      </c>
      <c r="AN720" s="734" t="s">
        <v>394</v>
      </c>
      <c r="AO720" s="734" t="s">
        <v>394</v>
      </c>
      <c r="AP720" s="734" t="s">
        <v>394</v>
      </c>
      <c r="AQ720" s="734" t="s">
        <v>394</v>
      </c>
      <c r="AR720" s="734" t="s">
        <v>394</v>
      </c>
      <c r="AS720" s="734" t="s">
        <v>394</v>
      </c>
      <c r="AT720" s="734" t="s">
        <v>394</v>
      </c>
      <c r="AU720" s="734" t="s">
        <v>394</v>
      </c>
      <c r="AV720" s="734" t="s">
        <v>394</v>
      </c>
      <c r="AW720" s="734" t="s">
        <v>394</v>
      </c>
      <c r="AX720" s="734" t="s">
        <v>394</v>
      </c>
      <c r="AY720" s="734" t="s">
        <v>394</v>
      </c>
      <c r="AZ720" s="734" t="s">
        <v>394</v>
      </c>
      <c r="BA720" s="734" t="s">
        <v>394</v>
      </c>
      <c r="BB720" s="734" t="s">
        <v>394</v>
      </c>
      <c r="BC720" s="734" t="s">
        <v>394</v>
      </c>
      <c r="BD720" s="735" t="s">
        <v>394</v>
      </c>
    </row>
    <row r="721" spans="1:74">
      <c r="B721" s="1019"/>
      <c r="C721" s="785">
        <f>C720+200</f>
        <v>3800</v>
      </c>
      <c r="D721" s="733" t="s">
        <v>394</v>
      </c>
      <c r="E721" s="734" t="s">
        <v>394</v>
      </c>
      <c r="F721" s="734" t="s">
        <v>394</v>
      </c>
      <c r="G721" s="734" t="s">
        <v>394</v>
      </c>
      <c r="H721" s="734" t="s">
        <v>394</v>
      </c>
      <c r="I721" s="734" t="s">
        <v>394</v>
      </c>
      <c r="J721" s="734" t="s">
        <v>394</v>
      </c>
      <c r="K721" s="734" t="s">
        <v>394</v>
      </c>
      <c r="L721" s="734" t="s">
        <v>394</v>
      </c>
      <c r="M721" s="734" t="s">
        <v>394</v>
      </c>
      <c r="N721" s="734" t="s">
        <v>394</v>
      </c>
      <c r="O721" s="734" t="s">
        <v>394</v>
      </c>
      <c r="P721" s="734" t="s">
        <v>394</v>
      </c>
      <c r="Q721" s="734" t="s">
        <v>394</v>
      </c>
      <c r="R721" s="734" t="s">
        <v>394</v>
      </c>
      <c r="S721" s="734" t="s">
        <v>394</v>
      </c>
      <c r="T721" s="734" t="s">
        <v>394</v>
      </c>
      <c r="U721" s="734" t="s">
        <v>394</v>
      </c>
      <c r="V721" s="734" t="s">
        <v>394</v>
      </c>
      <c r="W721" s="734" t="s">
        <v>394</v>
      </c>
      <c r="X721" s="734" t="s">
        <v>394</v>
      </c>
      <c r="Y721" s="734" t="s">
        <v>394</v>
      </c>
      <c r="Z721" s="735" t="s">
        <v>394</v>
      </c>
      <c r="AA721" s="801"/>
      <c r="AB721" s="731"/>
      <c r="AG721" s="728">
        <v>3800</v>
      </c>
      <c r="AH721" s="733" t="s">
        <v>394</v>
      </c>
      <c r="AI721" s="734" t="s">
        <v>394</v>
      </c>
      <c r="AJ721" s="734" t="s">
        <v>394</v>
      </c>
      <c r="AK721" s="734" t="s">
        <v>394</v>
      </c>
      <c r="AL721" s="734" t="s">
        <v>394</v>
      </c>
      <c r="AM721" s="734" t="s">
        <v>394</v>
      </c>
      <c r="AN721" s="734" t="s">
        <v>394</v>
      </c>
      <c r="AO721" s="734" t="s">
        <v>394</v>
      </c>
      <c r="AP721" s="734" t="s">
        <v>394</v>
      </c>
      <c r="AQ721" s="734" t="s">
        <v>394</v>
      </c>
      <c r="AR721" s="734" t="s">
        <v>394</v>
      </c>
      <c r="AS721" s="734" t="s">
        <v>394</v>
      </c>
      <c r="AT721" s="734" t="s">
        <v>394</v>
      </c>
      <c r="AU721" s="734" t="s">
        <v>394</v>
      </c>
      <c r="AV721" s="734" t="s">
        <v>394</v>
      </c>
      <c r="AW721" s="734" t="s">
        <v>394</v>
      </c>
      <c r="AX721" s="734" t="s">
        <v>394</v>
      </c>
      <c r="AY721" s="734" t="s">
        <v>394</v>
      </c>
      <c r="AZ721" s="734" t="s">
        <v>394</v>
      </c>
      <c r="BA721" s="734" t="s">
        <v>394</v>
      </c>
      <c r="BB721" s="734" t="s">
        <v>394</v>
      </c>
      <c r="BC721" s="734" t="s">
        <v>394</v>
      </c>
      <c r="BD721" s="735" t="s">
        <v>394</v>
      </c>
    </row>
    <row r="722" spans="1:74" customHeight="1" ht="20.25">
      <c r="B722" s="1019"/>
      <c r="C722" s="786">
        <f>C721+200</f>
        <v>4000</v>
      </c>
      <c r="D722" s="739" t="s">
        <v>394</v>
      </c>
      <c r="E722" s="740" t="s">
        <v>394</v>
      </c>
      <c r="F722" s="740" t="s">
        <v>394</v>
      </c>
      <c r="G722" s="740" t="s">
        <v>394</v>
      </c>
      <c r="H722" s="740" t="s">
        <v>394</v>
      </c>
      <c r="I722" s="740" t="s">
        <v>394</v>
      </c>
      <c r="J722" s="740" t="s">
        <v>394</v>
      </c>
      <c r="K722" s="740" t="s">
        <v>394</v>
      </c>
      <c r="L722" s="740" t="s">
        <v>394</v>
      </c>
      <c r="M722" s="740" t="s">
        <v>394</v>
      </c>
      <c r="N722" s="740" t="s">
        <v>394</v>
      </c>
      <c r="O722" s="740" t="s">
        <v>394</v>
      </c>
      <c r="P722" s="740" t="s">
        <v>394</v>
      </c>
      <c r="Q722" s="740" t="s">
        <v>394</v>
      </c>
      <c r="R722" s="740" t="s">
        <v>394</v>
      </c>
      <c r="S722" s="740" t="s">
        <v>394</v>
      </c>
      <c r="T722" s="740" t="s">
        <v>394</v>
      </c>
      <c r="U722" s="740" t="s">
        <v>394</v>
      </c>
      <c r="V722" s="740" t="s">
        <v>394</v>
      </c>
      <c r="W722" s="740" t="s">
        <v>394</v>
      </c>
      <c r="X722" s="740" t="s">
        <v>394</v>
      </c>
      <c r="Y722" s="740" t="s">
        <v>394</v>
      </c>
      <c r="Z722" s="750" t="s">
        <v>394</v>
      </c>
      <c r="AA722" s="801"/>
      <c r="AB722" s="731"/>
      <c r="AG722" s="738">
        <v>4000</v>
      </c>
      <c r="AH722" s="739" t="s">
        <v>394</v>
      </c>
      <c r="AI722" s="740" t="s">
        <v>394</v>
      </c>
      <c r="AJ722" s="740" t="s">
        <v>394</v>
      </c>
      <c r="AK722" s="740" t="s">
        <v>394</v>
      </c>
      <c r="AL722" s="740" t="s">
        <v>394</v>
      </c>
      <c r="AM722" s="740" t="s">
        <v>394</v>
      </c>
      <c r="AN722" s="740" t="s">
        <v>394</v>
      </c>
      <c r="AO722" s="740" t="s">
        <v>394</v>
      </c>
      <c r="AP722" s="740" t="s">
        <v>394</v>
      </c>
      <c r="AQ722" s="740" t="s">
        <v>394</v>
      </c>
      <c r="AR722" s="740" t="s">
        <v>394</v>
      </c>
      <c r="AS722" s="740" t="s">
        <v>394</v>
      </c>
      <c r="AT722" s="740" t="s">
        <v>394</v>
      </c>
      <c r="AU722" s="740" t="s">
        <v>394</v>
      </c>
      <c r="AV722" s="740" t="s">
        <v>394</v>
      </c>
      <c r="AW722" s="740" t="s">
        <v>394</v>
      </c>
      <c r="AX722" s="740" t="s">
        <v>394</v>
      </c>
      <c r="AY722" s="740" t="s">
        <v>394</v>
      </c>
      <c r="AZ722" s="740" t="s">
        <v>394</v>
      </c>
      <c r="BA722" s="740" t="s">
        <v>394</v>
      </c>
      <c r="BB722" s="740" t="s">
        <v>394</v>
      </c>
      <c r="BC722" s="740" t="s">
        <v>394</v>
      </c>
      <c r="BD722" s="750" t="s">
        <v>394</v>
      </c>
    </row>
    <row r="723" spans="1:74" customHeight="1" ht="20.25">
      <c r="B723" s="1019"/>
      <c r="C723" s="1005" t="s">
        <v>416</v>
      </c>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c r="AA723" s="800"/>
      <c r="AB723" s="727"/>
      <c r="AG723" s="1005" t="s">
        <v>416</v>
      </c>
      <c r="AH723" s="1005"/>
      <c r="AI723" s="1005"/>
      <c r="AJ723" s="1005"/>
      <c r="AK723" s="1005"/>
      <c r="AL723" s="1005"/>
      <c r="AM723" s="1005"/>
      <c r="AN723" s="1005"/>
      <c r="AO723" s="1005"/>
      <c r="AP723" s="1005"/>
      <c r="AQ723" s="1005"/>
      <c r="AR723" s="1005"/>
      <c r="AS723" s="1005"/>
      <c r="AT723" s="1005"/>
      <c r="AU723" s="1005"/>
      <c r="AV723" s="1005"/>
      <c r="AW723" s="1005"/>
      <c r="AX723" s="1005"/>
      <c r="AY723" s="1005"/>
      <c r="AZ723" s="1005"/>
      <c r="BA723" s="1005"/>
      <c r="BB723" s="1005"/>
      <c r="BC723" s="1005"/>
      <c r="BD723" s="1005"/>
    </row>
    <row r="724" spans="1:74">
      <c r="B724" s="1019"/>
      <c r="C724" s="787">
        <f>C722+200</f>
        <v>4200</v>
      </c>
      <c r="D724" s="729" t="s">
        <v>394</v>
      </c>
      <c r="E724" s="729" t="s">
        <v>394</v>
      </c>
      <c r="F724" s="729" t="s">
        <v>394</v>
      </c>
      <c r="G724" s="729" t="s">
        <v>394</v>
      </c>
      <c r="H724" s="729" t="s">
        <v>394</v>
      </c>
      <c r="I724" s="729" t="s">
        <v>394</v>
      </c>
      <c r="J724" s="729" t="s">
        <v>394</v>
      </c>
      <c r="K724" s="729" t="s">
        <v>394</v>
      </c>
      <c r="L724" s="729" t="s">
        <v>394</v>
      </c>
      <c r="M724" s="729" t="s">
        <v>394</v>
      </c>
      <c r="N724" s="729" t="s">
        <v>394</v>
      </c>
      <c r="O724" s="729" t="s">
        <v>394</v>
      </c>
      <c r="P724" s="729" t="s">
        <v>394</v>
      </c>
      <c r="Q724" s="729" t="s">
        <v>394</v>
      </c>
      <c r="R724" s="729" t="s">
        <v>394</v>
      </c>
      <c r="S724" s="729" t="s">
        <v>394</v>
      </c>
      <c r="T724" s="729" t="s">
        <v>394</v>
      </c>
      <c r="U724" s="729" t="s">
        <v>394</v>
      </c>
      <c r="V724" s="729" t="s">
        <v>394</v>
      </c>
      <c r="W724" s="729" t="s">
        <v>394</v>
      </c>
      <c r="X724" s="729" t="s">
        <v>394</v>
      </c>
      <c r="Y724" s="729" t="s">
        <v>394</v>
      </c>
      <c r="Z724" s="730" t="s">
        <v>394</v>
      </c>
      <c r="AA724" s="801"/>
      <c r="AB724" s="731"/>
      <c r="AG724" s="744">
        <v>4200</v>
      </c>
      <c r="AH724" s="729" t="s">
        <v>394</v>
      </c>
      <c r="AI724" s="729" t="s">
        <v>394</v>
      </c>
      <c r="AJ724" s="729" t="s">
        <v>394</v>
      </c>
      <c r="AK724" s="729" t="s">
        <v>394</v>
      </c>
      <c r="AL724" s="729" t="s">
        <v>394</v>
      </c>
      <c r="AM724" s="729" t="s">
        <v>394</v>
      </c>
      <c r="AN724" s="729" t="s">
        <v>394</v>
      </c>
      <c r="AO724" s="729" t="s">
        <v>394</v>
      </c>
      <c r="AP724" s="729" t="s">
        <v>394</v>
      </c>
      <c r="AQ724" s="729" t="s">
        <v>394</v>
      </c>
      <c r="AR724" s="729" t="s">
        <v>394</v>
      </c>
      <c r="AS724" s="729" t="s">
        <v>394</v>
      </c>
      <c r="AT724" s="729" t="s">
        <v>394</v>
      </c>
      <c r="AU724" s="729" t="s">
        <v>394</v>
      </c>
      <c r="AV724" s="729" t="s">
        <v>394</v>
      </c>
      <c r="AW724" s="729" t="s">
        <v>394</v>
      </c>
      <c r="AX724" s="729" t="s">
        <v>394</v>
      </c>
      <c r="AY724" s="729" t="s">
        <v>394</v>
      </c>
      <c r="AZ724" s="729" t="s">
        <v>394</v>
      </c>
      <c r="BA724" s="729" t="s">
        <v>394</v>
      </c>
      <c r="BB724" s="729" t="s">
        <v>394</v>
      </c>
      <c r="BC724" s="729" t="s">
        <v>394</v>
      </c>
      <c r="BD724" s="730" t="s">
        <v>394</v>
      </c>
    </row>
    <row r="725" spans="1:74">
      <c r="B725" s="1019"/>
      <c r="C725" s="788">
        <f>C724+200</f>
        <v>4400</v>
      </c>
      <c r="D725" s="734" t="s">
        <v>394</v>
      </c>
      <c r="E725" s="734" t="s">
        <v>394</v>
      </c>
      <c r="F725" s="734" t="s">
        <v>394</v>
      </c>
      <c r="G725" s="734" t="s">
        <v>394</v>
      </c>
      <c r="H725" s="734" t="s">
        <v>394</v>
      </c>
      <c r="I725" s="734" t="s">
        <v>394</v>
      </c>
      <c r="J725" s="734" t="s">
        <v>394</v>
      </c>
      <c r="K725" s="734" t="s">
        <v>394</v>
      </c>
      <c r="L725" s="734" t="s">
        <v>394</v>
      </c>
      <c r="M725" s="734" t="s">
        <v>394</v>
      </c>
      <c r="N725" s="734" t="s">
        <v>394</v>
      </c>
      <c r="O725" s="734" t="s">
        <v>394</v>
      </c>
      <c r="P725" s="734" t="s">
        <v>394</v>
      </c>
      <c r="Q725" s="734" t="s">
        <v>394</v>
      </c>
      <c r="R725" s="734" t="s">
        <v>394</v>
      </c>
      <c r="S725" s="734" t="s">
        <v>394</v>
      </c>
      <c r="T725" s="734" t="s">
        <v>394</v>
      </c>
      <c r="U725" s="734" t="s">
        <v>394</v>
      </c>
      <c r="V725" s="734" t="s">
        <v>394</v>
      </c>
      <c r="W725" s="734" t="s">
        <v>394</v>
      </c>
      <c r="X725" s="734" t="s">
        <v>394</v>
      </c>
      <c r="Y725" s="734" t="s">
        <v>394</v>
      </c>
      <c r="Z725" s="735" t="s">
        <v>394</v>
      </c>
      <c r="AA725" s="801"/>
      <c r="AB725" s="731"/>
      <c r="AG725" s="747">
        <v>4400</v>
      </c>
      <c r="AH725" s="734" t="s">
        <v>394</v>
      </c>
      <c r="AI725" s="734" t="s">
        <v>394</v>
      </c>
      <c r="AJ725" s="734" t="s">
        <v>394</v>
      </c>
      <c r="AK725" s="734" t="s">
        <v>394</v>
      </c>
      <c r="AL725" s="734" t="s">
        <v>394</v>
      </c>
      <c r="AM725" s="734" t="s">
        <v>394</v>
      </c>
      <c r="AN725" s="734" t="s">
        <v>394</v>
      </c>
      <c r="AO725" s="734" t="s">
        <v>394</v>
      </c>
      <c r="AP725" s="734" t="s">
        <v>394</v>
      </c>
      <c r="AQ725" s="734" t="s">
        <v>394</v>
      </c>
      <c r="AR725" s="734" t="s">
        <v>394</v>
      </c>
      <c r="AS725" s="734" t="s">
        <v>394</v>
      </c>
      <c r="AT725" s="734" t="s">
        <v>394</v>
      </c>
      <c r="AU725" s="734" t="s">
        <v>394</v>
      </c>
      <c r="AV725" s="734" t="s">
        <v>394</v>
      </c>
      <c r="AW725" s="734" t="s">
        <v>394</v>
      </c>
      <c r="AX725" s="734" t="s">
        <v>394</v>
      </c>
      <c r="AY725" s="734" t="s">
        <v>394</v>
      </c>
      <c r="AZ725" s="734" t="s">
        <v>394</v>
      </c>
      <c r="BA725" s="734" t="s">
        <v>394</v>
      </c>
      <c r="BB725" s="734" t="s">
        <v>394</v>
      </c>
      <c r="BC725" s="734" t="s">
        <v>394</v>
      </c>
      <c r="BD725" s="735" t="s">
        <v>394</v>
      </c>
    </row>
    <row r="726" spans="1:74">
      <c r="B726" s="1019"/>
      <c r="C726" s="788">
        <f>C725+200</f>
        <v>4600</v>
      </c>
      <c r="D726" s="734" t="s">
        <v>394</v>
      </c>
      <c r="E726" s="734" t="s">
        <v>394</v>
      </c>
      <c r="F726" s="734" t="s">
        <v>394</v>
      </c>
      <c r="G726" s="734" t="s">
        <v>394</v>
      </c>
      <c r="H726" s="734" t="s">
        <v>394</v>
      </c>
      <c r="I726" s="734" t="s">
        <v>394</v>
      </c>
      <c r="J726" s="734" t="s">
        <v>394</v>
      </c>
      <c r="K726" s="734" t="s">
        <v>394</v>
      </c>
      <c r="L726" s="734" t="s">
        <v>394</v>
      </c>
      <c r="M726" s="734" t="s">
        <v>394</v>
      </c>
      <c r="N726" s="734" t="s">
        <v>394</v>
      </c>
      <c r="O726" s="734" t="s">
        <v>394</v>
      </c>
      <c r="P726" s="734" t="s">
        <v>394</v>
      </c>
      <c r="Q726" s="734" t="s">
        <v>394</v>
      </c>
      <c r="R726" s="734" t="s">
        <v>394</v>
      </c>
      <c r="S726" s="734" t="s">
        <v>394</v>
      </c>
      <c r="T726" s="734" t="s">
        <v>394</v>
      </c>
      <c r="U726" s="734" t="s">
        <v>394</v>
      </c>
      <c r="V726" s="734" t="s">
        <v>394</v>
      </c>
      <c r="W726" s="734" t="s">
        <v>394</v>
      </c>
      <c r="X726" s="734" t="s">
        <v>394</v>
      </c>
      <c r="Y726" s="734" t="s">
        <v>394</v>
      </c>
      <c r="Z726" s="735" t="s">
        <v>394</v>
      </c>
      <c r="AA726" s="801"/>
      <c r="AB726" s="731"/>
      <c r="AG726" s="747">
        <v>4600</v>
      </c>
      <c r="AH726" s="734" t="s">
        <v>394</v>
      </c>
      <c r="AI726" s="734" t="s">
        <v>394</v>
      </c>
      <c r="AJ726" s="734" t="s">
        <v>394</v>
      </c>
      <c r="AK726" s="734" t="s">
        <v>394</v>
      </c>
      <c r="AL726" s="734" t="s">
        <v>394</v>
      </c>
      <c r="AM726" s="734" t="s">
        <v>394</v>
      </c>
      <c r="AN726" s="734" t="s">
        <v>394</v>
      </c>
      <c r="AO726" s="734" t="s">
        <v>394</v>
      </c>
      <c r="AP726" s="734" t="s">
        <v>394</v>
      </c>
      <c r="AQ726" s="734" t="s">
        <v>394</v>
      </c>
      <c r="AR726" s="734" t="s">
        <v>394</v>
      </c>
      <c r="AS726" s="734" t="s">
        <v>394</v>
      </c>
      <c r="AT726" s="734" t="s">
        <v>394</v>
      </c>
      <c r="AU726" s="734" t="s">
        <v>394</v>
      </c>
      <c r="AV726" s="734" t="s">
        <v>394</v>
      </c>
      <c r="AW726" s="734" t="s">
        <v>394</v>
      </c>
      <c r="AX726" s="734" t="s">
        <v>394</v>
      </c>
      <c r="AY726" s="734" t="s">
        <v>394</v>
      </c>
      <c r="AZ726" s="734" t="s">
        <v>394</v>
      </c>
      <c r="BA726" s="734" t="s">
        <v>394</v>
      </c>
      <c r="BB726" s="734" t="s">
        <v>394</v>
      </c>
      <c r="BC726" s="734" t="s">
        <v>394</v>
      </c>
      <c r="BD726" s="735" t="s">
        <v>394</v>
      </c>
    </row>
    <row r="727" spans="1:74">
      <c r="B727" s="1019"/>
      <c r="C727" s="788">
        <f>C726+200</f>
        <v>4800</v>
      </c>
      <c r="D727" s="734" t="s">
        <v>394</v>
      </c>
      <c r="E727" s="734" t="s">
        <v>394</v>
      </c>
      <c r="F727" s="734" t="s">
        <v>394</v>
      </c>
      <c r="G727" s="734" t="s">
        <v>394</v>
      </c>
      <c r="H727" s="734" t="s">
        <v>394</v>
      </c>
      <c r="I727" s="734" t="s">
        <v>394</v>
      </c>
      <c r="J727" s="734" t="s">
        <v>394</v>
      </c>
      <c r="K727" s="734" t="s">
        <v>394</v>
      </c>
      <c r="L727" s="734" t="s">
        <v>394</v>
      </c>
      <c r="M727" s="734" t="s">
        <v>394</v>
      </c>
      <c r="N727" s="734" t="s">
        <v>394</v>
      </c>
      <c r="O727" s="734" t="s">
        <v>394</v>
      </c>
      <c r="P727" s="734" t="s">
        <v>394</v>
      </c>
      <c r="Q727" s="734" t="s">
        <v>394</v>
      </c>
      <c r="R727" s="734" t="s">
        <v>394</v>
      </c>
      <c r="S727" s="734" t="s">
        <v>394</v>
      </c>
      <c r="T727" s="734" t="s">
        <v>394</v>
      </c>
      <c r="U727" s="734" t="s">
        <v>394</v>
      </c>
      <c r="V727" s="734" t="s">
        <v>394</v>
      </c>
      <c r="W727" s="734" t="s">
        <v>394</v>
      </c>
      <c r="X727" s="734" t="s">
        <v>394</v>
      </c>
      <c r="Y727" s="734" t="s">
        <v>394</v>
      </c>
      <c r="Z727" s="735" t="s">
        <v>394</v>
      </c>
      <c r="AA727" s="801"/>
      <c r="AB727" s="731"/>
      <c r="AG727" s="747">
        <v>4800</v>
      </c>
      <c r="AH727" s="734" t="s">
        <v>394</v>
      </c>
      <c r="AI727" s="734" t="s">
        <v>394</v>
      </c>
      <c r="AJ727" s="734" t="s">
        <v>394</v>
      </c>
      <c r="AK727" s="734" t="s">
        <v>394</v>
      </c>
      <c r="AL727" s="734" t="s">
        <v>394</v>
      </c>
      <c r="AM727" s="734" t="s">
        <v>394</v>
      </c>
      <c r="AN727" s="734" t="s">
        <v>394</v>
      </c>
      <c r="AO727" s="734" t="s">
        <v>394</v>
      </c>
      <c r="AP727" s="734" t="s">
        <v>394</v>
      </c>
      <c r="AQ727" s="734" t="s">
        <v>394</v>
      </c>
      <c r="AR727" s="734" t="s">
        <v>394</v>
      </c>
      <c r="AS727" s="734" t="s">
        <v>394</v>
      </c>
      <c r="AT727" s="734" t="s">
        <v>394</v>
      </c>
      <c r="AU727" s="734" t="s">
        <v>394</v>
      </c>
      <c r="AV727" s="734" t="s">
        <v>394</v>
      </c>
      <c r="AW727" s="734" t="s">
        <v>394</v>
      </c>
      <c r="AX727" s="734" t="s">
        <v>394</v>
      </c>
      <c r="AY727" s="734" t="s">
        <v>394</v>
      </c>
      <c r="AZ727" s="734" t="s">
        <v>394</v>
      </c>
      <c r="BA727" s="734" t="s">
        <v>394</v>
      </c>
      <c r="BB727" s="734" t="s">
        <v>394</v>
      </c>
      <c r="BC727" s="734" t="s">
        <v>394</v>
      </c>
      <c r="BD727" s="735" t="s">
        <v>394</v>
      </c>
    </row>
    <row r="728" spans="1:74" customHeight="1" ht="20.25">
      <c r="B728" s="1019"/>
      <c r="C728" s="789">
        <f>C727+200</f>
        <v>5000</v>
      </c>
      <c r="D728" s="740" t="s">
        <v>394</v>
      </c>
      <c r="E728" s="740" t="s">
        <v>394</v>
      </c>
      <c r="F728" s="740" t="s">
        <v>394</v>
      </c>
      <c r="G728" s="740" t="s">
        <v>394</v>
      </c>
      <c r="H728" s="740" t="s">
        <v>394</v>
      </c>
      <c r="I728" s="740" t="s">
        <v>394</v>
      </c>
      <c r="J728" s="740" t="s">
        <v>394</v>
      </c>
      <c r="K728" s="740" t="s">
        <v>394</v>
      </c>
      <c r="L728" s="740" t="s">
        <v>394</v>
      </c>
      <c r="M728" s="740" t="s">
        <v>394</v>
      </c>
      <c r="N728" s="740" t="s">
        <v>394</v>
      </c>
      <c r="O728" s="740" t="s">
        <v>394</v>
      </c>
      <c r="P728" s="740" t="s">
        <v>394</v>
      </c>
      <c r="Q728" s="740" t="s">
        <v>394</v>
      </c>
      <c r="R728" s="740" t="s">
        <v>394</v>
      </c>
      <c r="S728" s="740" t="s">
        <v>394</v>
      </c>
      <c r="T728" s="740" t="s">
        <v>394</v>
      </c>
      <c r="U728" s="740" t="s">
        <v>394</v>
      </c>
      <c r="V728" s="740" t="s">
        <v>394</v>
      </c>
      <c r="W728" s="740" t="s">
        <v>394</v>
      </c>
      <c r="X728" s="740" t="s">
        <v>394</v>
      </c>
      <c r="Y728" s="740" t="s">
        <v>394</v>
      </c>
      <c r="Z728" s="750" t="s">
        <v>394</v>
      </c>
      <c r="AA728" s="801"/>
      <c r="AB728" s="731"/>
      <c r="AG728" s="748">
        <v>5000</v>
      </c>
      <c r="AH728" s="740" t="s">
        <v>394</v>
      </c>
      <c r="AI728" s="740" t="s">
        <v>394</v>
      </c>
      <c r="AJ728" s="740" t="s">
        <v>394</v>
      </c>
      <c r="AK728" s="740" t="s">
        <v>394</v>
      </c>
      <c r="AL728" s="740" t="s">
        <v>394</v>
      </c>
      <c r="AM728" s="740" t="s">
        <v>394</v>
      </c>
      <c r="AN728" s="740" t="s">
        <v>394</v>
      </c>
      <c r="AO728" s="740" t="s">
        <v>394</v>
      </c>
      <c r="AP728" s="740" t="s">
        <v>394</v>
      </c>
      <c r="AQ728" s="740" t="s">
        <v>394</v>
      </c>
      <c r="AR728" s="740" t="s">
        <v>394</v>
      </c>
      <c r="AS728" s="740" t="s">
        <v>394</v>
      </c>
      <c r="AT728" s="740" t="s">
        <v>394</v>
      </c>
      <c r="AU728" s="740" t="s">
        <v>394</v>
      </c>
      <c r="AV728" s="740" t="s">
        <v>394</v>
      </c>
      <c r="AW728" s="740" t="s">
        <v>394</v>
      </c>
      <c r="AX728" s="740" t="s">
        <v>394</v>
      </c>
      <c r="AY728" s="740" t="s">
        <v>394</v>
      </c>
      <c r="AZ728" s="740" t="s">
        <v>394</v>
      </c>
      <c r="BA728" s="740" t="s">
        <v>394</v>
      </c>
      <c r="BB728" s="740" t="s">
        <v>394</v>
      </c>
      <c r="BC728" s="740" t="s">
        <v>394</v>
      </c>
      <c r="BD728" s="750" t="s">
        <v>394</v>
      </c>
    </row>
    <row r="729" spans="1:74" customHeight="1" ht="20.25">
      <c r="B729" s="809"/>
      <c r="C729" s="1025" t="s">
        <v>417</v>
      </c>
      <c r="D729" s="1025"/>
      <c r="E729" s="1025"/>
      <c r="F729" s="1025"/>
      <c r="G729" s="1025"/>
      <c r="H729" s="1025"/>
      <c r="I729" s="1025"/>
      <c r="J729" s="1025"/>
      <c r="K729" s="1025"/>
      <c r="L729" s="1025"/>
      <c r="M729" s="1025"/>
      <c r="N729" s="1025"/>
      <c r="O729" s="1025"/>
      <c r="P729" s="1025"/>
      <c r="Q729" s="1025"/>
      <c r="R729" s="1025"/>
      <c r="S729" s="1025"/>
      <c r="T729" s="1025"/>
      <c r="U729" s="1025"/>
      <c r="V729" s="1025"/>
      <c r="W729" s="1025"/>
      <c r="X729" s="1025"/>
      <c r="Y729" s="1025"/>
      <c r="Z729" s="1025"/>
      <c r="AA729" s="800"/>
      <c r="AB729" s="727"/>
      <c r="AG729" s="1005" t="s">
        <v>417</v>
      </c>
      <c r="AH729" s="1005"/>
      <c r="AI729" s="1005"/>
      <c r="AJ729" s="1005"/>
      <c r="AK729" s="1005"/>
      <c r="AL729" s="1005"/>
      <c r="AM729" s="1005"/>
      <c r="AN729" s="1005"/>
      <c r="AO729" s="1005"/>
      <c r="AP729" s="1005"/>
      <c r="AQ729" s="1005"/>
      <c r="AR729" s="1005"/>
      <c r="AS729" s="1005"/>
      <c r="AT729" s="1005"/>
      <c r="AU729" s="1005"/>
      <c r="AV729" s="1005"/>
      <c r="AW729" s="1005"/>
      <c r="AX729" s="1005"/>
      <c r="AY729" s="1005"/>
      <c r="AZ729" s="1005"/>
      <c r="BA729" s="1005"/>
      <c r="BB729" s="1005"/>
      <c r="BC729" s="1005"/>
      <c r="BD729" s="1005"/>
    </row>
    <row r="730" spans="1:74" customHeight="1" ht="29.25">
      <c r="B730" s="820"/>
      <c r="C730" s="782" t="s">
        <v>355</v>
      </c>
      <c r="D730" s="732" t="str">
        <f>D$585</f>
        <v>$560</v>
      </c>
      <c r="E730" s="729" t="str">
        <f>E$585</f>
        <v>$563</v>
      </c>
      <c r="F730" s="729" t="str">
        <f>F$585</f>
        <v>$567</v>
      </c>
      <c r="G730" s="729" t="str">
        <f>G$585</f>
        <v>$570</v>
      </c>
      <c r="H730" s="729" t="str">
        <f>H$585</f>
        <v>$573</v>
      </c>
      <c r="I730" s="729" t="str">
        <f>I$585</f>
        <v>$576</v>
      </c>
      <c r="J730" s="729" t="str">
        <f>J$585</f>
        <v>$580</v>
      </c>
      <c r="K730" s="729" t="str">
        <f>K$585</f>
        <v>$583</v>
      </c>
      <c r="L730" s="729" t="str">
        <f>L$585</f>
        <v>$586</v>
      </c>
      <c r="M730" s="729" t="str">
        <f>M$585</f>
        <v>$590</v>
      </c>
      <c r="N730" s="729" t="str">
        <f>N$585</f>
        <v>$593</v>
      </c>
      <c r="O730" s="729" t="str">
        <f>O$585</f>
        <v>$596</v>
      </c>
      <c r="P730" s="729" t="str">
        <f>P$585</f>
        <v>$600</v>
      </c>
      <c r="Q730" s="729" t="str">
        <f>Q$585</f>
        <v>$603</v>
      </c>
      <c r="R730" s="729" t="str">
        <f>R$585</f>
        <v>$606</v>
      </c>
      <c r="S730" s="729" t="str">
        <f>S$585</f>
        <v>$610</v>
      </c>
      <c r="T730" s="729" t="str">
        <f>T$585</f>
        <v>$613</v>
      </c>
      <c r="U730" s="729" t="str">
        <f>U$585</f>
        <v>$616</v>
      </c>
      <c r="V730" s="729" t="str">
        <f>V$585</f>
        <v>$620</v>
      </c>
      <c r="W730" s="729" t="str">
        <f>W$585</f>
        <v>$623</v>
      </c>
      <c r="X730" s="729" t="str">
        <f>X$585</f>
        <v>$626</v>
      </c>
      <c r="Y730" s="729" t="str">
        <f>Y$585</f>
        <v>$630</v>
      </c>
      <c r="Z730" s="730" t="str">
        <f>Z$585</f>
        <v>$633</v>
      </c>
      <c r="AA730" s="801"/>
      <c r="AB730" s="731"/>
      <c r="AG730" s="748"/>
      <c r="AH730" s="739"/>
      <c r="AI730" s="740"/>
      <c r="AJ730" s="740"/>
      <c r="AK730" s="740"/>
      <c r="AL730" s="740"/>
      <c r="AM730" s="740"/>
      <c r="AN730" s="740"/>
      <c r="AO730" s="740"/>
      <c r="AP730" s="740"/>
      <c r="AQ730" s="740"/>
      <c r="AR730" s="740"/>
      <c r="AS730" s="740"/>
      <c r="AT730" s="740"/>
      <c r="AU730" s="740"/>
      <c r="AV730" s="740"/>
      <c r="AW730" s="740"/>
      <c r="AX730" s="740"/>
      <c r="AY730" s="740"/>
      <c r="AZ730" s="740"/>
      <c r="BA730" s="740"/>
      <c r="BB730" s="740"/>
      <c r="BC730" s="740"/>
      <c r="BD730" s="750"/>
    </row>
    <row r="731" spans="1:74" customHeight="1" ht="29.25">
      <c r="B731" s="820" t="s">
        <v>321</v>
      </c>
      <c r="C731" s="841" t="s">
        <v>424</v>
      </c>
      <c r="D731" s="739">
        <v>989</v>
      </c>
      <c r="E731" s="740">
        <v>995</v>
      </c>
      <c r="F731" s="740">
        <v>1001</v>
      </c>
      <c r="G731" s="740">
        <v>1007</v>
      </c>
      <c r="H731" s="740">
        <v>1013</v>
      </c>
      <c r="I731" s="740">
        <v>1019</v>
      </c>
      <c r="J731" s="740">
        <v>1025</v>
      </c>
      <c r="K731" s="740">
        <v>1031</v>
      </c>
      <c r="L731" s="740">
        <v>1038</v>
      </c>
      <c r="M731" s="740">
        <v>1044</v>
      </c>
      <c r="N731" s="740">
        <v>1050</v>
      </c>
      <c r="O731" s="740">
        <v>1056</v>
      </c>
      <c r="P731" s="740">
        <v>1062</v>
      </c>
      <c r="Q731" s="740">
        <v>1068</v>
      </c>
      <c r="R731" s="740">
        <v>1074</v>
      </c>
      <c r="S731" s="740">
        <v>1080</v>
      </c>
      <c r="T731" s="740">
        <v>1086</v>
      </c>
      <c r="U731" s="740">
        <v>1092</v>
      </c>
      <c r="V731" s="740">
        <v>1098</v>
      </c>
      <c r="W731" s="740">
        <v>1104</v>
      </c>
      <c r="X731" s="740">
        <v>1110</v>
      </c>
      <c r="Y731" s="740">
        <v>1116</v>
      </c>
      <c r="Z731" s="750">
        <v>1122</v>
      </c>
      <c r="AA731" s="801"/>
      <c r="AB731" s="731"/>
      <c r="AG731" s="752" t="s">
        <v>354</v>
      </c>
      <c r="AH731" s="753">
        <v>989</v>
      </c>
      <c r="AI731" s="753">
        <v>995</v>
      </c>
      <c r="AJ731" s="753">
        <v>1001</v>
      </c>
      <c r="AK731" s="753">
        <v>1007</v>
      </c>
      <c r="AL731" s="753">
        <v>1013</v>
      </c>
      <c r="AM731" s="753">
        <v>1019</v>
      </c>
      <c r="AN731" s="753">
        <v>1025</v>
      </c>
      <c r="AO731" s="753">
        <v>1031</v>
      </c>
      <c r="AP731" s="753">
        <v>1038</v>
      </c>
      <c r="AQ731" s="753">
        <v>1044</v>
      </c>
      <c r="AR731" s="753">
        <v>1050</v>
      </c>
      <c r="AS731" s="753">
        <v>1056</v>
      </c>
      <c r="AT731" s="753">
        <v>1062</v>
      </c>
      <c r="AU731" s="753">
        <v>1068</v>
      </c>
      <c r="AV731" s="753">
        <v>1074</v>
      </c>
      <c r="AW731" s="753">
        <v>1080</v>
      </c>
      <c r="AX731" s="753">
        <v>1086</v>
      </c>
      <c r="AY731" s="753">
        <v>1092</v>
      </c>
      <c r="AZ731" s="753">
        <v>1098</v>
      </c>
      <c r="BA731" s="753">
        <v>1104</v>
      </c>
      <c r="BB731" s="753">
        <v>1110</v>
      </c>
      <c r="BC731" s="753">
        <v>1116</v>
      </c>
      <c r="BD731" s="754">
        <v>1122</v>
      </c>
    </row>
    <row r="732" spans="1:74">
      <c r="B732" s="804"/>
      <c r="C732" s="717"/>
      <c r="D732" s="734"/>
      <c r="E732" s="734"/>
      <c r="F732" s="734"/>
      <c r="G732" s="734"/>
      <c r="H732" s="734"/>
      <c r="I732" s="734"/>
      <c r="J732" s="734"/>
      <c r="K732" s="734"/>
      <c r="L732" s="734"/>
      <c r="M732" s="734"/>
      <c r="N732" s="734"/>
      <c r="O732" s="734"/>
      <c r="P732" s="734"/>
      <c r="Q732" s="734"/>
      <c r="R732" s="734"/>
      <c r="S732" s="734"/>
      <c r="T732" s="734"/>
      <c r="U732" s="734"/>
      <c r="V732" s="734"/>
      <c r="W732" s="734"/>
      <c r="X732" s="734"/>
      <c r="Y732" s="734"/>
      <c r="Z732" s="734"/>
      <c r="AA732" s="801"/>
      <c r="AB732" s="731"/>
    </row>
    <row r="733" spans="1:74">
      <c r="B733" s="804"/>
      <c r="C733" s="1014" t="s">
        <v>395</v>
      </c>
      <c r="D733" s="1014"/>
      <c r="E733" s="1014"/>
      <c r="F733" s="1014"/>
      <c r="G733" s="1014"/>
      <c r="H733" s="1014"/>
      <c r="I733" s="1014"/>
      <c r="J733" s="1014"/>
      <c r="K733" s="1014"/>
      <c r="L733" s="1014"/>
      <c r="M733" s="1014"/>
      <c r="N733" s="1014"/>
      <c r="O733" s="1014"/>
      <c r="P733" s="1014"/>
      <c r="Q733" s="1014"/>
      <c r="R733" s="1014"/>
      <c r="S733" s="1014"/>
      <c r="T733" s="1014"/>
      <c r="U733" s="1014"/>
      <c r="V733" s="1014"/>
      <c r="W733" s="1014"/>
      <c r="X733" s="1014"/>
      <c r="Y733" s="1014"/>
      <c r="Z733" s="1014"/>
      <c r="AA733" s="801"/>
      <c r="AB733" s="731"/>
    </row>
    <row r="734" spans="1:74">
      <c r="B734" s="804"/>
      <c r="C734" s="721" t="s">
        <v>425</v>
      </c>
      <c r="D734" s="721"/>
      <c r="E734" s="721"/>
      <c r="F734" s="721"/>
      <c r="G734" s="721"/>
      <c r="H734" s="721"/>
      <c r="I734" s="721"/>
      <c r="J734" s="721"/>
      <c r="K734" s="721"/>
      <c r="L734" s="721"/>
      <c r="M734" s="721"/>
      <c r="N734" s="721"/>
      <c r="O734" s="721"/>
      <c r="P734" s="721"/>
      <c r="Q734" s="721"/>
      <c r="R734" s="721"/>
      <c r="S734" s="721"/>
      <c r="T734" s="721"/>
      <c r="U734" s="721"/>
      <c r="V734" s="721"/>
      <c r="W734" s="721"/>
      <c r="X734" s="721"/>
      <c r="Y734" s="721"/>
      <c r="Z734" s="721"/>
      <c r="AA734" s="801"/>
      <c r="AB734" s="731"/>
    </row>
    <row r="735" spans="1:74">
      <c r="B735" s="804"/>
      <c r="C735" s="1014" t="s">
        <v>382</v>
      </c>
      <c r="D735" s="1014"/>
      <c r="E735" s="1014"/>
      <c r="F735" s="1014"/>
      <c r="G735" s="1014"/>
      <c r="H735" s="1014"/>
      <c r="I735" s="1014"/>
      <c r="J735" s="1014"/>
      <c r="K735" s="1014"/>
      <c r="L735" s="1014"/>
      <c r="M735" s="1014"/>
      <c r="N735" s="1014"/>
      <c r="O735" s="1014"/>
      <c r="P735" s="1014"/>
      <c r="Q735" s="1014"/>
      <c r="R735" s="1014"/>
      <c r="S735" s="1014"/>
      <c r="T735" s="1014"/>
      <c r="U735" s="1014"/>
      <c r="V735" s="1014"/>
      <c r="W735" s="1014"/>
      <c r="X735" s="1014"/>
      <c r="Y735" s="1014"/>
      <c r="Z735" s="1014"/>
      <c r="AA735" s="801"/>
      <c r="AB735" s="731"/>
    </row>
    <row r="736" spans="1:74">
      <c r="B736" s="804"/>
      <c r="C736" s="1014" t="s">
        <v>396</v>
      </c>
      <c r="D736" s="1014"/>
      <c r="E736" s="1014"/>
      <c r="F736" s="1014"/>
      <c r="G736" s="1014"/>
      <c r="H736" s="1014"/>
      <c r="I736" s="1014"/>
      <c r="J736" s="1014"/>
      <c r="K736" s="1014"/>
      <c r="L736" s="1014"/>
      <c r="M736" s="1014"/>
      <c r="N736" s="1014"/>
      <c r="O736" s="1014"/>
      <c r="P736" s="1014"/>
      <c r="Q736" s="1014"/>
      <c r="R736" s="1014"/>
      <c r="S736" s="1014"/>
      <c r="T736" s="1014"/>
      <c r="U736" s="1014"/>
      <c r="V736" s="1014"/>
      <c r="W736" s="1014"/>
      <c r="X736" s="1014"/>
      <c r="Y736" s="1014"/>
      <c r="Z736" s="1014"/>
      <c r="AA736" s="801"/>
      <c r="AB736" s="731"/>
    </row>
    <row r="737" spans="1:74" customHeight="1" ht="20.25">
      <c r="B737" s="805"/>
      <c r="C737" s="1022" t="s">
        <v>384</v>
      </c>
      <c r="D737" s="1022"/>
      <c r="E737" s="1022"/>
      <c r="F737" s="1022"/>
      <c r="G737" s="1022"/>
      <c r="H737" s="1022"/>
      <c r="I737" s="1022"/>
      <c r="J737" s="1022"/>
      <c r="K737" s="1022"/>
      <c r="L737" s="1022"/>
      <c r="M737" s="1022"/>
      <c r="N737" s="1022"/>
      <c r="O737" s="1022"/>
      <c r="P737" s="1022"/>
      <c r="Q737" s="1022"/>
      <c r="R737" s="1022"/>
      <c r="S737" s="1022"/>
      <c r="T737" s="1022"/>
      <c r="U737" s="1022"/>
      <c r="V737" s="1022"/>
      <c r="W737" s="1022"/>
      <c r="X737" s="1022"/>
      <c r="Y737" s="1022"/>
      <c r="Z737" s="1022"/>
      <c r="AA737" s="806"/>
      <c r="AB737" s="717"/>
    </row>
    <row r="738" spans="1:74" customHeight="1" ht="20.25">
      <c r="B738" s="722"/>
      <c r="C738" s="717"/>
      <c r="D738" s="717"/>
      <c r="E738" s="717"/>
      <c r="F738" s="717"/>
      <c r="G738" s="717"/>
      <c r="H738" s="717"/>
      <c r="I738" s="717"/>
      <c r="J738" s="717"/>
      <c r="K738" s="717"/>
      <c r="L738" s="717"/>
      <c r="M738" s="717"/>
      <c r="N738" s="717"/>
      <c r="O738" s="717"/>
      <c r="P738" s="717"/>
      <c r="Q738" s="717"/>
      <c r="R738" s="717"/>
      <c r="S738" s="717"/>
      <c r="T738" s="717"/>
      <c r="U738" s="717"/>
      <c r="V738" s="717"/>
      <c r="W738" s="717"/>
      <c r="X738" s="717"/>
      <c r="Y738" s="717"/>
      <c r="Z738" s="717"/>
      <c r="AA738" s="717"/>
      <c r="AB738" s="717"/>
    </row>
    <row r="739" spans="1:74" customHeight="1" ht="20.25" s="780" customFormat="1">
      <c r="B739" s="812" t="s">
        <v>432</v>
      </c>
      <c r="C739" s="812"/>
      <c r="D739" s="812"/>
      <c r="E739" s="812"/>
      <c r="F739" s="812"/>
      <c r="G739" s="812"/>
      <c r="H739" s="812"/>
      <c r="I739" s="812"/>
      <c r="J739" s="812"/>
      <c r="K739" s="812"/>
      <c r="L739" s="812"/>
      <c r="M739" s="812"/>
      <c r="N739" s="812"/>
      <c r="O739" s="812"/>
      <c r="P739" s="812"/>
      <c r="Q739" s="812"/>
      <c r="R739" s="812"/>
      <c r="S739" s="812"/>
      <c r="T739" s="812"/>
      <c r="U739" s="812"/>
      <c r="V739" s="812"/>
      <c r="W739" s="812"/>
      <c r="X739" s="1023" t="s">
        <v>314</v>
      </c>
      <c r="Y739" s="1023"/>
      <c r="Z739" s="1023"/>
      <c r="AA739" s="812"/>
      <c r="AB739" s="814"/>
    </row>
    <row r="740" spans="1:74" s="780" customFormat="1">
      <c r="A740" s="817"/>
      <c r="B740" s="817"/>
      <c r="C740" s="817"/>
      <c r="D740" s="817"/>
      <c r="E740" s="817"/>
      <c r="F740" s="817"/>
      <c r="G740" s="817"/>
      <c r="H740" s="817"/>
      <c r="I740" s="817"/>
      <c r="J740" s="817"/>
      <c r="K740" s="817"/>
      <c r="L740" s="817"/>
      <c r="M740" s="817"/>
      <c r="N740" s="817"/>
      <c r="O740" s="817"/>
      <c r="P740" s="817"/>
      <c r="Q740" s="817"/>
      <c r="R740" s="817"/>
      <c r="S740" s="817"/>
      <c r="T740" s="817"/>
      <c r="U740" s="817"/>
      <c r="V740" s="817"/>
      <c r="W740" s="817"/>
      <c r="AA740" s="817"/>
      <c r="AB740" s="817"/>
    </row>
    <row r="741" spans="1:74" customHeight="1" ht="20.25">
      <c r="B741" s="722"/>
      <c r="C741" s="717"/>
      <c r="D741" s="717"/>
      <c r="E741" s="717"/>
      <c r="F741" s="717"/>
      <c r="G741" s="717"/>
      <c r="H741" s="717"/>
      <c r="I741" s="717"/>
      <c r="J741" s="717"/>
      <c r="K741" s="717"/>
      <c r="L741" s="717"/>
      <c r="M741" s="717"/>
      <c r="N741" s="717"/>
      <c r="O741" s="717"/>
      <c r="P741" s="717"/>
      <c r="Q741" s="717"/>
      <c r="R741" s="717"/>
      <c r="S741" s="717"/>
      <c r="T741" s="717"/>
      <c r="U741" s="717"/>
      <c r="V741" s="717"/>
      <c r="W741" s="717"/>
      <c r="X741" s="717"/>
      <c r="Y741" s="717"/>
      <c r="Z741" s="717"/>
      <c r="AA741" s="717"/>
      <c r="AB741" s="717"/>
    </row>
    <row r="742" spans="1:74" customHeight="1" ht="27.75">
      <c r="B742" s="807"/>
      <c r="C742" s="1017" t="s">
        <v>433</v>
      </c>
      <c r="D742" s="1017"/>
      <c r="E742" s="1017"/>
      <c r="F742" s="1017"/>
      <c r="G742" s="1017"/>
      <c r="H742" s="1017"/>
      <c r="I742" s="1017"/>
      <c r="J742" s="1017"/>
      <c r="K742" s="1017"/>
      <c r="L742" s="1017"/>
      <c r="M742" s="1017"/>
      <c r="N742" s="1017"/>
      <c r="O742" s="1017"/>
      <c r="P742" s="1017"/>
      <c r="Q742" s="1017"/>
      <c r="R742" s="1017"/>
      <c r="S742" s="1017"/>
      <c r="T742" s="1017"/>
      <c r="U742" s="1017"/>
      <c r="V742" s="1017"/>
      <c r="W742" s="1017"/>
      <c r="X742" s="1017"/>
      <c r="Y742" s="1017"/>
      <c r="Z742" s="1017"/>
      <c r="AA742" s="798"/>
      <c r="AB742" s="723"/>
    </row>
    <row r="743" spans="1:74" customHeight="1" ht="20.25">
      <c r="B743" s="808"/>
      <c r="C743" s="1018" t="s">
        <v>316</v>
      </c>
      <c r="D743" s="1018"/>
      <c r="E743" s="1018"/>
      <c r="F743" s="1018"/>
      <c r="G743" s="1018"/>
      <c r="H743" s="1018"/>
      <c r="I743" s="1018"/>
      <c r="J743" s="1018"/>
      <c r="K743" s="1018"/>
      <c r="L743" s="1018"/>
      <c r="M743" s="1018"/>
      <c r="N743" s="1018"/>
      <c r="O743" s="1018"/>
      <c r="P743" s="1018"/>
      <c r="Q743" s="1018"/>
      <c r="R743" s="1018"/>
      <c r="S743" s="1018"/>
      <c r="T743" s="1018"/>
      <c r="U743" s="1018"/>
      <c r="V743" s="1018"/>
      <c r="W743" s="1018"/>
      <c r="X743" s="1018"/>
      <c r="Y743" s="1018"/>
      <c r="Z743" s="1018"/>
      <c r="AA743" s="799"/>
      <c r="AB743" s="717"/>
    </row>
    <row r="744" spans="1:74" customHeight="1" ht="23.25">
      <c r="A744" s="545"/>
      <c r="B744" s="1019" t="s">
        <v>317</v>
      </c>
      <c r="C744" s="782"/>
      <c r="D744" s="783">
        <v>2600</v>
      </c>
      <c r="E744" s="783">
        <v>2800</v>
      </c>
      <c r="F744" s="783">
        <v>3000</v>
      </c>
      <c r="G744" s="783">
        <v>3200</v>
      </c>
      <c r="H744" s="783">
        <v>3400</v>
      </c>
      <c r="I744" s="783">
        <v>3600</v>
      </c>
      <c r="J744" s="783">
        <v>3800</v>
      </c>
      <c r="K744" s="783">
        <v>4000</v>
      </c>
      <c r="L744" s="783">
        <v>4200</v>
      </c>
      <c r="M744" s="783">
        <v>4400</v>
      </c>
      <c r="N744" s="783">
        <v>4600</v>
      </c>
      <c r="O744" s="783">
        <v>4800</v>
      </c>
      <c r="P744" s="783">
        <v>5000</v>
      </c>
      <c r="Q744" s="783">
        <v>5200</v>
      </c>
      <c r="R744" s="783">
        <v>5400</v>
      </c>
      <c r="S744" s="783">
        <v>5600</v>
      </c>
      <c r="T744" s="783">
        <v>5800</v>
      </c>
      <c r="U744" s="783">
        <v>6000</v>
      </c>
      <c r="V744" s="783">
        <v>6200</v>
      </c>
      <c r="W744" s="783">
        <v>6400</v>
      </c>
      <c r="X744" s="783">
        <v>6600</v>
      </c>
      <c r="Y744" s="783">
        <v>6800</v>
      </c>
      <c r="Z744" s="784">
        <v>7000</v>
      </c>
      <c r="AA744" s="800"/>
      <c r="AB744" s="727"/>
      <c r="AG744" s="724"/>
      <c r="AH744" s="725">
        <v>2600</v>
      </c>
      <c r="AI744" s="725">
        <v>2800</v>
      </c>
      <c r="AJ744" s="725">
        <v>3000</v>
      </c>
      <c r="AK744" s="725">
        <v>3200</v>
      </c>
      <c r="AL744" s="725">
        <v>3400</v>
      </c>
      <c r="AM744" s="725">
        <v>3600</v>
      </c>
      <c r="AN744" s="725">
        <v>3800</v>
      </c>
      <c r="AO744" s="725">
        <v>4000</v>
      </c>
      <c r="AP744" s="725">
        <v>4200</v>
      </c>
      <c r="AQ744" s="725">
        <v>4400</v>
      </c>
      <c r="AR744" s="725">
        <v>4600</v>
      </c>
      <c r="AS744" s="725">
        <v>4800</v>
      </c>
      <c r="AT744" s="725">
        <v>5000</v>
      </c>
      <c r="AU744" s="725">
        <v>5200</v>
      </c>
      <c r="AV744" s="725">
        <v>5400</v>
      </c>
      <c r="AW744" s="725">
        <v>5600</v>
      </c>
      <c r="AX744" s="725">
        <v>5800</v>
      </c>
      <c r="AY744" s="725">
        <v>6000</v>
      </c>
      <c r="AZ744" s="725">
        <v>6200</v>
      </c>
      <c r="BA744" s="725">
        <v>6400</v>
      </c>
      <c r="BB744" s="725">
        <v>6600</v>
      </c>
      <c r="BC744" s="725">
        <v>6800</v>
      </c>
      <c r="BD744" s="726">
        <v>7000</v>
      </c>
    </row>
    <row r="745" spans="1:74">
      <c r="B745" s="1019"/>
      <c r="C745" s="785">
        <v>1400</v>
      </c>
      <c r="D745" s="732">
        <f>AH745*(1+$AF$5/100)</f>
        <v>1925.3</v>
      </c>
      <c r="E745" s="729">
        <f>AI745*(1+$AF$5/100)</f>
        <v>1931.8</v>
      </c>
      <c r="F745" s="729">
        <f>AJ745*(1+$AF$5/100)</f>
        <v>1938.3</v>
      </c>
      <c r="G745" s="729">
        <f>AK745*(1+$AF$5/100)</f>
        <v>2023.45</v>
      </c>
      <c r="H745" s="729">
        <f>AL745*(1+$AF$5/100)</f>
        <v>2037.75</v>
      </c>
      <c r="I745" s="729">
        <f>AM745*(1+$AF$5/100)</f>
        <v>2052.7</v>
      </c>
      <c r="J745" s="729">
        <f>AN745*(1+$AF$5/100)</f>
        <v>2067</v>
      </c>
      <c r="K745" s="729">
        <f>AO745*(1+$AF$5/100)</f>
        <v>2081.95</v>
      </c>
      <c r="L745" s="729">
        <f>AP745*(1+$AF$5/100)</f>
        <v>2096.25</v>
      </c>
      <c r="M745" s="729">
        <f>AQ745*(1+$AF$5/100)</f>
        <v>2137.2</v>
      </c>
      <c r="N745" s="729">
        <f>AR745*(1+$AF$5/100)</f>
        <v>2152.15</v>
      </c>
      <c r="O745" s="729">
        <f>AS745*(1+$AF$5/100)</f>
        <v>2166.45</v>
      </c>
      <c r="P745" s="729">
        <f>AT745*(1+$AF$5/100)</f>
        <v>2181.4</v>
      </c>
      <c r="Q745" s="729">
        <f>AU745*(1+$AF$5/100)</f>
        <v>2195.7</v>
      </c>
      <c r="R745" s="729">
        <f>AV745*(1+$AF$5/100)</f>
        <v>2210.65</v>
      </c>
      <c r="S745" s="729">
        <f>AW745*(1+$AF$5/100)</f>
        <v>2224.95</v>
      </c>
      <c r="T745" s="729">
        <f>AX745*(1+$AF$5/100)</f>
        <v>2239.25</v>
      </c>
      <c r="U745" s="729">
        <f>AY745*(1+$AF$5/100)</f>
        <v>2492.75</v>
      </c>
      <c r="V745" s="729">
        <f>AZ745*(1+$AF$5/100)</f>
        <v>2509</v>
      </c>
      <c r="W745" s="729">
        <f>BA745*(1+$AF$5/100)</f>
        <v>2772.9</v>
      </c>
      <c r="X745" s="729">
        <f>BB745*(1+$AF$5/100)</f>
        <v>2791.75</v>
      </c>
      <c r="Y745" s="729">
        <f>BC745*(1+$AF$5/100)</f>
        <v>2809.95</v>
      </c>
      <c r="Z745" s="730">
        <f>BD745*(1+$AF$5/100)</f>
        <v>2828.8</v>
      </c>
      <c r="AA745" s="801"/>
      <c r="AB745" s="731"/>
      <c r="AG745" s="728">
        <v>1400</v>
      </c>
      <c r="AH745" s="732">
        <v>2962</v>
      </c>
      <c r="AI745" s="729">
        <v>2972</v>
      </c>
      <c r="AJ745" s="729">
        <v>2982</v>
      </c>
      <c r="AK745" s="729">
        <v>3113</v>
      </c>
      <c r="AL745" s="729">
        <v>3135</v>
      </c>
      <c r="AM745" s="729">
        <v>3158</v>
      </c>
      <c r="AN745" s="729">
        <v>3180</v>
      </c>
      <c r="AO745" s="729">
        <v>3203</v>
      </c>
      <c r="AP745" s="729">
        <v>3225</v>
      </c>
      <c r="AQ745" s="729">
        <v>3288</v>
      </c>
      <c r="AR745" s="729">
        <v>3311</v>
      </c>
      <c r="AS745" s="729">
        <v>3333</v>
      </c>
      <c r="AT745" s="729">
        <v>3356</v>
      </c>
      <c r="AU745" s="729">
        <v>3378</v>
      </c>
      <c r="AV745" s="729">
        <v>3401</v>
      </c>
      <c r="AW745" s="729">
        <v>3423</v>
      </c>
      <c r="AX745" s="729">
        <v>3445</v>
      </c>
      <c r="AY745" s="729">
        <v>3835</v>
      </c>
      <c r="AZ745" s="729">
        <v>3860</v>
      </c>
      <c r="BA745" s="729">
        <v>4266</v>
      </c>
      <c r="BB745" s="729">
        <v>4295</v>
      </c>
      <c r="BC745" s="729">
        <v>4323</v>
      </c>
      <c r="BD745" s="730">
        <v>4352</v>
      </c>
    </row>
    <row r="746" spans="1:74">
      <c r="B746" s="1019"/>
      <c r="C746" s="785">
        <v>1600</v>
      </c>
      <c r="D746" s="733">
        <f>AH746*(1+$AF$5/100)</f>
        <v>1937.65</v>
      </c>
      <c r="E746" s="734">
        <f>AI746*(1+$AF$5/100)</f>
        <v>1944.15</v>
      </c>
      <c r="F746" s="734">
        <f>AJ746*(1+$AF$5/100)</f>
        <v>1950.65</v>
      </c>
      <c r="G746" s="734">
        <f>AK746*(1+$AF$5/100)</f>
        <v>2027.35</v>
      </c>
      <c r="H746" s="734">
        <f>AL746*(1+$AF$5/100)</f>
        <v>2042.3</v>
      </c>
      <c r="I746" s="734">
        <f>AM746*(1+$AF$5/100)</f>
        <v>2056.6</v>
      </c>
      <c r="J746" s="734">
        <f>AN746*(1+$AF$5/100)</f>
        <v>2071.55</v>
      </c>
      <c r="K746" s="734">
        <f>AO746*(1+$AF$5/100)</f>
        <v>2085.85</v>
      </c>
      <c r="L746" s="734">
        <f>AP746*(1+$AF$5/100)</f>
        <v>2100.15</v>
      </c>
      <c r="M746" s="734">
        <f>AQ746*(1+$AF$5/100)</f>
        <v>2141.75</v>
      </c>
      <c r="N746" s="734">
        <f>AR746*(1+$AF$5/100)</f>
        <v>2156.05</v>
      </c>
      <c r="O746" s="734">
        <f>AS746*(1+$AF$5/100)</f>
        <v>2171</v>
      </c>
      <c r="P746" s="734">
        <f>AT746*(1+$AF$5/100)</f>
        <v>2185.3</v>
      </c>
      <c r="Q746" s="734">
        <f>AU746*(1+$AF$5/100)</f>
        <v>2199.6</v>
      </c>
      <c r="R746" s="734">
        <f>AV746*(1+$AF$5/100)</f>
        <v>2214.55</v>
      </c>
      <c r="S746" s="734">
        <f>AW746*(1+$AF$5/100)</f>
        <v>2228.85</v>
      </c>
      <c r="T746" s="734">
        <f>AX746*(1+$AF$5/100)</f>
        <v>2243.8</v>
      </c>
      <c r="U746" s="734">
        <f>AY746*(1+$AF$5/100)</f>
        <v>2497.3</v>
      </c>
      <c r="V746" s="734">
        <f>AZ746*(1+$AF$5/100)</f>
        <v>2512.9</v>
      </c>
      <c r="W746" s="734">
        <f>BA746*(1+$AF$5/100)</f>
        <v>2776.8</v>
      </c>
      <c r="X746" s="734">
        <f>BB746*(1+$AF$5/100)</f>
        <v>2795.65</v>
      </c>
      <c r="Y746" s="734">
        <f>BC746*(1+$AF$5/100)</f>
        <v>2814.5</v>
      </c>
      <c r="Z746" s="735">
        <f>BD746*(1+$AF$5/100)</f>
        <v>2832.7</v>
      </c>
      <c r="AA746" s="801"/>
      <c r="AB746" s="731"/>
      <c r="AG746" s="728">
        <v>1600</v>
      </c>
      <c r="AH746" s="733">
        <v>2981</v>
      </c>
      <c r="AI746" s="734">
        <v>2991</v>
      </c>
      <c r="AJ746" s="734">
        <v>3001</v>
      </c>
      <c r="AK746" s="734">
        <v>3119</v>
      </c>
      <c r="AL746" s="734">
        <v>3142</v>
      </c>
      <c r="AM746" s="734">
        <v>3164</v>
      </c>
      <c r="AN746" s="734">
        <v>3187</v>
      </c>
      <c r="AO746" s="734">
        <v>3209</v>
      </c>
      <c r="AP746" s="734">
        <v>3231</v>
      </c>
      <c r="AQ746" s="734">
        <v>3295</v>
      </c>
      <c r="AR746" s="734">
        <v>3317</v>
      </c>
      <c r="AS746" s="734">
        <v>3340</v>
      </c>
      <c r="AT746" s="734">
        <v>3362</v>
      </c>
      <c r="AU746" s="734">
        <v>3384</v>
      </c>
      <c r="AV746" s="734">
        <v>3407</v>
      </c>
      <c r="AW746" s="734">
        <v>3429</v>
      </c>
      <c r="AX746" s="734">
        <v>3452</v>
      </c>
      <c r="AY746" s="734">
        <v>3842</v>
      </c>
      <c r="AZ746" s="734">
        <v>3866</v>
      </c>
      <c r="BA746" s="734">
        <v>4272</v>
      </c>
      <c r="BB746" s="734">
        <v>4301</v>
      </c>
      <c r="BC746" s="734">
        <v>4330</v>
      </c>
      <c r="BD746" s="735">
        <v>4358</v>
      </c>
    </row>
    <row r="747" spans="1:74">
      <c r="B747" s="1019"/>
      <c r="C747" s="785">
        <v>1800</v>
      </c>
      <c r="D747" s="733">
        <f>AH747*(1+$AF$5/100)</f>
        <v>1949.35</v>
      </c>
      <c r="E747" s="734">
        <f>AI747*(1+$AF$5/100)</f>
        <v>1955.85</v>
      </c>
      <c r="F747" s="734">
        <f>AJ747*(1+$AF$5/100)</f>
        <v>1963</v>
      </c>
      <c r="G747" s="734">
        <f>AK747*(1+$AF$5/100)</f>
        <v>2031.9</v>
      </c>
      <c r="H747" s="734">
        <f>AL747*(1+$AF$5/100)</f>
        <v>2046.2</v>
      </c>
      <c r="I747" s="734">
        <f>AM747*(1+$AF$5/100)</f>
        <v>2060.5</v>
      </c>
      <c r="J747" s="734">
        <f>AN747*(1+$AF$5/100)</f>
        <v>2075.45</v>
      </c>
      <c r="K747" s="734">
        <f>AO747*(1+$AF$5/100)</f>
        <v>2089.75</v>
      </c>
      <c r="L747" s="734">
        <f>AP747*(1+$AF$5/100)</f>
        <v>2104.7</v>
      </c>
      <c r="M747" s="734">
        <f>AQ747*(1+$AF$5/100)</f>
        <v>2145.65</v>
      </c>
      <c r="N747" s="734">
        <f>AR747*(1+$AF$5/100)</f>
        <v>2159.95</v>
      </c>
      <c r="O747" s="734">
        <f>AS747*(1+$AF$5/100)</f>
        <v>2174.9</v>
      </c>
      <c r="P747" s="734">
        <f>AT747*(1+$AF$5/100)</f>
        <v>2189.2</v>
      </c>
      <c r="Q747" s="734">
        <f>AU747*(1+$AF$5/100)</f>
        <v>2204.15</v>
      </c>
      <c r="R747" s="734">
        <f>AV747*(1+$AF$5/100)</f>
        <v>2218.45</v>
      </c>
      <c r="S747" s="734">
        <f>AW747*(1+$AF$5/100)</f>
        <v>2233.4</v>
      </c>
      <c r="T747" s="734">
        <f>AX747*(1+$AF$5/100)</f>
        <v>2247.7</v>
      </c>
      <c r="U747" s="734">
        <f>AY747*(1+$AF$5/100)</f>
        <v>2501.2</v>
      </c>
      <c r="V747" s="734">
        <f>AZ747*(1+$AF$5/100)</f>
        <v>2516.8</v>
      </c>
      <c r="W747" s="734">
        <f>BA747*(1+$AF$5/100)</f>
        <v>2781.35</v>
      </c>
      <c r="X747" s="734">
        <f>BB747*(1+$AF$5/100)</f>
        <v>2799.55</v>
      </c>
      <c r="Y747" s="734">
        <f>BC747*(1+$AF$5/100)</f>
        <v>2818.4</v>
      </c>
      <c r="Z747" s="735">
        <f>BD747*(1+$AF$5/100)</f>
        <v>2837.25</v>
      </c>
      <c r="AA747" s="801"/>
      <c r="AB747" s="731"/>
      <c r="AG747" s="728">
        <v>1800</v>
      </c>
      <c r="AH747" s="733">
        <v>2999</v>
      </c>
      <c r="AI747" s="734">
        <v>3009</v>
      </c>
      <c r="AJ747" s="734">
        <v>3020</v>
      </c>
      <c r="AK747" s="734">
        <v>3126</v>
      </c>
      <c r="AL747" s="734">
        <v>3148</v>
      </c>
      <c r="AM747" s="734">
        <v>3170</v>
      </c>
      <c r="AN747" s="734">
        <v>3193</v>
      </c>
      <c r="AO747" s="734">
        <v>3215</v>
      </c>
      <c r="AP747" s="734">
        <v>3238</v>
      </c>
      <c r="AQ747" s="734">
        <v>3301</v>
      </c>
      <c r="AR747" s="734">
        <v>3323</v>
      </c>
      <c r="AS747" s="734">
        <v>3346</v>
      </c>
      <c r="AT747" s="734">
        <v>3368</v>
      </c>
      <c r="AU747" s="734">
        <v>3391</v>
      </c>
      <c r="AV747" s="734">
        <v>3413</v>
      </c>
      <c r="AW747" s="734">
        <v>3436</v>
      </c>
      <c r="AX747" s="734">
        <v>3458</v>
      </c>
      <c r="AY747" s="734">
        <v>3848</v>
      </c>
      <c r="AZ747" s="734">
        <v>3872</v>
      </c>
      <c r="BA747" s="734">
        <v>4279</v>
      </c>
      <c r="BB747" s="734">
        <v>4307</v>
      </c>
      <c r="BC747" s="734">
        <v>4336</v>
      </c>
      <c r="BD747" s="735">
        <v>4365</v>
      </c>
    </row>
    <row r="748" spans="1:74">
      <c r="B748" s="1019"/>
      <c r="C748" s="785">
        <v>2000</v>
      </c>
      <c r="D748" s="733">
        <f>AH748*(1+$AF$5/100)</f>
        <v>1961.7</v>
      </c>
      <c r="E748" s="734">
        <f>AI748*(1+$AF$5/100)</f>
        <v>1968.2</v>
      </c>
      <c r="F748" s="734">
        <f>AJ748*(1+$AF$5/100)</f>
        <v>1974.7</v>
      </c>
      <c r="G748" s="734">
        <f>AK748*(1+$AF$5/100)</f>
        <v>2035.8</v>
      </c>
      <c r="H748" s="734">
        <f>AL748*(1+$AF$5/100)</f>
        <v>2050.1</v>
      </c>
      <c r="I748" s="734">
        <f>AM748*(1+$AF$5/100)</f>
        <v>2065.05</v>
      </c>
      <c r="J748" s="734">
        <f>AN748*(1+$AF$5/100)</f>
        <v>2079.35</v>
      </c>
      <c r="K748" s="734">
        <f>AO748*(1+$AF$5/100)</f>
        <v>2094.3</v>
      </c>
      <c r="L748" s="734">
        <f>AP748*(1+$AF$5/100)</f>
        <v>2108.6</v>
      </c>
      <c r="M748" s="734">
        <f>AQ748*(1+$AF$5/100)</f>
        <v>2149.55</v>
      </c>
      <c r="N748" s="734">
        <f>AR748*(1+$AF$5/100)</f>
        <v>2164.5</v>
      </c>
      <c r="O748" s="734">
        <f>AS748*(1+$AF$5/100)</f>
        <v>2178.8</v>
      </c>
      <c r="P748" s="734">
        <f>AT748*(1+$AF$5/100)</f>
        <v>2193.75</v>
      </c>
      <c r="Q748" s="734">
        <f>AU748*(1+$AF$5/100)</f>
        <v>2208.05</v>
      </c>
      <c r="R748" s="734">
        <f>AV748*(1+$AF$5/100)</f>
        <v>2222.35</v>
      </c>
      <c r="S748" s="734">
        <f>AW748*(1+$AF$5/100)</f>
        <v>2237.3</v>
      </c>
      <c r="T748" s="734">
        <f>AX748*(1+$AF$5/100)</f>
        <v>2251.6</v>
      </c>
      <c r="U748" s="734">
        <f>AY748*(1+$AF$5/100)</f>
        <v>2505.1</v>
      </c>
      <c r="V748" s="734">
        <f>AZ748*(1+$AF$5/100)</f>
        <v>2766.4</v>
      </c>
      <c r="W748" s="734">
        <f>BA748*(1+$AF$5/100)</f>
        <v>2785.25</v>
      </c>
      <c r="X748" s="734">
        <f>BB748*(1+$AF$5/100)</f>
        <v>2804.1</v>
      </c>
      <c r="Y748" s="734">
        <f>BC748*(1+$AF$5/100)</f>
        <v>2822.3</v>
      </c>
      <c r="Z748" s="735">
        <f>BD748*(1+$AF$5/100)</f>
        <v>2841.15</v>
      </c>
      <c r="AA748" s="801"/>
      <c r="AB748" s="731"/>
      <c r="AG748" s="728">
        <v>2000</v>
      </c>
      <c r="AH748" s="733">
        <v>3018</v>
      </c>
      <c r="AI748" s="734">
        <v>3028</v>
      </c>
      <c r="AJ748" s="734">
        <v>3038</v>
      </c>
      <c r="AK748" s="734">
        <v>3132</v>
      </c>
      <c r="AL748" s="734">
        <v>3154</v>
      </c>
      <c r="AM748" s="734">
        <v>3177</v>
      </c>
      <c r="AN748" s="734">
        <v>3199</v>
      </c>
      <c r="AO748" s="734">
        <v>3222</v>
      </c>
      <c r="AP748" s="734">
        <v>3244</v>
      </c>
      <c r="AQ748" s="734">
        <v>3307</v>
      </c>
      <c r="AR748" s="734">
        <v>3330</v>
      </c>
      <c r="AS748" s="734">
        <v>3352</v>
      </c>
      <c r="AT748" s="734">
        <v>3375</v>
      </c>
      <c r="AU748" s="734">
        <v>3397</v>
      </c>
      <c r="AV748" s="734">
        <v>3419</v>
      </c>
      <c r="AW748" s="734">
        <v>3442</v>
      </c>
      <c r="AX748" s="734">
        <v>3464</v>
      </c>
      <c r="AY748" s="734">
        <v>3854</v>
      </c>
      <c r="AZ748" s="734">
        <v>4256</v>
      </c>
      <c r="BA748" s="734">
        <v>4285</v>
      </c>
      <c r="BB748" s="734">
        <v>4314</v>
      </c>
      <c r="BC748" s="734">
        <v>4342</v>
      </c>
      <c r="BD748" s="735">
        <v>4371</v>
      </c>
    </row>
    <row r="749" spans="1:74">
      <c r="B749" s="1019"/>
      <c r="C749" s="785">
        <v>2200</v>
      </c>
      <c r="D749" s="733">
        <f>AH749*(1+$AF$5/100)</f>
        <v>1973.4</v>
      </c>
      <c r="E749" s="734">
        <f>AI749*(1+$AF$5/100)</f>
        <v>1979.9</v>
      </c>
      <c r="F749" s="734">
        <f>AJ749*(1+$AF$5/100)</f>
        <v>1987.05</v>
      </c>
      <c r="G749" s="734">
        <f>AK749*(1+$AF$5/100)</f>
        <v>2039.7</v>
      </c>
      <c r="H749" s="734">
        <f>AL749*(1+$AF$5/100)</f>
        <v>2054.65</v>
      </c>
      <c r="I749" s="734">
        <f>AM749*(1+$AF$5/100)</f>
        <v>2068.95</v>
      </c>
      <c r="J749" s="734">
        <f>AN749*(1+$AF$5/100)</f>
        <v>2083.25</v>
      </c>
      <c r="K749" s="734">
        <f>AO749*(1+$AF$5/100)</f>
        <v>2098.2</v>
      </c>
      <c r="L749" s="734">
        <f>AP749*(1+$AF$5/100)</f>
        <v>2112.5</v>
      </c>
      <c r="M749" s="734">
        <f>AQ749*(1+$AF$5/100)</f>
        <v>2154.1</v>
      </c>
      <c r="N749" s="734">
        <f>AR749*(1+$AF$5/100)</f>
        <v>2168.4</v>
      </c>
      <c r="O749" s="734">
        <f>AS749*(1+$AF$5/100)</f>
        <v>2182.7</v>
      </c>
      <c r="P749" s="734">
        <f>AT749*(1+$AF$5/100)</f>
        <v>2197.65</v>
      </c>
      <c r="Q749" s="734">
        <f>AU749*(1+$AF$5/100)</f>
        <v>2211.95</v>
      </c>
      <c r="R749" s="734">
        <f>AV749*(1+$AF$5/100)</f>
        <v>2226.9</v>
      </c>
      <c r="S749" s="734">
        <f>AW749*(1+$AF$5/100)</f>
        <v>2241.2</v>
      </c>
      <c r="T749" s="734">
        <f>AX749*(1+$AF$5/100)</f>
        <v>2256.15</v>
      </c>
      <c r="U749" s="734">
        <f>AY749*(1+$AF$5/100)</f>
        <v>2509</v>
      </c>
      <c r="V749" s="734">
        <f>AZ749*(1+$AF$5/100)</f>
        <v>2770.95</v>
      </c>
      <c r="W749" s="734">
        <f>BA749*(1+$AF$5/100)</f>
        <v>2789.15</v>
      </c>
      <c r="X749" s="734">
        <f>BB749*(1+$AF$5/100)</f>
        <v>2808</v>
      </c>
      <c r="Y749" s="734">
        <f>BC749*(1+$AF$5/100)</f>
        <v>2826.85</v>
      </c>
      <c r="Z749" s="735">
        <f>BD749*(1+$AF$5/100)</f>
        <v>2845.05</v>
      </c>
      <c r="AA749" s="801"/>
      <c r="AB749" s="731"/>
      <c r="AG749" s="728">
        <v>2200</v>
      </c>
      <c r="AH749" s="733">
        <v>3036</v>
      </c>
      <c r="AI749" s="734">
        <v>3046</v>
      </c>
      <c r="AJ749" s="734">
        <v>3057</v>
      </c>
      <c r="AK749" s="734">
        <v>3138</v>
      </c>
      <c r="AL749" s="734">
        <v>3161</v>
      </c>
      <c r="AM749" s="734">
        <v>3183</v>
      </c>
      <c r="AN749" s="734">
        <v>3205</v>
      </c>
      <c r="AO749" s="734">
        <v>3228</v>
      </c>
      <c r="AP749" s="734">
        <v>3250</v>
      </c>
      <c r="AQ749" s="734">
        <v>3314</v>
      </c>
      <c r="AR749" s="734">
        <v>3336</v>
      </c>
      <c r="AS749" s="734">
        <v>3358</v>
      </c>
      <c r="AT749" s="734">
        <v>3381</v>
      </c>
      <c r="AU749" s="734">
        <v>3403</v>
      </c>
      <c r="AV749" s="734">
        <v>3426</v>
      </c>
      <c r="AW749" s="734">
        <v>3448</v>
      </c>
      <c r="AX749" s="734">
        <v>3471</v>
      </c>
      <c r="AY749" s="734">
        <v>3860</v>
      </c>
      <c r="AZ749" s="734">
        <v>4263</v>
      </c>
      <c r="BA749" s="734">
        <v>4291</v>
      </c>
      <c r="BB749" s="734">
        <v>4320</v>
      </c>
      <c r="BC749" s="734">
        <v>4349</v>
      </c>
      <c r="BD749" s="735">
        <v>4377</v>
      </c>
    </row>
    <row r="750" spans="1:74">
      <c r="B750" s="1019"/>
      <c r="C750" s="785">
        <v>2400</v>
      </c>
      <c r="D750" s="733">
        <f>AH750*(1+$AF$5/100)</f>
        <v>1985.75</v>
      </c>
      <c r="E750" s="734">
        <f>AI750*(1+$AF$5/100)</f>
        <v>1992.25</v>
      </c>
      <c r="F750" s="734">
        <f>AJ750*(1+$AF$5/100)</f>
        <v>1998.75</v>
      </c>
      <c r="G750" s="734">
        <f>AK750*(1+$AF$5/100)</f>
        <v>2043.6</v>
      </c>
      <c r="H750" s="734">
        <f>AL750*(1+$AF$5/100)</f>
        <v>2058.55</v>
      </c>
      <c r="I750" s="734">
        <f>AM750*(1+$AF$5/100)</f>
        <v>2072.85</v>
      </c>
      <c r="J750" s="734">
        <f>AN750*(1+$AF$5/100)</f>
        <v>2087.8</v>
      </c>
      <c r="K750" s="734">
        <f>AO750*(1+$AF$5/100)</f>
        <v>2102.1</v>
      </c>
      <c r="L750" s="734">
        <f>AP750*(1+$AF$5/100)</f>
        <v>2117.05</v>
      </c>
      <c r="M750" s="734">
        <f>AQ750*(1+$AF$5/100)</f>
        <v>2158</v>
      </c>
      <c r="N750" s="734">
        <f>AR750*(1+$AF$5/100)</f>
        <v>2172.3</v>
      </c>
      <c r="O750" s="734">
        <f>AS750*(1+$AF$5/100)</f>
        <v>2187.25</v>
      </c>
      <c r="P750" s="734">
        <f>AT750*(1+$AF$5/100)</f>
        <v>2201.55</v>
      </c>
      <c r="Q750" s="734">
        <f>AU750*(1+$AF$5/100)</f>
        <v>2216.5</v>
      </c>
      <c r="R750" s="734">
        <f>AV750*(1+$AF$5/100)</f>
        <v>2230.8</v>
      </c>
      <c r="S750" s="734">
        <f>AW750*(1+$AF$5/100)</f>
        <v>2245.1</v>
      </c>
      <c r="T750" s="734">
        <f>AX750*(1+$AF$5/100)</f>
        <v>2260.05</v>
      </c>
      <c r="U750" s="734">
        <f>AY750*(1+$AF$5/100)</f>
        <v>2513.55</v>
      </c>
      <c r="V750" s="734">
        <f>AZ750*(1+$AF$5/100)</f>
        <v>2774.85</v>
      </c>
      <c r="W750" s="734">
        <f>BA750*(1+$AF$5/100)</f>
        <v>2793.7</v>
      </c>
      <c r="X750" s="734">
        <f>BB750*(1+$AF$5/100)</f>
        <v>2811.9</v>
      </c>
      <c r="Y750" s="734">
        <f>BC750*(1+$AF$5/100)</f>
        <v>2830.75</v>
      </c>
      <c r="Z750" s="735">
        <f>BD750*(1+$AF$5/100)</f>
        <v>2849.6</v>
      </c>
      <c r="AA750" s="801"/>
      <c r="AB750" s="731"/>
      <c r="AG750" s="728">
        <v>2400</v>
      </c>
      <c r="AH750" s="733">
        <v>3055</v>
      </c>
      <c r="AI750" s="734">
        <v>3065</v>
      </c>
      <c r="AJ750" s="734">
        <v>3075</v>
      </c>
      <c r="AK750" s="734">
        <v>3144</v>
      </c>
      <c r="AL750" s="734">
        <v>3167</v>
      </c>
      <c r="AM750" s="734">
        <v>3189</v>
      </c>
      <c r="AN750" s="734">
        <v>3212</v>
      </c>
      <c r="AO750" s="734">
        <v>3234</v>
      </c>
      <c r="AP750" s="734">
        <v>3257</v>
      </c>
      <c r="AQ750" s="734">
        <v>3320</v>
      </c>
      <c r="AR750" s="734">
        <v>3342</v>
      </c>
      <c r="AS750" s="734">
        <v>3365</v>
      </c>
      <c r="AT750" s="734">
        <v>3387</v>
      </c>
      <c r="AU750" s="734">
        <v>3410</v>
      </c>
      <c r="AV750" s="734">
        <v>3432</v>
      </c>
      <c r="AW750" s="734">
        <v>3454</v>
      </c>
      <c r="AX750" s="734">
        <v>3477</v>
      </c>
      <c r="AY750" s="734">
        <v>3867</v>
      </c>
      <c r="AZ750" s="734">
        <v>4269</v>
      </c>
      <c r="BA750" s="734">
        <v>4298</v>
      </c>
      <c r="BB750" s="734">
        <v>4326</v>
      </c>
      <c r="BC750" s="734">
        <v>4355</v>
      </c>
      <c r="BD750" s="735">
        <v>4384</v>
      </c>
    </row>
    <row r="751" spans="1:74">
      <c r="B751" s="1019"/>
      <c r="C751" s="785">
        <v>2600</v>
      </c>
      <c r="D751" s="733">
        <f>AH751*(1+$AF$5/100)</f>
        <v>2000.7</v>
      </c>
      <c r="E751" s="734">
        <f>AI751*(1+$AF$5/100)</f>
        <v>2007.85</v>
      </c>
      <c r="F751" s="734">
        <f>AJ751*(1+$AF$5/100)</f>
        <v>2014.35</v>
      </c>
      <c r="G751" s="734">
        <f>AK751*(1+$AF$5/100)</f>
        <v>2052.7</v>
      </c>
      <c r="H751" s="734">
        <f>AL751*(1+$AF$5/100)</f>
        <v>2067.65</v>
      </c>
      <c r="I751" s="734">
        <f>AM751*(1+$AF$5/100)</f>
        <v>2081.95</v>
      </c>
      <c r="J751" s="734">
        <f>AN751*(1+$AF$5/100)</f>
        <v>2096.9</v>
      </c>
      <c r="K751" s="734">
        <f>AO751*(1+$AF$5/100)</f>
        <v>2111.2</v>
      </c>
      <c r="L751" s="734">
        <f>AP751*(1+$AF$5/100)</f>
        <v>2126.15</v>
      </c>
      <c r="M751" s="734">
        <f>AQ751*(1+$AF$5/100)</f>
        <v>2178.8</v>
      </c>
      <c r="N751" s="734">
        <f>AR751*(1+$AF$5/100)</f>
        <v>2193.1</v>
      </c>
      <c r="O751" s="734">
        <f>AS751*(1+$AF$5/100)</f>
        <v>2208.05</v>
      </c>
      <c r="P751" s="734">
        <f>AT751*(1+$AF$5/100)</f>
        <v>2222.35</v>
      </c>
      <c r="Q751" s="734">
        <f>AU751*(1+$AF$5/100)</f>
        <v>2236.65</v>
      </c>
      <c r="R751" s="734">
        <f>AV751*(1+$AF$5/100)</f>
        <v>2251.6</v>
      </c>
      <c r="S751" s="734">
        <f>AW751*(1+$AF$5/100)</f>
        <v>2265.9</v>
      </c>
      <c r="T751" s="734">
        <f>AX751*(1+$AF$5/100)</f>
        <v>2280.85</v>
      </c>
      <c r="U751" s="734">
        <f>AY751*(1+$AF$5/100)</f>
        <v>2517.45</v>
      </c>
      <c r="V751" s="734">
        <f>AZ751*(1+$AF$5/100)</f>
        <v>2778.75</v>
      </c>
      <c r="W751" s="734">
        <f>BA751*(1+$AF$5/100)</f>
        <v>2797.6</v>
      </c>
      <c r="X751" s="734">
        <f>BB751*(1+$AF$5/100)</f>
        <v>2816.45</v>
      </c>
      <c r="Y751" s="734">
        <f>BC751*(1+$AF$5/100)</f>
        <v>2834.65</v>
      </c>
      <c r="Z751" s="735">
        <f>BD751*(1+$AF$5/100)</f>
        <v>2853.5</v>
      </c>
      <c r="AA751" s="801"/>
      <c r="AB751" s="731"/>
      <c r="AG751" s="728">
        <v>2600</v>
      </c>
      <c r="AH751" s="733">
        <v>3078</v>
      </c>
      <c r="AI751" s="734">
        <v>3089</v>
      </c>
      <c r="AJ751" s="734">
        <v>3099</v>
      </c>
      <c r="AK751" s="734">
        <v>3158</v>
      </c>
      <c r="AL751" s="734">
        <v>3181</v>
      </c>
      <c r="AM751" s="734">
        <v>3203</v>
      </c>
      <c r="AN751" s="734">
        <v>3226</v>
      </c>
      <c r="AO751" s="734">
        <v>3248</v>
      </c>
      <c r="AP751" s="734">
        <v>3271</v>
      </c>
      <c r="AQ751" s="734">
        <v>3352</v>
      </c>
      <c r="AR751" s="734">
        <v>3374</v>
      </c>
      <c r="AS751" s="734">
        <v>3397</v>
      </c>
      <c r="AT751" s="734">
        <v>3419</v>
      </c>
      <c r="AU751" s="734">
        <v>3441</v>
      </c>
      <c r="AV751" s="734">
        <v>3464</v>
      </c>
      <c r="AW751" s="734">
        <v>3486</v>
      </c>
      <c r="AX751" s="734">
        <v>3509</v>
      </c>
      <c r="AY751" s="734">
        <v>3873</v>
      </c>
      <c r="AZ751" s="734">
        <v>4275</v>
      </c>
      <c r="BA751" s="734">
        <v>4304</v>
      </c>
      <c r="BB751" s="734">
        <v>4333</v>
      </c>
      <c r="BC751" s="734">
        <v>4361</v>
      </c>
      <c r="BD751" s="735">
        <v>4390</v>
      </c>
    </row>
    <row r="752" spans="1:74">
      <c r="B752" s="1019"/>
      <c r="C752" s="785">
        <v>2800</v>
      </c>
      <c r="D752" s="733">
        <f>AH752*(1+$AF$5/100)</f>
        <v>2005.25</v>
      </c>
      <c r="E752" s="734">
        <f>AI752*(1+$AF$5/100)</f>
        <v>2019.55</v>
      </c>
      <c r="F752" s="734">
        <f>AJ752*(1+$AF$5/100)</f>
        <v>2026.05</v>
      </c>
      <c r="G752" s="734">
        <f>AK752*(1+$AF$5/100)</f>
        <v>2057.25</v>
      </c>
      <c r="H752" s="734">
        <f>AL752*(1+$AF$5/100)</f>
        <v>2071.55</v>
      </c>
      <c r="I752" s="734">
        <f>AM752*(1+$AF$5/100)</f>
        <v>2086.5</v>
      </c>
      <c r="J752" s="734">
        <f>AN752*(1+$AF$5/100)</f>
        <v>2100.8</v>
      </c>
      <c r="K752" s="734">
        <f>AO752*(1+$AF$5/100)</f>
        <v>2115.1</v>
      </c>
      <c r="L752" s="734">
        <f>AP752*(1+$AF$5/100)</f>
        <v>2130.05</v>
      </c>
      <c r="M752" s="734">
        <f>AQ752*(1+$AF$5/100)</f>
        <v>2182.7</v>
      </c>
      <c r="N752" s="734">
        <f>AR752*(1+$AF$5/100)</f>
        <v>2197</v>
      </c>
      <c r="O752" s="734">
        <f>AS752*(1+$AF$5/100)</f>
        <v>2211.95</v>
      </c>
      <c r="P752" s="734">
        <f>AT752*(1+$AF$5/100)</f>
        <v>2226.25</v>
      </c>
      <c r="Q752" s="734">
        <f>AU752*(1+$AF$5/100)</f>
        <v>2241.2</v>
      </c>
      <c r="R752" s="734">
        <f>AV752*(1+$AF$5/100)</f>
        <v>2255.5</v>
      </c>
      <c r="S752" s="734">
        <f>AW752*(1+$AF$5/100)</f>
        <v>2270.45</v>
      </c>
      <c r="T752" s="734">
        <f>AX752*(1+$AF$5/100)</f>
        <v>2284.75</v>
      </c>
      <c r="U752" s="734">
        <f>AY752*(1+$AF$5/100)</f>
        <v>2521.35</v>
      </c>
      <c r="V752" s="734">
        <f>AZ752*(1+$AF$5/100)</f>
        <v>2782.65</v>
      </c>
      <c r="W752" s="734">
        <f>BA752*(1+$AF$5/100)</f>
        <v>2801.5</v>
      </c>
      <c r="X752" s="734">
        <f>BB752*(1+$AF$5/100)</f>
        <v>2820.35</v>
      </c>
      <c r="Y752" s="734">
        <f>BC752*(1+$AF$5/100)</f>
        <v>2838.55</v>
      </c>
      <c r="Z752" s="735">
        <f>BD752*(1+$AF$5/100)</f>
        <v>2857.4</v>
      </c>
      <c r="AA752" s="801"/>
      <c r="AB752" s="731"/>
      <c r="AG752" s="728">
        <v>2800</v>
      </c>
      <c r="AH752" s="733">
        <v>3085</v>
      </c>
      <c r="AI752" s="734">
        <v>3107</v>
      </c>
      <c r="AJ752" s="734">
        <v>3117</v>
      </c>
      <c r="AK752" s="734">
        <v>3165</v>
      </c>
      <c r="AL752" s="734">
        <v>3187</v>
      </c>
      <c r="AM752" s="734">
        <v>3210</v>
      </c>
      <c r="AN752" s="734">
        <v>3232</v>
      </c>
      <c r="AO752" s="734">
        <v>3254</v>
      </c>
      <c r="AP752" s="734">
        <v>3277</v>
      </c>
      <c r="AQ752" s="734">
        <v>3358</v>
      </c>
      <c r="AR752" s="734">
        <v>3380</v>
      </c>
      <c r="AS752" s="734">
        <v>3403</v>
      </c>
      <c r="AT752" s="734">
        <v>3425</v>
      </c>
      <c r="AU752" s="734">
        <v>3448</v>
      </c>
      <c r="AV752" s="734">
        <v>3470</v>
      </c>
      <c r="AW752" s="734">
        <v>3493</v>
      </c>
      <c r="AX752" s="734">
        <v>3515</v>
      </c>
      <c r="AY752" s="734">
        <v>3879</v>
      </c>
      <c r="AZ752" s="734">
        <v>4281</v>
      </c>
      <c r="BA752" s="734">
        <v>4310</v>
      </c>
      <c r="BB752" s="734">
        <v>4339</v>
      </c>
      <c r="BC752" s="734">
        <v>4367</v>
      </c>
      <c r="BD752" s="735">
        <v>4396</v>
      </c>
    </row>
    <row r="753" spans="1:74" customHeight="1" ht="20.25">
      <c r="B753" s="1019"/>
      <c r="C753" s="785">
        <v>3000</v>
      </c>
      <c r="D753" s="733">
        <f>AH753*(1+$AF$5/100)</f>
        <v>2031.25</v>
      </c>
      <c r="E753" s="734">
        <f>AI753*(1+$AF$5/100)</f>
        <v>2037.75</v>
      </c>
      <c r="F753" s="734">
        <f>AJ753*(1+$AF$5/100)</f>
        <v>2044.25</v>
      </c>
      <c r="G753" s="734">
        <f>AK753*(1+$AF$5/100)</f>
        <v>2061.15</v>
      </c>
      <c r="H753" s="734">
        <f>AL753*(1+$AF$5/100)</f>
        <v>2075.45</v>
      </c>
      <c r="I753" s="734">
        <f>AM753*(1+$AF$5/100)</f>
        <v>2090.4</v>
      </c>
      <c r="J753" s="734">
        <f>AN753*(1+$AF$5/100)</f>
        <v>2104.7</v>
      </c>
      <c r="K753" s="734">
        <f>AO753*(1+$AF$5/100)</f>
        <v>2119.65</v>
      </c>
      <c r="L753" s="734">
        <f>AP753*(1+$AF$5/100)</f>
        <v>2133.95</v>
      </c>
      <c r="M753" s="734">
        <f>AQ753*(1+$AF$5/100)</f>
        <v>2186.6</v>
      </c>
      <c r="N753" s="734">
        <f>AR753*(1+$AF$5/100)</f>
        <v>2201.55</v>
      </c>
      <c r="O753" s="734">
        <f>AS753*(1+$AF$5/100)</f>
        <v>2215.85</v>
      </c>
      <c r="P753" s="734">
        <f>AT753*(1+$AF$5/100)</f>
        <v>2230.8</v>
      </c>
      <c r="Q753" s="734">
        <f>AU753*(1+$AF$5/100)</f>
        <v>2245.1</v>
      </c>
      <c r="R753" s="734">
        <f>AV753*(1+$AF$5/100)</f>
        <v>2259.4</v>
      </c>
      <c r="S753" s="734">
        <f>AW753*(1+$AF$5/100)</f>
        <v>2274.35</v>
      </c>
      <c r="T753" s="734">
        <f>AX753*(1+$AF$5/100)</f>
        <v>2288.65</v>
      </c>
      <c r="U753" s="734">
        <f>AY753*(1+$AF$5/100)</f>
        <v>2525.9</v>
      </c>
      <c r="V753" s="734">
        <f>AZ753*(1+$AF$5/100)</f>
        <v>2787.2</v>
      </c>
      <c r="W753" s="734">
        <f>BA753*(1+$AF$5/100)</f>
        <v>2805.4</v>
      </c>
      <c r="X753" s="734">
        <f>BB753*(1+$AF$5/100)</f>
        <v>2824.25</v>
      </c>
      <c r="Y753" s="734">
        <f>BC753*(1+$AF$5/100)</f>
        <v>2843.1</v>
      </c>
      <c r="Z753" s="735">
        <f>BD753*(1+$AF$5/100)</f>
        <v>2861.3</v>
      </c>
      <c r="AA753" s="801"/>
      <c r="AB753" s="731"/>
      <c r="AG753" s="728">
        <v>3000</v>
      </c>
      <c r="AH753" s="733">
        <v>3125</v>
      </c>
      <c r="AI753" s="734">
        <v>3135</v>
      </c>
      <c r="AJ753" s="734">
        <v>3145</v>
      </c>
      <c r="AK753" s="734">
        <v>3171</v>
      </c>
      <c r="AL753" s="734">
        <v>3193</v>
      </c>
      <c r="AM753" s="734">
        <v>3216</v>
      </c>
      <c r="AN753" s="734">
        <v>3238</v>
      </c>
      <c r="AO753" s="734">
        <v>3261</v>
      </c>
      <c r="AP753" s="734">
        <v>3283</v>
      </c>
      <c r="AQ753" s="734">
        <v>3364</v>
      </c>
      <c r="AR753" s="734">
        <v>3387</v>
      </c>
      <c r="AS753" s="734">
        <v>3409</v>
      </c>
      <c r="AT753" s="734">
        <v>3432</v>
      </c>
      <c r="AU753" s="734">
        <v>3454</v>
      </c>
      <c r="AV753" s="734">
        <v>3476</v>
      </c>
      <c r="AW753" s="734">
        <v>3499</v>
      </c>
      <c r="AX753" s="734">
        <v>3521</v>
      </c>
      <c r="AY753" s="734">
        <v>3886</v>
      </c>
      <c r="AZ753" s="734">
        <v>4288</v>
      </c>
      <c r="BA753" s="734">
        <v>4316</v>
      </c>
      <c r="BB753" s="734">
        <v>4345</v>
      </c>
      <c r="BC753" s="734">
        <v>4374</v>
      </c>
      <c r="BD753" s="735">
        <v>4402</v>
      </c>
    </row>
    <row r="754" spans="1:74" customHeight="1" ht="20.25">
      <c r="B754" s="1019"/>
      <c r="C754" s="1020" t="s">
        <v>415</v>
      </c>
      <c r="D754" s="1020"/>
      <c r="E754" s="1020"/>
      <c r="F754" s="1020"/>
      <c r="G754" s="1020"/>
      <c r="H754" s="1020"/>
      <c r="I754" s="1020"/>
      <c r="J754" s="1020"/>
      <c r="K754" s="1020"/>
      <c r="L754" s="1020"/>
      <c r="M754" s="1020"/>
      <c r="N754" s="1020"/>
      <c r="O754" s="1020"/>
      <c r="P754" s="1020"/>
      <c r="Q754" s="1020"/>
      <c r="R754" s="1020"/>
      <c r="S754" s="1020"/>
      <c r="T754" s="1020"/>
      <c r="U754" s="1020"/>
      <c r="V754" s="1020"/>
      <c r="W754" s="1020"/>
      <c r="X754" s="1020"/>
      <c r="Y754" s="1020"/>
      <c r="Z754" s="1020"/>
      <c r="AA754" s="800"/>
      <c r="AB754" s="727"/>
      <c r="AG754" s="1005"/>
      <c r="AH754" s="1005"/>
      <c r="AI754" s="1005"/>
      <c r="AJ754" s="1005"/>
      <c r="AK754" s="1005"/>
      <c r="AL754" s="1005"/>
      <c r="AM754" s="1005"/>
      <c r="AN754" s="1005"/>
      <c r="AO754" s="1005"/>
      <c r="AP754" s="1005"/>
      <c r="AQ754" s="1005"/>
      <c r="AR754" s="1005"/>
      <c r="AS754" s="1005"/>
      <c r="AT754" s="1005"/>
      <c r="AU754" s="1005"/>
      <c r="AV754" s="1005"/>
      <c r="AW754" s="1005"/>
      <c r="AX754" s="1005"/>
      <c r="AY754" s="1005"/>
      <c r="AZ754" s="1005"/>
      <c r="BA754" s="1005"/>
      <c r="BB754" s="1005"/>
      <c r="BC754" s="1005"/>
      <c r="BD754" s="1005"/>
    </row>
    <row r="755" spans="1:74">
      <c r="B755" s="1019"/>
      <c r="C755" s="785">
        <v>3200</v>
      </c>
      <c r="D755" s="733">
        <f>AH755*(1+$AF$5/100)</f>
        <v>2042.95</v>
      </c>
      <c r="E755" s="734">
        <f>AI755*(1+$AF$5/100)</f>
        <v>2049.45</v>
      </c>
      <c r="F755" s="734">
        <f>AJ755*(1+$AF$5/100)</f>
        <v>2056.6</v>
      </c>
      <c r="G755" s="734">
        <f>AK755*(1+$AF$5/100)</f>
        <v>2208.7</v>
      </c>
      <c r="H755" s="734">
        <f>AL755*(1+$AF$5/100)</f>
        <v>2215.2</v>
      </c>
      <c r="I755" s="734">
        <f>AM755*(1+$AF$5/100)</f>
        <v>2221.7</v>
      </c>
      <c r="J755" s="734">
        <f>AN755*(1+$AF$5/100)</f>
        <v>2228.2</v>
      </c>
      <c r="K755" s="734">
        <f>AO755*(1+$AF$5/100)</f>
        <v>2234.7</v>
      </c>
      <c r="L755" s="734">
        <f>AP755*(1+$AF$5/100)</f>
        <v>2241.85</v>
      </c>
      <c r="M755" s="734">
        <f>AQ755*(1+$AF$5/100)</f>
        <v>2286.05</v>
      </c>
      <c r="N755" s="734">
        <f>AR755*(1+$AF$5/100)</f>
        <v>2293.2</v>
      </c>
      <c r="O755" s="734">
        <f>AS755*(1+$AF$5/100)</f>
        <v>2299.7</v>
      </c>
      <c r="P755" s="734">
        <f>AT755*(1+$AF$5/100)</f>
        <v>2306.2</v>
      </c>
      <c r="Q755" s="734">
        <f>AU755*(1+$AF$5/100)</f>
        <v>2312.7</v>
      </c>
      <c r="R755" s="734">
        <f>AV755*(1+$AF$5/100)</f>
        <v>2319.2</v>
      </c>
      <c r="S755" s="734">
        <f>AW755*(1+$AF$5/100)</f>
        <v>2326.35</v>
      </c>
      <c r="T755" s="734">
        <f>AX755*(1+$AF$5/100)</f>
        <v>2332.85</v>
      </c>
      <c r="U755" s="734">
        <f>AY755*(1+$AF$5/100)</f>
        <v>2804.1</v>
      </c>
      <c r="V755" s="734">
        <f>AZ755*(1+$AF$5/100)</f>
        <v>2952.3</v>
      </c>
      <c r="W755" s="734">
        <f>BA755*(1+$AF$5/100)</f>
        <v>2962.7</v>
      </c>
      <c r="X755" s="734">
        <f>BB755*(1+$AF$5/100)</f>
        <v>2973.75</v>
      </c>
      <c r="Y755" s="734">
        <f>BC755*(1+$AF$5/100)</f>
        <v>2984.15</v>
      </c>
      <c r="Z755" s="735">
        <f>BD755*(1+$AF$5/100)</f>
        <v>2995.2</v>
      </c>
      <c r="AA755" s="801"/>
      <c r="AB755" s="731"/>
      <c r="AG755" s="728">
        <v>3200</v>
      </c>
      <c r="AH755" s="733">
        <v>3143</v>
      </c>
      <c r="AI755" s="734">
        <v>3153</v>
      </c>
      <c r="AJ755" s="734">
        <v>3164</v>
      </c>
      <c r="AK755" s="734">
        <v>3398</v>
      </c>
      <c r="AL755" s="734">
        <v>3408</v>
      </c>
      <c r="AM755" s="734">
        <v>3418</v>
      </c>
      <c r="AN755" s="734">
        <v>3428</v>
      </c>
      <c r="AO755" s="734">
        <v>3438</v>
      </c>
      <c r="AP755" s="734">
        <v>3449</v>
      </c>
      <c r="AQ755" s="734">
        <v>3517</v>
      </c>
      <c r="AR755" s="734">
        <v>3528</v>
      </c>
      <c r="AS755" s="734">
        <v>3538</v>
      </c>
      <c r="AT755" s="734">
        <v>3548</v>
      </c>
      <c r="AU755" s="734">
        <v>3558</v>
      </c>
      <c r="AV755" s="734">
        <v>3568</v>
      </c>
      <c r="AW755" s="734">
        <v>3579</v>
      </c>
      <c r="AX755" s="734">
        <v>3589</v>
      </c>
      <c r="AY755" s="734">
        <v>4314</v>
      </c>
      <c r="AZ755" s="734">
        <v>4542</v>
      </c>
      <c r="BA755" s="734">
        <v>4558</v>
      </c>
      <c r="BB755" s="734">
        <v>4575</v>
      </c>
      <c r="BC755" s="734">
        <v>4591</v>
      </c>
      <c r="BD755" s="735">
        <v>4608</v>
      </c>
    </row>
    <row r="756" spans="1:74">
      <c r="B756" s="1019"/>
      <c r="C756" s="785">
        <f>C755+200</f>
        <v>3400</v>
      </c>
      <c r="D756" s="733">
        <f>AH756*(1+$AF$5/100)</f>
        <v>2055.3</v>
      </c>
      <c r="E756" s="734">
        <f>AI756*(1+$AF$5/100)</f>
        <v>2061.8</v>
      </c>
      <c r="F756" s="734">
        <f>AJ756*(1+$AF$5/100)</f>
        <v>2068.3</v>
      </c>
      <c r="G756" s="734">
        <f>AK756*(1+$AF$5/100)</f>
        <v>2228.2</v>
      </c>
      <c r="H756" s="734">
        <f>AL756*(1+$AF$5/100)</f>
        <v>2234.7</v>
      </c>
      <c r="I756" s="734">
        <f>AM756*(1+$AF$5/100)</f>
        <v>2241.85</v>
      </c>
      <c r="J756" s="734">
        <f>AN756*(1+$AF$5/100)</f>
        <v>2248.35</v>
      </c>
      <c r="K756" s="734">
        <f>AO756*(1+$AF$5/100)</f>
        <v>2254.85</v>
      </c>
      <c r="L756" s="734">
        <f>AP756*(1+$AF$5/100)</f>
        <v>2261.35</v>
      </c>
      <c r="M756" s="734">
        <f>AQ756*(1+$AF$5/100)</f>
        <v>2306.2</v>
      </c>
      <c r="N756" s="734">
        <f>AR756*(1+$AF$5/100)</f>
        <v>2312.7</v>
      </c>
      <c r="O756" s="734">
        <f>AS756*(1+$AF$5/100)</f>
        <v>2319.85</v>
      </c>
      <c r="P756" s="734">
        <f>AT756*(1+$AF$5/100)</f>
        <v>2326.35</v>
      </c>
      <c r="Q756" s="734">
        <f>AU756*(1+$AF$5/100)</f>
        <v>2332.85</v>
      </c>
      <c r="R756" s="734">
        <f>AV756*(1+$AF$5/100)</f>
        <v>2339.35</v>
      </c>
      <c r="S756" s="734">
        <f>AW756*(1+$AF$5/100)</f>
        <v>2345.85</v>
      </c>
      <c r="T756" s="734">
        <f>AX756*(1+$AF$5/100)</f>
        <v>2352.35</v>
      </c>
      <c r="U756" s="734">
        <f>AY756*(1+$AF$5/100)</f>
        <v>2824.25</v>
      </c>
      <c r="V756" s="734">
        <f>AZ756*(1+$AF$5/100)</f>
        <v>2980.25</v>
      </c>
      <c r="W756" s="734">
        <f>BA756*(1+$AF$5/100)</f>
        <v>2990.65</v>
      </c>
      <c r="X756" s="734">
        <f>BB756*(1+$AF$5/100)</f>
        <v>3001.7</v>
      </c>
      <c r="Y756" s="734">
        <f>BC756*(1+$AF$5/100)</f>
        <v>3012.1</v>
      </c>
      <c r="Z756" s="735">
        <f>BD756*(1+$AF$5/100)</f>
        <v>3022.5</v>
      </c>
      <c r="AA756" s="801"/>
      <c r="AB756" s="731"/>
      <c r="AG756" s="728">
        <v>3400</v>
      </c>
      <c r="AH756" s="733">
        <v>3162</v>
      </c>
      <c r="AI756" s="734">
        <v>3172</v>
      </c>
      <c r="AJ756" s="734">
        <v>3182</v>
      </c>
      <c r="AK756" s="734">
        <v>3428</v>
      </c>
      <c r="AL756" s="734">
        <v>3438</v>
      </c>
      <c r="AM756" s="734">
        <v>3449</v>
      </c>
      <c r="AN756" s="734">
        <v>3459</v>
      </c>
      <c r="AO756" s="734">
        <v>3469</v>
      </c>
      <c r="AP756" s="734">
        <v>3479</v>
      </c>
      <c r="AQ756" s="734">
        <v>3548</v>
      </c>
      <c r="AR756" s="734">
        <v>3558</v>
      </c>
      <c r="AS756" s="734">
        <v>3569</v>
      </c>
      <c r="AT756" s="734">
        <v>3579</v>
      </c>
      <c r="AU756" s="734">
        <v>3589</v>
      </c>
      <c r="AV756" s="734">
        <v>3599</v>
      </c>
      <c r="AW756" s="734">
        <v>3609</v>
      </c>
      <c r="AX756" s="734">
        <v>3619</v>
      </c>
      <c r="AY756" s="734">
        <v>4345</v>
      </c>
      <c r="AZ756" s="734">
        <v>4585</v>
      </c>
      <c r="BA756" s="734">
        <v>4601</v>
      </c>
      <c r="BB756" s="734">
        <v>4618</v>
      </c>
      <c r="BC756" s="734">
        <v>4634</v>
      </c>
      <c r="BD756" s="735">
        <v>4650</v>
      </c>
    </row>
    <row r="757" spans="1:74">
      <c r="B757" s="1019"/>
      <c r="C757" s="785">
        <f>C756+200</f>
        <v>3600</v>
      </c>
      <c r="D757" s="733">
        <f>AH757*(1+$AF$5/100)</f>
        <v>2067</v>
      </c>
      <c r="E757" s="734">
        <f>AI757*(1+$AF$5/100)</f>
        <v>2073.5</v>
      </c>
      <c r="F757" s="734">
        <f>AJ757*(1+$AF$5/100)</f>
        <v>2080.65</v>
      </c>
      <c r="G757" s="734">
        <f>AK757*(1+$AF$5/100)</f>
        <v>2248.35</v>
      </c>
      <c r="H757" s="734">
        <f>AL757*(1+$AF$5/100)</f>
        <v>2254.85</v>
      </c>
      <c r="I757" s="734">
        <f>AM757*(1+$AF$5/100)</f>
        <v>2261.35</v>
      </c>
      <c r="J757" s="734">
        <f>AN757*(1+$AF$5/100)</f>
        <v>2268.5</v>
      </c>
      <c r="K757" s="734">
        <f>AO757*(1+$AF$5/100)</f>
        <v>2275</v>
      </c>
      <c r="L757" s="734">
        <f>AP757*(1+$AF$5/100)</f>
        <v>2281.5</v>
      </c>
      <c r="M757" s="734">
        <f>AQ757*(1+$AF$5/100)</f>
        <v>2326.35</v>
      </c>
      <c r="N757" s="734">
        <f>AR757*(1+$AF$5/100)</f>
        <v>2332.85</v>
      </c>
      <c r="O757" s="734">
        <f>AS757*(1+$AF$5/100)</f>
        <v>2339.35</v>
      </c>
      <c r="P757" s="734">
        <f>AT757*(1+$AF$5/100)</f>
        <v>2345.85</v>
      </c>
      <c r="Q757" s="734">
        <f>AU757*(1+$AF$5/100)</f>
        <v>2353</v>
      </c>
      <c r="R757" s="734">
        <f>AV757*(1+$AF$5/100)</f>
        <v>2359.5</v>
      </c>
      <c r="S757" s="734">
        <f>AW757*(1+$AF$5/100)</f>
        <v>2366</v>
      </c>
      <c r="T757" s="734">
        <f>AX757*(1+$AF$5/100)</f>
        <v>2372.5</v>
      </c>
      <c r="U757" s="734">
        <f>AY757*(1+$AF$5/100)</f>
        <v>2844.4</v>
      </c>
      <c r="V757" s="734">
        <f>AZ757*(1+$AF$5/100)</f>
        <v>3008.2</v>
      </c>
      <c r="W757" s="734">
        <f>BA757*(1+$AF$5/100)</f>
        <v>3018.6</v>
      </c>
      <c r="X757" s="734">
        <f>BB757*(1+$AF$5/100)</f>
        <v>3029.65</v>
      </c>
      <c r="Y757" s="734">
        <f>BC757*(1+$AF$5/100)</f>
        <v>3040.05</v>
      </c>
      <c r="Z757" s="735">
        <f>BD757*(1+$AF$5/100)</f>
        <v>3050.45</v>
      </c>
      <c r="AA757" s="801"/>
      <c r="AB757" s="731"/>
      <c r="AG757" s="728">
        <v>3600</v>
      </c>
      <c r="AH757" s="733">
        <v>3180</v>
      </c>
      <c r="AI757" s="734">
        <v>3190</v>
      </c>
      <c r="AJ757" s="734">
        <v>3201</v>
      </c>
      <c r="AK757" s="734">
        <v>3459</v>
      </c>
      <c r="AL757" s="734">
        <v>3469</v>
      </c>
      <c r="AM757" s="734">
        <v>3479</v>
      </c>
      <c r="AN757" s="734">
        <v>3490</v>
      </c>
      <c r="AO757" s="734">
        <v>3500</v>
      </c>
      <c r="AP757" s="734">
        <v>3510</v>
      </c>
      <c r="AQ757" s="734">
        <v>3579</v>
      </c>
      <c r="AR757" s="734">
        <v>3589</v>
      </c>
      <c r="AS757" s="734">
        <v>3599</v>
      </c>
      <c r="AT757" s="734">
        <v>3609</v>
      </c>
      <c r="AU757" s="734">
        <v>3620</v>
      </c>
      <c r="AV757" s="734">
        <v>3630</v>
      </c>
      <c r="AW757" s="734">
        <v>3640</v>
      </c>
      <c r="AX757" s="734">
        <v>3650</v>
      </c>
      <c r="AY757" s="734">
        <v>4376</v>
      </c>
      <c r="AZ757" s="734">
        <v>4628</v>
      </c>
      <c r="BA757" s="734">
        <v>4644</v>
      </c>
      <c r="BB757" s="734">
        <v>4661</v>
      </c>
      <c r="BC757" s="734">
        <v>4677</v>
      </c>
      <c r="BD757" s="735">
        <v>4693</v>
      </c>
    </row>
    <row r="758" spans="1:74">
      <c r="B758" s="1019"/>
      <c r="C758" s="785">
        <f>C757+200</f>
        <v>3800</v>
      </c>
      <c r="D758" s="733">
        <f>AH758*(1+$AF$5/100)</f>
        <v>2079.35</v>
      </c>
      <c r="E758" s="734">
        <f>AI758*(1+$AF$5/100)</f>
        <v>2085.85</v>
      </c>
      <c r="F758" s="734">
        <f>AJ758*(1+$AF$5/100)</f>
        <v>2092.35</v>
      </c>
      <c r="G758" s="734">
        <f>AK758*(1+$AF$5/100)</f>
        <v>2268.5</v>
      </c>
      <c r="H758" s="734">
        <f>AL758*(1+$AF$5/100)</f>
        <v>2275</v>
      </c>
      <c r="I758" s="734">
        <f>AM758*(1+$AF$5/100)</f>
        <v>2281.5</v>
      </c>
      <c r="J758" s="734">
        <f>AN758*(1+$AF$5/100)</f>
        <v>2288</v>
      </c>
      <c r="K758" s="734">
        <f>AO758*(1+$AF$5/100)</f>
        <v>2295.15</v>
      </c>
      <c r="L758" s="734">
        <f>AP758*(1+$AF$5/100)</f>
        <v>2301.65</v>
      </c>
      <c r="M758" s="734">
        <f>AQ758*(1+$AF$5/100)</f>
        <v>2346.5</v>
      </c>
      <c r="N758" s="734">
        <f>AR758*(1+$AF$5/100)</f>
        <v>2353</v>
      </c>
      <c r="O758" s="734">
        <f>AS758*(1+$AF$5/100)</f>
        <v>2359.5</v>
      </c>
      <c r="P758" s="734">
        <f>AT758*(1+$AF$5/100)</f>
        <v>2366</v>
      </c>
      <c r="Q758" s="734">
        <f>AU758*(1+$AF$5/100)</f>
        <v>2372.5</v>
      </c>
      <c r="R758" s="734">
        <f>AV758*(1+$AF$5/100)</f>
        <v>2379.65</v>
      </c>
      <c r="S758" s="734">
        <f>AW758*(1+$AF$5/100)</f>
        <v>2386.15</v>
      </c>
      <c r="T758" s="734">
        <f>AX758*(1+$AF$5/100)</f>
        <v>2392.65</v>
      </c>
      <c r="U758" s="734">
        <f>AY758*(1+$AF$5/100)</f>
        <v>2864.55</v>
      </c>
      <c r="V758" s="734">
        <f>AZ758*(1+$AF$5/100)</f>
        <v>3036.15</v>
      </c>
      <c r="W758" s="734">
        <f>BA758*(1+$AF$5/100)</f>
        <v>3046.55</v>
      </c>
      <c r="X758" s="734">
        <f>BB758*(1+$AF$5/100)</f>
        <v>3057.6</v>
      </c>
      <c r="Y758" s="734">
        <f>BC758*(1+$AF$5/100)</f>
        <v>3068</v>
      </c>
      <c r="Z758" s="735">
        <f>BD758*(1+$AF$5/100)</f>
        <v>3078.4</v>
      </c>
      <c r="AA758" s="801"/>
      <c r="AB758" s="731"/>
      <c r="AG758" s="728">
        <v>3800</v>
      </c>
      <c r="AH758" s="733">
        <v>3199</v>
      </c>
      <c r="AI758" s="734">
        <v>3209</v>
      </c>
      <c r="AJ758" s="734">
        <v>3219</v>
      </c>
      <c r="AK758" s="734">
        <v>3490</v>
      </c>
      <c r="AL758" s="734">
        <v>3500</v>
      </c>
      <c r="AM758" s="734">
        <v>3510</v>
      </c>
      <c r="AN758" s="734">
        <v>3520</v>
      </c>
      <c r="AO758" s="734">
        <v>3531</v>
      </c>
      <c r="AP758" s="734">
        <v>3541</v>
      </c>
      <c r="AQ758" s="734">
        <v>3610</v>
      </c>
      <c r="AR758" s="734">
        <v>3620</v>
      </c>
      <c r="AS758" s="734">
        <v>3630</v>
      </c>
      <c r="AT758" s="734">
        <v>3640</v>
      </c>
      <c r="AU758" s="734">
        <v>3650</v>
      </c>
      <c r="AV758" s="734">
        <v>3661</v>
      </c>
      <c r="AW758" s="734">
        <v>3671</v>
      </c>
      <c r="AX758" s="734">
        <v>3681</v>
      </c>
      <c r="AY758" s="734">
        <v>4407</v>
      </c>
      <c r="AZ758" s="734">
        <v>4671</v>
      </c>
      <c r="BA758" s="734">
        <v>4687</v>
      </c>
      <c r="BB758" s="734">
        <v>4704</v>
      </c>
      <c r="BC758" s="734">
        <v>4720</v>
      </c>
      <c r="BD758" s="735">
        <v>4736</v>
      </c>
    </row>
    <row r="759" spans="1:74" customHeight="1" ht="20.25">
      <c r="B759" s="1019"/>
      <c r="C759" s="786">
        <f>C758+200</f>
        <v>4000</v>
      </c>
      <c r="D759" s="739">
        <f>AH759*(1+$AF$5/100)</f>
        <v>2091.05</v>
      </c>
      <c r="E759" s="740">
        <f>AI759*(1+$AF$5/100)</f>
        <v>2097.55</v>
      </c>
      <c r="F759" s="740">
        <f>AJ759*(1+$AF$5/100)</f>
        <v>2104.7</v>
      </c>
      <c r="G759" s="740">
        <f>AK759*(1+$AF$5/100)</f>
        <v>2288.65</v>
      </c>
      <c r="H759" s="740">
        <f>AL759*(1+$AF$5/100)</f>
        <v>2295.15</v>
      </c>
      <c r="I759" s="740">
        <f>AM759*(1+$AF$5/100)</f>
        <v>2301.65</v>
      </c>
      <c r="J759" s="740">
        <f>AN759*(1+$AF$5/100)</f>
        <v>2308.15</v>
      </c>
      <c r="K759" s="740">
        <f>AO759*(1+$AF$5/100)</f>
        <v>2314.65</v>
      </c>
      <c r="L759" s="740">
        <f>AP759*(1+$AF$5/100)</f>
        <v>2321.8</v>
      </c>
      <c r="M759" s="740">
        <f>AQ759*(1+$AF$5/100)</f>
        <v>2366</v>
      </c>
      <c r="N759" s="740">
        <f>AR759*(1+$AF$5/100)</f>
        <v>2373.15</v>
      </c>
      <c r="O759" s="740">
        <f>AS759*(1+$AF$5/100)</f>
        <v>2379.65</v>
      </c>
      <c r="P759" s="740">
        <f>AT759*(1+$AF$5/100)</f>
        <v>2386.15</v>
      </c>
      <c r="Q759" s="740">
        <f>AU759*(1+$AF$5/100)</f>
        <v>2392.65</v>
      </c>
      <c r="R759" s="740">
        <f>AV759*(1+$AF$5/100)</f>
        <v>2399.15</v>
      </c>
      <c r="S759" s="740">
        <f>AW759*(1+$AF$5/100)</f>
        <v>2406.3</v>
      </c>
      <c r="T759" s="740">
        <f>AX759*(1+$AF$5/100)</f>
        <v>2412.8</v>
      </c>
      <c r="U759" s="740">
        <f>AY759*(1+$AF$5/100)</f>
        <v>2884.05</v>
      </c>
      <c r="V759" s="740">
        <f>AZ759*(1+$AF$5/100)</f>
        <v>3064.1</v>
      </c>
      <c r="W759" s="740">
        <f>BA759*(1+$AF$5/100)</f>
        <v>3074.5</v>
      </c>
      <c r="X759" s="740">
        <f>BB759*(1+$AF$5/100)</f>
        <v>3085.55</v>
      </c>
      <c r="Y759" s="740">
        <f>BC759*(1+$AF$5/100)</f>
        <v>3095.95</v>
      </c>
      <c r="Z759" s="750">
        <f>BD759*(1+$AF$5/100)</f>
        <v>3106.35</v>
      </c>
      <c r="AA759" s="801"/>
      <c r="AB759" s="731"/>
      <c r="AG759" s="738">
        <v>4000</v>
      </c>
      <c r="AH759" s="739">
        <v>3217</v>
      </c>
      <c r="AI759" s="740">
        <v>3227</v>
      </c>
      <c r="AJ759" s="740">
        <v>3238</v>
      </c>
      <c r="AK759" s="740">
        <v>3521</v>
      </c>
      <c r="AL759" s="740">
        <v>3531</v>
      </c>
      <c r="AM759" s="740">
        <v>3541</v>
      </c>
      <c r="AN759" s="740">
        <v>3551</v>
      </c>
      <c r="AO759" s="740">
        <v>3561</v>
      </c>
      <c r="AP759" s="740">
        <v>3572</v>
      </c>
      <c r="AQ759" s="740">
        <v>3640</v>
      </c>
      <c r="AR759" s="740">
        <v>3651</v>
      </c>
      <c r="AS759" s="740">
        <v>3661</v>
      </c>
      <c r="AT759" s="740">
        <v>3671</v>
      </c>
      <c r="AU759" s="740">
        <v>3681</v>
      </c>
      <c r="AV759" s="740">
        <v>3691</v>
      </c>
      <c r="AW759" s="740">
        <v>3702</v>
      </c>
      <c r="AX759" s="740">
        <v>3712</v>
      </c>
      <c r="AY759" s="740">
        <v>4437</v>
      </c>
      <c r="AZ759" s="740">
        <v>4714</v>
      </c>
      <c r="BA759" s="740">
        <v>4730</v>
      </c>
      <c r="BB759" s="740">
        <v>4747</v>
      </c>
      <c r="BC759" s="740">
        <v>4763</v>
      </c>
      <c r="BD759" s="750">
        <v>4779</v>
      </c>
    </row>
    <row r="760" spans="1:74" customHeight="1" ht="20.25">
      <c r="B760" s="1019"/>
      <c r="C760" s="1005" t="s">
        <v>416</v>
      </c>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c r="AA760" s="800"/>
      <c r="AB760" s="727"/>
      <c r="AG760" s="1005" t="s">
        <v>416</v>
      </c>
      <c r="AH760" s="1005"/>
      <c r="AI760" s="1005"/>
      <c r="AJ760" s="1005"/>
      <c r="AK760" s="1005"/>
      <c r="AL760" s="1005"/>
      <c r="AM760" s="1005"/>
      <c r="AN760" s="1005"/>
      <c r="AO760" s="1005"/>
      <c r="AP760" s="1005"/>
      <c r="AQ760" s="1005"/>
      <c r="AR760" s="1005"/>
      <c r="AS760" s="1005"/>
      <c r="AT760" s="1005"/>
      <c r="AU760" s="1005"/>
      <c r="AV760" s="1005"/>
      <c r="AW760" s="1005"/>
      <c r="AX760" s="1005"/>
      <c r="AY760" s="1005"/>
      <c r="AZ760" s="1005"/>
      <c r="BA760" s="1005"/>
      <c r="BB760" s="1005"/>
      <c r="BC760" s="1005"/>
      <c r="BD760" s="1005"/>
    </row>
    <row r="761" spans="1:74">
      <c r="B761" s="1019"/>
      <c r="C761" s="787">
        <f>C759+200</f>
        <v>4200</v>
      </c>
      <c r="D761" s="729">
        <f>AH761*(1+$AF$5/100)</f>
        <v>2103.4</v>
      </c>
      <c r="E761" s="729">
        <f>AI761*(1+$AF$5/100)</f>
        <v>2109.9</v>
      </c>
      <c r="F761" s="729">
        <f>AJ761*(1+$AF$5/100)</f>
        <v>2116.4</v>
      </c>
      <c r="G761" s="729">
        <f>AK761*(1+$AF$5/100)</f>
        <v>2308.15</v>
      </c>
      <c r="H761" s="729">
        <f>AL761*(1+$AF$5/100)</f>
        <v>2315.3</v>
      </c>
      <c r="I761" s="729">
        <f>AM761*(1+$AF$5/100)</f>
        <v>2321.8</v>
      </c>
      <c r="J761" s="729">
        <f>AN761*(1+$AF$5/100)</f>
        <v>2328.3</v>
      </c>
      <c r="K761" s="729">
        <f>AO761*(1+$AF$5/100)</f>
        <v>2334.8</v>
      </c>
      <c r="L761" s="729">
        <f>AP761*(1+$AF$5/100)</f>
        <v>2341.3</v>
      </c>
      <c r="M761" s="729">
        <f>AQ761*(1+$AF$5/100)</f>
        <v>2386.15</v>
      </c>
      <c r="N761" s="729">
        <f>AR761*(1+$AF$5/100)</f>
        <v>2392.65</v>
      </c>
      <c r="O761" s="729">
        <f>AS761*(1+$AF$5/100)</f>
        <v>2399.8</v>
      </c>
      <c r="P761" s="729">
        <f>AT761*(1+$AF$5/100)</f>
        <v>2406.3</v>
      </c>
      <c r="Q761" s="729">
        <f>AU761*(1+$AF$5/100)</f>
        <v>2412.8</v>
      </c>
      <c r="R761" s="729">
        <f>AV761*(1+$AF$5/100)</f>
        <v>2419.3</v>
      </c>
      <c r="S761" s="729">
        <f>AW761*(1+$AF$5/100)</f>
        <v>2425.8</v>
      </c>
      <c r="T761" s="729">
        <f>AX761*(1+$AF$5/100)</f>
        <v>2432.95</v>
      </c>
      <c r="U761" s="729">
        <f>AY761*(1+$AF$5/100)</f>
        <v>2904.2</v>
      </c>
      <c r="V761" s="729">
        <f>AZ761*(1+$AF$5/100)</f>
        <v>3092.05</v>
      </c>
      <c r="W761" s="729">
        <f>BA761*(1+$AF$5/100)</f>
        <v>3102.45</v>
      </c>
      <c r="X761" s="729">
        <f>BB761*(1+$AF$5/100)</f>
        <v>3113.5</v>
      </c>
      <c r="Y761" s="729">
        <f>BC761*(1+$AF$5/100)</f>
        <v>3123.9</v>
      </c>
      <c r="Z761" s="730">
        <f>BD761*(1+$AF$5/100)</f>
        <v>3134.3</v>
      </c>
      <c r="AA761" s="801"/>
      <c r="AB761" s="731"/>
      <c r="AG761" s="744">
        <v>4200</v>
      </c>
      <c r="AH761" s="729">
        <v>3236</v>
      </c>
      <c r="AI761" s="729">
        <v>3246</v>
      </c>
      <c r="AJ761" s="729">
        <v>3256</v>
      </c>
      <c r="AK761" s="729">
        <v>3551</v>
      </c>
      <c r="AL761" s="729">
        <v>3562</v>
      </c>
      <c r="AM761" s="729">
        <v>3572</v>
      </c>
      <c r="AN761" s="729">
        <v>3582</v>
      </c>
      <c r="AO761" s="729">
        <v>3592</v>
      </c>
      <c r="AP761" s="729">
        <v>3602</v>
      </c>
      <c r="AQ761" s="729">
        <v>3671</v>
      </c>
      <c r="AR761" s="729">
        <v>3681</v>
      </c>
      <c r="AS761" s="729">
        <v>3692</v>
      </c>
      <c r="AT761" s="729">
        <v>3702</v>
      </c>
      <c r="AU761" s="729">
        <v>3712</v>
      </c>
      <c r="AV761" s="729">
        <v>3722</v>
      </c>
      <c r="AW761" s="729">
        <v>3732</v>
      </c>
      <c r="AX761" s="729">
        <v>3743</v>
      </c>
      <c r="AY761" s="729">
        <v>4468</v>
      </c>
      <c r="AZ761" s="729">
        <v>4757</v>
      </c>
      <c r="BA761" s="729">
        <v>4773</v>
      </c>
      <c r="BB761" s="729">
        <v>4790</v>
      </c>
      <c r="BC761" s="729">
        <v>4806</v>
      </c>
      <c r="BD761" s="730">
        <v>4822</v>
      </c>
    </row>
    <row r="762" spans="1:74">
      <c r="B762" s="1019"/>
      <c r="C762" s="788">
        <f>C761+200</f>
        <v>4400</v>
      </c>
      <c r="D762" s="734">
        <f>AH762*(1+$AF$5/100)</f>
        <v>2115.1</v>
      </c>
      <c r="E762" s="734">
        <f>AI762*(1+$AF$5/100)</f>
        <v>2121.6</v>
      </c>
      <c r="F762" s="734">
        <f>AJ762*(1+$AF$5/100)</f>
        <v>2128.75</v>
      </c>
      <c r="G762" s="734">
        <f>AK762*(1+$AF$5/100)</f>
        <v>2328.3</v>
      </c>
      <c r="H762" s="734">
        <f>AL762*(1+$AF$5/100)</f>
        <v>2334.8</v>
      </c>
      <c r="I762" s="734">
        <f>AM762*(1+$AF$5/100)</f>
        <v>2341.3</v>
      </c>
      <c r="J762" s="734">
        <f>AN762*(1+$AF$5/100)</f>
        <v>2348.45</v>
      </c>
      <c r="K762" s="734">
        <f>AO762*(1+$AF$5/100)</f>
        <v>2354.95</v>
      </c>
      <c r="L762" s="734">
        <f>AP762*(1+$AF$5/100)</f>
        <v>2361.45</v>
      </c>
      <c r="M762" s="734">
        <f>AQ762*(1+$AF$5/100)</f>
        <v>2406.3</v>
      </c>
      <c r="N762" s="734">
        <f>AR762*(1+$AF$5/100)</f>
        <v>2412.8</v>
      </c>
      <c r="O762" s="734">
        <f>AS762*(1+$AF$5/100)</f>
        <v>2419.3</v>
      </c>
      <c r="P762" s="734">
        <f>AT762*(1+$AF$5/100)</f>
        <v>2426.45</v>
      </c>
      <c r="Q762" s="734">
        <f>AU762*(1+$AF$5/100)</f>
        <v>2432.95</v>
      </c>
      <c r="R762" s="734">
        <f>AV762*(1+$AF$5/100)</f>
        <v>2439.45</v>
      </c>
      <c r="S762" s="734">
        <f>AW762*(1+$AF$5/100)</f>
        <v>2445.95</v>
      </c>
      <c r="T762" s="734">
        <f>AX762*(1+$AF$5/100)</f>
        <v>2692.95</v>
      </c>
      <c r="U762" s="734">
        <f>AY762*(1+$AF$5/100)</f>
        <v>2924.35</v>
      </c>
      <c r="V762" s="734">
        <f>AZ762*(1+$AF$5/100)</f>
        <v>3120</v>
      </c>
      <c r="W762" s="734">
        <f>BA762*(1+$AF$5/100)</f>
        <v>3130.4</v>
      </c>
      <c r="X762" s="734">
        <f>BB762*(1+$AF$5/100)</f>
        <v>3141.45</v>
      </c>
      <c r="Y762" s="734">
        <f>BC762*(1+$AF$5/100)</f>
        <v>3151.85</v>
      </c>
      <c r="Z762" s="735">
        <f>BD762*(1+$AF$5/100)</f>
        <v>3162.25</v>
      </c>
      <c r="AA762" s="801"/>
      <c r="AB762" s="731"/>
      <c r="AG762" s="747">
        <v>4400</v>
      </c>
      <c r="AH762" s="734">
        <v>3254</v>
      </c>
      <c r="AI762" s="734">
        <v>3264</v>
      </c>
      <c r="AJ762" s="734">
        <v>3275</v>
      </c>
      <c r="AK762" s="734">
        <v>3582</v>
      </c>
      <c r="AL762" s="734">
        <v>3592</v>
      </c>
      <c r="AM762" s="734">
        <v>3602</v>
      </c>
      <c r="AN762" s="734">
        <v>3613</v>
      </c>
      <c r="AO762" s="734">
        <v>3623</v>
      </c>
      <c r="AP762" s="734">
        <v>3633</v>
      </c>
      <c r="AQ762" s="734">
        <v>3702</v>
      </c>
      <c r="AR762" s="734">
        <v>3712</v>
      </c>
      <c r="AS762" s="734">
        <v>3722</v>
      </c>
      <c r="AT762" s="734">
        <v>3733</v>
      </c>
      <c r="AU762" s="734">
        <v>3743</v>
      </c>
      <c r="AV762" s="734">
        <v>3753</v>
      </c>
      <c r="AW762" s="734">
        <v>3763</v>
      </c>
      <c r="AX762" s="734">
        <v>4143</v>
      </c>
      <c r="AY762" s="734">
        <v>4499</v>
      </c>
      <c r="AZ762" s="734">
        <v>4800</v>
      </c>
      <c r="BA762" s="734">
        <v>4816</v>
      </c>
      <c r="BB762" s="734">
        <v>4833</v>
      </c>
      <c r="BC762" s="734">
        <v>4849</v>
      </c>
      <c r="BD762" s="735">
        <v>4865</v>
      </c>
    </row>
    <row r="763" spans="1:74">
      <c r="B763" s="1019"/>
      <c r="C763" s="788">
        <f>C762+200</f>
        <v>4600</v>
      </c>
      <c r="D763" s="734">
        <f>AH763*(1+$AF$5/100)</f>
        <v>2127.45</v>
      </c>
      <c r="E763" s="734">
        <f>AI763*(1+$AF$5/100)</f>
        <v>2133.95</v>
      </c>
      <c r="F763" s="734">
        <f>AJ763*(1+$AF$5/100)</f>
        <v>2140.45</v>
      </c>
      <c r="G763" s="734">
        <f>AK763*(1+$AF$5/100)</f>
        <v>2348.45</v>
      </c>
      <c r="H763" s="734">
        <f>AL763*(1+$AF$5/100)</f>
        <v>2354.95</v>
      </c>
      <c r="I763" s="734">
        <f>AM763*(1+$AF$5/100)</f>
        <v>2361.45</v>
      </c>
      <c r="J763" s="734">
        <f>AN763*(1+$AF$5/100)</f>
        <v>2367.95</v>
      </c>
      <c r="K763" s="734">
        <f>AO763*(1+$AF$5/100)</f>
        <v>2375.1</v>
      </c>
      <c r="L763" s="734">
        <f>AP763*(1+$AF$5/100)</f>
        <v>2381.6</v>
      </c>
      <c r="M763" s="734">
        <f>AQ763*(1+$AF$5/100)</f>
        <v>2426.45</v>
      </c>
      <c r="N763" s="734">
        <f>AR763*(1+$AF$5/100)</f>
        <v>2432.95</v>
      </c>
      <c r="O763" s="734">
        <f>AS763*(1+$AF$5/100)</f>
        <v>2439.45</v>
      </c>
      <c r="P763" s="734">
        <f>AT763*(1+$AF$5/100)</f>
        <v>2445.95</v>
      </c>
      <c r="Q763" s="734">
        <f>AU763*(1+$AF$5/100)</f>
        <v>2452.45</v>
      </c>
      <c r="R763" s="734">
        <f>AV763*(1+$AF$5/100)</f>
        <v>2459.6</v>
      </c>
      <c r="S763" s="734">
        <f>AW763*(1+$AF$5/100)</f>
        <v>2466.1</v>
      </c>
      <c r="T763" s="734">
        <f>AX763*(1+$AF$5/100)</f>
        <v>2712.45</v>
      </c>
      <c r="U763" s="734">
        <f>AY763*(1+$AF$5/100)</f>
        <v>2944.5</v>
      </c>
      <c r="V763" s="734">
        <f>AZ763*(1+$AF$5/100)</f>
        <v>3147.95</v>
      </c>
      <c r="W763" s="734">
        <f>BA763*(1+$AF$5/100)</f>
        <v>3158.35</v>
      </c>
      <c r="X763" s="734">
        <f>BB763*(1+$AF$5/100)</f>
        <v>3169.4</v>
      </c>
      <c r="Y763" s="734">
        <f>BC763*(1+$AF$5/100)</f>
        <v>3179.8</v>
      </c>
      <c r="Z763" s="735">
        <f>BD763*(1+$AF$5/100)</f>
        <v>3190.2</v>
      </c>
      <c r="AA763" s="801"/>
      <c r="AB763" s="731"/>
      <c r="AG763" s="747">
        <v>4600</v>
      </c>
      <c r="AH763" s="734">
        <v>3273</v>
      </c>
      <c r="AI763" s="734">
        <v>3283</v>
      </c>
      <c r="AJ763" s="734">
        <v>3293</v>
      </c>
      <c r="AK763" s="734">
        <v>3613</v>
      </c>
      <c r="AL763" s="734">
        <v>3623</v>
      </c>
      <c r="AM763" s="734">
        <v>3633</v>
      </c>
      <c r="AN763" s="734">
        <v>3643</v>
      </c>
      <c r="AO763" s="734">
        <v>3654</v>
      </c>
      <c r="AP763" s="734">
        <v>3664</v>
      </c>
      <c r="AQ763" s="734">
        <v>3733</v>
      </c>
      <c r="AR763" s="734">
        <v>3743</v>
      </c>
      <c r="AS763" s="734">
        <v>3753</v>
      </c>
      <c r="AT763" s="734">
        <v>3763</v>
      </c>
      <c r="AU763" s="734">
        <v>3773</v>
      </c>
      <c r="AV763" s="734">
        <v>3784</v>
      </c>
      <c r="AW763" s="734">
        <v>3794</v>
      </c>
      <c r="AX763" s="734">
        <v>4173</v>
      </c>
      <c r="AY763" s="734">
        <v>4530</v>
      </c>
      <c r="AZ763" s="734">
        <v>4843</v>
      </c>
      <c r="BA763" s="734">
        <v>4859</v>
      </c>
      <c r="BB763" s="734">
        <v>4876</v>
      </c>
      <c r="BC763" s="734">
        <v>4892</v>
      </c>
      <c r="BD763" s="735">
        <v>4908</v>
      </c>
    </row>
    <row r="764" spans="1:74">
      <c r="B764" s="1019"/>
      <c r="C764" s="788">
        <f>C763+200</f>
        <v>4800</v>
      </c>
      <c r="D764" s="734">
        <f>AH764*(1+$AF$5/100)</f>
        <v>2139.15</v>
      </c>
      <c r="E764" s="734">
        <f>AI764*(1+$AF$5/100)</f>
        <v>2146.3</v>
      </c>
      <c r="F764" s="734">
        <f>AJ764*(1+$AF$5/100)</f>
        <v>2152.8</v>
      </c>
      <c r="G764" s="734">
        <f>AK764*(1+$AF$5/100)</f>
        <v>2368.6</v>
      </c>
      <c r="H764" s="734">
        <f>AL764*(1+$AF$5/100)</f>
        <v>2375.1</v>
      </c>
      <c r="I764" s="734">
        <f>AM764*(1+$AF$5/100)</f>
        <v>2381.6</v>
      </c>
      <c r="J764" s="734">
        <f>AN764*(1+$AF$5/100)</f>
        <v>2388.1</v>
      </c>
      <c r="K764" s="734">
        <f>AO764*(1+$AF$5/100)</f>
        <v>2394.6</v>
      </c>
      <c r="L764" s="734">
        <f>AP764*(1+$AF$5/100)</f>
        <v>2401.75</v>
      </c>
      <c r="M764" s="734">
        <f>AQ764*(1+$AF$5/100)</f>
        <v>2445.95</v>
      </c>
      <c r="N764" s="734">
        <f>AR764*(1+$AF$5/100)</f>
        <v>2453.1</v>
      </c>
      <c r="O764" s="734">
        <f>AS764*(1+$AF$5/100)</f>
        <v>2459.6</v>
      </c>
      <c r="P764" s="734">
        <f>AT764*(1+$AF$5/100)</f>
        <v>2466.1</v>
      </c>
      <c r="Q764" s="734">
        <f>AU764*(1+$AF$5/100)</f>
        <v>2472.6</v>
      </c>
      <c r="R764" s="734">
        <f>AV764*(1+$AF$5/100)</f>
        <v>2479.1</v>
      </c>
      <c r="S764" s="734">
        <f>AW764*(1+$AF$5/100)</f>
        <v>2486.25</v>
      </c>
      <c r="T764" s="734">
        <f>AX764*(1+$AF$5/100)</f>
        <v>2732.6</v>
      </c>
      <c r="U764" s="734">
        <f>AY764*(1+$AF$5/100)</f>
        <v>2964</v>
      </c>
      <c r="V764" s="734">
        <f>AZ764*(1+$AF$5/100)</f>
        <v>3175.9</v>
      </c>
      <c r="W764" s="734">
        <f>BA764*(1+$AF$5/100)</f>
        <v>3186.3</v>
      </c>
      <c r="X764" s="734">
        <f>BB764*(1+$AF$5/100)</f>
        <v>3197.35</v>
      </c>
      <c r="Y764" s="734">
        <f>BC764*(1+$AF$5/100)</f>
        <v>3207.75</v>
      </c>
      <c r="Z764" s="735">
        <f>BD764*(1+$AF$5/100)</f>
        <v>3218.15</v>
      </c>
      <c r="AA764" s="801"/>
      <c r="AB764" s="731"/>
      <c r="AG764" s="747">
        <v>4800</v>
      </c>
      <c r="AH764" s="734">
        <v>3291</v>
      </c>
      <c r="AI764" s="734">
        <v>3302</v>
      </c>
      <c r="AJ764" s="734">
        <v>3312</v>
      </c>
      <c r="AK764" s="734">
        <v>3644</v>
      </c>
      <c r="AL764" s="734">
        <v>3654</v>
      </c>
      <c r="AM764" s="734">
        <v>3664</v>
      </c>
      <c r="AN764" s="734">
        <v>3674</v>
      </c>
      <c r="AO764" s="734">
        <v>3684</v>
      </c>
      <c r="AP764" s="734">
        <v>3695</v>
      </c>
      <c r="AQ764" s="734">
        <v>3763</v>
      </c>
      <c r="AR764" s="734">
        <v>3774</v>
      </c>
      <c r="AS764" s="734">
        <v>3784</v>
      </c>
      <c r="AT764" s="734">
        <v>3794</v>
      </c>
      <c r="AU764" s="734">
        <v>3804</v>
      </c>
      <c r="AV764" s="734">
        <v>3814</v>
      </c>
      <c r="AW764" s="734">
        <v>3825</v>
      </c>
      <c r="AX764" s="734">
        <v>4204</v>
      </c>
      <c r="AY764" s="734">
        <v>4560</v>
      </c>
      <c r="AZ764" s="734">
        <v>4886</v>
      </c>
      <c r="BA764" s="734">
        <v>4902</v>
      </c>
      <c r="BB764" s="734">
        <v>4919</v>
      </c>
      <c r="BC764" s="734">
        <v>4935</v>
      </c>
      <c r="BD764" s="735">
        <v>4951</v>
      </c>
    </row>
    <row r="765" spans="1:74" customHeight="1" ht="20.25">
      <c r="B765" s="1019"/>
      <c r="C765" s="789">
        <f>C764+200</f>
        <v>5000</v>
      </c>
      <c r="D765" s="740">
        <f>AH765*(1+$AF$5/100)</f>
        <v>2151.5</v>
      </c>
      <c r="E765" s="740">
        <f>AI765*(1+$AF$5/100)</f>
        <v>2158</v>
      </c>
      <c r="F765" s="740">
        <f>AJ765*(1+$AF$5/100)</f>
        <v>2164.5</v>
      </c>
      <c r="G765" s="740">
        <f>AK765*(1+$AF$5/100)</f>
        <v>2388.1</v>
      </c>
      <c r="H765" s="740">
        <f>AL765*(1+$AF$5/100)</f>
        <v>2395.25</v>
      </c>
      <c r="I765" s="740">
        <f>AM765*(1+$AF$5/100)</f>
        <v>2401.75</v>
      </c>
      <c r="J765" s="740">
        <f>AN765*(1+$AF$5/100)</f>
        <v>2408.25</v>
      </c>
      <c r="K765" s="740">
        <f>AO765*(1+$AF$5/100)</f>
        <v>2414.75</v>
      </c>
      <c r="L765" s="740">
        <f>AP765*(1+$AF$5/100)</f>
        <v>2421.25</v>
      </c>
      <c r="M765" s="740">
        <f>AQ765*(1+$AF$5/100)</f>
        <v>2466.1</v>
      </c>
      <c r="N765" s="740">
        <f>AR765*(1+$AF$5/100)</f>
        <v>2472.6</v>
      </c>
      <c r="O765" s="740">
        <f>AS765*(1+$AF$5/100)</f>
        <v>2479.75</v>
      </c>
      <c r="P765" s="740">
        <f>AT765*(1+$AF$5/100)</f>
        <v>2486.25</v>
      </c>
      <c r="Q765" s="740">
        <f>AU765*(1+$AF$5/100)</f>
        <v>2492.75</v>
      </c>
      <c r="R765" s="740">
        <f>AV765*(1+$AF$5/100)</f>
        <v>2499.25</v>
      </c>
      <c r="S765" s="740">
        <f>AW765*(1+$AF$5/100)</f>
        <v>2505.75</v>
      </c>
      <c r="T765" s="740">
        <f>AX765*(1+$AF$5/100)</f>
        <v>2752.75</v>
      </c>
      <c r="U765" s="740">
        <f>AY765*(1+$AF$5/100)</f>
        <v>2984.15</v>
      </c>
      <c r="V765" s="740">
        <f>AZ765*(1+$AF$5/100)</f>
        <v>3203.85</v>
      </c>
      <c r="W765" s="740">
        <f>BA765*(1+$AF$5/100)</f>
        <v>3214.25</v>
      </c>
      <c r="X765" s="740">
        <f>BB765*(1+$AF$5/100)</f>
        <v>3225.3</v>
      </c>
      <c r="Y765" s="740">
        <f>BC765*(1+$AF$5/100)</f>
        <v>3235.7</v>
      </c>
      <c r="Z765" s="750">
        <f>BD765*(1+$AF$5/100)</f>
        <v>3246.1</v>
      </c>
      <c r="AA765" s="801"/>
      <c r="AB765" s="731"/>
      <c r="AG765" s="748">
        <v>5000</v>
      </c>
      <c r="AH765" s="740">
        <v>3310</v>
      </c>
      <c r="AI765" s="740">
        <v>3320</v>
      </c>
      <c r="AJ765" s="740">
        <v>3330</v>
      </c>
      <c r="AK765" s="740">
        <v>3674</v>
      </c>
      <c r="AL765" s="740">
        <v>3685</v>
      </c>
      <c r="AM765" s="740">
        <v>3695</v>
      </c>
      <c r="AN765" s="740">
        <v>3705</v>
      </c>
      <c r="AO765" s="740">
        <v>3715</v>
      </c>
      <c r="AP765" s="740">
        <v>3725</v>
      </c>
      <c r="AQ765" s="740">
        <v>3794</v>
      </c>
      <c r="AR765" s="740">
        <v>3804</v>
      </c>
      <c r="AS765" s="740">
        <v>3815</v>
      </c>
      <c r="AT765" s="740">
        <v>3825</v>
      </c>
      <c r="AU765" s="740">
        <v>3835</v>
      </c>
      <c r="AV765" s="740">
        <v>3845</v>
      </c>
      <c r="AW765" s="740">
        <v>3855</v>
      </c>
      <c r="AX765" s="740">
        <v>4235</v>
      </c>
      <c r="AY765" s="740">
        <v>4591</v>
      </c>
      <c r="AZ765" s="740">
        <v>4929</v>
      </c>
      <c r="BA765" s="740">
        <v>4945</v>
      </c>
      <c r="BB765" s="740">
        <v>4962</v>
      </c>
      <c r="BC765" s="740">
        <v>4978</v>
      </c>
      <c r="BD765" s="750">
        <v>4994</v>
      </c>
    </row>
    <row r="766" spans="1:74" customHeight="1" ht="20.25">
      <c r="B766" s="809"/>
      <c r="C766" s="1025" t="s">
        <v>417</v>
      </c>
      <c r="D766" s="1025"/>
      <c r="E766" s="1025"/>
      <c r="F766" s="1025"/>
      <c r="G766" s="1025"/>
      <c r="H766" s="1025"/>
      <c r="I766" s="1025"/>
      <c r="J766" s="1025"/>
      <c r="K766" s="1025"/>
      <c r="L766" s="1025"/>
      <c r="M766" s="1025"/>
      <c r="N766" s="1025"/>
      <c r="O766" s="1025"/>
      <c r="P766" s="1025"/>
      <c r="Q766" s="1025"/>
      <c r="R766" s="1025"/>
      <c r="S766" s="1025"/>
      <c r="T766" s="1025"/>
      <c r="U766" s="1025"/>
      <c r="V766" s="1025"/>
      <c r="W766" s="1025"/>
      <c r="X766" s="1025"/>
      <c r="Y766" s="1025"/>
      <c r="Z766" s="1025"/>
      <c r="AA766" s="800"/>
      <c r="AB766" s="727"/>
      <c r="AG766" s="1005" t="s">
        <v>417</v>
      </c>
      <c r="AH766" s="1005"/>
      <c r="AI766" s="1005"/>
      <c r="AJ766" s="1005"/>
      <c r="AK766" s="1005"/>
      <c r="AL766" s="1005"/>
      <c r="AM766" s="1005"/>
      <c r="AN766" s="1005"/>
      <c r="AO766" s="1005"/>
      <c r="AP766" s="1005"/>
      <c r="AQ766" s="1005"/>
      <c r="AR766" s="1005"/>
      <c r="AS766" s="1005"/>
      <c r="AT766" s="1005"/>
      <c r="AU766" s="1005"/>
      <c r="AV766" s="1005"/>
      <c r="AW766" s="1005"/>
      <c r="AX766" s="1005"/>
      <c r="AY766" s="1005"/>
      <c r="AZ766" s="1005"/>
      <c r="BA766" s="1005"/>
      <c r="BB766" s="1005"/>
      <c r="BC766" s="1005"/>
      <c r="BD766" s="1005"/>
    </row>
    <row r="767" spans="1:74" customHeight="1" ht="29.25">
      <c r="B767" s="820"/>
      <c r="C767" s="782" t="s">
        <v>355</v>
      </c>
      <c r="D767" s="732" t="str">
        <f>D$585</f>
        <v>$560</v>
      </c>
      <c r="E767" s="729" t="str">
        <f>E$585</f>
        <v>$563</v>
      </c>
      <c r="F767" s="729" t="str">
        <f>F$585</f>
        <v>$567</v>
      </c>
      <c r="G767" s="729" t="str">
        <f>G$585</f>
        <v>$570</v>
      </c>
      <c r="H767" s="729" t="str">
        <f>H$585</f>
        <v>$573</v>
      </c>
      <c r="I767" s="729" t="str">
        <f>I$585</f>
        <v>$576</v>
      </c>
      <c r="J767" s="729" t="str">
        <f>J$585</f>
        <v>$580</v>
      </c>
      <c r="K767" s="729" t="str">
        <f>K$585</f>
        <v>$583</v>
      </c>
      <c r="L767" s="729" t="str">
        <f>L$585</f>
        <v>$586</v>
      </c>
      <c r="M767" s="729" t="str">
        <f>M$585</f>
        <v>$590</v>
      </c>
      <c r="N767" s="729" t="str">
        <f>N$585</f>
        <v>$593</v>
      </c>
      <c r="O767" s="729" t="str">
        <f>O$585</f>
        <v>$596</v>
      </c>
      <c r="P767" s="729" t="str">
        <f>P$585</f>
        <v>$600</v>
      </c>
      <c r="Q767" s="729" t="str">
        <f>Q$585</f>
        <v>$603</v>
      </c>
      <c r="R767" s="729" t="str">
        <f>R$585</f>
        <v>$606</v>
      </c>
      <c r="S767" s="729" t="str">
        <f>S$585</f>
        <v>$610</v>
      </c>
      <c r="T767" s="729" t="str">
        <f>T$585</f>
        <v>$613</v>
      </c>
      <c r="U767" s="729" t="str">
        <f>U$585</f>
        <v>$616</v>
      </c>
      <c r="V767" s="729" t="str">
        <f>V$585</f>
        <v>$620</v>
      </c>
      <c r="W767" s="729" t="str">
        <f>W$585</f>
        <v>$623</v>
      </c>
      <c r="X767" s="729" t="str">
        <f>X$585</f>
        <v>$626</v>
      </c>
      <c r="Y767" s="729" t="str">
        <f>Y$585</f>
        <v>$630</v>
      </c>
      <c r="Z767" s="730" t="str">
        <f>Z$585</f>
        <v>$633</v>
      </c>
      <c r="AA767" s="801"/>
      <c r="AB767" s="731"/>
      <c r="AG767" s="748"/>
      <c r="AH767" s="739"/>
      <c r="AI767" s="740"/>
      <c r="AJ767" s="740"/>
      <c r="AK767" s="740"/>
      <c r="AL767" s="740"/>
      <c r="AM767" s="740"/>
      <c r="AN767" s="740"/>
      <c r="AO767" s="740"/>
      <c r="AP767" s="740"/>
      <c r="AQ767" s="740"/>
      <c r="AR767" s="740"/>
      <c r="AS767" s="740"/>
      <c r="AT767" s="740"/>
      <c r="AU767" s="740"/>
      <c r="AV767" s="740"/>
      <c r="AW767" s="740"/>
      <c r="AX767" s="740"/>
      <c r="AY767" s="740"/>
      <c r="AZ767" s="740"/>
      <c r="BA767" s="740"/>
      <c r="BB767" s="740"/>
      <c r="BC767" s="740"/>
      <c r="BD767" s="750"/>
    </row>
    <row r="768" spans="1:74" customHeight="1" ht="29.25">
      <c r="B768" s="820" t="s">
        <v>321</v>
      </c>
      <c r="C768" s="841" t="s">
        <v>424</v>
      </c>
      <c r="D768" s="739">
        <v>989</v>
      </c>
      <c r="E768" s="740">
        <v>995</v>
      </c>
      <c r="F768" s="740">
        <v>1001</v>
      </c>
      <c r="G768" s="740">
        <v>1007</v>
      </c>
      <c r="H768" s="740">
        <v>1013</v>
      </c>
      <c r="I768" s="740">
        <v>1019</v>
      </c>
      <c r="J768" s="740">
        <v>1025</v>
      </c>
      <c r="K768" s="740">
        <v>1031</v>
      </c>
      <c r="L768" s="740">
        <v>1038</v>
      </c>
      <c r="M768" s="740">
        <v>1044</v>
      </c>
      <c r="N768" s="740">
        <v>1050</v>
      </c>
      <c r="O768" s="740">
        <v>1056</v>
      </c>
      <c r="P768" s="740">
        <v>1062</v>
      </c>
      <c r="Q768" s="740">
        <v>1068</v>
      </c>
      <c r="R768" s="740">
        <v>1074</v>
      </c>
      <c r="S768" s="740">
        <v>1080</v>
      </c>
      <c r="T768" s="740">
        <v>1086</v>
      </c>
      <c r="U768" s="740">
        <v>1092</v>
      </c>
      <c r="V768" s="740">
        <v>1098</v>
      </c>
      <c r="W768" s="740">
        <v>1104</v>
      </c>
      <c r="X768" s="740">
        <v>1110</v>
      </c>
      <c r="Y768" s="740">
        <v>1116</v>
      </c>
      <c r="Z768" s="750">
        <v>1122</v>
      </c>
      <c r="AA768" s="801"/>
      <c r="AB768" s="731"/>
      <c r="AG768" s="752" t="s">
        <v>354</v>
      </c>
      <c r="AH768" s="753">
        <v>989</v>
      </c>
      <c r="AI768" s="753">
        <v>995</v>
      </c>
      <c r="AJ768" s="753">
        <v>1001</v>
      </c>
      <c r="AK768" s="753">
        <v>1007</v>
      </c>
      <c r="AL768" s="753">
        <v>1013</v>
      </c>
      <c r="AM768" s="753">
        <v>1019</v>
      </c>
      <c r="AN768" s="753">
        <v>1025</v>
      </c>
      <c r="AO768" s="753">
        <v>1031</v>
      </c>
      <c r="AP768" s="753">
        <v>1038</v>
      </c>
      <c r="AQ768" s="753">
        <v>1044</v>
      </c>
      <c r="AR768" s="753">
        <v>1050</v>
      </c>
      <c r="AS768" s="753">
        <v>1056</v>
      </c>
      <c r="AT768" s="753">
        <v>1062</v>
      </c>
      <c r="AU768" s="753">
        <v>1068</v>
      </c>
      <c r="AV768" s="753">
        <v>1074</v>
      </c>
      <c r="AW768" s="753">
        <v>1080</v>
      </c>
      <c r="AX768" s="753">
        <v>1086</v>
      </c>
      <c r="AY768" s="753">
        <v>1092</v>
      </c>
      <c r="AZ768" s="753">
        <v>1098</v>
      </c>
      <c r="BA768" s="753">
        <v>1104</v>
      </c>
      <c r="BB768" s="753">
        <v>1110</v>
      </c>
      <c r="BC768" s="753">
        <v>1116</v>
      </c>
      <c r="BD768" s="754">
        <v>1122</v>
      </c>
    </row>
    <row r="769" spans="1:74">
      <c r="B769" s="804"/>
      <c r="C769" s="717"/>
      <c r="D769" s="734"/>
      <c r="E769" s="734"/>
      <c r="F769" s="734"/>
      <c r="G769" s="734"/>
      <c r="H769" s="734"/>
      <c r="I769" s="734"/>
      <c r="J769" s="734"/>
      <c r="K769" s="734"/>
      <c r="L769" s="734"/>
      <c r="M769" s="734"/>
      <c r="N769" s="734"/>
      <c r="O769" s="734"/>
      <c r="P769" s="734"/>
      <c r="Q769" s="734"/>
      <c r="R769" s="734"/>
      <c r="S769" s="734"/>
      <c r="T769" s="734"/>
      <c r="U769" s="734"/>
      <c r="V769" s="734"/>
      <c r="W769" s="734"/>
      <c r="X769" s="734"/>
      <c r="Y769" s="734"/>
      <c r="Z769" s="734"/>
      <c r="AA769" s="801"/>
      <c r="AB769" s="731"/>
    </row>
    <row r="770" spans="1:74">
      <c r="B770" s="804"/>
      <c r="C770" s="1014" t="s">
        <v>379</v>
      </c>
      <c r="D770" s="1014"/>
      <c r="E770" s="1014"/>
      <c r="F770" s="1014"/>
      <c r="G770" s="1014"/>
      <c r="H770" s="1014"/>
      <c r="I770" s="1014"/>
      <c r="J770" s="1014"/>
      <c r="K770" s="1014"/>
      <c r="L770" s="1014"/>
      <c r="M770" s="1014"/>
      <c r="N770" s="1014"/>
      <c r="O770" s="1014"/>
      <c r="P770" s="1014"/>
      <c r="Q770" s="1014"/>
      <c r="R770" s="1014"/>
      <c r="S770" s="1014"/>
      <c r="T770" s="1014"/>
      <c r="U770" s="1014"/>
      <c r="V770" s="1014"/>
      <c r="W770" s="1014"/>
      <c r="X770" s="1014"/>
      <c r="Y770" s="1014"/>
      <c r="Z770" s="1014"/>
      <c r="AA770" s="801"/>
      <c r="AB770" s="731"/>
    </row>
    <row r="771" spans="1:74">
      <c r="B771" s="804"/>
      <c r="C771" s="721" t="s">
        <v>425</v>
      </c>
      <c r="D771" s="721"/>
      <c r="E771" s="721"/>
      <c r="F771" s="721"/>
      <c r="G771" s="721"/>
      <c r="H771" s="721"/>
      <c r="I771" s="721"/>
      <c r="J771" s="721"/>
      <c r="K771" s="721"/>
      <c r="L771" s="721"/>
      <c r="M771" s="721"/>
      <c r="N771" s="721"/>
      <c r="O771" s="721"/>
      <c r="P771" s="721"/>
      <c r="Q771" s="721"/>
      <c r="R771" s="721"/>
      <c r="S771" s="721"/>
      <c r="T771" s="721"/>
      <c r="U771" s="721"/>
      <c r="V771" s="721"/>
      <c r="W771" s="721"/>
      <c r="X771" s="721"/>
      <c r="Y771" s="721"/>
      <c r="Z771" s="721"/>
      <c r="AA771" s="801"/>
      <c r="AB771" s="731"/>
    </row>
    <row r="772" spans="1:74">
      <c r="B772" s="804"/>
      <c r="C772" s="1014" t="s">
        <v>382</v>
      </c>
      <c r="D772" s="1014"/>
      <c r="E772" s="1014"/>
      <c r="F772" s="1014"/>
      <c r="G772" s="1014"/>
      <c r="H772" s="1014"/>
      <c r="I772" s="1014"/>
      <c r="J772" s="1014"/>
      <c r="K772" s="1014"/>
      <c r="L772" s="1014"/>
      <c r="M772" s="1014"/>
      <c r="N772" s="1014"/>
      <c r="O772" s="1014"/>
      <c r="P772" s="1014"/>
      <c r="Q772" s="1014"/>
      <c r="R772" s="1014"/>
      <c r="S772" s="1014"/>
      <c r="T772" s="1014"/>
      <c r="U772" s="1014"/>
      <c r="V772" s="1014"/>
      <c r="W772" s="1014"/>
      <c r="X772" s="1014"/>
      <c r="Y772" s="1014"/>
      <c r="Z772" s="1014"/>
      <c r="AA772" s="801"/>
      <c r="AB772" s="731"/>
    </row>
    <row r="773" spans="1:74">
      <c r="B773" s="804"/>
      <c r="C773" s="1014" t="s">
        <v>383</v>
      </c>
      <c r="D773" s="1014"/>
      <c r="E773" s="1014"/>
      <c r="F773" s="1014"/>
      <c r="G773" s="1014"/>
      <c r="H773" s="1014"/>
      <c r="I773" s="1014"/>
      <c r="J773" s="1014"/>
      <c r="K773" s="1014"/>
      <c r="L773" s="1014"/>
      <c r="M773" s="1014"/>
      <c r="N773" s="1014"/>
      <c r="O773" s="1014"/>
      <c r="P773" s="1014"/>
      <c r="Q773" s="1014"/>
      <c r="R773" s="1014"/>
      <c r="S773" s="1014"/>
      <c r="T773" s="1014"/>
      <c r="U773" s="1014"/>
      <c r="V773" s="1014"/>
      <c r="W773" s="1014"/>
      <c r="X773" s="1014"/>
      <c r="Y773" s="1014"/>
      <c r="Z773" s="1014"/>
      <c r="AA773" s="801"/>
      <c r="AB773" s="731"/>
    </row>
    <row r="774" spans="1:74" customHeight="1" ht="20.25">
      <c r="B774" s="805"/>
      <c r="C774" s="1022" t="s">
        <v>384</v>
      </c>
      <c r="D774" s="1022"/>
      <c r="E774" s="1022"/>
      <c r="F774" s="1022"/>
      <c r="G774" s="1022"/>
      <c r="H774" s="1022"/>
      <c r="I774" s="1022"/>
      <c r="J774" s="1022"/>
      <c r="K774" s="1022"/>
      <c r="L774" s="1022"/>
      <c r="M774" s="1022"/>
      <c r="N774" s="1022"/>
      <c r="O774" s="1022"/>
      <c r="P774" s="1022"/>
      <c r="Q774" s="1022"/>
      <c r="R774" s="1022"/>
      <c r="S774" s="1022"/>
      <c r="T774" s="1022"/>
      <c r="U774" s="1022"/>
      <c r="V774" s="1022"/>
      <c r="W774" s="1022"/>
      <c r="X774" s="1022"/>
      <c r="Y774" s="1022"/>
      <c r="Z774" s="1022"/>
      <c r="AA774" s="806"/>
      <c r="AB774" s="717"/>
    </row>
    <row r="775" spans="1:74" customHeight="1" ht="20.25">
      <c r="B775" s="722"/>
      <c r="C775" s="717"/>
      <c r="D775" s="717"/>
      <c r="E775" s="717"/>
      <c r="F775" s="717"/>
      <c r="G775" s="717"/>
      <c r="H775" s="717"/>
      <c r="I775" s="717"/>
      <c r="J775" s="717"/>
      <c r="K775" s="717"/>
      <c r="L775" s="717"/>
      <c r="M775" s="717"/>
      <c r="N775" s="717"/>
      <c r="O775" s="717"/>
      <c r="P775" s="717"/>
      <c r="Q775" s="717"/>
      <c r="R775" s="717"/>
      <c r="S775" s="717"/>
      <c r="T775" s="717"/>
      <c r="U775" s="717"/>
      <c r="V775" s="717"/>
      <c r="W775" s="717"/>
      <c r="X775" s="717"/>
      <c r="Y775" s="717"/>
      <c r="Z775" s="717"/>
      <c r="AA775" s="717"/>
      <c r="AB775" s="717"/>
    </row>
    <row r="776" spans="1:74">
      <c r="B776" s="722"/>
      <c r="C776" s="717"/>
      <c r="D776" s="717"/>
      <c r="E776" s="717"/>
      <c r="F776" s="717"/>
      <c r="G776" s="717"/>
      <c r="H776" s="717"/>
      <c r="I776" s="717"/>
      <c r="J776" s="717"/>
      <c r="K776" s="717"/>
      <c r="L776" s="717"/>
      <c r="M776" s="717"/>
      <c r="N776" s="717"/>
      <c r="O776" s="717"/>
      <c r="P776" s="717"/>
      <c r="Q776" s="717"/>
      <c r="R776" s="717"/>
      <c r="S776" s="717"/>
      <c r="T776" s="717"/>
      <c r="U776" s="717"/>
      <c r="V776" s="717"/>
      <c r="W776" s="717"/>
      <c r="X776" s="717"/>
      <c r="Y776" s="717"/>
      <c r="Z776" s="717"/>
      <c r="AA776" s="717"/>
      <c r="AB776" s="717"/>
    </row>
    <row r="777" spans="1:74">
      <c r="B777" s="722"/>
      <c r="C777" s="717"/>
      <c r="D777" s="717"/>
      <c r="E777" s="717"/>
      <c r="F777" s="717"/>
      <c r="G777" s="717"/>
      <c r="H777" s="717"/>
      <c r="I777" s="717"/>
      <c r="J777" s="717"/>
      <c r="K777" s="717"/>
      <c r="L777" s="717"/>
      <c r="M777" s="717"/>
      <c r="N777" s="717"/>
      <c r="O777" s="717"/>
      <c r="P777" s="717"/>
      <c r="Q777" s="717"/>
      <c r="R777" s="717"/>
      <c r="S777" s="717"/>
      <c r="T777" s="717"/>
      <c r="U777" s="717"/>
      <c r="V777" s="717"/>
      <c r="W777" s="717"/>
      <c r="X777" s="717"/>
      <c r="Y777" s="717"/>
      <c r="Z777" s="717"/>
      <c r="AA777" s="717"/>
      <c r="AB777" s="717"/>
    </row>
    <row r="778" spans="1:74">
      <c r="B778" s="722"/>
      <c r="C778" s="717"/>
      <c r="D778" s="717"/>
      <c r="E778" s="717"/>
      <c r="F778" s="717"/>
      <c r="G778" s="717"/>
      <c r="H778" s="717"/>
      <c r="I778" s="717"/>
      <c r="J778" s="717"/>
      <c r="K778" s="717"/>
      <c r="L778" s="717"/>
      <c r="M778" s="717"/>
      <c r="N778" s="717"/>
      <c r="O778" s="717"/>
      <c r="P778" s="717"/>
      <c r="Q778" s="717"/>
      <c r="R778" s="717"/>
      <c r="S778" s="717"/>
      <c r="T778" s="717"/>
      <c r="U778" s="717"/>
      <c r="V778" s="717"/>
      <c r="W778" s="717"/>
      <c r="X778" s="717"/>
      <c r="Y778" s="717"/>
      <c r="Z778" s="717"/>
      <c r="AA778" s="717"/>
      <c r="AB778" s="717"/>
    </row>
    <row r="779" spans="1:74" s="780" customFormat="1">
      <c r="B779" s="812" t="s">
        <v>434</v>
      </c>
      <c r="C779" s="812"/>
      <c r="D779" s="812"/>
      <c r="E779" s="812"/>
      <c r="F779" s="812"/>
      <c r="G779" s="812"/>
      <c r="H779" s="812"/>
      <c r="I779" s="812"/>
      <c r="J779" s="812"/>
      <c r="K779" s="812"/>
      <c r="L779" s="812"/>
      <c r="M779" s="812"/>
      <c r="N779" s="812"/>
      <c r="O779" s="812"/>
      <c r="P779" s="812"/>
      <c r="Q779" s="812"/>
      <c r="R779" s="812"/>
      <c r="S779" s="812"/>
      <c r="T779" s="812"/>
      <c r="U779" s="812"/>
      <c r="V779" s="812"/>
      <c r="W779" s="812"/>
      <c r="X779" s="1023" t="s">
        <v>314</v>
      </c>
      <c r="Y779" s="1023"/>
      <c r="Z779" s="1023"/>
      <c r="AA779" s="812"/>
      <c r="AB779" s="814"/>
    </row>
    <row r="780" spans="1:74" s="816" customFormat="1">
      <c r="A780" s="1024"/>
      <c r="B780" s="1024"/>
      <c r="C780" s="1024"/>
      <c r="D780" s="1024"/>
      <c r="E780" s="1024"/>
      <c r="F780" s="1024"/>
      <c r="G780" s="1024"/>
      <c r="H780" s="1024"/>
      <c r="I780" s="1024"/>
      <c r="J780" s="1024"/>
      <c r="K780" s="1024"/>
      <c r="L780" s="1024"/>
      <c r="M780" s="1024"/>
      <c r="N780" s="1024"/>
      <c r="O780" s="1024"/>
      <c r="P780" s="1024"/>
      <c r="Q780" s="1024"/>
      <c r="R780" s="1024"/>
      <c r="S780" s="1024"/>
      <c r="T780" s="1024"/>
      <c r="U780" s="1024"/>
      <c r="V780" s="1024"/>
      <c r="W780" s="1024"/>
      <c r="X780" s="1024"/>
      <c r="Y780" s="1024"/>
      <c r="Z780" s="1024"/>
      <c r="AA780" s="1024"/>
      <c r="AB780" s="1024"/>
    </row>
    <row r="781" spans="1:74" customHeight="1" ht="20.25">
      <c r="B781" s="722"/>
      <c r="C781" s="717"/>
      <c r="D781" s="717"/>
      <c r="E781" s="717"/>
      <c r="F781" s="717"/>
      <c r="G781" s="717"/>
      <c r="H781" s="717"/>
      <c r="I781" s="717"/>
      <c r="J781" s="717"/>
      <c r="K781" s="717"/>
      <c r="L781" s="717"/>
      <c r="M781" s="717"/>
      <c r="N781" s="717"/>
      <c r="O781" s="717"/>
      <c r="P781" s="717"/>
      <c r="Q781" s="717"/>
      <c r="R781" s="717"/>
      <c r="S781" s="717"/>
      <c r="T781" s="717"/>
      <c r="U781" s="717"/>
      <c r="V781" s="717"/>
      <c r="W781" s="717"/>
      <c r="X781" s="717"/>
      <c r="Y781" s="717"/>
      <c r="Z781" s="717"/>
      <c r="AA781" s="717"/>
      <c r="AB781" s="717"/>
    </row>
    <row r="782" spans="1:74" customHeight="1" ht="27.75">
      <c r="B782" s="807"/>
      <c r="C782" s="1017" t="s">
        <v>435</v>
      </c>
      <c r="D782" s="1017"/>
      <c r="E782" s="1017"/>
      <c r="F782" s="1017"/>
      <c r="G782" s="1017"/>
      <c r="H782" s="1017"/>
      <c r="I782" s="1017"/>
      <c r="J782" s="1017"/>
      <c r="K782" s="1017"/>
      <c r="L782" s="1017"/>
      <c r="M782" s="1017"/>
      <c r="N782" s="1017"/>
      <c r="O782" s="1017"/>
      <c r="P782" s="1017"/>
      <c r="Q782" s="1017"/>
      <c r="R782" s="1017"/>
      <c r="S782" s="1017"/>
      <c r="T782" s="1017"/>
      <c r="U782" s="1017"/>
      <c r="V782" s="1017"/>
      <c r="W782" s="1017"/>
      <c r="X782" s="1017"/>
      <c r="Y782" s="1017"/>
      <c r="Z782" s="1017"/>
      <c r="AA782" s="798"/>
      <c r="AB782" s="723"/>
    </row>
    <row r="783" spans="1:74" customHeight="1" ht="20.25">
      <c r="B783" s="808"/>
      <c r="C783" s="1018" t="s">
        <v>316</v>
      </c>
      <c r="D783" s="1018"/>
      <c r="E783" s="1018"/>
      <c r="F783" s="1018"/>
      <c r="G783" s="1018"/>
      <c r="H783" s="1018"/>
      <c r="I783" s="1018"/>
      <c r="J783" s="1018"/>
      <c r="K783" s="1018"/>
      <c r="L783" s="1018"/>
      <c r="M783" s="1018"/>
      <c r="N783" s="1018"/>
      <c r="O783" s="1018"/>
      <c r="P783" s="1018"/>
      <c r="Q783" s="1018"/>
      <c r="R783" s="1018"/>
      <c r="S783" s="1018"/>
      <c r="T783" s="1018"/>
      <c r="U783" s="1018"/>
      <c r="V783" s="1018"/>
      <c r="W783" s="1018"/>
      <c r="X783" s="1018"/>
      <c r="Y783" s="1018"/>
      <c r="Z783" s="1018"/>
      <c r="AA783" s="799"/>
      <c r="AB783" s="717"/>
    </row>
    <row r="784" spans="1:74" customHeight="1" ht="23.25">
      <c r="A784" s="545"/>
      <c r="B784" s="1019" t="s">
        <v>317</v>
      </c>
      <c r="C784" s="782"/>
      <c r="D784" s="783">
        <v>2600</v>
      </c>
      <c r="E784" s="783">
        <v>2800</v>
      </c>
      <c r="F784" s="783">
        <v>3000</v>
      </c>
      <c r="G784" s="783">
        <v>3200</v>
      </c>
      <c r="H784" s="783">
        <v>3400</v>
      </c>
      <c r="I784" s="783">
        <v>3600</v>
      </c>
      <c r="J784" s="783">
        <v>3800</v>
      </c>
      <c r="K784" s="783">
        <v>4000</v>
      </c>
      <c r="L784" s="783">
        <v>4200</v>
      </c>
      <c r="M784" s="783">
        <v>4400</v>
      </c>
      <c r="N784" s="783">
        <v>4600</v>
      </c>
      <c r="O784" s="783">
        <v>4800</v>
      </c>
      <c r="P784" s="783">
        <v>5000</v>
      </c>
      <c r="Q784" s="783">
        <v>5200</v>
      </c>
      <c r="R784" s="783">
        <v>5400</v>
      </c>
      <c r="S784" s="783">
        <v>5600</v>
      </c>
      <c r="T784" s="783">
        <v>5800</v>
      </c>
      <c r="U784" s="783">
        <v>6000</v>
      </c>
      <c r="V784" s="783">
        <v>6200</v>
      </c>
      <c r="W784" s="783">
        <v>6400</v>
      </c>
      <c r="X784" s="783">
        <v>6600</v>
      </c>
      <c r="Y784" s="783">
        <v>6800</v>
      </c>
      <c r="Z784" s="784">
        <v>7000</v>
      </c>
      <c r="AA784" s="800"/>
      <c r="AB784" s="727"/>
      <c r="AG784" s="724"/>
      <c r="AH784" s="725">
        <v>2600</v>
      </c>
      <c r="AI784" s="725">
        <v>2800</v>
      </c>
      <c r="AJ784" s="725">
        <v>3000</v>
      </c>
      <c r="AK784" s="725">
        <v>3200</v>
      </c>
      <c r="AL784" s="725">
        <v>3400</v>
      </c>
      <c r="AM784" s="725">
        <v>3600</v>
      </c>
      <c r="AN784" s="725">
        <v>3800</v>
      </c>
      <c r="AO784" s="725">
        <v>4000</v>
      </c>
      <c r="AP784" s="725">
        <v>4200</v>
      </c>
      <c r="AQ784" s="725">
        <v>4400</v>
      </c>
      <c r="AR784" s="725">
        <v>4600</v>
      </c>
      <c r="AS784" s="725">
        <v>4800</v>
      </c>
      <c r="AT784" s="725">
        <v>5000</v>
      </c>
      <c r="AU784" s="725">
        <v>5200</v>
      </c>
      <c r="AV784" s="725">
        <v>5400</v>
      </c>
      <c r="AW784" s="725">
        <v>5600</v>
      </c>
      <c r="AX784" s="725">
        <v>5800</v>
      </c>
      <c r="AY784" s="725">
        <v>6000</v>
      </c>
      <c r="AZ784" s="725">
        <v>6200</v>
      </c>
      <c r="BA784" s="725">
        <v>6400</v>
      </c>
      <c r="BB784" s="725">
        <v>6600</v>
      </c>
      <c r="BC784" s="725">
        <v>6800</v>
      </c>
      <c r="BD784" s="726">
        <v>7000</v>
      </c>
    </row>
    <row r="785" spans="1:74">
      <c r="B785" s="1019"/>
      <c r="C785" s="785">
        <v>1400</v>
      </c>
      <c r="D785" s="732">
        <f>AH785*(1+$AF$5/100)</f>
        <v>1942.85</v>
      </c>
      <c r="E785" s="729">
        <f>AI785*(1+$AF$5/100)</f>
        <v>1950</v>
      </c>
      <c r="F785" s="729">
        <f>AJ785*(1+$AF$5/100)</f>
        <v>1956.5</v>
      </c>
      <c r="G785" s="729">
        <f>AK785*(1+$AF$5/100)</f>
        <v>2062.45</v>
      </c>
      <c r="H785" s="729">
        <f>AL785*(1+$AF$5/100)</f>
        <v>2079.35</v>
      </c>
      <c r="I785" s="729">
        <f>AM785*(1+$AF$5/100)</f>
        <v>2096.25</v>
      </c>
      <c r="J785" s="729">
        <f>AN785*(1+$AF$5/100)</f>
        <v>2113.8</v>
      </c>
      <c r="K785" s="729">
        <f>AO785*(1+$AF$5/100)</f>
        <v>2130.7</v>
      </c>
      <c r="L785" s="729">
        <f>AP785*(1+$AF$5/100)</f>
        <v>2147.6</v>
      </c>
      <c r="M785" s="729">
        <f>AQ785*(1+$AF$5/100)</f>
        <v>2191.15</v>
      </c>
      <c r="N785" s="729">
        <f>AR785*(1+$AF$5/100)</f>
        <v>2208.05</v>
      </c>
      <c r="O785" s="729">
        <f>AS785*(1+$AF$5/100)</f>
        <v>2224.95</v>
      </c>
      <c r="P785" s="729">
        <f>AT785*(1+$AF$5/100)</f>
        <v>2241.85</v>
      </c>
      <c r="Q785" s="729">
        <f>AU785*(1+$AF$5/100)</f>
        <v>2258.75</v>
      </c>
      <c r="R785" s="729">
        <f>AV785*(1+$AF$5/100)</f>
        <v>2275.65</v>
      </c>
      <c r="S785" s="729">
        <f>AW785*(1+$AF$5/100)</f>
        <v>2292.55</v>
      </c>
      <c r="T785" s="729">
        <f>AX785*(1+$AF$5/100)</f>
        <v>2309.45</v>
      </c>
      <c r="U785" s="729">
        <f>AY785*(1+$AF$5/100)</f>
        <v>2565.55</v>
      </c>
      <c r="V785" s="729">
        <f>AZ785*(1+$AF$5/100)</f>
        <v>2583.75</v>
      </c>
      <c r="W785" s="729">
        <f>BA785*(1+$AF$5/100)</f>
        <v>2850.25</v>
      </c>
      <c r="X785" s="729">
        <f>BB785*(1+$AF$5/100)</f>
        <v>2871.05</v>
      </c>
      <c r="Y785" s="729">
        <f>BC785*(1+$AF$5/100)</f>
        <v>2891.85</v>
      </c>
      <c r="Z785" s="730">
        <f>BD785*(1+$AF$5/100)</f>
        <v>2913.3</v>
      </c>
      <c r="AA785" s="801"/>
      <c r="AB785" s="731"/>
      <c r="AG785" s="728">
        <v>1400</v>
      </c>
      <c r="AH785" s="732">
        <v>2989</v>
      </c>
      <c r="AI785" s="729">
        <v>3000</v>
      </c>
      <c r="AJ785" s="729">
        <v>3010</v>
      </c>
      <c r="AK785" s="729">
        <v>3173</v>
      </c>
      <c r="AL785" s="729">
        <v>3199</v>
      </c>
      <c r="AM785" s="729">
        <v>3225</v>
      </c>
      <c r="AN785" s="729">
        <v>3252</v>
      </c>
      <c r="AO785" s="729">
        <v>3278</v>
      </c>
      <c r="AP785" s="729">
        <v>3304</v>
      </c>
      <c r="AQ785" s="729">
        <v>3371</v>
      </c>
      <c r="AR785" s="729">
        <v>3397</v>
      </c>
      <c r="AS785" s="729">
        <v>3423</v>
      </c>
      <c r="AT785" s="729">
        <v>3449</v>
      </c>
      <c r="AU785" s="729">
        <v>3475</v>
      </c>
      <c r="AV785" s="729">
        <v>3501</v>
      </c>
      <c r="AW785" s="729">
        <v>3527</v>
      </c>
      <c r="AX785" s="729">
        <v>3553</v>
      </c>
      <c r="AY785" s="729">
        <v>3947</v>
      </c>
      <c r="AZ785" s="729">
        <v>3975</v>
      </c>
      <c r="BA785" s="729">
        <v>4385</v>
      </c>
      <c r="BB785" s="729">
        <v>4417</v>
      </c>
      <c r="BC785" s="729">
        <v>4449</v>
      </c>
      <c r="BD785" s="730">
        <v>4482</v>
      </c>
    </row>
    <row r="786" spans="1:74">
      <c r="B786" s="1019"/>
      <c r="C786" s="785">
        <v>1600</v>
      </c>
      <c r="D786" s="733">
        <f>AH786*(1+$AF$5/100)</f>
        <v>1957.8</v>
      </c>
      <c r="E786" s="734">
        <f>AI786*(1+$AF$5/100)</f>
        <v>1964.3</v>
      </c>
      <c r="F786" s="734">
        <f>AJ786*(1+$AF$5/100)</f>
        <v>1970.8</v>
      </c>
      <c r="G786" s="734">
        <f>AK786*(1+$AF$5/100)</f>
        <v>2067</v>
      </c>
      <c r="H786" s="734">
        <f>AL786*(1+$AF$5/100)</f>
        <v>2083.9</v>
      </c>
      <c r="I786" s="734">
        <f>AM786*(1+$AF$5/100)</f>
        <v>2100.8</v>
      </c>
      <c r="J786" s="734">
        <f>AN786*(1+$AF$5/100)</f>
        <v>2117.7</v>
      </c>
      <c r="K786" s="734">
        <f>AO786*(1+$AF$5/100)</f>
        <v>2134.6</v>
      </c>
      <c r="L786" s="734">
        <f>AP786*(1+$AF$5/100)</f>
        <v>2151.5</v>
      </c>
      <c r="M786" s="734">
        <f>AQ786*(1+$AF$5/100)</f>
        <v>2195.05</v>
      </c>
      <c r="N786" s="734">
        <f>AR786*(1+$AF$5/100)</f>
        <v>2211.95</v>
      </c>
      <c r="O786" s="734">
        <f>AS786*(1+$AF$5/100)</f>
        <v>2228.85</v>
      </c>
      <c r="P786" s="734">
        <f>AT786*(1+$AF$5/100)</f>
        <v>2245.75</v>
      </c>
      <c r="Q786" s="734">
        <f>AU786*(1+$AF$5/100)</f>
        <v>2262.65</v>
      </c>
      <c r="R786" s="734">
        <f>AV786*(1+$AF$5/100)</f>
        <v>2279.55</v>
      </c>
      <c r="S786" s="734">
        <f>AW786*(1+$AF$5/100)</f>
        <v>2296.45</v>
      </c>
      <c r="T786" s="734">
        <f>AX786*(1+$AF$5/100)</f>
        <v>2313.35</v>
      </c>
      <c r="U786" s="734">
        <f>AY786*(1+$AF$5/100)</f>
        <v>2569.45</v>
      </c>
      <c r="V786" s="734">
        <f>AZ786*(1+$AF$5/100)</f>
        <v>2587.65</v>
      </c>
      <c r="W786" s="734">
        <f>BA786*(1+$AF$5/100)</f>
        <v>2854.15</v>
      </c>
      <c r="X786" s="734">
        <f>BB786*(1+$AF$5/100)</f>
        <v>2874.95</v>
      </c>
      <c r="Y786" s="734">
        <f>BC786*(1+$AF$5/100)</f>
        <v>2896.4</v>
      </c>
      <c r="Z786" s="735">
        <f>BD786*(1+$AF$5/100)</f>
        <v>2917.2</v>
      </c>
      <c r="AA786" s="801"/>
      <c r="AB786" s="731"/>
      <c r="AG786" s="728">
        <v>1600</v>
      </c>
      <c r="AH786" s="733">
        <v>3012</v>
      </c>
      <c r="AI786" s="734">
        <v>3022</v>
      </c>
      <c r="AJ786" s="734">
        <v>3032</v>
      </c>
      <c r="AK786" s="734">
        <v>3180</v>
      </c>
      <c r="AL786" s="734">
        <v>3206</v>
      </c>
      <c r="AM786" s="734">
        <v>3232</v>
      </c>
      <c r="AN786" s="734">
        <v>3258</v>
      </c>
      <c r="AO786" s="734">
        <v>3284</v>
      </c>
      <c r="AP786" s="734">
        <v>3310</v>
      </c>
      <c r="AQ786" s="734">
        <v>3377</v>
      </c>
      <c r="AR786" s="734">
        <v>3403</v>
      </c>
      <c r="AS786" s="734">
        <v>3429</v>
      </c>
      <c r="AT786" s="734">
        <v>3455</v>
      </c>
      <c r="AU786" s="734">
        <v>3481</v>
      </c>
      <c r="AV786" s="734">
        <v>3507</v>
      </c>
      <c r="AW786" s="734">
        <v>3533</v>
      </c>
      <c r="AX786" s="734">
        <v>3559</v>
      </c>
      <c r="AY786" s="734">
        <v>3953</v>
      </c>
      <c r="AZ786" s="734">
        <v>3981</v>
      </c>
      <c r="BA786" s="734">
        <v>4391</v>
      </c>
      <c r="BB786" s="734">
        <v>4423</v>
      </c>
      <c r="BC786" s="734">
        <v>4456</v>
      </c>
      <c r="BD786" s="735">
        <v>4488</v>
      </c>
    </row>
    <row r="787" spans="1:74">
      <c r="B787" s="1019"/>
      <c r="C787" s="785">
        <v>1800</v>
      </c>
      <c r="D787" s="733">
        <f>AH787*(1+$AF$5/100)</f>
        <v>1972.1</v>
      </c>
      <c r="E787" s="734">
        <f>AI787*(1+$AF$5/100)</f>
        <v>1978.6</v>
      </c>
      <c r="F787" s="734">
        <f>AJ787*(1+$AF$5/100)</f>
        <v>1985.1</v>
      </c>
      <c r="G787" s="734">
        <f>AK787*(1+$AF$5/100)</f>
        <v>2070.9</v>
      </c>
      <c r="H787" s="734">
        <f>AL787*(1+$AF$5/100)</f>
        <v>2087.8</v>
      </c>
      <c r="I787" s="734">
        <f>AM787*(1+$AF$5/100)</f>
        <v>2104.7</v>
      </c>
      <c r="J787" s="734">
        <f>AN787*(1+$AF$5/100)</f>
        <v>2121.6</v>
      </c>
      <c r="K787" s="734">
        <f>AO787*(1+$AF$5/100)</f>
        <v>2138.5</v>
      </c>
      <c r="L787" s="734">
        <f>AP787*(1+$AF$5/100)</f>
        <v>2155.4</v>
      </c>
      <c r="M787" s="734">
        <f>AQ787*(1+$AF$5/100)</f>
        <v>2198.95</v>
      </c>
      <c r="N787" s="734">
        <f>AR787*(1+$AF$5/100)</f>
        <v>2215.85</v>
      </c>
      <c r="O787" s="734">
        <f>AS787*(1+$AF$5/100)</f>
        <v>2232.75</v>
      </c>
      <c r="P787" s="734">
        <f>AT787*(1+$AF$5/100)</f>
        <v>2249.65</v>
      </c>
      <c r="Q787" s="734">
        <f>AU787*(1+$AF$5/100)</f>
        <v>2266.55</v>
      </c>
      <c r="R787" s="734">
        <f>AV787*(1+$AF$5/100)</f>
        <v>2284.1</v>
      </c>
      <c r="S787" s="734">
        <f>AW787*(1+$AF$5/100)</f>
        <v>2301</v>
      </c>
      <c r="T787" s="734">
        <f>AX787*(1+$AF$5/100)</f>
        <v>2317.9</v>
      </c>
      <c r="U787" s="734">
        <f>AY787*(1+$AF$5/100)</f>
        <v>2573.35</v>
      </c>
      <c r="V787" s="734">
        <f>AZ787*(1+$AF$5/100)</f>
        <v>2591.55</v>
      </c>
      <c r="W787" s="734">
        <f>BA787*(1+$AF$5/100)</f>
        <v>2858.05</v>
      </c>
      <c r="X787" s="734">
        <f>BB787*(1+$AF$5/100)</f>
        <v>2879.5</v>
      </c>
      <c r="Y787" s="734">
        <f>BC787*(1+$AF$5/100)</f>
        <v>2900.3</v>
      </c>
      <c r="Z787" s="735">
        <f>BD787*(1+$AF$5/100)</f>
        <v>2921.1</v>
      </c>
      <c r="AA787" s="801"/>
      <c r="AB787" s="731"/>
      <c r="AG787" s="728">
        <v>1800</v>
      </c>
      <c r="AH787" s="733">
        <v>3034</v>
      </c>
      <c r="AI787" s="734">
        <v>3044</v>
      </c>
      <c r="AJ787" s="734">
        <v>3054</v>
      </c>
      <c r="AK787" s="734">
        <v>3186</v>
      </c>
      <c r="AL787" s="734">
        <v>3212</v>
      </c>
      <c r="AM787" s="734">
        <v>3238</v>
      </c>
      <c r="AN787" s="734">
        <v>3264</v>
      </c>
      <c r="AO787" s="734">
        <v>3290</v>
      </c>
      <c r="AP787" s="734">
        <v>3316</v>
      </c>
      <c r="AQ787" s="734">
        <v>3383</v>
      </c>
      <c r="AR787" s="734">
        <v>3409</v>
      </c>
      <c r="AS787" s="734">
        <v>3435</v>
      </c>
      <c r="AT787" s="734">
        <v>3461</v>
      </c>
      <c r="AU787" s="734">
        <v>3487</v>
      </c>
      <c r="AV787" s="734">
        <v>3514</v>
      </c>
      <c r="AW787" s="734">
        <v>3540</v>
      </c>
      <c r="AX787" s="734">
        <v>3566</v>
      </c>
      <c r="AY787" s="734">
        <v>3959</v>
      </c>
      <c r="AZ787" s="734">
        <v>3987</v>
      </c>
      <c r="BA787" s="734">
        <v>4397</v>
      </c>
      <c r="BB787" s="734">
        <v>4430</v>
      </c>
      <c r="BC787" s="734">
        <v>4462</v>
      </c>
      <c r="BD787" s="735">
        <v>4494</v>
      </c>
    </row>
    <row r="788" spans="1:74">
      <c r="B788" s="1019"/>
      <c r="C788" s="785">
        <v>2000</v>
      </c>
      <c r="D788" s="733">
        <f>AH788*(1+$AF$5/100)</f>
        <v>1986.4</v>
      </c>
      <c r="E788" s="734">
        <f>AI788*(1+$AF$5/100)</f>
        <v>1992.9</v>
      </c>
      <c r="F788" s="734">
        <f>AJ788*(1+$AF$5/100)</f>
        <v>1999.4</v>
      </c>
      <c r="G788" s="734">
        <f>AK788*(1+$AF$5/100)</f>
        <v>2074.8</v>
      </c>
      <c r="H788" s="734">
        <f>AL788*(1+$AF$5/100)</f>
        <v>2091.7</v>
      </c>
      <c r="I788" s="734">
        <f>AM788*(1+$AF$5/100)</f>
        <v>2108.6</v>
      </c>
      <c r="J788" s="734">
        <f>AN788*(1+$AF$5/100)</f>
        <v>2125.5</v>
      </c>
      <c r="K788" s="734">
        <f>AO788*(1+$AF$5/100)</f>
        <v>2142.4</v>
      </c>
      <c r="L788" s="734">
        <f>AP788*(1+$AF$5/100)</f>
        <v>2159.95</v>
      </c>
      <c r="M788" s="734">
        <f>AQ788*(1+$AF$5/100)</f>
        <v>2202.85</v>
      </c>
      <c r="N788" s="734">
        <f>AR788*(1+$AF$5/100)</f>
        <v>2220.4</v>
      </c>
      <c r="O788" s="734">
        <f>AS788*(1+$AF$5/100)</f>
        <v>2237.3</v>
      </c>
      <c r="P788" s="734">
        <f>AT788*(1+$AF$5/100)</f>
        <v>2254.2</v>
      </c>
      <c r="Q788" s="734">
        <f>AU788*(1+$AF$5/100)</f>
        <v>2271.1</v>
      </c>
      <c r="R788" s="734">
        <f>AV788*(1+$AF$5/100)</f>
        <v>2288</v>
      </c>
      <c r="S788" s="734">
        <f>AW788*(1+$AF$5/100)</f>
        <v>2304.9</v>
      </c>
      <c r="T788" s="734">
        <f>AX788*(1+$AF$5/100)</f>
        <v>2321.8</v>
      </c>
      <c r="U788" s="734">
        <f>AY788*(1+$AF$5/100)</f>
        <v>2577.9</v>
      </c>
      <c r="V788" s="734">
        <f>AZ788*(1+$AF$5/100)</f>
        <v>2841.15</v>
      </c>
      <c r="W788" s="734">
        <f>BA788*(1+$AF$5/100)</f>
        <v>2862.6</v>
      </c>
      <c r="X788" s="734">
        <f>BB788*(1+$AF$5/100)</f>
        <v>2883.4</v>
      </c>
      <c r="Y788" s="734">
        <f>BC788*(1+$AF$5/100)</f>
        <v>2904.2</v>
      </c>
      <c r="Z788" s="735">
        <f>BD788*(1+$AF$5/100)</f>
        <v>2925.65</v>
      </c>
      <c r="AA788" s="801"/>
      <c r="AB788" s="731"/>
      <c r="AG788" s="728">
        <v>2000</v>
      </c>
      <c r="AH788" s="733">
        <v>3056</v>
      </c>
      <c r="AI788" s="734">
        <v>3066</v>
      </c>
      <c r="AJ788" s="734">
        <v>3076</v>
      </c>
      <c r="AK788" s="734">
        <v>3192</v>
      </c>
      <c r="AL788" s="734">
        <v>3218</v>
      </c>
      <c r="AM788" s="734">
        <v>3244</v>
      </c>
      <c r="AN788" s="734">
        <v>3270</v>
      </c>
      <c r="AO788" s="734">
        <v>3296</v>
      </c>
      <c r="AP788" s="734">
        <v>3323</v>
      </c>
      <c r="AQ788" s="734">
        <v>3389</v>
      </c>
      <c r="AR788" s="734">
        <v>3416</v>
      </c>
      <c r="AS788" s="734">
        <v>3442</v>
      </c>
      <c r="AT788" s="734">
        <v>3468</v>
      </c>
      <c r="AU788" s="734">
        <v>3494</v>
      </c>
      <c r="AV788" s="734">
        <v>3520</v>
      </c>
      <c r="AW788" s="734">
        <v>3546</v>
      </c>
      <c r="AX788" s="734">
        <v>3572</v>
      </c>
      <c r="AY788" s="734">
        <v>3966</v>
      </c>
      <c r="AZ788" s="734">
        <v>4371</v>
      </c>
      <c r="BA788" s="734">
        <v>4404</v>
      </c>
      <c r="BB788" s="734">
        <v>4436</v>
      </c>
      <c r="BC788" s="734">
        <v>4468</v>
      </c>
      <c r="BD788" s="735">
        <v>4501</v>
      </c>
    </row>
    <row r="789" spans="1:74">
      <c r="B789" s="1019"/>
      <c r="C789" s="785">
        <v>2200</v>
      </c>
      <c r="D789" s="733">
        <f>AH789*(1+$AF$5/100)</f>
        <v>2000.7</v>
      </c>
      <c r="E789" s="734">
        <f>AI789*(1+$AF$5/100)</f>
        <v>2007.2</v>
      </c>
      <c r="F789" s="734">
        <f>AJ789*(1+$AF$5/100)</f>
        <v>2014.35</v>
      </c>
      <c r="G789" s="734">
        <f>AK789*(1+$AF$5/100)</f>
        <v>2078.7</v>
      </c>
      <c r="H789" s="734">
        <f>AL789*(1+$AF$5/100)</f>
        <v>2096.25</v>
      </c>
      <c r="I789" s="734">
        <f>AM789*(1+$AF$5/100)</f>
        <v>2113.15</v>
      </c>
      <c r="J789" s="734">
        <f>AN789*(1+$AF$5/100)</f>
        <v>2130.05</v>
      </c>
      <c r="K789" s="734">
        <f>AO789*(1+$AF$5/100)</f>
        <v>2146.95</v>
      </c>
      <c r="L789" s="734">
        <f>AP789*(1+$AF$5/100)</f>
        <v>2163.85</v>
      </c>
      <c r="M789" s="734">
        <f>AQ789*(1+$AF$5/100)</f>
        <v>2207.4</v>
      </c>
      <c r="N789" s="734">
        <f>AR789*(1+$AF$5/100)</f>
        <v>2224.3</v>
      </c>
      <c r="O789" s="734">
        <f>AS789*(1+$AF$5/100)</f>
        <v>2241.2</v>
      </c>
      <c r="P789" s="734">
        <f>AT789*(1+$AF$5/100)</f>
        <v>2258.1</v>
      </c>
      <c r="Q789" s="734">
        <f>AU789*(1+$AF$5/100)</f>
        <v>2275</v>
      </c>
      <c r="R789" s="734">
        <f>AV789*(1+$AF$5/100)</f>
        <v>2291.9</v>
      </c>
      <c r="S789" s="734">
        <f>AW789*(1+$AF$5/100)</f>
        <v>2308.8</v>
      </c>
      <c r="T789" s="734">
        <f>AX789*(1+$AF$5/100)</f>
        <v>2325.7</v>
      </c>
      <c r="U789" s="734">
        <f>AY789*(1+$AF$5/100)</f>
        <v>2581.8</v>
      </c>
      <c r="V789" s="734">
        <f>AZ789*(1+$AF$5/100)</f>
        <v>2845.7</v>
      </c>
      <c r="W789" s="734">
        <f>BA789*(1+$AF$5/100)</f>
        <v>2866.5</v>
      </c>
      <c r="X789" s="734">
        <f>BB789*(1+$AF$5/100)</f>
        <v>2887.3</v>
      </c>
      <c r="Y789" s="734">
        <f>BC789*(1+$AF$5/100)</f>
        <v>2908.75</v>
      </c>
      <c r="Z789" s="735">
        <f>BD789*(1+$AF$5/100)</f>
        <v>2929.55</v>
      </c>
      <c r="AA789" s="801"/>
      <c r="AB789" s="731"/>
      <c r="AG789" s="728">
        <v>2200</v>
      </c>
      <c r="AH789" s="733">
        <v>3078</v>
      </c>
      <c r="AI789" s="734">
        <v>3088</v>
      </c>
      <c r="AJ789" s="734">
        <v>3099</v>
      </c>
      <c r="AK789" s="734">
        <v>3198</v>
      </c>
      <c r="AL789" s="734">
        <v>3225</v>
      </c>
      <c r="AM789" s="734">
        <v>3251</v>
      </c>
      <c r="AN789" s="734">
        <v>3277</v>
      </c>
      <c r="AO789" s="734">
        <v>3303</v>
      </c>
      <c r="AP789" s="734">
        <v>3329</v>
      </c>
      <c r="AQ789" s="734">
        <v>3396</v>
      </c>
      <c r="AR789" s="734">
        <v>3422</v>
      </c>
      <c r="AS789" s="734">
        <v>3448</v>
      </c>
      <c r="AT789" s="734">
        <v>3474</v>
      </c>
      <c r="AU789" s="734">
        <v>3500</v>
      </c>
      <c r="AV789" s="734">
        <v>3526</v>
      </c>
      <c r="AW789" s="734">
        <v>3552</v>
      </c>
      <c r="AX789" s="734">
        <v>3578</v>
      </c>
      <c r="AY789" s="734">
        <v>3972</v>
      </c>
      <c r="AZ789" s="734">
        <v>4378</v>
      </c>
      <c r="BA789" s="734">
        <v>4410</v>
      </c>
      <c r="BB789" s="734">
        <v>4442</v>
      </c>
      <c r="BC789" s="734">
        <v>4475</v>
      </c>
      <c r="BD789" s="735">
        <v>4507</v>
      </c>
    </row>
    <row r="790" spans="1:74">
      <c r="B790" s="1019"/>
      <c r="C790" s="785">
        <v>2400</v>
      </c>
      <c r="D790" s="733">
        <f>AH790*(1+$AF$5/100)</f>
        <v>2015</v>
      </c>
      <c r="E790" s="734">
        <f>AI790*(1+$AF$5/100)</f>
        <v>2022.15</v>
      </c>
      <c r="F790" s="734">
        <f>AJ790*(1+$AF$5/100)</f>
        <v>2028.65</v>
      </c>
      <c r="G790" s="734">
        <f>AK790*(1+$AF$5/100)</f>
        <v>2083.25</v>
      </c>
      <c r="H790" s="734">
        <f>AL790*(1+$AF$5/100)</f>
        <v>2100.15</v>
      </c>
      <c r="I790" s="734">
        <f>AM790*(1+$AF$5/100)</f>
        <v>2117.05</v>
      </c>
      <c r="J790" s="734">
        <f>AN790*(1+$AF$5/100)</f>
        <v>2133.95</v>
      </c>
      <c r="K790" s="734">
        <f>AO790*(1+$AF$5/100)</f>
        <v>2150.85</v>
      </c>
      <c r="L790" s="734">
        <f>AP790*(1+$AF$5/100)</f>
        <v>2167.75</v>
      </c>
      <c r="M790" s="734">
        <f>AQ790*(1+$AF$5/100)</f>
        <v>2211.3</v>
      </c>
      <c r="N790" s="734">
        <f>AR790*(1+$AF$5/100)</f>
        <v>2228.2</v>
      </c>
      <c r="O790" s="734">
        <f>AS790*(1+$AF$5/100)</f>
        <v>2245.1</v>
      </c>
      <c r="P790" s="734">
        <f>AT790*(1+$AF$5/100)</f>
        <v>2262</v>
      </c>
      <c r="Q790" s="734">
        <f>AU790*(1+$AF$5/100)</f>
        <v>2278.9</v>
      </c>
      <c r="R790" s="734">
        <f>AV790*(1+$AF$5/100)</f>
        <v>2295.8</v>
      </c>
      <c r="S790" s="734">
        <f>AW790*(1+$AF$5/100)</f>
        <v>2313.35</v>
      </c>
      <c r="T790" s="734">
        <f>AX790*(1+$AF$5/100)</f>
        <v>2330.25</v>
      </c>
      <c r="U790" s="734">
        <f>AY790*(1+$AF$5/100)</f>
        <v>2585.7</v>
      </c>
      <c r="V790" s="734">
        <f>AZ790*(1+$AF$5/100)</f>
        <v>2849.6</v>
      </c>
      <c r="W790" s="734">
        <f>BA790*(1+$AF$5/100)</f>
        <v>2870.4</v>
      </c>
      <c r="X790" s="734">
        <f>BB790*(1+$AF$5/100)</f>
        <v>2891.85</v>
      </c>
      <c r="Y790" s="734">
        <f>BC790*(1+$AF$5/100)</f>
        <v>2912.65</v>
      </c>
      <c r="Z790" s="735">
        <f>BD790*(1+$AF$5/100)</f>
        <v>2933.45</v>
      </c>
      <c r="AA790" s="801"/>
      <c r="AB790" s="731"/>
      <c r="AG790" s="728">
        <v>2400</v>
      </c>
      <c r="AH790" s="733">
        <v>3100</v>
      </c>
      <c r="AI790" s="734">
        <v>3111</v>
      </c>
      <c r="AJ790" s="734">
        <v>3121</v>
      </c>
      <c r="AK790" s="734">
        <v>3205</v>
      </c>
      <c r="AL790" s="734">
        <v>3231</v>
      </c>
      <c r="AM790" s="734">
        <v>3257</v>
      </c>
      <c r="AN790" s="734">
        <v>3283</v>
      </c>
      <c r="AO790" s="734">
        <v>3309</v>
      </c>
      <c r="AP790" s="734">
        <v>3335</v>
      </c>
      <c r="AQ790" s="734">
        <v>3402</v>
      </c>
      <c r="AR790" s="734">
        <v>3428</v>
      </c>
      <c r="AS790" s="734">
        <v>3454</v>
      </c>
      <c r="AT790" s="734">
        <v>3480</v>
      </c>
      <c r="AU790" s="734">
        <v>3506</v>
      </c>
      <c r="AV790" s="734">
        <v>3532</v>
      </c>
      <c r="AW790" s="734">
        <v>3559</v>
      </c>
      <c r="AX790" s="734">
        <v>3585</v>
      </c>
      <c r="AY790" s="734">
        <v>3978</v>
      </c>
      <c r="AZ790" s="734">
        <v>4384</v>
      </c>
      <c r="BA790" s="734">
        <v>4416</v>
      </c>
      <c r="BB790" s="734">
        <v>4449</v>
      </c>
      <c r="BC790" s="734">
        <v>4481</v>
      </c>
      <c r="BD790" s="735">
        <v>4513</v>
      </c>
    </row>
    <row r="791" spans="1:74">
      <c r="B791" s="1019"/>
      <c r="C791" s="785">
        <v>2600</v>
      </c>
      <c r="D791" s="733">
        <f>AH791*(1+$AF$5/100)</f>
        <v>2033.2</v>
      </c>
      <c r="E791" s="734">
        <f>AI791*(1+$AF$5/100)</f>
        <v>2039.7</v>
      </c>
      <c r="F791" s="734">
        <f>AJ791*(1+$AF$5/100)</f>
        <v>2046.2</v>
      </c>
      <c r="G791" s="734">
        <f>AK791*(1+$AF$5/100)</f>
        <v>2092.35</v>
      </c>
      <c r="H791" s="734">
        <f>AL791*(1+$AF$5/100)</f>
        <v>2109.25</v>
      </c>
      <c r="I791" s="734">
        <f>AM791*(1+$AF$5/100)</f>
        <v>2126.15</v>
      </c>
      <c r="J791" s="734">
        <f>AN791*(1+$AF$5/100)</f>
        <v>2143.05</v>
      </c>
      <c r="K791" s="734">
        <f>AO791*(1+$AF$5/100)</f>
        <v>2159.95</v>
      </c>
      <c r="L791" s="734">
        <f>AP791*(1+$AF$5/100)</f>
        <v>2176.85</v>
      </c>
      <c r="M791" s="734">
        <f>AQ791*(1+$AF$5/100)</f>
        <v>2232.1</v>
      </c>
      <c r="N791" s="734">
        <f>AR791*(1+$AF$5/100)</f>
        <v>2249</v>
      </c>
      <c r="O791" s="734">
        <f>AS791*(1+$AF$5/100)</f>
        <v>2265.9</v>
      </c>
      <c r="P791" s="734">
        <f>AT791*(1+$AF$5/100)</f>
        <v>2282.8</v>
      </c>
      <c r="Q791" s="734">
        <f>AU791*(1+$AF$5/100)</f>
        <v>2299.7</v>
      </c>
      <c r="R791" s="734">
        <f>AV791*(1+$AF$5/100)</f>
        <v>2316.6</v>
      </c>
      <c r="S791" s="734">
        <f>AW791*(1+$AF$5/100)</f>
        <v>2333.5</v>
      </c>
      <c r="T791" s="734">
        <f>AX791*(1+$AF$5/100)</f>
        <v>2350.4</v>
      </c>
      <c r="U791" s="734">
        <f>AY791*(1+$AF$5/100)</f>
        <v>2589.6</v>
      </c>
      <c r="V791" s="734">
        <f>AZ791*(1+$AF$5/100)</f>
        <v>2853.5</v>
      </c>
      <c r="W791" s="734">
        <f>BA791*(1+$AF$5/100)</f>
        <v>2874.95</v>
      </c>
      <c r="X791" s="734">
        <f>BB791*(1+$AF$5/100)</f>
        <v>2895.75</v>
      </c>
      <c r="Y791" s="734">
        <f>BC791*(1+$AF$5/100)</f>
        <v>2916.55</v>
      </c>
      <c r="Z791" s="735">
        <f>BD791*(1+$AF$5/100)</f>
        <v>2937.35</v>
      </c>
      <c r="AA791" s="801"/>
      <c r="AB791" s="731"/>
      <c r="AG791" s="728">
        <v>2600</v>
      </c>
      <c r="AH791" s="733">
        <v>3128</v>
      </c>
      <c r="AI791" s="734">
        <v>3138</v>
      </c>
      <c r="AJ791" s="734">
        <v>3148</v>
      </c>
      <c r="AK791" s="734">
        <v>3219</v>
      </c>
      <c r="AL791" s="734">
        <v>3245</v>
      </c>
      <c r="AM791" s="734">
        <v>3271</v>
      </c>
      <c r="AN791" s="734">
        <v>3297</v>
      </c>
      <c r="AO791" s="734">
        <v>3323</v>
      </c>
      <c r="AP791" s="734">
        <v>3349</v>
      </c>
      <c r="AQ791" s="734">
        <v>3434</v>
      </c>
      <c r="AR791" s="734">
        <v>3460</v>
      </c>
      <c r="AS791" s="734">
        <v>3486</v>
      </c>
      <c r="AT791" s="734">
        <v>3512</v>
      </c>
      <c r="AU791" s="734">
        <v>3538</v>
      </c>
      <c r="AV791" s="734">
        <v>3564</v>
      </c>
      <c r="AW791" s="734">
        <v>3590</v>
      </c>
      <c r="AX791" s="734">
        <v>3616</v>
      </c>
      <c r="AY791" s="734">
        <v>3984</v>
      </c>
      <c r="AZ791" s="734">
        <v>4390</v>
      </c>
      <c r="BA791" s="734">
        <v>4423</v>
      </c>
      <c r="BB791" s="734">
        <v>4455</v>
      </c>
      <c r="BC791" s="734">
        <v>4487</v>
      </c>
      <c r="BD791" s="735">
        <v>4519</v>
      </c>
    </row>
    <row r="792" spans="1:74">
      <c r="B792" s="1019"/>
      <c r="C792" s="785">
        <v>2800</v>
      </c>
      <c r="D792" s="733">
        <f>AH792*(1+$AF$5/100)</f>
        <v>2037.1</v>
      </c>
      <c r="E792" s="734">
        <f>AI792*(1+$AF$5/100)</f>
        <v>2054</v>
      </c>
      <c r="F792" s="734">
        <f>AJ792*(1+$AF$5/100)</f>
        <v>2060.5</v>
      </c>
      <c r="G792" s="734">
        <f>AK792*(1+$AF$5/100)</f>
        <v>2096.25</v>
      </c>
      <c r="H792" s="734">
        <f>AL792*(1+$AF$5/100)</f>
        <v>2113.15</v>
      </c>
      <c r="I792" s="734">
        <f>AM792*(1+$AF$5/100)</f>
        <v>2130.05</v>
      </c>
      <c r="J792" s="734">
        <f>AN792*(1+$AF$5/100)</f>
        <v>2146.95</v>
      </c>
      <c r="K792" s="734">
        <f>AO792*(1+$AF$5/100)</f>
        <v>2163.85</v>
      </c>
      <c r="L792" s="734">
        <f>AP792*(1+$AF$5/100)</f>
        <v>2180.75</v>
      </c>
      <c r="M792" s="734">
        <f>AQ792*(1+$AF$5/100)</f>
        <v>2236</v>
      </c>
      <c r="N792" s="734">
        <f>AR792*(1+$AF$5/100)</f>
        <v>2252.9</v>
      </c>
      <c r="O792" s="734">
        <f>AS792*(1+$AF$5/100)</f>
        <v>2269.8</v>
      </c>
      <c r="P792" s="734">
        <f>AT792*(1+$AF$5/100)</f>
        <v>2286.7</v>
      </c>
      <c r="Q792" s="734">
        <f>AU792*(1+$AF$5/100)</f>
        <v>2303.6</v>
      </c>
      <c r="R792" s="734">
        <f>AV792*(1+$AF$5/100)</f>
        <v>2321.15</v>
      </c>
      <c r="S792" s="734">
        <f>AW792*(1+$AF$5/100)</f>
        <v>2338.05</v>
      </c>
      <c r="T792" s="734">
        <f>AX792*(1+$AF$5/100)</f>
        <v>2354.95</v>
      </c>
      <c r="U792" s="734">
        <f>AY792*(1+$AF$5/100)</f>
        <v>2594.15</v>
      </c>
      <c r="V792" s="734">
        <f>AZ792*(1+$AF$5/100)</f>
        <v>2858.05</v>
      </c>
      <c r="W792" s="734">
        <f>BA792*(1+$AF$5/100)</f>
        <v>2878.85</v>
      </c>
      <c r="X792" s="734">
        <f>BB792*(1+$AF$5/100)</f>
        <v>2899.65</v>
      </c>
      <c r="Y792" s="734">
        <f>BC792*(1+$AF$5/100)</f>
        <v>2920.45</v>
      </c>
      <c r="Z792" s="735">
        <f>BD792*(1+$AF$5/100)</f>
        <v>2941.9</v>
      </c>
      <c r="AA792" s="801"/>
      <c r="AB792" s="731"/>
      <c r="AG792" s="728">
        <v>2800</v>
      </c>
      <c r="AH792" s="733">
        <v>3134</v>
      </c>
      <c r="AI792" s="734">
        <v>3160</v>
      </c>
      <c r="AJ792" s="734">
        <v>3170</v>
      </c>
      <c r="AK792" s="734">
        <v>3225</v>
      </c>
      <c r="AL792" s="734">
        <v>3251</v>
      </c>
      <c r="AM792" s="734">
        <v>3277</v>
      </c>
      <c r="AN792" s="734">
        <v>3303</v>
      </c>
      <c r="AO792" s="734">
        <v>3329</v>
      </c>
      <c r="AP792" s="734">
        <v>3355</v>
      </c>
      <c r="AQ792" s="734">
        <v>3440</v>
      </c>
      <c r="AR792" s="734">
        <v>3466</v>
      </c>
      <c r="AS792" s="734">
        <v>3492</v>
      </c>
      <c r="AT792" s="734">
        <v>3518</v>
      </c>
      <c r="AU792" s="734">
        <v>3544</v>
      </c>
      <c r="AV792" s="734">
        <v>3571</v>
      </c>
      <c r="AW792" s="734">
        <v>3597</v>
      </c>
      <c r="AX792" s="734">
        <v>3623</v>
      </c>
      <c r="AY792" s="734">
        <v>3991</v>
      </c>
      <c r="AZ792" s="734">
        <v>4397</v>
      </c>
      <c r="BA792" s="734">
        <v>4429</v>
      </c>
      <c r="BB792" s="734">
        <v>4461</v>
      </c>
      <c r="BC792" s="734">
        <v>4493</v>
      </c>
      <c r="BD792" s="735">
        <v>4526</v>
      </c>
    </row>
    <row r="793" spans="1:74" customHeight="1" ht="20.25">
      <c r="B793" s="1019"/>
      <c r="C793" s="785">
        <v>3000</v>
      </c>
      <c r="D793" s="733">
        <f>AH793*(1+$AF$5/100)</f>
        <v>2069.6</v>
      </c>
      <c r="E793" s="734">
        <f>AI793*(1+$AF$5/100)</f>
        <v>2076.1</v>
      </c>
      <c r="F793" s="734">
        <f>AJ793*(1+$AF$5/100)</f>
        <v>2082.6</v>
      </c>
      <c r="G793" s="734">
        <f>AK793*(1+$AF$5/100)</f>
        <v>2100.15</v>
      </c>
      <c r="H793" s="734">
        <f>AL793*(1+$AF$5/100)</f>
        <v>2117.05</v>
      </c>
      <c r="I793" s="734">
        <f>AM793*(1+$AF$5/100)</f>
        <v>2133.95</v>
      </c>
      <c r="J793" s="734">
        <f>AN793*(1+$AF$5/100)</f>
        <v>2151.5</v>
      </c>
      <c r="K793" s="734">
        <f>AO793*(1+$AF$5/100)</f>
        <v>2168.4</v>
      </c>
      <c r="L793" s="734">
        <f>AP793*(1+$AF$5/100)</f>
        <v>2185.3</v>
      </c>
      <c r="M793" s="734">
        <f>AQ793*(1+$AF$5/100)</f>
        <v>2239.9</v>
      </c>
      <c r="N793" s="734">
        <f>AR793*(1+$AF$5/100)</f>
        <v>2256.8</v>
      </c>
      <c r="O793" s="734">
        <f>AS793*(1+$AF$5/100)</f>
        <v>2274.35</v>
      </c>
      <c r="P793" s="734">
        <f>AT793*(1+$AF$5/100)</f>
        <v>2291.25</v>
      </c>
      <c r="Q793" s="734">
        <f>AU793*(1+$AF$5/100)</f>
        <v>2308.15</v>
      </c>
      <c r="R793" s="734">
        <f>AV793*(1+$AF$5/100)</f>
        <v>2325.05</v>
      </c>
      <c r="S793" s="734">
        <f>AW793*(1+$AF$5/100)</f>
        <v>2341.95</v>
      </c>
      <c r="T793" s="734">
        <f>AX793*(1+$AF$5/100)</f>
        <v>2358.85</v>
      </c>
      <c r="U793" s="734">
        <f>AY793*(1+$AF$5/100)</f>
        <v>2598.05</v>
      </c>
      <c r="V793" s="734">
        <f>AZ793*(1+$AF$5/100)</f>
        <v>2861.95</v>
      </c>
      <c r="W793" s="734">
        <f>BA793*(1+$AF$5/100)</f>
        <v>2882.75</v>
      </c>
      <c r="X793" s="734">
        <f>BB793*(1+$AF$5/100)</f>
        <v>2903.55</v>
      </c>
      <c r="Y793" s="734">
        <f>BC793*(1+$AF$5/100)</f>
        <v>2925</v>
      </c>
      <c r="Z793" s="735">
        <f>BD793*(1+$AF$5/100)</f>
        <v>2945.8</v>
      </c>
      <c r="AA793" s="801"/>
      <c r="AB793" s="731"/>
      <c r="AG793" s="728">
        <v>3000</v>
      </c>
      <c r="AH793" s="733">
        <v>3184</v>
      </c>
      <c r="AI793" s="734">
        <v>3194</v>
      </c>
      <c r="AJ793" s="734">
        <v>3204</v>
      </c>
      <c r="AK793" s="734">
        <v>3231</v>
      </c>
      <c r="AL793" s="734">
        <v>3257</v>
      </c>
      <c r="AM793" s="734">
        <v>3283</v>
      </c>
      <c r="AN793" s="734">
        <v>3310</v>
      </c>
      <c r="AO793" s="734">
        <v>3336</v>
      </c>
      <c r="AP793" s="734">
        <v>3362</v>
      </c>
      <c r="AQ793" s="734">
        <v>3446</v>
      </c>
      <c r="AR793" s="734">
        <v>3472</v>
      </c>
      <c r="AS793" s="734">
        <v>3499</v>
      </c>
      <c r="AT793" s="734">
        <v>3525</v>
      </c>
      <c r="AU793" s="734">
        <v>3551</v>
      </c>
      <c r="AV793" s="734">
        <v>3577</v>
      </c>
      <c r="AW793" s="734">
        <v>3603</v>
      </c>
      <c r="AX793" s="734">
        <v>3629</v>
      </c>
      <c r="AY793" s="734">
        <v>3997</v>
      </c>
      <c r="AZ793" s="734">
        <v>4403</v>
      </c>
      <c r="BA793" s="734">
        <v>4435</v>
      </c>
      <c r="BB793" s="734">
        <v>4467</v>
      </c>
      <c r="BC793" s="734">
        <v>4500</v>
      </c>
      <c r="BD793" s="735">
        <v>4532</v>
      </c>
    </row>
    <row r="794" spans="1:74" customHeight="1" ht="20.25">
      <c r="B794" s="1019"/>
      <c r="C794" s="1020" t="s">
        <v>415</v>
      </c>
      <c r="D794" s="1020"/>
      <c r="E794" s="1020"/>
      <c r="F794" s="1020"/>
      <c r="G794" s="1020"/>
      <c r="H794" s="1020"/>
      <c r="I794" s="1020"/>
      <c r="J794" s="1020"/>
      <c r="K794" s="1020"/>
      <c r="L794" s="1020"/>
      <c r="M794" s="1020"/>
      <c r="N794" s="1020"/>
      <c r="O794" s="1020"/>
      <c r="P794" s="1020"/>
      <c r="Q794" s="1020"/>
      <c r="R794" s="1020"/>
      <c r="S794" s="1020"/>
      <c r="T794" s="1020"/>
      <c r="U794" s="1020"/>
      <c r="V794" s="1020"/>
      <c r="W794" s="1020"/>
      <c r="X794" s="1020"/>
      <c r="Y794" s="1020"/>
      <c r="Z794" s="1020"/>
      <c r="AA794" s="800"/>
      <c r="AB794" s="727"/>
      <c r="AG794" s="1005"/>
      <c r="AH794" s="1005"/>
      <c r="AI794" s="1005"/>
      <c r="AJ794" s="1005"/>
      <c r="AK794" s="1005"/>
      <c r="AL794" s="1005"/>
      <c r="AM794" s="1005"/>
      <c r="AN794" s="1005"/>
      <c r="AO794" s="1005"/>
      <c r="AP794" s="1005"/>
      <c r="AQ794" s="1005"/>
      <c r="AR794" s="1005"/>
      <c r="AS794" s="1005"/>
      <c r="AT794" s="1005"/>
      <c r="AU794" s="1005"/>
      <c r="AV794" s="1005"/>
      <c r="AW794" s="1005"/>
      <c r="AX794" s="1005"/>
      <c r="AY794" s="1005"/>
      <c r="AZ794" s="1005"/>
      <c r="BA794" s="1005"/>
      <c r="BB794" s="1005"/>
      <c r="BC794" s="1005"/>
      <c r="BD794" s="1005"/>
    </row>
    <row r="795" spans="1:74">
      <c r="B795" s="1019"/>
      <c r="C795" s="785">
        <v>3200</v>
      </c>
      <c r="D795" s="733">
        <f>AH795*(1+$AF$5/100)</f>
        <v>2083.9</v>
      </c>
      <c r="E795" s="734">
        <f>AI795*(1+$AF$5/100)</f>
        <v>2090.4</v>
      </c>
      <c r="F795" s="734">
        <f>AJ795*(1+$AF$5/100)</f>
        <v>2097.55</v>
      </c>
      <c r="G795" s="734">
        <f>AK795*(1+$AF$5/100)</f>
        <v>2290.6</v>
      </c>
      <c r="H795" s="734">
        <f>AL795*(1+$AF$5/100)</f>
        <v>2297.1</v>
      </c>
      <c r="I795" s="734">
        <f>AM795*(1+$AF$5/100)</f>
        <v>2303.6</v>
      </c>
      <c r="J795" s="734">
        <f>AN795*(1+$AF$5/100)</f>
        <v>2310.1</v>
      </c>
      <c r="K795" s="734">
        <f>AO795*(1+$AF$5/100)</f>
        <v>2316.6</v>
      </c>
      <c r="L795" s="734">
        <f>AP795*(1+$AF$5/100)</f>
        <v>2323.1</v>
      </c>
      <c r="M795" s="734">
        <f>AQ795*(1+$AF$5/100)</f>
        <v>2367.95</v>
      </c>
      <c r="N795" s="734">
        <f>AR795*(1+$AF$5/100)</f>
        <v>2375.1</v>
      </c>
      <c r="O795" s="734">
        <f>AS795*(1+$AF$5/100)</f>
        <v>2381.6</v>
      </c>
      <c r="P795" s="734">
        <f>AT795*(1+$AF$5/100)</f>
        <v>2388.1</v>
      </c>
      <c r="Q795" s="734">
        <f>AU795*(1+$AF$5/100)</f>
        <v>2394.6</v>
      </c>
      <c r="R795" s="734">
        <f>AV795*(1+$AF$5/100)</f>
        <v>2401.1</v>
      </c>
      <c r="S795" s="734">
        <f>AW795*(1+$AF$5/100)</f>
        <v>2408.25</v>
      </c>
      <c r="T795" s="734">
        <f>AX795*(1+$AF$5/100)</f>
        <v>2414.75</v>
      </c>
      <c r="U795" s="734">
        <f>AY795*(1+$AF$5/100)</f>
        <v>2886</v>
      </c>
      <c r="V795" s="734">
        <f>AZ795*(1+$AF$5/100)</f>
        <v>3075.15</v>
      </c>
      <c r="W795" s="734">
        <f>BA795*(1+$AF$5/100)</f>
        <v>3085.55</v>
      </c>
      <c r="X795" s="734">
        <f>BB795*(1+$AF$5/100)</f>
        <v>3096.6</v>
      </c>
      <c r="Y795" s="734">
        <f>BC795*(1+$AF$5/100)</f>
        <v>3107</v>
      </c>
      <c r="Z795" s="735">
        <f>BD795*(1+$AF$5/100)</f>
        <v>3117.4</v>
      </c>
      <c r="AA795" s="801"/>
      <c r="AB795" s="731"/>
      <c r="AG795" s="728">
        <v>3200</v>
      </c>
      <c r="AH795" s="733">
        <v>3206</v>
      </c>
      <c r="AI795" s="734">
        <v>3216</v>
      </c>
      <c r="AJ795" s="734">
        <v>3227</v>
      </c>
      <c r="AK795" s="734">
        <v>3524</v>
      </c>
      <c r="AL795" s="734">
        <v>3534</v>
      </c>
      <c r="AM795" s="734">
        <v>3544</v>
      </c>
      <c r="AN795" s="734">
        <v>3554</v>
      </c>
      <c r="AO795" s="734">
        <v>3564</v>
      </c>
      <c r="AP795" s="734">
        <v>3574</v>
      </c>
      <c r="AQ795" s="734">
        <v>3643</v>
      </c>
      <c r="AR795" s="734">
        <v>3654</v>
      </c>
      <c r="AS795" s="734">
        <v>3664</v>
      </c>
      <c r="AT795" s="734">
        <v>3674</v>
      </c>
      <c r="AU795" s="734">
        <v>3684</v>
      </c>
      <c r="AV795" s="734">
        <v>3694</v>
      </c>
      <c r="AW795" s="734">
        <v>3705</v>
      </c>
      <c r="AX795" s="734">
        <v>3715</v>
      </c>
      <c r="AY795" s="734">
        <v>4440</v>
      </c>
      <c r="AZ795" s="734">
        <v>4731</v>
      </c>
      <c r="BA795" s="734">
        <v>4747</v>
      </c>
      <c r="BB795" s="734">
        <v>4764</v>
      </c>
      <c r="BC795" s="734">
        <v>4780</v>
      </c>
      <c r="BD795" s="735">
        <v>4796</v>
      </c>
    </row>
    <row r="796" spans="1:74">
      <c r="B796" s="1019"/>
      <c r="C796" s="785">
        <f>C795+200</f>
        <v>3400</v>
      </c>
      <c r="D796" s="733">
        <f>AH796*(1+$AF$5/100)</f>
        <v>2098.2</v>
      </c>
      <c r="E796" s="734">
        <f>AI796*(1+$AF$5/100)</f>
        <v>2104.7</v>
      </c>
      <c r="F796" s="734">
        <f>AJ796*(1+$AF$5/100)</f>
        <v>2111.85</v>
      </c>
      <c r="G796" s="734">
        <f>AK796*(1+$AF$5/100)</f>
        <v>2315.3</v>
      </c>
      <c r="H796" s="734">
        <f>AL796*(1+$AF$5/100)</f>
        <v>2321.8</v>
      </c>
      <c r="I796" s="734">
        <f>AM796*(1+$AF$5/100)</f>
        <v>2328.3</v>
      </c>
      <c r="J796" s="734">
        <f>AN796*(1+$AF$5/100)</f>
        <v>2334.8</v>
      </c>
      <c r="K796" s="734">
        <f>AO796*(1+$AF$5/100)</f>
        <v>2341.3</v>
      </c>
      <c r="L796" s="734">
        <f>AP796*(1+$AF$5/100)</f>
        <v>2348.45</v>
      </c>
      <c r="M796" s="734">
        <f>AQ796*(1+$AF$5/100)</f>
        <v>2392.65</v>
      </c>
      <c r="N796" s="734">
        <f>AR796*(1+$AF$5/100)</f>
        <v>2399.8</v>
      </c>
      <c r="O796" s="734">
        <f>AS796*(1+$AF$5/100)</f>
        <v>2406.3</v>
      </c>
      <c r="P796" s="734">
        <f>AT796*(1+$AF$5/100)</f>
        <v>2412.8</v>
      </c>
      <c r="Q796" s="734">
        <f>AU796*(1+$AF$5/100)</f>
        <v>2419.3</v>
      </c>
      <c r="R796" s="734">
        <f>AV796*(1+$AF$5/100)</f>
        <v>2425.8</v>
      </c>
      <c r="S796" s="734">
        <f>AW796*(1+$AF$5/100)</f>
        <v>2432.95</v>
      </c>
      <c r="T796" s="734">
        <f>AX796*(1+$AF$5/100)</f>
        <v>2439.45</v>
      </c>
      <c r="U796" s="734">
        <f>AY796*(1+$AF$5/100)</f>
        <v>2910.7</v>
      </c>
      <c r="V796" s="734">
        <f>AZ796*(1+$AF$5/100)</f>
        <v>3110.25</v>
      </c>
      <c r="W796" s="734">
        <f>BA796*(1+$AF$5/100)</f>
        <v>3120.65</v>
      </c>
      <c r="X796" s="734">
        <f>BB796*(1+$AF$5/100)</f>
        <v>3131.7</v>
      </c>
      <c r="Y796" s="734">
        <f>BC796*(1+$AF$5/100)</f>
        <v>3142.1</v>
      </c>
      <c r="Z796" s="735">
        <f>BD796*(1+$AF$5/100)</f>
        <v>3152.5</v>
      </c>
      <c r="AA796" s="801"/>
      <c r="AB796" s="731"/>
      <c r="AG796" s="728">
        <v>3400</v>
      </c>
      <c r="AH796" s="733">
        <v>3228</v>
      </c>
      <c r="AI796" s="734">
        <v>3238</v>
      </c>
      <c r="AJ796" s="734">
        <v>3249</v>
      </c>
      <c r="AK796" s="734">
        <v>3562</v>
      </c>
      <c r="AL796" s="734">
        <v>3572</v>
      </c>
      <c r="AM796" s="734">
        <v>3582</v>
      </c>
      <c r="AN796" s="734">
        <v>3592</v>
      </c>
      <c r="AO796" s="734">
        <v>3602</v>
      </c>
      <c r="AP796" s="734">
        <v>3613</v>
      </c>
      <c r="AQ796" s="734">
        <v>3681</v>
      </c>
      <c r="AR796" s="734">
        <v>3692</v>
      </c>
      <c r="AS796" s="734">
        <v>3702</v>
      </c>
      <c r="AT796" s="734">
        <v>3712</v>
      </c>
      <c r="AU796" s="734">
        <v>3722</v>
      </c>
      <c r="AV796" s="734">
        <v>3732</v>
      </c>
      <c r="AW796" s="734">
        <v>3743</v>
      </c>
      <c r="AX796" s="734">
        <v>3753</v>
      </c>
      <c r="AY796" s="734">
        <v>4478</v>
      </c>
      <c r="AZ796" s="734">
        <v>4785</v>
      </c>
      <c r="BA796" s="734">
        <v>4801</v>
      </c>
      <c r="BB796" s="734">
        <v>4818</v>
      </c>
      <c r="BC796" s="734">
        <v>4834</v>
      </c>
      <c r="BD796" s="735">
        <v>4850</v>
      </c>
    </row>
    <row r="797" spans="1:74">
      <c r="B797" s="1019"/>
      <c r="C797" s="785">
        <f>C796+200</f>
        <v>3600</v>
      </c>
      <c r="D797" s="733">
        <f>AH797*(1+$AF$5/100)</f>
        <v>2112.5</v>
      </c>
      <c r="E797" s="734">
        <f>AI797*(1+$AF$5/100)</f>
        <v>2119.65</v>
      </c>
      <c r="F797" s="734">
        <f>AJ797*(1+$AF$5/100)</f>
        <v>2126.15</v>
      </c>
      <c r="G797" s="734">
        <f>AK797*(1+$AF$5/100)</f>
        <v>2340</v>
      </c>
      <c r="H797" s="734">
        <f>AL797*(1+$AF$5/100)</f>
        <v>2346.5</v>
      </c>
      <c r="I797" s="734">
        <f>AM797*(1+$AF$5/100)</f>
        <v>2353</v>
      </c>
      <c r="J797" s="734">
        <f>AN797*(1+$AF$5/100)</f>
        <v>2359.5</v>
      </c>
      <c r="K797" s="734">
        <f>AO797*(1+$AF$5/100)</f>
        <v>2366</v>
      </c>
      <c r="L797" s="734">
        <f>AP797*(1+$AF$5/100)</f>
        <v>2373.15</v>
      </c>
      <c r="M797" s="734">
        <f>AQ797*(1+$AF$5/100)</f>
        <v>2417.35</v>
      </c>
      <c r="N797" s="734">
        <f>AR797*(1+$AF$5/100)</f>
        <v>2424.5</v>
      </c>
      <c r="O797" s="734">
        <f>AS797*(1+$AF$5/100)</f>
        <v>2431</v>
      </c>
      <c r="P797" s="734">
        <f>AT797*(1+$AF$5/100)</f>
        <v>2437.5</v>
      </c>
      <c r="Q797" s="734">
        <f>AU797*(1+$AF$5/100)</f>
        <v>2444</v>
      </c>
      <c r="R797" s="734">
        <f>AV797*(1+$AF$5/100)</f>
        <v>2450.5</v>
      </c>
      <c r="S797" s="734">
        <f>AW797*(1+$AF$5/100)</f>
        <v>2457.65</v>
      </c>
      <c r="T797" s="734">
        <f>AX797*(1+$AF$5/100)</f>
        <v>2464.15</v>
      </c>
      <c r="U797" s="734">
        <f>AY797*(1+$AF$5/100)</f>
        <v>2935.4</v>
      </c>
      <c r="V797" s="734">
        <f>AZ797*(1+$AF$5/100)</f>
        <v>3145.35</v>
      </c>
      <c r="W797" s="734">
        <f>BA797*(1+$AF$5/100)</f>
        <v>3155.75</v>
      </c>
      <c r="X797" s="734">
        <f>BB797*(1+$AF$5/100)</f>
        <v>3166.8</v>
      </c>
      <c r="Y797" s="734">
        <f>BC797*(1+$AF$5/100)</f>
        <v>3177.2</v>
      </c>
      <c r="Z797" s="735">
        <f>BD797*(1+$AF$5/100)</f>
        <v>3187.6</v>
      </c>
      <c r="AA797" s="801"/>
      <c r="AB797" s="731"/>
      <c r="AG797" s="728">
        <v>3600</v>
      </c>
      <c r="AH797" s="733">
        <v>3250</v>
      </c>
      <c r="AI797" s="734">
        <v>3261</v>
      </c>
      <c r="AJ797" s="734">
        <v>3271</v>
      </c>
      <c r="AK797" s="734">
        <v>3600</v>
      </c>
      <c r="AL797" s="734">
        <v>3610</v>
      </c>
      <c r="AM797" s="734">
        <v>3620</v>
      </c>
      <c r="AN797" s="734">
        <v>3630</v>
      </c>
      <c r="AO797" s="734">
        <v>3640</v>
      </c>
      <c r="AP797" s="734">
        <v>3651</v>
      </c>
      <c r="AQ797" s="734">
        <v>3719</v>
      </c>
      <c r="AR797" s="734">
        <v>3730</v>
      </c>
      <c r="AS797" s="734">
        <v>3740</v>
      </c>
      <c r="AT797" s="734">
        <v>3750</v>
      </c>
      <c r="AU797" s="734">
        <v>3760</v>
      </c>
      <c r="AV797" s="734">
        <v>3770</v>
      </c>
      <c r="AW797" s="734">
        <v>3781</v>
      </c>
      <c r="AX797" s="734">
        <v>3791</v>
      </c>
      <c r="AY797" s="734">
        <v>4516</v>
      </c>
      <c r="AZ797" s="734">
        <v>4839</v>
      </c>
      <c r="BA797" s="734">
        <v>4855</v>
      </c>
      <c r="BB797" s="734">
        <v>4872</v>
      </c>
      <c r="BC797" s="734">
        <v>4888</v>
      </c>
      <c r="BD797" s="735">
        <v>4904</v>
      </c>
    </row>
    <row r="798" spans="1:74">
      <c r="B798" s="1019"/>
      <c r="C798" s="785">
        <f>C797+200</f>
        <v>3800</v>
      </c>
      <c r="D798" s="733">
        <f>AH798*(1+$AF$5/100)</f>
        <v>2127.45</v>
      </c>
      <c r="E798" s="734">
        <f>AI798*(1+$AF$5/100)</f>
        <v>2133.95</v>
      </c>
      <c r="F798" s="734">
        <f>AJ798*(1+$AF$5/100)</f>
        <v>2140.45</v>
      </c>
      <c r="G798" s="734">
        <f>AK798*(1+$AF$5/100)</f>
        <v>2364.7</v>
      </c>
      <c r="H798" s="734">
        <f>AL798*(1+$AF$5/100)</f>
        <v>2371.2</v>
      </c>
      <c r="I798" s="734">
        <f>AM798*(1+$AF$5/100)</f>
        <v>2377.7</v>
      </c>
      <c r="J798" s="734">
        <f>AN798*(1+$AF$5/100)</f>
        <v>2384.2</v>
      </c>
      <c r="K798" s="734">
        <f>AO798*(1+$AF$5/100)</f>
        <v>2390.7</v>
      </c>
      <c r="L798" s="734">
        <f>AP798*(1+$AF$5/100)</f>
        <v>2397.85</v>
      </c>
      <c r="M798" s="734">
        <f>AQ798*(1+$AF$5/100)</f>
        <v>2442.7</v>
      </c>
      <c r="N798" s="734">
        <f>AR798*(1+$AF$5/100)</f>
        <v>2449.2</v>
      </c>
      <c r="O798" s="734">
        <f>AS798*(1+$AF$5/100)</f>
        <v>2455.7</v>
      </c>
      <c r="P798" s="734">
        <f>AT798*(1+$AF$5/100)</f>
        <v>2462.2</v>
      </c>
      <c r="Q798" s="734">
        <f>AU798*(1+$AF$5/100)</f>
        <v>2468.7</v>
      </c>
      <c r="R798" s="734">
        <f>AV798*(1+$AF$5/100)</f>
        <v>2475.85</v>
      </c>
      <c r="S798" s="734">
        <f>AW798*(1+$AF$5/100)</f>
        <v>2482.35</v>
      </c>
      <c r="T798" s="734">
        <f>AX798*(1+$AF$5/100)</f>
        <v>2488.85</v>
      </c>
      <c r="U798" s="734">
        <f>AY798*(1+$AF$5/100)</f>
        <v>2960.75</v>
      </c>
      <c r="V798" s="734">
        <f>AZ798*(1+$AF$5/100)</f>
        <v>3180.45</v>
      </c>
      <c r="W798" s="734">
        <f>BA798*(1+$AF$5/100)</f>
        <v>3190.85</v>
      </c>
      <c r="X798" s="734">
        <f>BB798*(1+$AF$5/100)</f>
        <v>3201.9</v>
      </c>
      <c r="Y798" s="734">
        <f>BC798*(1+$AF$5/100)</f>
        <v>3212.3</v>
      </c>
      <c r="Z798" s="735">
        <f>BD798*(1+$AF$5/100)</f>
        <v>3222.7</v>
      </c>
      <c r="AA798" s="801"/>
      <c r="AB798" s="731"/>
      <c r="AG798" s="728">
        <v>3800</v>
      </c>
      <c r="AH798" s="733">
        <v>3273</v>
      </c>
      <c r="AI798" s="734">
        <v>3283</v>
      </c>
      <c r="AJ798" s="734">
        <v>3293</v>
      </c>
      <c r="AK798" s="734">
        <v>3638</v>
      </c>
      <c r="AL798" s="734">
        <v>3648</v>
      </c>
      <c r="AM798" s="734">
        <v>3658</v>
      </c>
      <c r="AN798" s="734">
        <v>3668</v>
      </c>
      <c r="AO798" s="734">
        <v>3678</v>
      </c>
      <c r="AP798" s="734">
        <v>3689</v>
      </c>
      <c r="AQ798" s="734">
        <v>3758</v>
      </c>
      <c r="AR798" s="734">
        <v>3768</v>
      </c>
      <c r="AS798" s="734">
        <v>3778</v>
      </c>
      <c r="AT798" s="734">
        <v>3788</v>
      </c>
      <c r="AU798" s="734">
        <v>3798</v>
      </c>
      <c r="AV798" s="734">
        <v>3809</v>
      </c>
      <c r="AW798" s="734">
        <v>3819</v>
      </c>
      <c r="AX798" s="734">
        <v>3829</v>
      </c>
      <c r="AY798" s="734">
        <v>4555</v>
      </c>
      <c r="AZ798" s="734">
        <v>4893</v>
      </c>
      <c r="BA798" s="734">
        <v>4909</v>
      </c>
      <c r="BB798" s="734">
        <v>4926</v>
      </c>
      <c r="BC798" s="734">
        <v>4942</v>
      </c>
      <c r="BD798" s="735">
        <v>4958</v>
      </c>
    </row>
    <row r="799" spans="1:74" customHeight="1" ht="20.25">
      <c r="B799" s="1019"/>
      <c r="C799" s="786">
        <f>C798+200</f>
        <v>4000</v>
      </c>
      <c r="D799" s="739">
        <f>AH799*(1+$AF$5/100)</f>
        <v>2141.75</v>
      </c>
      <c r="E799" s="740">
        <f>AI799*(1+$AF$5/100)</f>
        <v>2148.25</v>
      </c>
      <c r="F799" s="740">
        <f>AJ799*(1+$AF$5/100)</f>
        <v>2154.75</v>
      </c>
      <c r="G799" s="740">
        <f>AK799*(1+$AF$5/100)</f>
        <v>2389.4</v>
      </c>
      <c r="H799" s="740">
        <f>AL799*(1+$AF$5/100)</f>
        <v>2395.9</v>
      </c>
      <c r="I799" s="740">
        <f>AM799*(1+$AF$5/100)</f>
        <v>2402.4</v>
      </c>
      <c r="J799" s="740">
        <f>AN799*(1+$AF$5/100)</f>
        <v>2408.9</v>
      </c>
      <c r="K799" s="740">
        <f>AO799*(1+$AF$5/100)</f>
        <v>2416.05</v>
      </c>
      <c r="L799" s="740">
        <f>AP799*(1+$AF$5/100)</f>
        <v>2422.55</v>
      </c>
      <c r="M799" s="740">
        <f>AQ799*(1+$AF$5/100)</f>
        <v>2467.4</v>
      </c>
      <c r="N799" s="740">
        <f>AR799*(1+$AF$5/100)</f>
        <v>2473.9</v>
      </c>
      <c r="O799" s="740">
        <f>AS799*(1+$AF$5/100)</f>
        <v>2480.4</v>
      </c>
      <c r="P799" s="740">
        <f>AT799*(1+$AF$5/100)</f>
        <v>2486.9</v>
      </c>
      <c r="Q799" s="740">
        <f>AU799*(1+$AF$5/100)</f>
        <v>2493.4</v>
      </c>
      <c r="R799" s="740">
        <f>AV799*(1+$AF$5/100)</f>
        <v>2500.55</v>
      </c>
      <c r="S799" s="740">
        <f>AW799*(1+$AF$5/100)</f>
        <v>2507.05</v>
      </c>
      <c r="T799" s="740">
        <f>AX799*(1+$AF$5/100)</f>
        <v>2513.55</v>
      </c>
      <c r="U799" s="740">
        <f>AY799*(1+$AF$5/100)</f>
        <v>2985.45</v>
      </c>
      <c r="V799" s="740">
        <f>AZ799*(1+$AF$5/100)</f>
        <v>3215.55</v>
      </c>
      <c r="W799" s="740">
        <f>BA799*(1+$AF$5/100)</f>
        <v>3225.95</v>
      </c>
      <c r="X799" s="740">
        <f>BB799*(1+$AF$5/100)</f>
        <v>3236.35</v>
      </c>
      <c r="Y799" s="740">
        <f>BC799*(1+$AF$5/100)</f>
        <v>3247.4</v>
      </c>
      <c r="Z799" s="750">
        <f>BD799*(1+$AF$5/100)</f>
        <v>3257.8</v>
      </c>
      <c r="AA799" s="801"/>
      <c r="AB799" s="731"/>
      <c r="AG799" s="738">
        <v>4000</v>
      </c>
      <c r="AH799" s="739">
        <v>3295</v>
      </c>
      <c r="AI799" s="740">
        <v>3305</v>
      </c>
      <c r="AJ799" s="740">
        <v>3315</v>
      </c>
      <c r="AK799" s="740">
        <v>3676</v>
      </c>
      <c r="AL799" s="740">
        <v>3686</v>
      </c>
      <c r="AM799" s="740">
        <v>3696</v>
      </c>
      <c r="AN799" s="740">
        <v>3706</v>
      </c>
      <c r="AO799" s="740">
        <v>3717</v>
      </c>
      <c r="AP799" s="740">
        <v>3727</v>
      </c>
      <c r="AQ799" s="740">
        <v>3796</v>
      </c>
      <c r="AR799" s="740">
        <v>3806</v>
      </c>
      <c r="AS799" s="740">
        <v>3816</v>
      </c>
      <c r="AT799" s="740">
        <v>3826</v>
      </c>
      <c r="AU799" s="740">
        <v>3836</v>
      </c>
      <c r="AV799" s="740">
        <v>3847</v>
      </c>
      <c r="AW799" s="740">
        <v>3857</v>
      </c>
      <c r="AX799" s="740">
        <v>3867</v>
      </c>
      <c r="AY799" s="740">
        <v>4593</v>
      </c>
      <c r="AZ799" s="740">
        <v>4947</v>
      </c>
      <c r="BA799" s="740">
        <v>4963</v>
      </c>
      <c r="BB799" s="740">
        <v>4979</v>
      </c>
      <c r="BC799" s="740">
        <v>4996</v>
      </c>
      <c r="BD799" s="750">
        <v>5012</v>
      </c>
    </row>
    <row r="800" spans="1:74" customHeight="1" ht="20.25">
      <c r="B800" s="1019"/>
      <c r="C800" s="1005" t="s">
        <v>416</v>
      </c>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c r="AA800" s="800"/>
      <c r="AB800" s="727"/>
      <c r="AG800" s="1005" t="s">
        <v>416</v>
      </c>
      <c r="AH800" s="1005"/>
      <c r="AI800" s="1005"/>
      <c r="AJ800" s="1005"/>
      <c r="AK800" s="1005"/>
      <c r="AL800" s="1005"/>
      <c r="AM800" s="1005"/>
      <c r="AN800" s="1005"/>
      <c r="AO800" s="1005"/>
      <c r="AP800" s="1005"/>
      <c r="AQ800" s="1005"/>
      <c r="AR800" s="1005"/>
      <c r="AS800" s="1005"/>
      <c r="AT800" s="1005"/>
      <c r="AU800" s="1005"/>
      <c r="AV800" s="1005"/>
      <c r="AW800" s="1005"/>
      <c r="AX800" s="1005"/>
      <c r="AY800" s="1005"/>
      <c r="AZ800" s="1005"/>
      <c r="BA800" s="1005"/>
      <c r="BB800" s="1005"/>
      <c r="BC800" s="1005"/>
      <c r="BD800" s="1005"/>
    </row>
    <row r="801" spans="1:74">
      <c r="B801" s="1019"/>
      <c r="C801" s="787">
        <f>C799+200</f>
        <v>4200</v>
      </c>
      <c r="D801" s="729">
        <f>AH801*(1+$AF$5/100)</f>
        <v>2156.05</v>
      </c>
      <c r="E801" s="729">
        <f>AI801*(1+$AF$5/100)</f>
        <v>2162.55</v>
      </c>
      <c r="F801" s="729">
        <f>AJ801*(1+$AF$5/100)</f>
        <v>2169.05</v>
      </c>
      <c r="G801" s="729">
        <f>AK801*(1+$AF$5/100)</f>
        <v>2414.1</v>
      </c>
      <c r="H801" s="729">
        <f>AL801*(1+$AF$5/100)</f>
        <v>2420.6</v>
      </c>
      <c r="I801" s="729">
        <f>AM801*(1+$AF$5/100)</f>
        <v>2427.1</v>
      </c>
      <c r="J801" s="729">
        <f>AN801*(1+$AF$5/100)</f>
        <v>2433.6</v>
      </c>
      <c r="K801" s="729">
        <f>AO801*(1+$AF$5/100)</f>
        <v>2440.75</v>
      </c>
      <c r="L801" s="729">
        <f>AP801*(1+$AF$5/100)</f>
        <v>2447.25</v>
      </c>
      <c r="M801" s="729">
        <f>AQ801*(1+$AF$5/100)</f>
        <v>2492.1</v>
      </c>
      <c r="N801" s="729">
        <f>AR801*(1+$AF$5/100)</f>
        <v>2498.6</v>
      </c>
      <c r="O801" s="729">
        <f>AS801*(1+$AF$5/100)</f>
        <v>2505.1</v>
      </c>
      <c r="P801" s="729">
        <f>AT801*(1+$AF$5/100)</f>
        <v>2511.6</v>
      </c>
      <c r="Q801" s="729">
        <f>AU801*(1+$AF$5/100)</f>
        <v>2518.1</v>
      </c>
      <c r="R801" s="729">
        <f>AV801*(1+$AF$5/100)</f>
        <v>2525.25</v>
      </c>
      <c r="S801" s="729">
        <f>AW801*(1+$AF$5/100)</f>
        <v>2531.75</v>
      </c>
      <c r="T801" s="729">
        <f>AX801*(1+$AF$5/100)</f>
        <v>2538.25</v>
      </c>
      <c r="U801" s="729">
        <f>AY801*(1+$AF$5/100)</f>
        <v>3010.15</v>
      </c>
      <c r="V801" s="729">
        <f>AZ801*(1+$AF$5/100)</f>
        <v>3250.65</v>
      </c>
      <c r="W801" s="729">
        <f>BA801*(1+$AF$5/100)</f>
        <v>3261.05</v>
      </c>
      <c r="X801" s="729">
        <f>BB801*(1+$AF$5/100)</f>
        <v>3271.45</v>
      </c>
      <c r="Y801" s="729">
        <f>BC801*(1+$AF$5/100)</f>
        <v>3282.5</v>
      </c>
      <c r="Z801" s="730">
        <f>BD801*(1+$AF$5/100)</f>
        <v>3292.9</v>
      </c>
      <c r="AA801" s="801"/>
      <c r="AB801" s="731"/>
      <c r="AG801" s="744">
        <v>4200</v>
      </c>
      <c r="AH801" s="729">
        <v>3317</v>
      </c>
      <c r="AI801" s="729">
        <v>3327</v>
      </c>
      <c r="AJ801" s="729">
        <v>3337</v>
      </c>
      <c r="AK801" s="729">
        <v>3714</v>
      </c>
      <c r="AL801" s="729">
        <v>3724</v>
      </c>
      <c r="AM801" s="729">
        <v>3734</v>
      </c>
      <c r="AN801" s="729">
        <v>3744</v>
      </c>
      <c r="AO801" s="729">
        <v>3755</v>
      </c>
      <c r="AP801" s="729">
        <v>3765</v>
      </c>
      <c r="AQ801" s="729">
        <v>3834</v>
      </c>
      <c r="AR801" s="729">
        <v>3844</v>
      </c>
      <c r="AS801" s="729">
        <v>3854</v>
      </c>
      <c r="AT801" s="729">
        <v>3864</v>
      </c>
      <c r="AU801" s="729">
        <v>3874</v>
      </c>
      <c r="AV801" s="729">
        <v>3885</v>
      </c>
      <c r="AW801" s="729">
        <v>3895</v>
      </c>
      <c r="AX801" s="729">
        <v>3905</v>
      </c>
      <c r="AY801" s="729">
        <v>4631</v>
      </c>
      <c r="AZ801" s="729">
        <v>5001</v>
      </c>
      <c r="BA801" s="729">
        <v>5017</v>
      </c>
      <c r="BB801" s="729">
        <v>5033</v>
      </c>
      <c r="BC801" s="729">
        <v>5050</v>
      </c>
      <c r="BD801" s="730">
        <v>5066</v>
      </c>
    </row>
    <row r="802" spans="1:74">
      <c r="B802" s="1019"/>
      <c r="C802" s="788">
        <f>C801+200</f>
        <v>4400</v>
      </c>
      <c r="D802" s="734">
        <f>AH802*(1+$AF$5/100)</f>
        <v>2170.35</v>
      </c>
      <c r="E802" s="734">
        <f>AI802*(1+$AF$5/100)</f>
        <v>2176.85</v>
      </c>
      <c r="F802" s="734">
        <f>AJ802*(1+$AF$5/100)</f>
        <v>2184</v>
      </c>
      <c r="G802" s="734">
        <f>AK802*(1+$AF$5/100)</f>
        <v>2438.8</v>
      </c>
      <c r="H802" s="734">
        <f>AL802*(1+$AF$5/100)</f>
        <v>2445.3</v>
      </c>
      <c r="I802" s="734">
        <f>AM802*(1+$AF$5/100)</f>
        <v>2451.8</v>
      </c>
      <c r="J802" s="734">
        <f>AN802*(1+$AF$5/100)</f>
        <v>2458.3</v>
      </c>
      <c r="K802" s="734">
        <f>AO802*(1+$AF$5/100)</f>
        <v>2465.45</v>
      </c>
      <c r="L802" s="734">
        <f>AP802*(1+$AF$5/100)</f>
        <v>2471.95</v>
      </c>
      <c r="M802" s="734">
        <f>AQ802*(1+$AF$5/100)</f>
        <v>2516.8</v>
      </c>
      <c r="N802" s="734">
        <f>AR802*(1+$AF$5/100)</f>
        <v>2523.3</v>
      </c>
      <c r="O802" s="734">
        <f>AS802*(1+$AF$5/100)</f>
        <v>2529.8</v>
      </c>
      <c r="P802" s="734">
        <f>AT802*(1+$AF$5/100)</f>
        <v>2536.3</v>
      </c>
      <c r="Q802" s="734">
        <f>AU802*(1+$AF$5/100)</f>
        <v>2543.45</v>
      </c>
      <c r="R802" s="734">
        <f>AV802*(1+$AF$5/100)</f>
        <v>2549.95</v>
      </c>
      <c r="S802" s="734">
        <f>AW802*(1+$AF$5/100)</f>
        <v>2556.45</v>
      </c>
      <c r="T802" s="734">
        <f>AX802*(1+$AF$5/100)</f>
        <v>2802.8</v>
      </c>
      <c r="U802" s="734">
        <f>AY802*(1+$AF$5/100)</f>
        <v>3034.85</v>
      </c>
      <c r="V802" s="734">
        <f>AZ802*(1+$AF$5/100)</f>
        <v>3285.75</v>
      </c>
      <c r="W802" s="734">
        <f>BA802*(1+$AF$5/100)</f>
        <v>3296.15</v>
      </c>
      <c r="X802" s="734">
        <f>BB802*(1+$AF$5/100)</f>
        <v>3306.55</v>
      </c>
      <c r="Y802" s="734">
        <f>BC802*(1+$AF$5/100)</f>
        <v>3317.6</v>
      </c>
      <c r="Z802" s="735">
        <f>BD802*(1+$AF$5/100)</f>
        <v>3328</v>
      </c>
      <c r="AA802" s="801"/>
      <c r="AB802" s="731"/>
      <c r="AG802" s="747">
        <v>4400</v>
      </c>
      <c r="AH802" s="734">
        <v>3339</v>
      </c>
      <c r="AI802" s="734">
        <v>3349</v>
      </c>
      <c r="AJ802" s="734">
        <v>3360</v>
      </c>
      <c r="AK802" s="734">
        <v>3752</v>
      </c>
      <c r="AL802" s="734">
        <v>3762</v>
      </c>
      <c r="AM802" s="734">
        <v>3772</v>
      </c>
      <c r="AN802" s="734">
        <v>3782</v>
      </c>
      <c r="AO802" s="734">
        <v>3793</v>
      </c>
      <c r="AP802" s="734">
        <v>3803</v>
      </c>
      <c r="AQ802" s="734">
        <v>3872</v>
      </c>
      <c r="AR802" s="734">
        <v>3882</v>
      </c>
      <c r="AS802" s="734">
        <v>3892</v>
      </c>
      <c r="AT802" s="734">
        <v>3902</v>
      </c>
      <c r="AU802" s="734">
        <v>3913</v>
      </c>
      <c r="AV802" s="734">
        <v>3923</v>
      </c>
      <c r="AW802" s="734">
        <v>3933</v>
      </c>
      <c r="AX802" s="734">
        <v>4312</v>
      </c>
      <c r="AY802" s="734">
        <v>4669</v>
      </c>
      <c r="AZ802" s="734">
        <v>5055</v>
      </c>
      <c r="BA802" s="734">
        <v>5071</v>
      </c>
      <c r="BB802" s="734">
        <v>5087</v>
      </c>
      <c r="BC802" s="734">
        <v>5104</v>
      </c>
      <c r="BD802" s="735">
        <v>5120</v>
      </c>
    </row>
    <row r="803" spans="1:74">
      <c r="B803" s="1019"/>
      <c r="C803" s="788">
        <f>C802+200</f>
        <v>4600</v>
      </c>
      <c r="D803" s="734">
        <f>AH803*(1+$AF$5/100)</f>
        <v>2184.65</v>
      </c>
      <c r="E803" s="734">
        <f>AI803*(1+$AF$5/100)</f>
        <v>2191.8</v>
      </c>
      <c r="F803" s="734">
        <f>AJ803*(1+$AF$5/100)</f>
        <v>2198.3</v>
      </c>
      <c r="G803" s="734">
        <f>AK803*(1+$AF$5/100)</f>
        <v>2463.5</v>
      </c>
      <c r="H803" s="734">
        <f>AL803*(1+$AF$5/100)</f>
        <v>2470</v>
      </c>
      <c r="I803" s="734">
        <f>AM803*(1+$AF$5/100)</f>
        <v>2476.5</v>
      </c>
      <c r="J803" s="734">
        <f>AN803*(1+$AF$5/100)</f>
        <v>2483.65</v>
      </c>
      <c r="K803" s="734">
        <f>AO803*(1+$AF$5/100)</f>
        <v>2490.15</v>
      </c>
      <c r="L803" s="734">
        <f>AP803*(1+$AF$5/100)</f>
        <v>2496.65</v>
      </c>
      <c r="M803" s="734">
        <f>AQ803*(1+$AF$5/100)</f>
        <v>2541.5</v>
      </c>
      <c r="N803" s="734">
        <f>AR803*(1+$AF$5/100)</f>
        <v>2548</v>
      </c>
      <c r="O803" s="734">
        <f>AS803*(1+$AF$5/100)</f>
        <v>2554.5</v>
      </c>
      <c r="P803" s="734">
        <f>AT803*(1+$AF$5/100)</f>
        <v>2561</v>
      </c>
      <c r="Q803" s="734">
        <f>AU803*(1+$AF$5/100)</f>
        <v>2568.15</v>
      </c>
      <c r="R803" s="734">
        <f>AV803*(1+$AF$5/100)</f>
        <v>2574.65</v>
      </c>
      <c r="S803" s="734">
        <f>AW803*(1+$AF$5/100)</f>
        <v>2581.15</v>
      </c>
      <c r="T803" s="734">
        <f>AX803*(1+$AF$5/100)</f>
        <v>2828.15</v>
      </c>
      <c r="U803" s="734">
        <f>AY803*(1+$AF$5/100)</f>
        <v>3059.55</v>
      </c>
      <c r="V803" s="734">
        <f>AZ803*(1+$AF$5/100)</f>
        <v>3320.2</v>
      </c>
      <c r="W803" s="734">
        <f>BA803*(1+$AF$5/100)</f>
        <v>3331.25</v>
      </c>
      <c r="X803" s="734">
        <f>BB803*(1+$AF$5/100)</f>
        <v>3341.65</v>
      </c>
      <c r="Y803" s="734">
        <f>BC803*(1+$AF$5/100)</f>
        <v>3352.7</v>
      </c>
      <c r="Z803" s="735">
        <f>BD803*(1+$AF$5/100)</f>
        <v>3363.1</v>
      </c>
      <c r="AA803" s="801"/>
      <c r="AB803" s="731"/>
      <c r="AG803" s="747">
        <v>4600</v>
      </c>
      <c r="AH803" s="734">
        <v>3361</v>
      </c>
      <c r="AI803" s="734">
        <v>3372</v>
      </c>
      <c r="AJ803" s="734">
        <v>3382</v>
      </c>
      <c r="AK803" s="734">
        <v>3790</v>
      </c>
      <c r="AL803" s="734">
        <v>3800</v>
      </c>
      <c r="AM803" s="734">
        <v>3810</v>
      </c>
      <c r="AN803" s="734">
        <v>3821</v>
      </c>
      <c r="AO803" s="734">
        <v>3831</v>
      </c>
      <c r="AP803" s="734">
        <v>3841</v>
      </c>
      <c r="AQ803" s="734">
        <v>3910</v>
      </c>
      <c r="AR803" s="734">
        <v>3920</v>
      </c>
      <c r="AS803" s="734">
        <v>3930</v>
      </c>
      <c r="AT803" s="734">
        <v>3940</v>
      </c>
      <c r="AU803" s="734">
        <v>3951</v>
      </c>
      <c r="AV803" s="734">
        <v>3961</v>
      </c>
      <c r="AW803" s="734">
        <v>3971</v>
      </c>
      <c r="AX803" s="734">
        <v>4351</v>
      </c>
      <c r="AY803" s="734">
        <v>4707</v>
      </c>
      <c r="AZ803" s="734">
        <v>5108</v>
      </c>
      <c r="BA803" s="734">
        <v>5125</v>
      </c>
      <c r="BB803" s="734">
        <v>5141</v>
      </c>
      <c r="BC803" s="734">
        <v>5158</v>
      </c>
      <c r="BD803" s="735">
        <v>5174</v>
      </c>
    </row>
    <row r="804" spans="1:74">
      <c r="B804" s="1019"/>
      <c r="C804" s="788">
        <f>C803+200</f>
        <v>4800</v>
      </c>
      <c r="D804" s="734">
        <f>AH804*(1+$AF$5/100)</f>
        <v>2199.6</v>
      </c>
      <c r="E804" s="734">
        <f>AI804*(1+$AF$5/100)</f>
        <v>2206.1</v>
      </c>
      <c r="F804" s="734">
        <f>AJ804*(1+$AF$5/100)</f>
        <v>2212.6</v>
      </c>
      <c r="G804" s="734">
        <f>AK804*(1+$AF$5/100)</f>
        <v>2488.2</v>
      </c>
      <c r="H804" s="734">
        <f>AL804*(1+$AF$5/100)</f>
        <v>2494.7</v>
      </c>
      <c r="I804" s="734">
        <f>AM804*(1+$AF$5/100)</f>
        <v>2501.2</v>
      </c>
      <c r="J804" s="734">
        <f>AN804*(1+$AF$5/100)</f>
        <v>2508.35</v>
      </c>
      <c r="K804" s="734">
        <f>AO804*(1+$AF$5/100)</f>
        <v>2514.85</v>
      </c>
      <c r="L804" s="734">
        <f>AP804*(1+$AF$5/100)</f>
        <v>2521.35</v>
      </c>
      <c r="M804" s="734">
        <f>AQ804*(1+$AF$5/100)</f>
        <v>2566.2</v>
      </c>
      <c r="N804" s="734">
        <f>AR804*(1+$AF$5/100)</f>
        <v>2572.7</v>
      </c>
      <c r="O804" s="734">
        <f>AS804*(1+$AF$5/100)</f>
        <v>2579.2</v>
      </c>
      <c r="P804" s="734">
        <f>AT804*(1+$AF$5/100)</f>
        <v>2585.7</v>
      </c>
      <c r="Q804" s="734">
        <f>AU804*(1+$AF$5/100)</f>
        <v>2592.85</v>
      </c>
      <c r="R804" s="734">
        <f>AV804*(1+$AF$5/100)</f>
        <v>2599.35</v>
      </c>
      <c r="S804" s="734">
        <f>AW804*(1+$AF$5/100)</f>
        <v>2605.85</v>
      </c>
      <c r="T804" s="734">
        <f>AX804*(1+$AF$5/100)</f>
        <v>2852.85</v>
      </c>
      <c r="U804" s="734">
        <f>AY804*(1+$AF$5/100)</f>
        <v>3084.25</v>
      </c>
      <c r="V804" s="734">
        <f>AZ804*(1+$AF$5/100)</f>
        <v>3355.3</v>
      </c>
      <c r="W804" s="734">
        <f>BA804*(1+$AF$5/100)</f>
        <v>3366.35</v>
      </c>
      <c r="X804" s="734">
        <f>BB804*(1+$AF$5/100)</f>
        <v>3376.75</v>
      </c>
      <c r="Y804" s="734">
        <f>BC804*(1+$AF$5/100)</f>
        <v>3387.8</v>
      </c>
      <c r="Z804" s="735">
        <f>BD804*(1+$AF$5/100)</f>
        <v>3398.2</v>
      </c>
      <c r="AA804" s="801"/>
      <c r="AB804" s="731"/>
      <c r="AG804" s="747">
        <v>4800</v>
      </c>
      <c r="AH804" s="734">
        <v>3384</v>
      </c>
      <c r="AI804" s="734">
        <v>3394</v>
      </c>
      <c r="AJ804" s="734">
        <v>3404</v>
      </c>
      <c r="AK804" s="734">
        <v>3828</v>
      </c>
      <c r="AL804" s="734">
        <v>3838</v>
      </c>
      <c r="AM804" s="734">
        <v>3848</v>
      </c>
      <c r="AN804" s="734">
        <v>3859</v>
      </c>
      <c r="AO804" s="734">
        <v>3869</v>
      </c>
      <c r="AP804" s="734">
        <v>3879</v>
      </c>
      <c r="AQ804" s="734">
        <v>3948</v>
      </c>
      <c r="AR804" s="734">
        <v>3958</v>
      </c>
      <c r="AS804" s="734">
        <v>3968</v>
      </c>
      <c r="AT804" s="734">
        <v>3978</v>
      </c>
      <c r="AU804" s="734">
        <v>3989</v>
      </c>
      <c r="AV804" s="734">
        <v>3999</v>
      </c>
      <c r="AW804" s="734">
        <v>4009</v>
      </c>
      <c r="AX804" s="734">
        <v>4389</v>
      </c>
      <c r="AY804" s="734">
        <v>4745</v>
      </c>
      <c r="AZ804" s="734">
        <v>5162</v>
      </c>
      <c r="BA804" s="734">
        <v>5179</v>
      </c>
      <c r="BB804" s="734">
        <v>5195</v>
      </c>
      <c r="BC804" s="734">
        <v>5212</v>
      </c>
      <c r="BD804" s="735">
        <v>5228</v>
      </c>
    </row>
    <row r="805" spans="1:74" customHeight="1" ht="20.25">
      <c r="B805" s="1019"/>
      <c r="C805" s="789">
        <f>C804+200</f>
        <v>5000</v>
      </c>
      <c r="D805" s="740">
        <f>AH805*(1+$AF$5/100)</f>
        <v>2213.9</v>
      </c>
      <c r="E805" s="740">
        <f>AI805*(1+$AF$5/100)</f>
        <v>2220.4</v>
      </c>
      <c r="F805" s="740">
        <f>AJ805*(1+$AF$5/100)</f>
        <v>2226.9</v>
      </c>
      <c r="G805" s="740">
        <f>AK805*(1+$AF$5/100)</f>
        <v>2512.9</v>
      </c>
      <c r="H805" s="740">
        <f>AL805*(1+$AF$5/100)</f>
        <v>2519.4</v>
      </c>
      <c r="I805" s="740">
        <f>AM805*(1+$AF$5/100)</f>
        <v>2525.9</v>
      </c>
      <c r="J805" s="740">
        <f>AN805*(1+$AF$5/100)</f>
        <v>2533.05</v>
      </c>
      <c r="K805" s="740">
        <f>AO805*(1+$AF$5/100)</f>
        <v>2539.55</v>
      </c>
      <c r="L805" s="740">
        <f>AP805*(1+$AF$5/100)</f>
        <v>2546.05</v>
      </c>
      <c r="M805" s="740">
        <f>AQ805*(1+$AF$5/100)</f>
        <v>2590.9</v>
      </c>
      <c r="N805" s="740">
        <f>AR805*(1+$AF$5/100)</f>
        <v>2597.4</v>
      </c>
      <c r="O805" s="740">
        <f>AS805*(1+$AF$5/100)</f>
        <v>2603.9</v>
      </c>
      <c r="P805" s="740">
        <f>AT805*(1+$AF$5/100)</f>
        <v>2611.05</v>
      </c>
      <c r="Q805" s="740">
        <f>AU805*(1+$AF$5/100)</f>
        <v>2617.55</v>
      </c>
      <c r="R805" s="740">
        <f>AV805*(1+$AF$5/100)</f>
        <v>2624.05</v>
      </c>
      <c r="S805" s="740">
        <f>AW805*(1+$AF$5/100)</f>
        <v>2630.55</v>
      </c>
      <c r="T805" s="740">
        <f>AX805*(1+$AF$5/100)</f>
        <v>2877.55</v>
      </c>
      <c r="U805" s="740">
        <f>AY805*(1+$AF$5/100)</f>
        <v>3108.95</v>
      </c>
      <c r="V805" s="740">
        <f>AZ805*(1+$AF$5/100)</f>
        <v>3390.4</v>
      </c>
      <c r="W805" s="740">
        <f>BA805*(1+$AF$5/100)</f>
        <v>3401.45</v>
      </c>
      <c r="X805" s="740">
        <f>BB805*(1+$AF$5/100)</f>
        <v>3411.85</v>
      </c>
      <c r="Y805" s="740">
        <f>BC805*(1+$AF$5/100)</f>
        <v>3422.9</v>
      </c>
      <c r="Z805" s="750">
        <f>BD805*(1+$AF$5/100)</f>
        <v>3433.3</v>
      </c>
      <c r="AA805" s="801"/>
      <c r="AB805" s="731"/>
      <c r="AG805" s="748">
        <v>5000</v>
      </c>
      <c r="AH805" s="740">
        <v>3406</v>
      </c>
      <c r="AI805" s="740">
        <v>3416</v>
      </c>
      <c r="AJ805" s="740">
        <v>3426</v>
      </c>
      <c r="AK805" s="740">
        <v>3866</v>
      </c>
      <c r="AL805" s="740">
        <v>3876</v>
      </c>
      <c r="AM805" s="740">
        <v>3886</v>
      </c>
      <c r="AN805" s="740">
        <v>3897</v>
      </c>
      <c r="AO805" s="740">
        <v>3907</v>
      </c>
      <c r="AP805" s="740">
        <v>3917</v>
      </c>
      <c r="AQ805" s="740">
        <v>3986</v>
      </c>
      <c r="AR805" s="740">
        <v>3996</v>
      </c>
      <c r="AS805" s="740">
        <v>4006</v>
      </c>
      <c r="AT805" s="740">
        <v>4017</v>
      </c>
      <c r="AU805" s="740">
        <v>4027</v>
      </c>
      <c r="AV805" s="740">
        <v>4037</v>
      </c>
      <c r="AW805" s="740">
        <v>4047</v>
      </c>
      <c r="AX805" s="740">
        <v>4427</v>
      </c>
      <c r="AY805" s="740">
        <v>4783</v>
      </c>
      <c r="AZ805" s="740">
        <v>5216</v>
      </c>
      <c r="BA805" s="740">
        <v>5233</v>
      </c>
      <c r="BB805" s="740">
        <v>5249</v>
      </c>
      <c r="BC805" s="740">
        <v>5266</v>
      </c>
      <c r="BD805" s="750">
        <v>5282</v>
      </c>
    </row>
    <row r="806" spans="1:74" customHeight="1" ht="20.25">
      <c r="B806" s="809"/>
      <c r="C806" s="1025" t="s">
        <v>417</v>
      </c>
      <c r="D806" s="1025"/>
      <c r="E806" s="1025"/>
      <c r="F806" s="1025"/>
      <c r="G806" s="1025"/>
      <c r="H806" s="1025"/>
      <c r="I806" s="1025"/>
      <c r="J806" s="1025"/>
      <c r="K806" s="1025"/>
      <c r="L806" s="1025"/>
      <c r="M806" s="1025"/>
      <c r="N806" s="1025"/>
      <c r="O806" s="1025"/>
      <c r="P806" s="1025"/>
      <c r="Q806" s="1025"/>
      <c r="R806" s="1025"/>
      <c r="S806" s="1025"/>
      <c r="T806" s="1025"/>
      <c r="U806" s="1025"/>
      <c r="V806" s="1025"/>
      <c r="W806" s="1025"/>
      <c r="X806" s="1025"/>
      <c r="Y806" s="1025"/>
      <c r="Z806" s="1025"/>
      <c r="AA806" s="800"/>
      <c r="AB806" s="727"/>
      <c r="AG806" s="1005" t="s">
        <v>417</v>
      </c>
      <c r="AH806" s="1005"/>
      <c r="AI806" s="1005"/>
      <c r="AJ806" s="1005"/>
      <c r="AK806" s="1005"/>
      <c r="AL806" s="1005"/>
      <c r="AM806" s="1005"/>
      <c r="AN806" s="1005"/>
      <c r="AO806" s="1005"/>
      <c r="AP806" s="1005"/>
      <c r="AQ806" s="1005"/>
      <c r="AR806" s="1005"/>
      <c r="AS806" s="1005"/>
      <c r="AT806" s="1005"/>
      <c r="AU806" s="1005"/>
      <c r="AV806" s="1005"/>
      <c r="AW806" s="1005"/>
      <c r="AX806" s="1005"/>
      <c r="AY806" s="1005"/>
      <c r="AZ806" s="1005"/>
      <c r="BA806" s="1005"/>
      <c r="BB806" s="1005"/>
      <c r="BC806" s="1005"/>
      <c r="BD806" s="1005"/>
    </row>
    <row r="807" spans="1:74" customHeight="1" ht="29.25">
      <c r="B807" s="820"/>
      <c r="C807" s="782" t="s">
        <v>355</v>
      </c>
      <c r="D807" s="732" t="str">
        <f>D$585</f>
        <v>$560</v>
      </c>
      <c r="E807" s="729" t="str">
        <f>E$585</f>
        <v>$563</v>
      </c>
      <c r="F807" s="729" t="str">
        <f>F$585</f>
        <v>$567</v>
      </c>
      <c r="G807" s="729" t="str">
        <f>G$585</f>
        <v>$570</v>
      </c>
      <c r="H807" s="729" t="str">
        <f>H$585</f>
        <v>$573</v>
      </c>
      <c r="I807" s="729" t="str">
        <f>I$585</f>
        <v>$576</v>
      </c>
      <c r="J807" s="729" t="str">
        <f>J$585</f>
        <v>$580</v>
      </c>
      <c r="K807" s="729" t="str">
        <f>K$585</f>
        <v>$583</v>
      </c>
      <c r="L807" s="729" t="str">
        <f>L$585</f>
        <v>$586</v>
      </c>
      <c r="M807" s="729" t="str">
        <f>M$585</f>
        <v>$590</v>
      </c>
      <c r="N807" s="729" t="str">
        <f>N$585</f>
        <v>$593</v>
      </c>
      <c r="O807" s="729" t="str">
        <f>O$585</f>
        <v>$596</v>
      </c>
      <c r="P807" s="729" t="str">
        <f>P$585</f>
        <v>$600</v>
      </c>
      <c r="Q807" s="729" t="str">
        <f>Q$585</f>
        <v>$603</v>
      </c>
      <c r="R807" s="729" t="str">
        <f>R$585</f>
        <v>$606</v>
      </c>
      <c r="S807" s="729" t="str">
        <f>S$585</f>
        <v>$610</v>
      </c>
      <c r="T807" s="729" t="str">
        <f>T$585</f>
        <v>$613</v>
      </c>
      <c r="U807" s="729" t="str">
        <f>U$585</f>
        <v>$616</v>
      </c>
      <c r="V807" s="729" t="str">
        <f>V$585</f>
        <v>$620</v>
      </c>
      <c r="W807" s="729" t="str">
        <f>W$585</f>
        <v>$623</v>
      </c>
      <c r="X807" s="729" t="str">
        <f>X$585</f>
        <v>$626</v>
      </c>
      <c r="Y807" s="729" t="str">
        <f>Y$585</f>
        <v>$630</v>
      </c>
      <c r="Z807" s="730" t="str">
        <f>Z$585</f>
        <v>$633</v>
      </c>
      <c r="AA807" s="801"/>
      <c r="AB807" s="731"/>
      <c r="AG807" s="748"/>
      <c r="AH807" s="739"/>
      <c r="AI807" s="740"/>
      <c r="AJ807" s="740"/>
      <c r="AK807" s="740"/>
      <c r="AL807" s="740"/>
      <c r="AM807" s="740"/>
      <c r="AN807" s="740"/>
      <c r="AO807" s="740"/>
      <c r="AP807" s="740"/>
      <c r="AQ807" s="740"/>
      <c r="AR807" s="740"/>
      <c r="AS807" s="740"/>
      <c r="AT807" s="740"/>
      <c r="AU807" s="740"/>
      <c r="AV807" s="740"/>
      <c r="AW807" s="740"/>
      <c r="AX807" s="740"/>
      <c r="AY807" s="740"/>
      <c r="AZ807" s="740"/>
      <c r="BA807" s="740"/>
      <c r="BB807" s="740"/>
      <c r="BC807" s="740"/>
      <c r="BD807" s="750"/>
    </row>
    <row r="808" spans="1:74" customHeight="1" ht="29.25">
      <c r="B808" s="820" t="s">
        <v>321</v>
      </c>
      <c r="C808" s="841" t="s">
        <v>424</v>
      </c>
      <c r="D808" s="739">
        <v>989</v>
      </c>
      <c r="E808" s="740">
        <v>995</v>
      </c>
      <c r="F808" s="740">
        <v>1001</v>
      </c>
      <c r="G808" s="740">
        <v>1007</v>
      </c>
      <c r="H808" s="740">
        <v>1013</v>
      </c>
      <c r="I808" s="740">
        <v>1019</v>
      </c>
      <c r="J808" s="740">
        <v>1025</v>
      </c>
      <c r="K808" s="740">
        <v>1031</v>
      </c>
      <c r="L808" s="740">
        <v>1038</v>
      </c>
      <c r="M808" s="740">
        <v>1044</v>
      </c>
      <c r="N808" s="740">
        <v>1050</v>
      </c>
      <c r="O808" s="740">
        <v>1056</v>
      </c>
      <c r="P808" s="740">
        <v>1062</v>
      </c>
      <c r="Q808" s="740">
        <v>1068</v>
      </c>
      <c r="R808" s="740">
        <v>1074</v>
      </c>
      <c r="S808" s="740">
        <v>1080</v>
      </c>
      <c r="T808" s="740">
        <v>1086</v>
      </c>
      <c r="U808" s="740">
        <v>1092</v>
      </c>
      <c r="V808" s="740">
        <v>1098</v>
      </c>
      <c r="W808" s="740">
        <v>1104</v>
      </c>
      <c r="X808" s="740">
        <v>1110</v>
      </c>
      <c r="Y808" s="740">
        <v>1116</v>
      </c>
      <c r="Z808" s="750">
        <v>1122</v>
      </c>
      <c r="AA808" s="801"/>
      <c r="AB808" s="731"/>
      <c r="AG808" s="752" t="s">
        <v>354</v>
      </c>
      <c r="AH808" s="753">
        <v>989</v>
      </c>
      <c r="AI808" s="753">
        <v>995</v>
      </c>
      <c r="AJ808" s="753">
        <v>1001</v>
      </c>
      <c r="AK808" s="753">
        <v>1007</v>
      </c>
      <c r="AL808" s="753">
        <v>1013</v>
      </c>
      <c r="AM808" s="753">
        <v>1019</v>
      </c>
      <c r="AN808" s="753">
        <v>1025</v>
      </c>
      <c r="AO808" s="753">
        <v>1031</v>
      </c>
      <c r="AP808" s="753">
        <v>1038</v>
      </c>
      <c r="AQ808" s="753">
        <v>1044</v>
      </c>
      <c r="AR808" s="753">
        <v>1050</v>
      </c>
      <c r="AS808" s="753">
        <v>1056</v>
      </c>
      <c r="AT808" s="753">
        <v>1062</v>
      </c>
      <c r="AU808" s="753">
        <v>1068</v>
      </c>
      <c r="AV808" s="753">
        <v>1074</v>
      </c>
      <c r="AW808" s="753">
        <v>1080</v>
      </c>
      <c r="AX808" s="753">
        <v>1086</v>
      </c>
      <c r="AY808" s="753">
        <v>1092</v>
      </c>
      <c r="AZ808" s="753">
        <v>1098</v>
      </c>
      <c r="BA808" s="753">
        <v>1104</v>
      </c>
      <c r="BB808" s="753">
        <v>1110</v>
      </c>
      <c r="BC808" s="753">
        <v>1116</v>
      </c>
      <c r="BD808" s="754">
        <v>1122</v>
      </c>
    </row>
    <row r="809" spans="1:74">
      <c r="B809" s="804"/>
      <c r="C809" s="717"/>
      <c r="D809" s="734"/>
      <c r="E809" s="734"/>
      <c r="F809" s="734"/>
      <c r="G809" s="734"/>
      <c r="H809" s="734"/>
      <c r="I809" s="734"/>
      <c r="J809" s="734"/>
      <c r="K809" s="734"/>
      <c r="L809" s="734"/>
      <c r="M809" s="734"/>
      <c r="N809" s="734"/>
      <c r="O809" s="734"/>
      <c r="P809" s="734"/>
      <c r="Q809" s="734"/>
      <c r="R809" s="734"/>
      <c r="S809" s="734"/>
      <c r="T809" s="734"/>
      <c r="U809" s="734"/>
      <c r="V809" s="734"/>
      <c r="W809" s="734"/>
      <c r="X809" s="734"/>
      <c r="Y809" s="734"/>
      <c r="Z809" s="734"/>
      <c r="AA809" s="801"/>
      <c r="AB809" s="731"/>
    </row>
    <row r="810" spans="1:74">
      <c r="B810" s="804"/>
      <c r="C810" s="1014" t="s">
        <v>387</v>
      </c>
      <c r="D810" s="1014"/>
      <c r="E810" s="1014"/>
      <c r="F810" s="1014"/>
      <c r="G810" s="1014"/>
      <c r="H810" s="1014"/>
      <c r="I810" s="1014"/>
      <c r="J810" s="1014"/>
      <c r="K810" s="1014"/>
      <c r="L810" s="1014"/>
      <c r="M810" s="1014"/>
      <c r="N810" s="1014"/>
      <c r="O810" s="1014"/>
      <c r="P810" s="1014"/>
      <c r="Q810" s="1014"/>
      <c r="R810" s="1014"/>
      <c r="S810" s="1014"/>
      <c r="T810" s="1014"/>
      <c r="U810" s="1014"/>
      <c r="V810" s="1014"/>
      <c r="W810" s="1014"/>
      <c r="X810" s="1014"/>
      <c r="Y810" s="1014"/>
      <c r="Z810" s="1014"/>
      <c r="AA810" s="801"/>
      <c r="AB810" s="731"/>
    </row>
    <row r="811" spans="1:74">
      <c r="B811" s="804"/>
      <c r="C811" s="721" t="s">
        <v>425</v>
      </c>
      <c r="D811" s="721"/>
      <c r="E811" s="721"/>
      <c r="F811" s="721"/>
      <c r="G811" s="721"/>
      <c r="H811" s="721"/>
      <c r="I811" s="721"/>
      <c r="J811" s="721"/>
      <c r="K811" s="721"/>
      <c r="L811" s="721"/>
      <c r="M811" s="721"/>
      <c r="N811" s="721"/>
      <c r="O811" s="721"/>
      <c r="P811" s="721"/>
      <c r="Q811" s="721"/>
      <c r="R811" s="721"/>
      <c r="S811" s="721"/>
      <c r="T811" s="721"/>
      <c r="U811" s="721"/>
      <c r="V811" s="721"/>
      <c r="W811" s="721"/>
      <c r="X811" s="721"/>
      <c r="Y811" s="721"/>
      <c r="Z811" s="721"/>
      <c r="AA811" s="801"/>
      <c r="AB811" s="731"/>
    </row>
    <row r="812" spans="1:74">
      <c r="B812" s="804"/>
      <c r="C812" s="1014" t="s">
        <v>382</v>
      </c>
      <c r="D812" s="1014"/>
      <c r="E812" s="1014"/>
      <c r="F812" s="1014"/>
      <c r="G812" s="1014"/>
      <c r="H812" s="1014"/>
      <c r="I812" s="1014"/>
      <c r="J812" s="1014"/>
      <c r="K812" s="1014"/>
      <c r="L812" s="1014"/>
      <c r="M812" s="1014"/>
      <c r="N812" s="1014"/>
      <c r="O812" s="1014"/>
      <c r="P812" s="1014"/>
      <c r="Q812" s="1014"/>
      <c r="R812" s="1014"/>
      <c r="S812" s="1014"/>
      <c r="T812" s="1014"/>
      <c r="U812" s="1014"/>
      <c r="V812" s="1014"/>
      <c r="W812" s="1014"/>
      <c r="X812" s="1014"/>
      <c r="Y812" s="1014"/>
      <c r="Z812" s="1014"/>
      <c r="AA812" s="801"/>
      <c r="AB812" s="731"/>
    </row>
    <row r="813" spans="1:74">
      <c r="B813" s="804"/>
      <c r="C813" s="1014" t="s">
        <v>383</v>
      </c>
      <c r="D813" s="1014"/>
      <c r="E813" s="1014"/>
      <c r="F813" s="1014"/>
      <c r="G813" s="1014"/>
      <c r="H813" s="1014"/>
      <c r="I813" s="1014"/>
      <c r="J813" s="1014"/>
      <c r="K813" s="1014"/>
      <c r="L813" s="1014"/>
      <c r="M813" s="1014"/>
      <c r="N813" s="1014"/>
      <c r="O813" s="1014"/>
      <c r="P813" s="1014"/>
      <c r="Q813" s="1014"/>
      <c r="R813" s="1014"/>
      <c r="S813" s="1014"/>
      <c r="T813" s="1014"/>
      <c r="U813" s="1014"/>
      <c r="V813" s="1014"/>
      <c r="W813" s="1014"/>
      <c r="X813" s="1014"/>
      <c r="Y813" s="1014"/>
      <c r="Z813" s="1014"/>
      <c r="AA813" s="801"/>
      <c r="AB813" s="731"/>
    </row>
    <row r="814" spans="1:74" customHeight="1" ht="20.25">
      <c r="B814" s="805"/>
      <c r="C814" s="1022" t="s">
        <v>384</v>
      </c>
      <c r="D814" s="1022"/>
      <c r="E814" s="1022"/>
      <c r="F814" s="1022"/>
      <c r="G814" s="1022"/>
      <c r="H814" s="1022"/>
      <c r="I814" s="1022"/>
      <c r="J814" s="1022"/>
      <c r="K814" s="1022"/>
      <c r="L814" s="1022"/>
      <c r="M814" s="1022"/>
      <c r="N814" s="1022"/>
      <c r="O814" s="1022"/>
      <c r="P814" s="1022"/>
      <c r="Q814" s="1022"/>
      <c r="R814" s="1022"/>
      <c r="S814" s="1022"/>
      <c r="T814" s="1022"/>
      <c r="U814" s="1022"/>
      <c r="V814" s="1022"/>
      <c r="W814" s="1022"/>
      <c r="X814" s="1022"/>
      <c r="Y814" s="1022"/>
      <c r="Z814" s="1022"/>
      <c r="AA814" s="806"/>
      <c r="AB814" s="717"/>
    </row>
    <row r="815" spans="1:74" customHeight="1" ht="21">
      <c r="B815" s="722"/>
      <c r="C815" s="717"/>
      <c r="D815" s="717"/>
      <c r="E815" s="717"/>
      <c r="F815" s="717"/>
      <c r="G815" s="717"/>
      <c r="H815" s="717"/>
      <c r="I815" s="717"/>
      <c r="J815" s="717"/>
      <c r="K815" s="717"/>
      <c r="L815" s="717"/>
      <c r="M815" s="717"/>
      <c r="N815" s="717"/>
      <c r="O815" s="717"/>
      <c r="P815" s="717"/>
      <c r="Q815" s="717"/>
      <c r="R815" s="717"/>
      <c r="S815" s="717"/>
      <c r="T815" s="717"/>
      <c r="U815" s="717"/>
      <c r="V815" s="717"/>
      <c r="W815" s="717"/>
      <c r="X815" s="717"/>
      <c r="Y815" s="717"/>
      <c r="Z815" s="717"/>
      <c r="AA815" s="717"/>
      <c r="AB815" s="717"/>
    </row>
    <row r="816" spans="1:74" customHeight="1" ht="27.75">
      <c r="B816" s="807"/>
      <c r="C816" s="1017" t="s">
        <v>436</v>
      </c>
      <c r="D816" s="1017"/>
      <c r="E816" s="1017"/>
      <c r="F816" s="1017"/>
      <c r="G816" s="1017"/>
      <c r="H816" s="1017"/>
      <c r="I816" s="1017"/>
      <c r="J816" s="1017"/>
      <c r="K816" s="1017"/>
      <c r="L816" s="1017"/>
      <c r="M816" s="1017"/>
      <c r="N816" s="1017"/>
      <c r="O816" s="1017"/>
      <c r="P816" s="1017"/>
      <c r="Q816" s="1017"/>
      <c r="R816" s="1017"/>
      <c r="S816" s="1017"/>
      <c r="T816" s="1017"/>
      <c r="U816" s="1017"/>
      <c r="V816" s="1017"/>
      <c r="W816" s="1017"/>
      <c r="X816" s="1017"/>
      <c r="Y816" s="1017"/>
      <c r="Z816" s="1017"/>
      <c r="AA816" s="798"/>
      <c r="AB816" s="723"/>
    </row>
    <row r="817" spans="1:74" customHeight="1" ht="20.25">
      <c r="B817" s="808"/>
      <c r="C817" s="1018" t="s">
        <v>316</v>
      </c>
      <c r="D817" s="1018"/>
      <c r="E817" s="1018"/>
      <c r="F817" s="1018"/>
      <c r="G817" s="1018"/>
      <c r="H817" s="1018"/>
      <c r="I817" s="1018"/>
      <c r="J817" s="1018"/>
      <c r="K817" s="1018"/>
      <c r="L817" s="1018"/>
      <c r="M817" s="1018"/>
      <c r="N817" s="1018"/>
      <c r="O817" s="1018"/>
      <c r="P817" s="1018"/>
      <c r="Q817" s="1018"/>
      <c r="R817" s="1018"/>
      <c r="S817" s="1018"/>
      <c r="T817" s="1018"/>
      <c r="U817" s="1018"/>
      <c r="V817" s="1018"/>
      <c r="W817" s="1018"/>
      <c r="X817" s="1018"/>
      <c r="Y817" s="1018"/>
      <c r="Z817" s="1018"/>
      <c r="AA817" s="799"/>
      <c r="AB817" s="717"/>
    </row>
    <row r="818" spans="1:74" customHeight="1" ht="23.25">
      <c r="A818" s="545"/>
      <c r="B818" s="1019" t="s">
        <v>317</v>
      </c>
      <c r="C818" s="782"/>
      <c r="D818" s="783">
        <v>2600</v>
      </c>
      <c r="E818" s="783">
        <v>2800</v>
      </c>
      <c r="F818" s="783">
        <v>3000</v>
      </c>
      <c r="G818" s="783">
        <v>3200</v>
      </c>
      <c r="H818" s="783">
        <v>3400</v>
      </c>
      <c r="I818" s="783">
        <v>3600</v>
      </c>
      <c r="J818" s="783">
        <v>3800</v>
      </c>
      <c r="K818" s="783">
        <v>4000</v>
      </c>
      <c r="L818" s="783">
        <v>4200</v>
      </c>
      <c r="M818" s="783">
        <v>4400</v>
      </c>
      <c r="N818" s="783">
        <v>4600</v>
      </c>
      <c r="O818" s="783">
        <v>4800</v>
      </c>
      <c r="P818" s="783">
        <v>5000</v>
      </c>
      <c r="Q818" s="783">
        <v>5200</v>
      </c>
      <c r="R818" s="783">
        <v>5400</v>
      </c>
      <c r="S818" s="783">
        <v>5600</v>
      </c>
      <c r="T818" s="783">
        <v>5800</v>
      </c>
      <c r="U818" s="783">
        <v>6000</v>
      </c>
      <c r="V818" s="783">
        <v>6200</v>
      </c>
      <c r="W818" s="783">
        <v>6400</v>
      </c>
      <c r="X818" s="783">
        <v>6600</v>
      </c>
      <c r="Y818" s="783">
        <v>6800</v>
      </c>
      <c r="Z818" s="784">
        <v>7000</v>
      </c>
      <c r="AA818" s="800"/>
      <c r="AB818" s="727"/>
      <c r="AG818" s="724"/>
      <c r="AH818" s="725">
        <v>2600</v>
      </c>
      <c r="AI818" s="725">
        <v>2800</v>
      </c>
      <c r="AJ818" s="725">
        <v>3000</v>
      </c>
      <c r="AK818" s="725">
        <v>3200</v>
      </c>
      <c r="AL818" s="725">
        <v>3400</v>
      </c>
      <c r="AM818" s="725">
        <v>3600</v>
      </c>
      <c r="AN818" s="725">
        <v>3800</v>
      </c>
      <c r="AO818" s="725">
        <v>4000</v>
      </c>
      <c r="AP818" s="725">
        <v>4200</v>
      </c>
      <c r="AQ818" s="725">
        <v>4400</v>
      </c>
      <c r="AR818" s="725">
        <v>4600</v>
      </c>
      <c r="AS818" s="725">
        <v>4800</v>
      </c>
      <c r="AT818" s="725">
        <v>5000</v>
      </c>
      <c r="AU818" s="725">
        <v>5200</v>
      </c>
      <c r="AV818" s="725">
        <v>5400</v>
      </c>
      <c r="AW818" s="725">
        <v>5600</v>
      </c>
      <c r="AX818" s="725">
        <v>5800</v>
      </c>
      <c r="AY818" s="725">
        <v>6000</v>
      </c>
      <c r="AZ818" s="725">
        <v>6200</v>
      </c>
      <c r="BA818" s="725">
        <v>6400</v>
      </c>
      <c r="BB818" s="725">
        <v>6600</v>
      </c>
      <c r="BC818" s="725">
        <v>6800</v>
      </c>
      <c r="BD818" s="726">
        <v>7000</v>
      </c>
    </row>
    <row r="819" spans="1:74">
      <c r="B819" s="1019"/>
      <c r="C819" s="785">
        <v>1400</v>
      </c>
      <c r="D819" s="732">
        <f>AH819*(1+$AF$5/100)</f>
        <v>1957.8</v>
      </c>
      <c r="E819" s="729">
        <f>AI819*(1+$AF$5/100)</f>
        <v>1964.3</v>
      </c>
      <c r="F819" s="729">
        <f>AJ819*(1+$AF$5/100)</f>
        <v>1970.8</v>
      </c>
      <c r="G819" s="729">
        <f>AK819*(1+$AF$5/100)</f>
        <v>2094.3</v>
      </c>
      <c r="H819" s="729">
        <f>AL819*(1+$AF$5/100)</f>
        <v>2113.15</v>
      </c>
      <c r="I819" s="729">
        <f>AM819*(1+$AF$5/100)</f>
        <v>2132</v>
      </c>
      <c r="J819" s="729">
        <f>AN819*(1+$AF$5/100)</f>
        <v>2150.85</v>
      </c>
      <c r="K819" s="729">
        <f>AO819*(1+$AF$5/100)</f>
        <v>2169.7</v>
      </c>
      <c r="L819" s="729">
        <f>AP819*(1+$AF$5/100)</f>
        <v>2188.55</v>
      </c>
      <c r="M819" s="729">
        <f>AQ819*(1+$AF$5/100)</f>
        <v>2234.05</v>
      </c>
      <c r="N819" s="729">
        <f>AR819*(1+$AF$5/100)</f>
        <v>2252.9</v>
      </c>
      <c r="O819" s="729">
        <f>AS819*(1+$AF$5/100)</f>
        <v>2271.75</v>
      </c>
      <c r="P819" s="729">
        <f>AT819*(1+$AF$5/100)</f>
        <v>2290.6</v>
      </c>
      <c r="Q819" s="729">
        <f>AU819*(1+$AF$5/100)</f>
        <v>2309.45</v>
      </c>
      <c r="R819" s="729">
        <f>AV819*(1+$AF$5/100)</f>
        <v>2328.3</v>
      </c>
      <c r="S819" s="729">
        <f>AW819*(1+$AF$5/100)</f>
        <v>2347.8</v>
      </c>
      <c r="T819" s="729">
        <f>AX819*(1+$AF$5/100)</f>
        <v>2366.65</v>
      </c>
      <c r="U819" s="729">
        <f>AY819*(1+$AF$5/100)</f>
        <v>2624.05</v>
      </c>
      <c r="V819" s="729">
        <f>AZ819*(1+$AF$5/100)</f>
        <v>2644.2</v>
      </c>
      <c r="W819" s="729">
        <f>BA819*(1+$AF$5/100)</f>
        <v>2912.65</v>
      </c>
      <c r="X819" s="729">
        <f>BB819*(1+$AF$5/100)</f>
        <v>2935.4</v>
      </c>
      <c r="Y819" s="729">
        <f>BC819*(1+$AF$5/100)</f>
        <v>2958.8</v>
      </c>
      <c r="Z819" s="730">
        <f>BD819*(1+$AF$5/100)</f>
        <v>2981.55</v>
      </c>
      <c r="AA819" s="801"/>
      <c r="AB819" s="731"/>
      <c r="AG819" s="728">
        <v>1400</v>
      </c>
      <c r="AH819" s="732">
        <v>3012</v>
      </c>
      <c r="AI819" s="729">
        <v>3022</v>
      </c>
      <c r="AJ819" s="729">
        <v>3032</v>
      </c>
      <c r="AK819" s="729">
        <v>3222</v>
      </c>
      <c r="AL819" s="729">
        <v>3251</v>
      </c>
      <c r="AM819" s="729">
        <v>3280</v>
      </c>
      <c r="AN819" s="729">
        <v>3309</v>
      </c>
      <c r="AO819" s="729">
        <v>3338</v>
      </c>
      <c r="AP819" s="729">
        <v>3367</v>
      </c>
      <c r="AQ819" s="729">
        <v>3437</v>
      </c>
      <c r="AR819" s="729">
        <v>3466</v>
      </c>
      <c r="AS819" s="729">
        <v>3495</v>
      </c>
      <c r="AT819" s="729">
        <v>3524</v>
      </c>
      <c r="AU819" s="729">
        <v>3553</v>
      </c>
      <c r="AV819" s="729">
        <v>3582</v>
      </c>
      <c r="AW819" s="729">
        <v>3612</v>
      </c>
      <c r="AX819" s="729">
        <v>3641</v>
      </c>
      <c r="AY819" s="729">
        <v>4037</v>
      </c>
      <c r="AZ819" s="729">
        <v>4068</v>
      </c>
      <c r="BA819" s="729">
        <v>4481</v>
      </c>
      <c r="BB819" s="729">
        <v>4516</v>
      </c>
      <c r="BC819" s="729">
        <v>4552</v>
      </c>
      <c r="BD819" s="730">
        <v>4587</v>
      </c>
    </row>
    <row r="820" spans="1:74">
      <c r="B820" s="1019"/>
      <c r="C820" s="785">
        <v>1600</v>
      </c>
      <c r="D820" s="733">
        <f>AH820*(1+$AF$5/100)</f>
        <v>1974.05</v>
      </c>
      <c r="E820" s="734">
        <f>AI820*(1+$AF$5/100)</f>
        <v>1980.55</v>
      </c>
      <c r="F820" s="734">
        <f>AJ820*(1+$AF$5/100)</f>
        <v>1987.05</v>
      </c>
      <c r="G820" s="734">
        <f>AK820*(1+$AF$5/100)</f>
        <v>2098.2</v>
      </c>
      <c r="H820" s="734">
        <f>AL820*(1+$AF$5/100)</f>
        <v>2117.05</v>
      </c>
      <c r="I820" s="734">
        <f>AM820*(1+$AF$5/100)</f>
        <v>2136.55</v>
      </c>
      <c r="J820" s="734">
        <f>AN820*(1+$AF$5/100)</f>
        <v>2155.4</v>
      </c>
      <c r="K820" s="734">
        <f>AO820*(1+$AF$5/100)</f>
        <v>2174.25</v>
      </c>
      <c r="L820" s="734">
        <f>AP820*(1+$AF$5/100)</f>
        <v>2193.1</v>
      </c>
      <c r="M820" s="734">
        <f>AQ820*(1+$AF$5/100)</f>
        <v>2238.6</v>
      </c>
      <c r="N820" s="734">
        <f>AR820*(1+$AF$5/100)</f>
        <v>2257.45</v>
      </c>
      <c r="O820" s="734">
        <f>AS820*(1+$AF$5/100)</f>
        <v>2276.3</v>
      </c>
      <c r="P820" s="734">
        <f>AT820*(1+$AF$5/100)</f>
        <v>2295.15</v>
      </c>
      <c r="Q820" s="734">
        <f>AU820*(1+$AF$5/100)</f>
        <v>2314</v>
      </c>
      <c r="R820" s="734">
        <f>AV820*(1+$AF$5/100)</f>
        <v>2332.85</v>
      </c>
      <c r="S820" s="734">
        <f>AW820*(1+$AF$5/100)</f>
        <v>2351.7</v>
      </c>
      <c r="T820" s="734">
        <f>AX820*(1+$AF$5/100)</f>
        <v>2370.55</v>
      </c>
      <c r="U820" s="734">
        <f>AY820*(1+$AF$5/100)</f>
        <v>2627.95</v>
      </c>
      <c r="V820" s="734">
        <f>AZ820*(1+$AF$5/100)</f>
        <v>2648.1</v>
      </c>
      <c r="W820" s="734">
        <f>BA820*(1+$AF$5/100)</f>
        <v>2916.55</v>
      </c>
      <c r="X820" s="734">
        <f>BB820*(1+$AF$5/100)</f>
        <v>2939.95</v>
      </c>
      <c r="Y820" s="734">
        <f>BC820*(1+$AF$5/100)</f>
        <v>2962.7</v>
      </c>
      <c r="Z820" s="735">
        <f>BD820*(1+$AF$5/100)</f>
        <v>2985.45</v>
      </c>
      <c r="AA820" s="801"/>
      <c r="AB820" s="731"/>
      <c r="AG820" s="728">
        <v>1600</v>
      </c>
      <c r="AH820" s="733">
        <v>3037</v>
      </c>
      <c r="AI820" s="734">
        <v>3047</v>
      </c>
      <c r="AJ820" s="734">
        <v>3057</v>
      </c>
      <c r="AK820" s="734">
        <v>3228</v>
      </c>
      <c r="AL820" s="734">
        <v>3257</v>
      </c>
      <c r="AM820" s="734">
        <v>3287</v>
      </c>
      <c r="AN820" s="734">
        <v>3316</v>
      </c>
      <c r="AO820" s="734">
        <v>3345</v>
      </c>
      <c r="AP820" s="734">
        <v>3374</v>
      </c>
      <c r="AQ820" s="734">
        <v>3444</v>
      </c>
      <c r="AR820" s="734">
        <v>3473</v>
      </c>
      <c r="AS820" s="734">
        <v>3502</v>
      </c>
      <c r="AT820" s="734">
        <v>3531</v>
      </c>
      <c r="AU820" s="734">
        <v>3560</v>
      </c>
      <c r="AV820" s="734">
        <v>3589</v>
      </c>
      <c r="AW820" s="734">
        <v>3618</v>
      </c>
      <c r="AX820" s="734">
        <v>3647</v>
      </c>
      <c r="AY820" s="734">
        <v>4043</v>
      </c>
      <c r="AZ820" s="734">
        <v>4074</v>
      </c>
      <c r="BA820" s="734">
        <v>4487</v>
      </c>
      <c r="BB820" s="734">
        <v>4523</v>
      </c>
      <c r="BC820" s="734">
        <v>4558</v>
      </c>
      <c r="BD820" s="735">
        <v>4593</v>
      </c>
    </row>
    <row r="821" spans="1:74">
      <c r="B821" s="1019"/>
      <c r="C821" s="785">
        <v>1800</v>
      </c>
      <c r="D821" s="733">
        <f>AH821*(1+$AF$5/100)</f>
        <v>1990.3</v>
      </c>
      <c r="E821" s="734">
        <f>AI821*(1+$AF$5/100)</f>
        <v>1996.8</v>
      </c>
      <c r="F821" s="734">
        <f>AJ821*(1+$AF$5/100)</f>
        <v>2003.3</v>
      </c>
      <c r="G821" s="734">
        <f>AK821*(1+$AF$5/100)</f>
        <v>2102.75</v>
      </c>
      <c r="H821" s="734">
        <f>AL821*(1+$AF$5/100)</f>
        <v>2121.6</v>
      </c>
      <c r="I821" s="734">
        <f>AM821*(1+$AF$5/100)</f>
        <v>2140.45</v>
      </c>
      <c r="J821" s="734">
        <f>AN821*(1+$AF$5/100)</f>
        <v>2159.3</v>
      </c>
      <c r="K821" s="734">
        <f>AO821*(1+$AF$5/100)</f>
        <v>2178.15</v>
      </c>
      <c r="L821" s="734">
        <f>AP821*(1+$AF$5/100)</f>
        <v>2197</v>
      </c>
      <c r="M821" s="734">
        <f>AQ821*(1+$AF$5/100)</f>
        <v>2242.5</v>
      </c>
      <c r="N821" s="734">
        <f>AR821*(1+$AF$5/100)</f>
        <v>2261.35</v>
      </c>
      <c r="O821" s="734">
        <f>AS821*(1+$AF$5/100)</f>
        <v>2280.2</v>
      </c>
      <c r="P821" s="734">
        <f>AT821*(1+$AF$5/100)</f>
        <v>2299.05</v>
      </c>
      <c r="Q821" s="734">
        <f>AU821*(1+$AF$5/100)</f>
        <v>2317.9</v>
      </c>
      <c r="R821" s="734">
        <f>AV821*(1+$AF$5/100)</f>
        <v>2336.75</v>
      </c>
      <c r="S821" s="734">
        <f>AW821*(1+$AF$5/100)</f>
        <v>2355.6</v>
      </c>
      <c r="T821" s="734">
        <f>AX821*(1+$AF$5/100)</f>
        <v>2374.45</v>
      </c>
      <c r="U821" s="734">
        <f>AY821*(1+$AF$5/100)</f>
        <v>2632.5</v>
      </c>
      <c r="V821" s="734">
        <f>AZ821*(1+$AF$5/100)</f>
        <v>2652.65</v>
      </c>
      <c r="W821" s="734">
        <f>BA821*(1+$AF$5/100)</f>
        <v>2921.1</v>
      </c>
      <c r="X821" s="734">
        <f>BB821*(1+$AF$5/100)</f>
        <v>2943.85</v>
      </c>
      <c r="Y821" s="734">
        <f>BC821*(1+$AF$5/100)</f>
        <v>2966.6</v>
      </c>
      <c r="Z821" s="735">
        <f>BD821*(1+$AF$5/100)</f>
        <v>2989.35</v>
      </c>
      <c r="AA821" s="801"/>
      <c r="AB821" s="731"/>
      <c r="AG821" s="728">
        <v>1800</v>
      </c>
      <c r="AH821" s="733">
        <v>3062</v>
      </c>
      <c r="AI821" s="734">
        <v>3072</v>
      </c>
      <c r="AJ821" s="734">
        <v>3082</v>
      </c>
      <c r="AK821" s="734">
        <v>3235</v>
      </c>
      <c r="AL821" s="734">
        <v>3264</v>
      </c>
      <c r="AM821" s="734">
        <v>3293</v>
      </c>
      <c r="AN821" s="734">
        <v>3322</v>
      </c>
      <c r="AO821" s="734">
        <v>3351</v>
      </c>
      <c r="AP821" s="734">
        <v>3380</v>
      </c>
      <c r="AQ821" s="734">
        <v>3450</v>
      </c>
      <c r="AR821" s="734">
        <v>3479</v>
      </c>
      <c r="AS821" s="734">
        <v>3508</v>
      </c>
      <c r="AT821" s="734">
        <v>3537</v>
      </c>
      <c r="AU821" s="734">
        <v>3566</v>
      </c>
      <c r="AV821" s="734">
        <v>3595</v>
      </c>
      <c r="AW821" s="734">
        <v>3624</v>
      </c>
      <c r="AX821" s="734">
        <v>3653</v>
      </c>
      <c r="AY821" s="734">
        <v>4050</v>
      </c>
      <c r="AZ821" s="734">
        <v>4081</v>
      </c>
      <c r="BA821" s="734">
        <v>4494</v>
      </c>
      <c r="BB821" s="734">
        <v>4529</v>
      </c>
      <c r="BC821" s="734">
        <v>4564</v>
      </c>
      <c r="BD821" s="735">
        <v>4599</v>
      </c>
    </row>
    <row r="822" spans="1:74">
      <c r="B822" s="1019"/>
      <c r="C822" s="785">
        <v>2000</v>
      </c>
      <c r="D822" s="733">
        <f>AH822*(1+$AF$5/100)</f>
        <v>2006.55</v>
      </c>
      <c r="E822" s="734">
        <f>AI822*(1+$AF$5/100)</f>
        <v>2013.05</v>
      </c>
      <c r="F822" s="734">
        <f>AJ822*(1+$AF$5/100)</f>
        <v>2020.2</v>
      </c>
      <c r="G822" s="734">
        <f>AK822*(1+$AF$5/100)</f>
        <v>2106.65</v>
      </c>
      <c r="H822" s="734">
        <f>AL822*(1+$AF$5/100)</f>
        <v>2125.5</v>
      </c>
      <c r="I822" s="734">
        <f>AM822*(1+$AF$5/100)</f>
        <v>2144.35</v>
      </c>
      <c r="J822" s="734">
        <f>AN822*(1+$AF$5/100)</f>
        <v>2163.2</v>
      </c>
      <c r="K822" s="734">
        <f>AO822*(1+$AF$5/100)</f>
        <v>2182.05</v>
      </c>
      <c r="L822" s="734">
        <f>AP822*(1+$AF$5/100)</f>
        <v>2200.9</v>
      </c>
      <c r="M822" s="734">
        <f>AQ822*(1+$AF$5/100)</f>
        <v>2246.4</v>
      </c>
      <c r="N822" s="734">
        <f>AR822*(1+$AF$5/100)</f>
        <v>2265.25</v>
      </c>
      <c r="O822" s="734">
        <f>AS822*(1+$AF$5/100)</f>
        <v>2284.1</v>
      </c>
      <c r="P822" s="734">
        <f>AT822*(1+$AF$5/100)</f>
        <v>2302.95</v>
      </c>
      <c r="Q822" s="734">
        <f>AU822*(1+$AF$5/100)</f>
        <v>2321.8</v>
      </c>
      <c r="R822" s="734">
        <f>AV822*(1+$AF$5/100)</f>
        <v>2340.65</v>
      </c>
      <c r="S822" s="734">
        <f>AW822*(1+$AF$5/100)</f>
        <v>2359.5</v>
      </c>
      <c r="T822" s="734">
        <f>AX822*(1+$AF$5/100)</f>
        <v>2378.35</v>
      </c>
      <c r="U822" s="734">
        <f>AY822*(1+$AF$5/100)</f>
        <v>2636.4</v>
      </c>
      <c r="V822" s="734">
        <f>AZ822*(1+$AF$5/100)</f>
        <v>2902.25</v>
      </c>
      <c r="W822" s="734">
        <f>BA822*(1+$AF$5/100)</f>
        <v>2925</v>
      </c>
      <c r="X822" s="734">
        <f>BB822*(1+$AF$5/100)</f>
        <v>2947.75</v>
      </c>
      <c r="Y822" s="734">
        <f>BC822*(1+$AF$5/100)</f>
        <v>2970.5</v>
      </c>
      <c r="Z822" s="735">
        <f>BD822*(1+$AF$5/100)</f>
        <v>2993.9</v>
      </c>
      <c r="AA822" s="801"/>
      <c r="AB822" s="731"/>
      <c r="AG822" s="728">
        <v>2000</v>
      </c>
      <c r="AH822" s="733">
        <v>3087</v>
      </c>
      <c r="AI822" s="734">
        <v>3097</v>
      </c>
      <c r="AJ822" s="734">
        <v>3108</v>
      </c>
      <c r="AK822" s="734">
        <v>3241</v>
      </c>
      <c r="AL822" s="734">
        <v>3270</v>
      </c>
      <c r="AM822" s="734">
        <v>3299</v>
      </c>
      <c r="AN822" s="734">
        <v>3328</v>
      </c>
      <c r="AO822" s="734">
        <v>3357</v>
      </c>
      <c r="AP822" s="734">
        <v>3386</v>
      </c>
      <c r="AQ822" s="734">
        <v>3456</v>
      </c>
      <c r="AR822" s="734">
        <v>3485</v>
      </c>
      <c r="AS822" s="734">
        <v>3514</v>
      </c>
      <c r="AT822" s="734">
        <v>3543</v>
      </c>
      <c r="AU822" s="734">
        <v>3572</v>
      </c>
      <c r="AV822" s="734">
        <v>3601</v>
      </c>
      <c r="AW822" s="734">
        <v>3630</v>
      </c>
      <c r="AX822" s="734">
        <v>3659</v>
      </c>
      <c r="AY822" s="734">
        <v>4056</v>
      </c>
      <c r="AZ822" s="734">
        <v>4465</v>
      </c>
      <c r="BA822" s="734">
        <v>4500</v>
      </c>
      <c r="BB822" s="734">
        <v>4535</v>
      </c>
      <c r="BC822" s="734">
        <v>4570</v>
      </c>
      <c r="BD822" s="735">
        <v>4606</v>
      </c>
    </row>
    <row r="823" spans="1:74">
      <c r="B823" s="1019"/>
      <c r="C823" s="785">
        <v>2200</v>
      </c>
      <c r="D823" s="733">
        <f>AH823*(1+$AF$5/100)</f>
        <v>2022.8</v>
      </c>
      <c r="E823" s="734">
        <f>AI823*(1+$AF$5/100)</f>
        <v>2029.3</v>
      </c>
      <c r="F823" s="734">
        <f>AJ823*(1+$AF$5/100)</f>
        <v>2036.45</v>
      </c>
      <c r="G823" s="734">
        <f>AK823*(1+$AF$5/100)</f>
        <v>2110.55</v>
      </c>
      <c r="H823" s="734">
        <f>AL823*(1+$AF$5/100)</f>
        <v>2129.4</v>
      </c>
      <c r="I823" s="734">
        <f>AM823*(1+$AF$5/100)</f>
        <v>2148.25</v>
      </c>
      <c r="J823" s="734">
        <f>AN823*(1+$AF$5/100)</f>
        <v>2167.1</v>
      </c>
      <c r="K823" s="734">
        <f>AO823*(1+$AF$5/100)</f>
        <v>2186.6</v>
      </c>
      <c r="L823" s="734">
        <f>AP823*(1+$AF$5/100)</f>
        <v>2205.45</v>
      </c>
      <c r="M823" s="734">
        <f>AQ823*(1+$AF$5/100)</f>
        <v>2250.3</v>
      </c>
      <c r="N823" s="734">
        <f>AR823*(1+$AF$5/100)</f>
        <v>2269.15</v>
      </c>
      <c r="O823" s="734">
        <f>AS823*(1+$AF$5/100)</f>
        <v>2288</v>
      </c>
      <c r="P823" s="734">
        <f>AT823*(1+$AF$5/100)</f>
        <v>2307.5</v>
      </c>
      <c r="Q823" s="734">
        <f>AU823*(1+$AF$5/100)</f>
        <v>2326.35</v>
      </c>
      <c r="R823" s="734">
        <f>AV823*(1+$AF$5/100)</f>
        <v>2345.2</v>
      </c>
      <c r="S823" s="734">
        <f>AW823*(1+$AF$5/100)</f>
        <v>2364.05</v>
      </c>
      <c r="T823" s="734">
        <f>AX823*(1+$AF$5/100)</f>
        <v>2382.9</v>
      </c>
      <c r="U823" s="734">
        <f>AY823*(1+$AF$5/100)</f>
        <v>2640.3</v>
      </c>
      <c r="V823" s="734">
        <f>AZ823*(1+$AF$5/100)</f>
        <v>2906.15</v>
      </c>
      <c r="W823" s="734">
        <f>BA823*(1+$AF$5/100)</f>
        <v>2928.9</v>
      </c>
      <c r="X823" s="734">
        <f>BB823*(1+$AF$5/100)</f>
        <v>2952.3</v>
      </c>
      <c r="Y823" s="734">
        <f>BC823*(1+$AF$5/100)</f>
        <v>2975.05</v>
      </c>
      <c r="Z823" s="735">
        <f>BD823*(1+$AF$5/100)</f>
        <v>2997.8</v>
      </c>
      <c r="AA823" s="801"/>
      <c r="AB823" s="731"/>
      <c r="AG823" s="728">
        <v>2200</v>
      </c>
      <c r="AH823" s="733">
        <v>3112</v>
      </c>
      <c r="AI823" s="734">
        <v>3122</v>
      </c>
      <c r="AJ823" s="734">
        <v>3133</v>
      </c>
      <c r="AK823" s="734">
        <v>3247</v>
      </c>
      <c r="AL823" s="734">
        <v>3276</v>
      </c>
      <c r="AM823" s="734">
        <v>3305</v>
      </c>
      <c r="AN823" s="734">
        <v>3334</v>
      </c>
      <c r="AO823" s="734">
        <v>3364</v>
      </c>
      <c r="AP823" s="734">
        <v>3393</v>
      </c>
      <c r="AQ823" s="734">
        <v>3462</v>
      </c>
      <c r="AR823" s="734">
        <v>3491</v>
      </c>
      <c r="AS823" s="734">
        <v>3520</v>
      </c>
      <c r="AT823" s="734">
        <v>3550</v>
      </c>
      <c r="AU823" s="734">
        <v>3579</v>
      </c>
      <c r="AV823" s="734">
        <v>3608</v>
      </c>
      <c r="AW823" s="734">
        <v>3637</v>
      </c>
      <c r="AX823" s="734">
        <v>3666</v>
      </c>
      <c r="AY823" s="734">
        <v>4062</v>
      </c>
      <c r="AZ823" s="734">
        <v>4471</v>
      </c>
      <c r="BA823" s="734">
        <v>4506</v>
      </c>
      <c r="BB823" s="734">
        <v>4542</v>
      </c>
      <c r="BC823" s="734">
        <v>4577</v>
      </c>
      <c r="BD823" s="735">
        <v>4612</v>
      </c>
    </row>
    <row r="824" spans="1:74">
      <c r="B824" s="1019"/>
      <c r="C824" s="785">
        <v>2400</v>
      </c>
      <c r="D824" s="733">
        <f>AH824*(1+$AF$5/100)</f>
        <v>2039.05</v>
      </c>
      <c r="E824" s="734">
        <f>AI824*(1+$AF$5/100)</f>
        <v>2046.2</v>
      </c>
      <c r="F824" s="734">
        <f>AJ824*(1+$AF$5/100)</f>
        <v>2052.7</v>
      </c>
      <c r="G824" s="734">
        <f>AK824*(1+$AF$5/100)</f>
        <v>2115.1</v>
      </c>
      <c r="H824" s="734">
        <f>AL824*(1+$AF$5/100)</f>
        <v>2133.95</v>
      </c>
      <c r="I824" s="734">
        <f>AM824*(1+$AF$5/100)</f>
        <v>2152.8</v>
      </c>
      <c r="J824" s="734">
        <f>AN824*(1+$AF$5/100)</f>
        <v>2171.65</v>
      </c>
      <c r="K824" s="734">
        <f>AO824*(1+$AF$5/100)</f>
        <v>2190.5</v>
      </c>
      <c r="L824" s="734">
        <f>AP824*(1+$AF$5/100)</f>
        <v>2209.35</v>
      </c>
      <c r="M824" s="734">
        <f>AQ824*(1+$AF$5/100)</f>
        <v>2254.85</v>
      </c>
      <c r="N824" s="734">
        <f>AR824*(1+$AF$5/100)</f>
        <v>2273.7</v>
      </c>
      <c r="O824" s="734">
        <f>AS824*(1+$AF$5/100)</f>
        <v>2292.55</v>
      </c>
      <c r="P824" s="734">
        <f>AT824*(1+$AF$5/100)</f>
        <v>2311.4</v>
      </c>
      <c r="Q824" s="734">
        <f>AU824*(1+$AF$5/100)</f>
        <v>2330.25</v>
      </c>
      <c r="R824" s="734">
        <f>AV824*(1+$AF$5/100)</f>
        <v>2349.1</v>
      </c>
      <c r="S824" s="734">
        <f>AW824*(1+$AF$5/100)</f>
        <v>2367.95</v>
      </c>
      <c r="T824" s="734">
        <f>AX824*(1+$AF$5/100)</f>
        <v>2386.8</v>
      </c>
      <c r="U824" s="734">
        <f>AY824*(1+$AF$5/100)</f>
        <v>2644.85</v>
      </c>
      <c r="V824" s="734">
        <f>AZ824*(1+$AF$5/100)</f>
        <v>2910.05</v>
      </c>
      <c r="W824" s="734">
        <f>BA824*(1+$AF$5/100)</f>
        <v>2933.45</v>
      </c>
      <c r="X824" s="734">
        <f>BB824*(1+$AF$5/100)</f>
        <v>2956.2</v>
      </c>
      <c r="Y824" s="734">
        <f>BC824*(1+$AF$5/100)</f>
        <v>2978.95</v>
      </c>
      <c r="Z824" s="735">
        <f>BD824*(1+$AF$5/100)</f>
        <v>3001.7</v>
      </c>
      <c r="AA824" s="801"/>
      <c r="AB824" s="731"/>
      <c r="AG824" s="728">
        <v>2400</v>
      </c>
      <c r="AH824" s="733">
        <v>3137</v>
      </c>
      <c r="AI824" s="734">
        <v>3148</v>
      </c>
      <c r="AJ824" s="734">
        <v>3158</v>
      </c>
      <c r="AK824" s="734">
        <v>3254</v>
      </c>
      <c r="AL824" s="734">
        <v>3283</v>
      </c>
      <c r="AM824" s="734">
        <v>3312</v>
      </c>
      <c r="AN824" s="734">
        <v>3341</v>
      </c>
      <c r="AO824" s="734">
        <v>3370</v>
      </c>
      <c r="AP824" s="734">
        <v>3399</v>
      </c>
      <c r="AQ824" s="734">
        <v>3469</v>
      </c>
      <c r="AR824" s="734">
        <v>3498</v>
      </c>
      <c r="AS824" s="734">
        <v>3527</v>
      </c>
      <c r="AT824" s="734">
        <v>3556</v>
      </c>
      <c r="AU824" s="734">
        <v>3585</v>
      </c>
      <c r="AV824" s="734">
        <v>3614</v>
      </c>
      <c r="AW824" s="734">
        <v>3643</v>
      </c>
      <c r="AX824" s="734">
        <v>3672</v>
      </c>
      <c r="AY824" s="734">
        <v>4069</v>
      </c>
      <c r="AZ824" s="734">
        <v>4477</v>
      </c>
      <c r="BA824" s="734">
        <v>4513</v>
      </c>
      <c r="BB824" s="734">
        <v>4548</v>
      </c>
      <c r="BC824" s="734">
        <v>4583</v>
      </c>
      <c r="BD824" s="735">
        <v>4618</v>
      </c>
    </row>
    <row r="825" spans="1:74">
      <c r="B825" s="1019"/>
      <c r="C825" s="785">
        <v>2600</v>
      </c>
      <c r="D825" s="733">
        <f>AH825*(1+$AF$5/100)</f>
        <v>2059.2</v>
      </c>
      <c r="E825" s="734">
        <f>AI825*(1+$AF$5/100)</f>
        <v>2065.7</v>
      </c>
      <c r="F825" s="734">
        <f>AJ825*(1+$AF$5/100)</f>
        <v>2072.2</v>
      </c>
      <c r="G825" s="734">
        <f>AK825*(1+$AF$5/100)</f>
        <v>2124.2</v>
      </c>
      <c r="H825" s="734">
        <f>AL825*(1+$AF$5/100)</f>
        <v>2143.05</v>
      </c>
      <c r="I825" s="734">
        <f>AM825*(1+$AF$5/100)</f>
        <v>2161.9</v>
      </c>
      <c r="J825" s="734">
        <f>AN825*(1+$AF$5/100)</f>
        <v>2180.75</v>
      </c>
      <c r="K825" s="734">
        <f>AO825*(1+$AF$5/100)</f>
        <v>2199.6</v>
      </c>
      <c r="L825" s="734">
        <f>AP825*(1+$AF$5/100)</f>
        <v>2218.45</v>
      </c>
      <c r="M825" s="734">
        <f>AQ825*(1+$AF$5/100)</f>
        <v>2275</v>
      </c>
      <c r="N825" s="734">
        <f>AR825*(1+$AF$5/100)</f>
        <v>2294.5</v>
      </c>
      <c r="O825" s="734">
        <f>AS825*(1+$AF$5/100)</f>
        <v>2313.35</v>
      </c>
      <c r="P825" s="734">
        <f>AT825*(1+$AF$5/100)</f>
        <v>2332.2</v>
      </c>
      <c r="Q825" s="734">
        <f>AU825*(1+$AF$5/100)</f>
        <v>2351.05</v>
      </c>
      <c r="R825" s="734">
        <f>AV825*(1+$AF$5/100)</f>
        <v>2369.9</v>
      </c>
      <c r="S825" s="734">
        <f>AW825*(1+$AF$5/100)</f>
        <v>2388.75</v>
      </c>
      <c r="T825" s="734">
        <f>AX825*(1+$AF$5/100)</f>
        <v>2407.6</v>
      </c>
      <c r="U825" s="734">
        <f>AY825*(1+$AF$5/100)</f>
        <v>2648.75</v>
      </c>
      <c r="V825" s="734">
        <f>AZ825*(1+$AF$5/100)</f>
        <v>2914.6</v>
      </c>
      <c r="W825" s="734">
        <f>BA825*(1+$AF$5/100)</f>
        <v>2937.35</v>
      </c>
      <c r="X825" s="734">
        <f>BB825*(1+$AF$5/100)</f>
        <v>2960.1</v>
      </c>
      <c r="Y825" s="734">
        <f>BC825*(1+$AF$5/100)</f>
        <v>2982.85</v>
      </c>
      <c r="Z825" s="735">
        <f>BD825*(1+$AF$5/100)</f>
        <v>3006.25</v>
      </c>
      <c r="AA825" s="801"/>
      <c r="AB825" s="731"/>
      <c r="AG825" s="728">
        <v>2600</v>
      </c>
      <c r="AH825" s="733">
        <v>3168</v>
      </c>
      <c r="AI825" s="734">
        <v>3178</v>
      </c>
      <c r="AJ825" s="734">
        <v>3188</v>
      </c>
      <c r="AK825" s="734">
        <v>3268</v>
      </c>
      <c r="AL825" s="734">
        <v>3297</v>
      </c>
      <c r="AM825" s="734">
        <v>3326</v>
      </c>
      <c r="AN825" s="734">
        <v>3355</v>
      </c>
      <c r="AO825" s="734">
        <v>3384</v>
      </c>
      <c r="AP825" s="734">
        <v>3413</v>
      </c>
      <c r="AQ825" s="734">
        <v>3500</v>
      </c>
      <c r="AR825" s="734">
        <v>3530</v>
      </c>
      <c r="AS825" s="734">
        <v>3559</v>
      </c>
      <c r="AT825" s="734">
        <v>3588</v>
      </c>
      <c r="AU825" s="734">
        <v>3617</v>
      </c>
      <c r="AV825" s="734">
        <v>3646</v>
      </c>
      <c r="AW825" s="734">
        <v>3675</v>
      </c>
      <c r="AX825" s="734">
        <v>3704</v>
      </c>
      <c r="AY825" s="734">
        <v>4075</v>
      </c>
      <c r="AZ825" s="734">
        <v>4484</v>
      </c>
      <c r="BA825" s="734">
        <v>4519</v>
      </c>
      <c r="BB825" s="734">
        <v>4554</v>
      </c>
      <c r="BC825" s="734">
        <v>4589</v>
      </c>
      <c r="BD825" s="735">
        <v>4625</v>
      </c>
    </row>
    <row r="826" spans="1:74">
      <c r="B826" s="1019"/>
      <c r="C826" s="785">
        <v>2800</v>
      </c>
      <c r="D826" s="733">
        <f>AH826*(1+$AF$5/100)</f>
        <v>2063.1</v>
      </c>
      <c r="E826" s="734">
        <f>AI826*(1+$AF$5/100)</f>
        <v>2081.95</v>
      </c>
      <c r="F826" s="734">
        <f>AJ826*(1+$AF$5/100)</f>
        <v>2088.45</v>
      </c>
      <c r="G826" s="734">
        <f>AK826*(1+$AF$5/100)</f>
        <v>2128.1</v>
      </c>
      <c r="H826" s="734">
        <f>AL826*(1+$AF$5/100)</f>
        <v>2146.95</v>
      </c>
      <c r="I826" s="734">
        <f>AM826*(1+$AF$5/100)</f>
        <v>2165.8</v>
      </c>
      <c r="J826" s="734">
        <f>AN826*(1+$AF$5/100)</f>
        <v>2184.65</v>
      </c>
      <c r="K826" s="734">
        <f>AO826*(1+$AF$5/100)</f>
        <v>2203.5</v>
      </c>
      <c r="L826" s="734">
        <f>AP826*(1+$AF$5/100)</f>
        <v>2222.35</v>
      </c>
      <c r="M826" s="734">
        <f>AQ826*(1+$AF$5/100)</f>
        <v>2279.55</v>
      </c>
      <c r="N826" s="734">
        <f>AR826*(1+$AF$5/100)</f>
        <v>2298.4</v>
      </c>
      <c r="O826" s="734">
        <f>AS826*(1+$AF$5/100)</f>
        <v>2317.25</v>
      </c>
      <c r="P826" s="734">
        <f>AT826*(1+$AF$5/100)</f>
        <v>2336.1</v>
      </c>
      <c r="Q826" s="734">
        <f>AU826*(1+$AF$5/100)</f>
        <v>2354.95</v>
      </c>
      <c r="R826" s="734">
        <f>AV826*(1+$AF$5/100)</f>
        <v>2373.8</v>
      </c>
      <c r="S826" s="734">
        <f>AW826*(1+$AF$5/100)</f>
        <v>2392.65</v>
      </c>
      <c r="T826" s="734">
        <f>AX826*(1+$AF$5/100)</f>
        <v>2411.5</v>
      </c>
      <c r="U826" s="734">
        <f>AY826*(1+$AF$5/100)</f>
        <v>2652.65</v>
      </c>
      <c r="V826" s="734">
        <f>AZ826*(1+$AF$5/100)</f>
        <v>2918.5</v>
      </c>
      <c r="W826" s="734">
        <f>BA826*(1+$AF$5/100)</f>
        <v>2941.25</v>
      </c>
      <c r="X826" s="734">
        <f>BB826*(1+$AF$5/100)</f>
        <v>2964</v>
      </c>
      <c r="Y826" s="734">
        <f>BC826*(1+$AF$5/100)</f>
        <v>2987.4</v>
      </c>
      <c r="Z826" s="735">
        <f>BD826*(1+$AF$5/100)</f>
        <v>3010.15</v>
      </c>
      <c r="AA826" s="801"/>
      <c r="AB826" s="731"/>
      <c r="AG826" s="728">
        <v>2800</v>
      </c>
      <c r="AH826" s="733">
        <v>3174</v>
      </c>
      <c r="AI826" s="734">
        <v>3203</v>
      </c>
      <c r="AJ826" s="734">
        <v>3213</v>
      </c>
      <c r="AK826" s="734">
        <v>3274</v>
      </c>
      <c r="AL826" s="734">
        <v>3303</v>
      </c>
      <c r="AM826" s="734">
        <v>3332</v>
      </c>
      <c r="AN826" s="734">
        <v>3361</v>
      </c>
      <c r="AO826" s="734">
        <v>3390</v>
      </c>
      <c r="AP826" s="734">
        <v>3419</v>
      </c>
      <c r="AQ826" s="734">
        <v>3507</v>
      </c>
      <c r="AR826" s="734">
        <v>3536</v>
      </c>
      <c r="AS826" s="734">
        <v>3565</v>
      </c>
      <c r="AT826" s="734">
        <v>3594</v>
      </c>
      <c r="AU826" s="734">
        <v>3623</v>
      </c>
      <c r="AV826" s="734">
        <v>3652</v>
      </c>
      <c r="AW826" s="734">
        <v>3681</v>
      </c>
      <c r="AX826" s="734">
        <v>3710</v>
      </c>
      <c r="AY826" s="734">
        <v>4081</v>
      </c>
      <c r="AZ826" s="734">
        <v>4490</v>
      </c>
      <c r="BA826" s="734">
        <v>4525</v>
      </c>
      <c r="BB826" s="734">
        <v>4560</v>
      </c>
      <c r="BC826" s="734">
        <v>4596</v>
      </c>
      <c r="BD826" s="735">
        <v>4631</v>
      </c>
    </row>
    <row r="827" spans="1:74" customHeight="1" ht="20.25">
      <c r="B827" s="1019"/>
      <c r="C827" s="785">
        <v>3000</v>
      </c>
      <c r="D827" s="733">
        <f>AH827*(1+$AF$5/100)</f>
        <v>2100.8</v>
      </c>
      <c r="E827" s="734">
        <f>AI827*(1+$AF$5/100)</f>
        <v>2107.3</v>
      </c>
      <c r="F827" s="734">
        <f>AJ827*(1+$AF$5/100)</f>
        <v>2113.8</v>
      </c>
      <c r="G827" s="734">
        <f>AK827*(1+$AF$5/100)</f>
        <v>2132</v>
      </c>
      <c r="H827" s="734">
        <f>AL827*(1+$AF$5/100)</f>
        <v>2150.85</v>
      </c>
      <c r="I827" s="734">
        <f>AM827*(1+$AF$5/100)</f>
        <v>2169.7</v>
      </c>
      <c r="J827" s="734">
        <f>AN827*(1+$AF$5/100)</f>
        <v>2188.55</v>
      </c>
      <c r="K827" s="734">
        <f>AO827*(1+$AF$5/100)</f>
        <v>2207.4</v>
      </c>
      <c r="L827" s="734">
        <f>AP827*(1+$AF$5/100)</f>
        <v>2226.25</v>
      </c>
      <c r="M827" s="734">
        <f>AQ827*(1+$AF$5/100)</f>
        <v>2283.45</v>
      </c>
      <c r="N827" s="734">
        <f>AR827*(1+$AF$5/100)</f>
        <v>2302.3</v>
      </c>
      <c r="O827" s="734">
        <f>AS827*(1+$AF$5/100)</f>
        <v>2321.15</v>
      </c>
      <c r="P827" s="734">
        <f>AT827*(1+$AF$5/100)</f>
        <v>2340</v>
      </c>
      <c r="Q827" s="734">
        <f>AU827*(1+$AF$5/100)</f>
        <v>2358.85</v>
      </c>
      <c r="R827" s="734">
        <f>AV827*(1+$AF$5/100)</f>
        <v>2377.7</v>
      </c>
      <c r="S827" s="734">
        <f>AW827*(1+$AF$5/100)</f>
        <v>2396.55</v>
      </c>
      <c r="T827" s="734">
        <f>AX827*(1+$AF$5/100)</f>
        <v>2415.4</v>
      </c>
      <c r="U827" s="734">
        <f>AY827*(1+$AF$5/100)</f>
        <v>2656.55</v>
      </c>
      <c r="V827" s="734">
        <f>AZ827*(1+$AF$5/100)</f>
        <v>2922.4</v>
      </c>
      <c r="W827" s="734">
        <f>BA827*(1+$AF$5/100)</f>
        <v>2945.15</v>
      </c>
      <c r="X827" s="734">
        <f>BB827*(1+$AF$5/100)</f>
        <v>2968.55</v>
      </c>
      <c r="Y827" s="734">
        <f>BC827*(1+$AF$5/100)</f>
        <v>2991.3</v>
      </c>
      <c r="Z827" s="735">
        <f>BD827*(1+$AF$5/100)</f>
        <v>3014.05</v>
      </c>
      <c r="AA827" s="801"/>
      <c r="AB827" s="731"/>
      <c r="AG827" s="728">
        <v>3000</v>
      </c>
      <c r="AH827" s="733">
        <v>3232</v>
      </c>
      <c r="AI827" s="734">
        <v>3242</v>
      </c>
      <c r="AJ827" s="734">
        <v>3252</v>
      </c>
      <c r="AK827" s="734">
        <v>3280</v>
      </c>
      <c r="AL827" s="734">
        <v>3309</v>
      </c>
      <c r="AM827" s="734">
        <v>3338</v>
      </c>
      <c r="AN827" s="734">
        <v>3367</v>
      </c>
      <c r="AO827" s="734">
        <v>3396</v>
      </c>
      <c r="AP827" s="734">
        <v>3425</v>
      </c>
      <c r="AQ827" s="734">
        <v>3513</v>
      </c>
      <c r="AR827" s="734">
        <v>3542</v>
      </c>
      <c r="AS827" s="734">
        <v>3571</v>
      </c>
      <c r="AT827" s="734">
        <v>3600</v>
      </c>
      <c r="AU827" s="734">
        <v>3629</v>
      </c>
      <c r="AV827" s="734">
        <v>3658</v>
      </c>
      <c r="AW827" s="734">
        <v>3687</v>
      </c>
      <c r="AX827" s="734">
        <v>3716</v>
      </c>
      <c r="AY827" s="734">
        <v>4087</v>
      </c>
      <c r="AZ827" s="734">
        <v>4496</v>
      </c>
      <c r="BA827" s="734">
        <v>4531</v>
      </c>
      <c r="BB827" s="734">
        <v>4567</v>
      </c>
      <c r="BC827" s="734">
        <v>4602</v>
      </c>
      <c r="BD827" s="735">
        <v>4637</v>
      </c>
    </row>
    <row r="828" spans="1:74" customHeight="1" ht="20.25">
      <c r="B828" s="1019"/>
      <c r="C828" s="1020" t="s">
        <v>415</v>
      </c>
      <c r="D828" s="1020"/>
      <c r="E828" s="1020"/>
      <c r="F828" s="1020"/>
      <c r="G828" s="1020"/>
      <c r="H828" s="1020"/>
      <c r="I828" s="1020"/>
      <c r="J828" s="1020"/>
      <c r="K828" s="1020"/>
      <c r="L828" s="1020"/>
      <c r="M828" s="1020"/>
      <c r="N828" s="1020"/>
      <c r="O828" s="1020"/>
      <c r="P828" s="1020"/>
      <c r="Q828" s="1020"/>
      <c r="R828" s="1020"/>
      <c r="S828" s="1020"/>
      <c r="T828" s="1020"/>
      <c r="U828" s="1020"/>
      <c r="V828" s="1020"/>
      <c r="W828" s="1020"/>
      <c r="X828" s="1020"/>
      <c r="Y828" s="1020"/>
      <c r="Z828" s="1020"/>
      <c r="AA828" s="800"/>
      <c r="AB828" s="727"/>
      <c r="AG828" s="1005"/>
      <c r="AH828" s="1005"/>
      <c r="AI828" s="1005"/>
      <c r="AJ828" s="1005"/>
      <c r="AK828" s="1005"/>
      <c r="AL828" s="1005"/>
      <c r="AM828" s="1005"/>
      <c r="AN828" s="1005"/>
      <c r="AO828" s="1005"/>
      <c r="AP828" s="1005"/>
      <c r="AQ828" s="1005"/>
      <c r="AR828" s="1005"/>
      <c r="AS828" s="1005"/>
      <c r="AT828" s="1005"/>
      <c r="AU828" s="1005"/>
      <c r="AV828" s="1005"/>
      <c r="AW828" s="1005"/>
      <c r="AX828" s="1005"/>
      <c r="AY828" s="1005"/>
      <c r="AZ828" s="1005"/>
      <c r="BA828" s="1005"/>
      <c r="BB828" s="1005"/>
      <c r="BC828" s="1005"/>
      <c r="BD828" s="1005"/>
    </row>
    <row r="829" spans="1:74">
      <c r="B829" s="1019"/>
      <c r="C829" s="785">
        <v>3200</v>
      </c>
      <c r="D829" s="733">
        <f>AH829*(1+$AF$5/100)</f>
        <v>2117.05</v>
      </c>
      <c r="E829" s="734">
        <f>AI829*(1+$AF$5/100)</f>
        <v>2123.55</v>
      </c>
      <c r="F829" s="734">
        <f>AJ829*(1+$AF$5/100)</f>
        <v>2130.7</v>
      </c>
      <c r="G829" s="734">
        <f>AK829*(1+$AF$5/100)</f>
        <v>2356.9</v>
      </c>
      <c r="H829" s="734">
        <f>AL829*(1+$AF$5/100)</f>
        <v>2363.4</v>
      </c>
      <c r="I829" s="734">
        <f>AM829*(1+$AF$5/100)</f>
        <v>2369.9</v>
      </c>
      <c r="J829" s="734">
        <f>AN829*(1+$AF$5/100)</f>
        <v>2376.4</v>
      </c>
      <c r="K829" s="734">
        <f>AO829*(1+$AF$5/100)</f>
        <v>2383.55</v>
      </c>
      <c r="L829" s="734">
        <f>AP829*(1+$AF$5/100)</f>
        <v>2390.05</v>
      </c>
      <c r="M829" s="734">
        <f>AQ829*(1+$AF$5/100)</f>
        <v>2434.9</v>
      </c>
      <c r="N829" s="734">
        <f>AR829*(1+$AF$5/100)</f>
        <v>2441.4</v>
      </c>
      <c r="O829" s="734">
        <f>AS829*(1+$AF$5/100)</f>
        <v>2447.9</v>
      </c>
      <c r="P829" s="734">
        <f>AT829*(1+$AF$5/100)</f>
        <v>2454.4</v>
      </c>
      <c r="Q829" s="734">
        <f>AU829*(1+$AF$5/100)</f>
        <v>2460.9</v>
      </c>
      <c r="R829" s="734">
        <f>AV829*(1+$AF$5/100)</f>
        <v>2468.05</v>
      </c>
      <c r="S829" s="734">
        <f>AW829*(1+$AF$5/100)</f>
        <v>2474.55</v>
      </c>
      <c r="T829" s="734">
        <f>AX829*(1+$AF$5/100)</f>
        <v>2481.05</v>
      </c>
      <c r="U829" s="734">
        <f>AY829*(1+$AF$5/100)</f>
        <v>2952.95</v>
      </c>
      <c r="V829" s="734">
        <f>AZ829*(1+$AF$5/100)</f>
        <v>3174.6</v>
      </c>
      <c r="W829" s="734">
        <f>BA829*(1+$AF$5/100)</f>
        <v>3185.65</v>
      </c>
      <c r="X829" s="734">
        <f>BB829*(1+$AF$5/100)</f>
        <v>3196.05</v>
      </c>
      <c r="Y829" s="734">
        <f>BC829*(1+$AF$5/100)</f>
        <v>3206.45</v>
      </c>
      <c r="Z829" s="735">
        <f>BD829*(1+$AF$5/100)</f>
        <v>3217.5</v>
      </c>
      <c r="AA829" s="801"/>
      <c r="AB829" s="731"/>
      <c r="AG829" s="728">
        <v>3200</v>
      </c>
      <c r="AH829" s="733">
        <v>3257</v>
      </c>
      <c r="AI829" s="734">
        <v>3267</v>
      </c>
      <c r="AJ829" s="734">
        <v>3278</v>
      </c>
      <c r="AK829" s="734">
        <v>3626</v>
      </c>
      <c r="AL829" s="734">
        <v>3636</v>
      </c>
      <c r="AM829" s="734">
        <v>3646</v>
      </c>
      <c r="AN829" s="734">
        <v>3656</v>
      </c>
      <c r="AO829" s="734">
        <v>3667</v>
      </c>
      <c r="AP829" s="734">
        <v>3677</v>
      </c>
      <c r="AQ829" s="734">
        <v>3746</v>
      </c>
      <c r="AR829" s="734">
        <v>3756</v>
      </c>
      <c r="AS829" s="734">
        <v>3766</v>
      </c>
      <c r="AT829" s="734">
        <v>3776</v>
      </c>
      <c r="AU829" s="734">
        <v>3786</v>
      </c>
      <c r="AV829" s="734">
        <v>3797</v>
      </c>
      <c r="AW829" s="734">
        <v>3807</v>
      </c>
      <c r="AX829" s="734">
        <v>3817</v>
      </c>
      <c r="AY829" s="734">
        <v>4543</v>
      </c>
      <c r="AZ829" s="734">
        <v>4884</v>
      </c>
      <c r="BA829" s="734">
        <v>4901</v>
      </c>
      <c r="BB829" s="734">
        <v>4917</v>
      </c>
      <c r="BC829" s="734">
        <v>4933</v>
      </c>
      <c r="BD829" s="735">
        <v>4950</v>
      </c>
    </row>
    <row r="830" spans="1:74">
      <c r="B830" s="1019"/>
      <c r="C830" s="785">
        <f>C829+200</f>
        <v>3400</v>
      </c>
      <c r="D830" s="733">
        <f>AH830*(1+$AF$5/100)</f>
        <v>2133.3</v>
      </c>
      <c r="E830" s="734">
        <f>AI830*(1+$AF$5/100)</f>
        <v>2140.45</v>
      </c>
      <c r="F830" s="734">
        <f>AJ830*(1+$AF$5/100)</f>
        <v>2146.95</v>
      </c>
      <c r="G830" s="734">
        <f>AK830*(1+$AF$5/100)</f>
        <v>2385.5</v>
      </c>
      <c r="H830" s="734">
        <f>AL830*(1+$AF$5/100)</f>
        <v>2392</v>
      </c>
      <c r="I830" s="734">
        <f>AM830*(1+$AF$5/100)</f>
        <v>2398.5</v>
      </c>
      <c r="J830" s="734">
        <f>AN830*(1+$AF$5/100)</f>
        <v>2405</v>
      </c>
      <c r="K830" s="734">
        <f>AO830*(1+$AF$5/100)</f>
        <v>2412.15</v>
      </c>
      <c r="L830" s="734">
        <f>AP830*(1+$AF$5/100)</f>
        <v>2418.65</v>
      </c>
      <c r="M830" s="734">
        <f>AQ830*(1+$AF$5/100)</f>
        <v>2463.5</v>
      </c>
      <c r="N830" s="734">
        <f>AR830*(1+$AF$5/100)</f>
        <v>2470</v>
      </c>
      <c r="O830" s="734">
        <f>AS830*(1+$AF$5/100)</f>
        <v>2476.5</v>
      </c>
      <c r="P830" s="734">
        <f>AT830*(1+$AF$5/100)</f>
        <v>2483</v>
      </c>
      <c r="Q830" s="734">
        <f>AU830*(1+$AF$5/100)</f>
        <v>2489.5</v>
      </c>
      <c r="R830" s="734">
        <f>AV830*(1+$AF$5/100)</f>
        <v>2496.65</v>
      </c>
      <c r="S830" s="734">
        <f>AW830*(1+$AF$5/100)</f>
        <v>2503.15</v>
      </c>
      <c r="T830" s="734">
        <f>AX830*(1+$AF$5/100)</f>
        <v>2509.65</v>
      </c>
      <c r="U830" s="734">
        <f>AY830*(1+$AF$5/100)</f>
        <v>2981.55</v>
      </c>
      <c r="V830" s="734">
        <f>AZ830*(1+$AF$5/100)</f>
        <v>3215.55</v>
      </c>
      <c r="W830" s="734">
        <f>BA830*(1+$AF$5/100)</f>
        <v>3225.95</v>
      </c>
      <c r="X830" s="734">
        <f>BB830*(1+$AF$5/100)</f>
        <v>3237</v>
      </c>
      <c r="Y830" s="734">
        <f>BC830*(1+$AF$5/100)</f>
        <v>3247.4</v>
      </c>
      <c r="Z830" s="735">
        <f>BD830*(1+$AF$5/100)</f>
        <v>3258.45</v>
      </c>
      <c r="AA830" s="801"/>
      <c r="AB830" s="731"/>
      <c r="AG830" s="728">
        <v>3400</v>
      </c>
      <c r="AH830" s="733">
        <v>3282</v>
      </c>
      <c r="AI830" s="734">
        <v>3293</v>
      </c>
      <c r="AJ830" s="734">
        <v>3303</v>
      </c>
      <c r="AK830" s="734">
        <v>3670</v>
      </c>
      <c r="AL830" s="734">
        <v>3680</v>
      </c>
      <c r="AM830" s="734">
        <v>3690</v>
      </c>
      <c r="AN830" s="734">
        <v>3700</v>
      </c>
      <c r="AO830" s="734">
        <v>3711</v>
      </c>
      <c r="AP830" s="734">
        <v>3721</v>
      </c>
      <c r="AQ830" s="734">
        <v>3790</v>
      </c>
      <c r="AR830" s="734">
        <v>3800</v>
      </c>
      <c r="AS830" s="734">
        <v>3810</v>
      </c>
      <c r="AT830" s="734">
        <v>3820</v>
      </c>
      <c r="AU830" s="734">
        <v>3830</v>
      </c>
      <c r="AV830" s="734">
        <v>3841</v>
      </c>
      <c r="AW830" s="734">
        <v>3851</v>
      </c>
      <c r="AX830" s="734">
        <v>3861</v>
      </c>
      <c r="AY830" s="734">
        <v>4587</v>
      </c>
      <c r="AZ830" s="734">
        <v>4947</v>
      </c>
      <c r="BA830" s="734">
        <v>4963</v>
      </c>
      <c r="BB830" s="734">
        <v>4980</v>
      </c>
      <c r="BC830" s="734">
        <v>4996</v>
      </c>
      <c r="BD830" s="735">
        <v>5013</v>
      </c>
    </row>
    <row r="831" spans="1:74">
      <c r="B831" s="1019"/>
      <c r="C831" s="785">
        <f>C830+200</f>
        <v>3600</v>
      </c>
      <c r="D831" s="733">
        <f>AH831*(1+$AF$5/100)</f>
        <v>2150.2</v>
      </c>
      <c r="E831" s="734">
        <f>AI831*(1+$AF$5/100)</f>
        <v>2156.7</v>
      </c>
      <c r="F831" s="734">
        <f>AJ831*(1+$AF$5/100)</f>
        <v>2163.2</v>
      </c>
      <c r="G831" s="734">
        <f>AK831*(1+$AF$5/100)</f>
        <v>2414.1</v>
      </c>
      <c r="H831" s="734">
        <f>AL831*(1+$AF$5/100)</f>
        <v>2420.6</v>
      </c>
      <c r="I831" s="734">
        <f>AM831*(1+$AF$5/100)</f>
        <v>2427.1</v>
      </c>
      <c r="J831" s="734">
        <f>AN831*(1+$AF$5/100)</f>
        <v>2433.6</v>
      </c>
      <c r="K831" s="734">
        <f>AO831*(1+$AF$5/100)</f>
        <v>2440.75</v>
      </c>
      <c r="L831" s="734">
        <f>AP831*(1+$AF$5/100)</f>
        <v>2447.25</v>
      </c>
      <c r="M831" s="734">
        <f>AQ831*(1+$AF$5/100)</f>
        <v>2492.1</v>
      </c>
      <c r="N831" s="734">
        <f>AR831*(1+$AF$5/100)</f>
        <v>2498.6</v>
      </c>
      <c r="O831" s="734">
        <f>AS831*(1+$AF$5/100)</f>
        <v>2505.1</v>
      </c>
      <c r="P831" s="734">
        <f>AT831*(1+$AF$5/100)</f>
        <v>2511.6</v>
      </c>
      <c r="Q831" s="734">
        <f>AU831*(1+$AF$5/100)</f>
        <v>2518.1</v>
      </c>
      <c r="R831" s="734">
        <f>AV831*(1+$AF$5/100)</f>
        <v>2525.25</v>
      </c>
      <c r="S831" s="734">
        <f>AW831*(1+$AF$5/100)</f>
        <v>2531.75</v>
      </c>
      <c r="T831" s="734">
        <f>AX831*(1+$AF$5/100)</f>
        <v>2538.25</v>
      </c>
      <c r="U831" s="734">
        <f>AY831*(1+$AF$5/100)</f>
        <v>3010.15</v>
      </c>
      <c r="V831" s="734">
        <f>AZ831*(1+$AF$5/100)</f>
        <v>3256.5</v>
      </c>
      <c r="W831" s="734">
        <f>BA831*(1+$AF$5/100)</f>
        <v>3266.9</v>
      </c>
      <c r="X831" s="734">
        <f>BB831*(1+$AF$5/100)</f>
        <v>3277.95</v>
      </c>
      <c r="Y831" s="734">
        <f>BC831*(1+$AF$5/100)</f>
        <v>3288.35</v>
      </c>
      <c r="Z831" s="735">
        <f>BD831*(1+$AF$5/100)</f>
        <v>3298.75</v>
      </c>
      <c r="AA831" s="801"/>
      <c r="AB831" s="731"/>
      <c r="AG831" s="728">
        <v>3600</v>
      </c>
      <c r="AH831" s="733">
        <v>3308</v>
      </c>
      <c r="AI831" s="734">
        <v>3318</v>
      </c>
      <c r="AJ831" s="734">
        <v>3328</v>
      </c>
      <c r="AK831" s="734">
        <v>3714</v>
      </c>
      <c r="AL831" s="734">
        <v>3724</v>
      </c>
      <c r="AM831" s="734">
        <v>3734</v>
      </c>
      <c r="AN831" s="734">
        <v>3744</v>
      </c>
      <c r="AO831" s="734">
        <v>3755</v>
      </c>
      <c r="AP831" s="734">
        <v>3765</v>
      </c>
      <c r="AQ831" s="734">
        <v>3834</v>
      </c>
      <c r="AR831" s="734">
        <v>3844</v>
      </c>
      <c r="AS831" s="734">
        <v>3854</v>
      </c>
      <c r="AT831" s="734">
        <v>3864</v>
      </c>
      <c r="AU831" s="734">
        <v>3874</v>
      </c>
      <c r="AV831" s="734">
        <v>3885</v>
      </c>
      <c r="AW831" s="734">
        <v>3895</v>
      </c>
      <c r="AX831" s="734">
        <v>3905</v>
      </c>
      <c r="AY831" s="734">
        <v>4631</v>
      </c>
      <c r="AZ831" s="734">
        <v>5010</v>
      </c>
      <c r="BA831" s="734">
        <v>5026</v>
      </c>
      <c r="BB831" s="734">
        <v>5043</v>
      </c>
      <c r="BC831" s="734">
        <v>5059</v>
      </c>
      <c r="BD831" s="735">
        <v>5075</v>
      </c>
    </row>
    <row r="832" spans="1:74">
      <c r="B832" s="1019"/>
      <c r="C832" s="785">
        <f>C831+200</f>
        <v>3800</v>
      </c>
      <c r="D832" s="733">
        <f>AH832*(1+$AF$5/100)</f>
        <v>2166.45</v>
      </c>
      <c r="E832" s="734">
        <f>AI832*(1+$AF$5/100)</f>
        <v>2172.95</v>
      </c>
      <c r="F832" s="734">
        <f>AJ832*(1+$AF$5/100)</f>
        <v>2179.45</v>
      </c>
      <c r="G832" s="734">
        <f>AK832*(1+$AF$5/100)</f>
        <v>2442.7</v>
      </c>
      <c r="H832" s="734">
        <f>AL832*(1+$AF$5/100)</f>
        <v>2449.2</v>
      </c>
      <c r="I832" s="734">
        <f>AM832*(1+$AF$5/100)</f>
        <v>2455.7</v>
      </c>
      <c r="J832" s="734">
        <f>AN832*(1+$AF$5/100)</f>
        <v>2462.2</v>
      </c>
      <c r="K832" s="734">
        <f>AO832*(1+$AF$5/100)</f>
        <v>2468.7</v>
      </c>
      <c r="L832" s="734">
        <f>AP832*(1+$AF$5/100)</f>
        <v>2475.85</v>
      </c>
      <c r="M832" s="734">
        <f>AQ832*(1+$AF$5/100)</f>
        <v>2520.7</v>
      </c>
      <c r="N832" s="734">
        <f>AR832*(1+$AF$5/100)</f>
        <v>2527.2</v>
      </c>
      <c r="O832" s="734">
        <f>AS832*(1+$AF$5/100)</f>
        <v>2533.7</v>
      </c>
      <c r="P832" s="734">
        <f>AT832*(1+$AF$5/100)</f>
        <v>2540.2</v>
      </c>
      <c r="Q832" s="734">
        <f>AU832*(1+$AF$5/100)</f>
        <v>2546.7</v>
      </c>
      <c r="R832" s="734">
        <f>AV832*(1+$AF$5/100)</f>
        <v>2553.85</v>
      </c>
      <c r="S832" s="734">
        <f>AW832*(1+$AF$5/100)</f>
        <v>2560.35</v>
      </c>
      <c r="T832" s="734">
        <f>AX832*(1+$AF$5/100)</f>
        <v>2566.85</v>
      </c>
      <c r="U832" s="734">
        <f>AY832*(1+$AF$5/100)</f>
        <v>3038.75</v>
      </c>
      <c r="V832" s="734">
        <f>AZ832*(1+$AF$5/100)</f>
        <v>3297.45</v>
      </c>
      <c r="W832" s="734">
        <f>BA832*(1+$AF$5/100)</f>
        <v>3307.85</v>
      </c>
      <c r="X832" s="734">
        <f>BB832*(1+$AF$5/100)</f>
        <v>3318.9</v>
      </c>
      <c r="Y832" s="734">
        <f>BC832*(1+$AF$5/100)</f>
        <v>3329.3</v>
      </c>
      <c r="Z832" s="735">
        <f>BD832*(1+$AF$5/100)</f>
        <v>3339.7</v>
      </c>
      <c r="AA832" s="801"/>
      <c r="AB832" s="731"/>
      <c r="AG832" s="728">
        <v>3800</v>
      </c>
      <c r="AH832" s="733">
        <v>3333</v>
      </c>
      <c r="AI832" s="734">
        <v>3343</v>
      </c>
      <c r="AJ832" s="734">
        <v>3353</v>
      </c>
      <c r="AK832" s="734">
        <v>3758</v>
      </c>
      <c r="AL832" s="734">
        <v>3768</v>
      </c>
      <c r="AM832" s="734">
        <v>3778</v>
      </c>
      <c r="AN832" s="734">
        <v>3788</v>
      </c>
      <c r="AO832" s="734">
        <v>3798</v>
      </c>
      <c r="AP832" s="734">
        <v>3809</v>
      </c>
      <c r="AQ832" s="734">
        <v>3878</v>
      </c>
      <c r="AR832" s="734">
        <v>3888</v>
      </c>
      <c r="AS832" s="734">
        <v>3898</v>
      </c>
      <c r="AT832" s="734">
        <v>3908</v>
      </c>
      <c r="AU832" s="734">
        <v>3918</v>
      </c>
      <c r="AV832" s="734">
        <v>3929</v>
      </c>
      <c r="AW832" s="734">
        <v>3939</v>
      </c>
      <c r="AX832" s="734">
        <v>3949</v>
      </c>
      <c r="AY832" s="734">
        <v>4675</v>
      </c>
      <c r="AZ832" s="734">
        <v>5073</v>
      </c>
      <c r="BA832" s="734">
        <v>5089</v>
      </c>
      <c r="BB832" s="734">
        <v>5106</v>
      </c>
      <c r="BC832" s="734">
        <v>5122</v>
      </c>
      <c r="BD832" s="735">
        <v>5138</v>
      </c>
    </row>
    <row r="833" spans="1:74" customHeight="1" ht="20.25">
      <c r="B833" s="1019"/>
      <c r="C833" s="786">
        <f>C832+200</f>
        <v>4000</v>
      </c>
      <c r="D833" s="739">
        <f>AH833*(1+$AF$5/100)</f>
        <v>2182.7</v>
      </c>
      <c r="E833" s="740">
        <f>AI833*(1+$AF$5/100)</f>
        <v>2189.2</v>
      </c>
      <c r="F833" s="740">
        <f>AJ833*(1+$AF$5/100)</f>
        <v>2195.7</v>
      </c>
      <c r="G833" s="740">
        <f>AK833*(1+$AF$5/100)</f>
        <v>2471.3</v>
      </c>
      <c r="H833" s="740">
        <f>AL833*(1+$AF$5/100)</f>
        <v>2477.8</v>
      </c>
      <c r="I833" s="740">
        <f>AM833*(1+$AF$5/100)</f>
        <v>2484.3</v>
      </c>
      <c r="J833" s="740">
        <f>AN833*(1+$AF$5/100)</f>
        <v>2490.8</v>
      </c>
      <c r="K833" s="740">
        <f>AO833*(1+$AF$5/100)</f>
        <v>2497.3</v>
      </c>
      <c r="L833" s="740">
        <f>AP833*(1+$AF$5/100)</f>
        <v>2504.45</v>
      </c>
      <c r="M833" s="740">
        <f>AQ833*(1+$AF$5/100)</f>
        <v>2549.3</v>
      </c>
      <c r="N833" s="740">
        <f>AR833*(1+$AF$5/100)</f>
        <v>2555.8</v>
      </c>
      <c r="O833" s="740">
        <f>AS833*(1+$AF$5/100)</f>
        <v>2562.3</v>
      </c>
      <c r="P833" s="740">
        <f>AT833*(1+$AF$5/100)</f>
        <v>2568.8</v>
      </c>
      <c r="Q833" s="740">
        <f>AU833*(1+$AF$5/100)</f>
        <v>2575.3</v>
      </c>
      <c r="R833" s="740">
        <f>AV833*(1+$AF$5/100)</f>
        <v>2582.45</v>
      </c>
      <c r="S833" s="740">
        <f>AW833*(1+$AF$5/100)</f>
        <v>2588.95</v>
      </c>
      <c r="T833" s="740">
        <f>AX833*(1+$AF$5/100)</f>
        <v>2595.45</v>
      </c>
      <c r="U833" s="740">
        <f>AY833*(1+$AF$5/100)</f>
        <v>3067.35</v>
      </c>
      <c r="V833" s="740">
        <f>AZ833*(1+$AF$5/100)</f>
        <v>3338.4</v>
      </c>
      <c r="W833" s="740">
        <f>BA833*(1+$AF$5/100)</f>
        <v>3348.8</v>
      </c>
      <c r="X833" s="740">
        <f>BB833*(1+$AF$5/100)</f>
        <v>3359.2</v>
      </c>
      <c r="Y833" s="740">
        <f>BC833*(1+$AF$5/100)</f>
        <v>3370.25</v>
      </c>
      <c r="Z833" s="750">
        <f>BD833*(1+$AF$5/100)</f>
        <v>3380.65</v>
      </c>
      <c r="AA833" s="801"/>
      <c r="AB833" s="731"/>
      <c r="AG833" s="738">
        <v>4000</v>
      </c>
      <c r="AH833" s="739">
        <v>3358</v>
      </c>
      <c r="AI833" s="740">
        <v>3368</v>
      </c>
      <c r="AJ833" s="740">
        <v>3378</v>
      </c>
      <c r="AK833" s="740">
        <v>3802</v>
      </c>
      <c r="AL833" s="740">
        <v>3812</v>
      </c>
      <c r="AM833" s="740">
        <v>3822</v>
      </c>
      <c r="AN833" s="740">
        <v>3832</v>
      </c>
      <c r="AO833" s="740">
        <v>3842</v>
      </c>
      <c r="AP833" s="740">
        <v>3853</v>
      </c>
      <c r="AQ833" s="740">
        <v>3922</v>
      </c>
      <c r="AR833" s="740">
        <v>3932</v>
      </c>
      <c r="AS833" s="740">
        <v>3942</v>
      </c>
      <c r="AT833" s="740">
        <v>3952</v>
      </c>
      <c r="AU833" s="740">
        <v>3962</v>
      </c>
      <c r="AV833" s="740">
        <v>3973</v>
      </c>
      <c r="AW833" s="740">
        <v>3983</v>
      </c>
      <c r="AX833" s="740">
        <v>3993</v>
      </c>
      <c r="AY833" s="740">
        <v>4719</v>
      </c>
      <c r="AZ833" s="740">
        <v>5136</v>
      </c>
      <c r="BA833" s="740">
        <v>5152</v>
      </c>
      <c r="BB833" s="740">
        <v>5168</v>
      </c>
      <c r="BC833" s="740">
        <v>5185</v>
      </c>
      <c r="BD833" s="750">
        <v>5201</v>
      </c>
    </row>
    <row r="834" spans="1:74" customHeight="1" ht="20.25">
      <c r="B834" s="1019"/>
      <c r="C834" s="1005" t="s">
        <v>416</v>
      </c>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c r="AA834" s="800"/>
      <c r="AB834" s="727"/>
      <c r="AG834" s="1005" t="s">
        <v>416</v>
      </c>
      <c r="AH834" s="1005"/>
      <c r="AI834" s="1005"/>
      <c r="AJ834" s="1005"/>
      <c r="AK834" s="1005"/>
      <c r="AL834" s="1005"/>
      <c r="AM834" s="1005"/>
      <c r="AN834" s="1005"/>
      <c r="AO834" s="1005"/>
      <c r="AP834" s="1005"/>
      <c r="AQ834" s="1005"/>
      <c r="AR834" s="1005"/>
      <c r="AS834" s="1005"/>
      <c r="AT834" s="1005"/>
      <c r="AU834" s="1005"/>
      <c r="AV834" s="1005"/>
      <c r="AW834" s="1005"/>
      <c r="AX834" s="1005"/>
      <c r="AY834" s="1005"/>
      <c r="AZ834" s="1005"/>
      <c r="BA834" s="1005"/>
      <c r="BB834" s="1005"/>
      <c r="BC834" s="1005"/>
      <c r="BD834" s="1005"/>
    </row>
    <row r="835" spans="1:74">
      <c r="B835" s="1019"/>
      <c r="C835" s="787">
        <f>C833+200</f>
        <v>4200</v>
      </c>
      <c r="D835" s="729">
        <f>AH835*(1+$AF$5/100)</f>
        <v>2198.95</v>
      </c>
      <c r="E835" s="729">
        <f>AI835*(1+$AF$5/100)</f>
        <v>2205.45</v>
      </c>
      <c r="F835" s="729">
        <f>AJ835*(1+$AF$5/100)</f>
        <v>2211.95</v>
      </c>
      <c r="G835" s="729">
        <f>AK835*(1+$AF$5/100)</f>
        <v>2499.9</v>
      </c>
      <c r="H835" s="729">
        <f>AL835*(1+$AF$5/100)</f>
        <v>2506.4</v>
      </c>
      <c r="I835" s="729">
        <f>AM835*(1+$AF$5/100)</f>
        <v>2512.9</v>
      </c>
      <c r="J835" s="729">
        <f>AN835*(1+$AF$5/100)</f>
        <v>2519.4</v>
      </c>
      <c r="K835" s="729">
        <f>AO835*(1+$AF$5/100)</f>
        <v>2525.9</v>
      </c>
      <c r="L835" s="729">
        <f>AP835*(1+$AF$5/100)</f>
        <v>2533.05</v>
      </c>
      <c r="M835" s="729">
        <f>AQ835*(1+$AF$5/100)</f>
        <v>2577.9</v>
      </c>
      <c r="N835" s="729">
        <f>AR835*(1+$AF$5/100)</f>
        <v>2584.4</v>
      </c>
      <c r="O835" s="729">
        <f>AS835*(1+$AF$5/100)</f>
        <v>2590.9</v>
      </c>
      <c r="P835" s="729">
        <f>AT835*(1+$AF$5/100)</f>
        <v>2597.4</v>
      </c>
      <c r="Q835" s="729">
        <f>AU835*(1+$AF$5/100)</f>
        <v>2603.9</v>
      </c>
      <c r="R835" s="729">
        <f>AV835*(1+$AF$5/100)</f>
        <v>2611.05</v>
      </c>
      <c r="S835" s="729">
        <f>AW835*(1+$AF$5/100)</f>
        <v>2617.55</v>
      </c>
      <c r="T835" s="729">
        <f>AX835*(1+$AF$5/100)</f>
        <v>2624.05</v>
      </c>
      <c r="U835" s="729">
        <f>AY835*(1+$AF$5/100)</f>
        <v>3095.95</v>
      </c>
      <c r="V835" s="729">
        <f>AZ835*(1+$AF$5/100)</f>
        <v>3378.7</v>
      </c>
      <c r="W835" s="729">
        <f>BA835*(1+$AF$5/100)</f>
        <v>3389.75</v>
      </c>
      <c r="X835" s="729">
        <f>BB835*(1+$AF$5/100)</f>
        <v>3400.15</v>
      </c>
      <c r="Y835" s="729">
        <f>BC835*(1+$AF$5/100)</f>
        <v>3411.2</v>
      </c>
      <c r="Z835" s="730">
        <f>BD835*(1+$AF$5/100)</f>
        <v>3421.6</v>
      </c>
      <c r="AA835" s="801"/>
      <c r="AB835" s="731"/>
      <c r="AG835" s="744">
        <v>4200</v>
      </c>
      <c r="AH835" s="729">
        <v>3383</v>
      </c>
      <c r="AI835" s="729">
        <v>3393</v>
      </c>
      <c r="AJ835" s="729">
        <v>3403</v>
      </c>
      <c r="AK835" s="729">
        <v>3846</v>
      </c>
      <c r="AL835" s="729">
        <v>3856</v>
      </c>
      <c r="AM835" s="729">
        <v>3866</v>
      </c>
      <c r="AN835" s="729">
        <v>3876</v>
      </c>
      <c r="AO835" s="729">
        <v>3886</v>
      </c>
      <c r="AP835" s="729">
        <v>3897</v>
      </c>
      <c r="AQ835" s="729">
        <v>3966</v>
      </c>
      <c r="AR835" s="729">
        <v>3976</v>
      </c>
      <c r="AS835" s="729">
        <v>3986</v>
      </c>
      <c r="AT835" s="729">
        <v>3996</v>
      </c>
      <c r="AU835" s="729">
        <v>4006</v>
      </c>
      <c r="AV835" s="729">
        <v>4017</v>
      </c>
      <c r="AW835" s="729">
        <v>4027</v>
      </c>
      <c r="AX835" s="729">
        <v>4037</v>
      </c>
      <c r="AY835" s="729">
        <v>4763</v>
      </c>
      <c r="AZ835" s="729">
        <v>5198</v>
      </c>
      <c r="BA835" s="729">
        <v>5215</v>
      </c>
      <c r="BB835" s="729">
        <v>5231</v>
      </c>
      <c r="BC835" s="729">
        <v>5248</v>
      </c>
      <c r="BD835" s="730">
        <v>5264</v>
      </c>
    </row>
    <row r="836" spans="1:74">
      <c r="B836" s="1019"/>
      <c r="C836" s="788">
        <f>C835+200</f>
        <v>4400</v>
      </c>
      <c r="D836" s="734">
        <f>AH836*(1+$AF$5/100)</f>
        <v>2215.2</v>
      </c>
      <c r="E836" s="734">
        <f>AI836*(1+$AF$5/100)</f>
        <v>2221.7</v>
      </c>
      <c r="F836" s="734">
        <f>AJ836*(1+$AF$5/100)</f>
        <v>2228.2</v>
      </c>
      <c r="G836" s="734">
        <f>AK836*(1+$AF$5/100)</f>
        <v>2528.5</v>
      </c>
      <c r="H836" s="734">
        <f>AL836*(1+$AF$5/100)</f>
        <v>2535</v>
      </c>
      <c r="I836" s="734">
        <f>AM836*(1+$AF$5/100)</f>
        <v>2541.5</v>
      </c>
      <c r="J836" s="734">
        <f>AN836*(1+$AF$5/100)</f>
        <v>2548</v>
      </c>
      <c r="K836" s="734">
        <f>AO836*(1+$AF$5/100)</f>
        <v>2554.5</v>
      </c>
      <c r="L836" s="734">
        <f>AP836*(1+$AF$5/100)</f>
        <v>2561.65</v>
      </c>
      <c r="M836" s="734">
        <f>AQ836*(1+$AF$5/100)</f>
        <v>2606.5</v>
      </c>
      <c r="N836" s="734">
        <f>AR836*(1+$AF$5/100)</f>
        <v>2613</v>
      </c>
      <c r="O836" s="734">
        <f>AS836*(1+$AF$5/100)</f>
        <v>2619.5</v>
      </c>
      <c r="P836" s="734">
        <f>AT836*(1+$AF$5/100)</f>
        <v>2626</v>
      </c>
      <c r="Q836" s="734">
        <f>AU836*(1+$AF$5/100)</f>
        <v>2632.5</v>
      </c>
      <c r="R836" s="734">
        <f>AV836*(1+$AF$5/100)</f>
        <v>2639</v>
      </c>
      <c r="S836" s="734">
        <f>AW836*(1+$AF$5/100)</f>
        <v>2646.15</v>
      </c>
      <c r="T836" s="734">
        <f>AX836*(1+$AF$5/100)</f>
        <v>2892.5</v>
      </c>
      <c r="U836" s="734">
        <f>AY836*(1+$AF$5/100)</f>
        <v>3124.55</v>
      </c>
      <c r="V836" s="734">
        <f>AZ836*(1+$AF$5/100)</f>
        <v>3419.65</v>
      </c>
      <c r="W836" s="734">
        <f>BA836*(1+$AF$5/100)</f>
        <v>3430.7</v>
      </c>
      <c r="X836" s="734">
        <f>BB836*(1+$AF$5/100)</f>
        <v>3441.1</v>
      </c>
      <c r="Y836" s="734">
        <f>BC836*(1+$AF$5/100)</f>
        <v>3451.5</v>
      </c>
      <c r="Z836" s="735">
        <f>BD836*(1+$AF$5/100)</f>
        <v>3462.55</v>
      </c>
      <c r="AA836" s="801"/>
      <c r="AB836" s="731"/>
      <c r="AG836" s="747">
        <v>4400</v>
      </c>
      <c r="AH836" s="734">
        <v>3408</v>
      </c>
      <c r="AI836" s="734">
        <v>3418</v>
      </c>
      <c r="AJ836" s="734">
        <v>3428</v>
      </c>
      <c r="AK836" s="734">
        <v>3890</v>
      </c>
      <c r="AL836" s="734">
        <v>3900</v>
      </c>
      <c r="AM836" s="734">
        <v>3910</v>
      </c>
      <c r="AN836" s="734">
        <v>3920</v>
      </c>
      <c r="AO836" s="734">
        <v>3930</v>
      </c>
      <c r="AP836" s="734">
        <v>3941</v>
      </c>
      <c r="AQ836" s="734">
        <v>4010</v>
      </c>
      <c r="AR836" s="734">
        <v>4020</v>
      </c>
      <c r="AS836" s="734">
        <v>4030</v>
      </c>
      <c r="AT836" s="734">
        <v>4040</v>
      </c>
      <c r="AU836" s="734">
        <v>4050</v>
      </c>
      <c r="AV836" s="734">
        <v>4060</v>
      </c>
      <c r="AW836" s="734">
        <v>4071</v>
      </c>
      <c r="AX836" s="734">
        <v>4450</v>
      </c>
      <c r="AY836" s="734">
        <v>4807</v>
      </c>
      <c r="AZ836" s="734">
        <v>5261</v>
      </c>
      <c r="BA836" s="734">
        <v>5278</v>
      </c>
      <c r="BB836" s="734">
        <v>5294</v>
      </c>
      <c r="BC836" s="734">
        <v>5310</v>
      </c>
      <c r="BD836" s="735">
        <v>5327</v>
      </c>
    </row>
    <row r="837" spans="1:74">
      <c r="B837" s="1019"/>
      <c r="C837" s="788">
        <f>C836+200</f>
        <v>4600</v>
      </c>
      <c r="D837" s="734">
        <f>AH837*(1+$AF$5/100)</f>
        <v>2231.45</v>
      </c>
      <c r="E837" s="734">
        <f>AI837*(1+$AF$5/100)</f>
        <v>2237.95</v>
      </c>
      <c r="F837" s="734">
        <f>AJ837*(1+$AF$5/100)</f>
        <v>2245.1</v>
      </c>
      <c r="G837" s="734">
        <f>AK837*(1+$AF$5/100)</f>
        <v>2557.1</v>
      </c>
      <c r="H837" s="734">
        <f>AL837*(1+$AF$5/100)</f>
        <v>2563.6</v>
      </c>
      <c r="I837" s="734">
        <f>AM837*(1+$AF$5/100)</f>
        <v>2570.1</v>
      </c>
      <c r="J837" s="734">
        <f>AN837*(1+$AF$5/100)</f>
        <v>2576.6</v>
      </c>
      <c r="K837" s="734">
        <f>AO837*(1+$AF$5/100)</f>
        <v>2583.1</v>
      </c>
      <c r="L837" s="734">
        <f>AP837*(1+$AF$5/100)</f>
        <v>2590.25</v>
      </c>
      <c r="M837" s="734">
        <f>AQ837*(1+$AF$5/100)</f>
        <v>2635.1</v>
      </c>
      <c r="N837" s="734">
        <f>AR837*(1+$AF$5/100)</f>
        <v>2641.6</v>
      </c>
      <c r="O837" s="734">
        <f>AS837*(1+$AF$5/100)</f>
        <v>2648.1</v>
      </c>
      <c r="P837" s="734">
        <f>AT837*(1+$AF$5/100)</f>
        <v>2654.6</v>
      </c>
      <c r="Q837" s="734">
        <f>AU837*(1+$AF$5/100)</f>
        <v>2661.1</v>
      </c>
      <c r="R837" s="734">
        <f>AV837*(1+$AF$5/100)</f>
        <v>2667.6</v>
      </c>
      <c r="S837" s="734">
        <f>AW837*(1+$AF$5/100)</f>
        <v>2674.75</v>
      </c>
      <c r="T837" s="734">
        <f>AX837*(1+$AF$5/100)</f>
        <v>2921.1</v>
      </c>
      <c r="U837" s="734">
        <f>AY837*(1+$AF$5/100)</f>
        <v>3153.15</v>
      </c>
      <c r="V837" s="734">
        <f>AZ837*(1+$AF$5/100)</f>
        <v>3460.6</v>
      </c>
      <c r="W837" s="734">
        <f>BA837*(1+$AF$5/100)</f>
        <v>3471</v>
      </c>
      <c r="X837" s="734">
        <f>BB837*(1+$AF$5/100)</f>
        <v>3482.05</v>
      </c>
      <c r="Y837" s="734">
        <f>BC837*(1+$AF$5/100)</f>
        <v>3492.45</v>
      </c>
      <c r="Z837" s="735">
        <f>BD837*(1+$AF$5/100)</f>
        <v>3503.5</v>
      </c>
      <c r="AA837" s="801"/>
      <c r="AB837" s="731"/>
      <c r="AG837" s="747">
        <v>4600</v>
      </c>
      <c r="AH837" s="734">
        <v>3433</v>
      </c>
      <c r="AI837" s="734">
        <v>3443</v>
      </c>
      <c r="AJ837" s="734">
        <v>3454</v>
      </c>
      <c r="AK837" s="734">
        <v>3934</v>
      </c>
      <c r="AL837" s="734">
        <v>3944</v>
      </c>
      <c r="AM837" s="734">
        <v>3954</v>
      </c>
      <c r="AN837" s="734">
        <v>3964</v>
      </c>
      <c r="AO837" s="734">
        <v>3974</v>
      </c>
      <c r="AP837" s="734">
        <v>3985</v>
      </c>
      <c r="AQ837" s="734">
        <v>4054</v>
      </c>
      <c r="AR837" s="734">
        <v>4064</v>
      </c>
      <c r="AS837" s="734">
        <v>4074</v>
      </c>
      <c r="AT837" s="734">
        <v>4084</v>
      </c>
      <c r="AU837" s="734">
        <v>4094</v>
      </c>
      <c r="AV837" s="734">
        <v>4104</v>
      </c>
      <c r="AW837" s="734">
        <v>4115</v>
      </c>
      <c r="AX837" s="734">
        <v>4494</v>
      </c>
      <c r="AY837" s="734">
        <v>4851</v>
      </c>
      <c r="AZ837" s="734">
        <v>5324</v>
      </c>
      <c r="BA837" s="734">
        <v>5340</v>
      </c>
      <c r="BB837" s="734">
        <v>5357</v>
      </c>
      <c r="BC837" s="734">
        <v>5373</v>
      </c>
      <c r="BD837" s="735">
        <v>5390</v>
      </c>
    </row>
    <row r="838" spans="1:74">
      <c r="B838" s="1019"/>
      <c r="C838" s="788">
        <f>C837+200</f>
        <v>4800</v>
      </c>
      <c r="D838" s="734">
        <f>AH838*(1+$AF$5/100)</f>
        <v>2247.7</v>
      </c>
      <c r="E838" s="734">
        <f>AI838*(1+$AF$5/100)</f>
        <v>2254.85</v>
      </c>
      <c r="F838" s="734">
        <f>AJ838*(1+$AF$5/100)</f>
        <v>2261.35</v>
      </c>
      <c r="G838" s="734">
        <f>AK838*(1+$AF$5/100)</f>
        <v>2585.7</v>
      </c>
      <c r="H838" s="734">
        <f>AL838*(1+$AF$5/100)</f>
        <v>2592.2</v>
      </c>
      <c r="I838" s="734">
        <f>AM838*(1+$AF$5/100)</f>
        <v>2598.7</v>
      </c>
      <c r="J838" s="734">
        <f>AN838*(1+$AF$5/100)</f>
        <v>2605.2</v>
      </c>
      <c r="K838" s="734">
        <f>AO838*(1+$AF$5/100)</f>
        <v>2611.7</v>
      </c>
      <c r="L838" s="734">
        <f>AP838*(1+$AF$5/100)</f>
        <v>2618.85</v>
      </c>
      <c r="M838" s="734">
        <f>AQ838*(1+$AF$5/100)</f>
        <v>2663.7</v>
      </c>
      <c r="N838" s="734">
        <f>AR838*(1+$AF$5/100)</f>
        <v>2670.2</v>
      </c>
      <c r="O838" s="734">
        <f>AS838*(1+$AF$5/100)</f>
        <v>2676.7</v>
      </c>
      <c r="P838" s="734">
        <f>AT838*(1+$AF$5/100)</f>
        <v>2683.2</v>
      </c>
      <c r="Q838" s="734">
        <f>AU838*(1+$AF$5/100)</f>
        <v>2689.7</v>
      </c>
      <c r="R838" s="734">
        <f>AV838*(1+$AF$5/100)</f>
        <v>2696.2</v>
      </c>
      <c r="S838" s="734">
        <f>AW838*(1+$AF$5/100)</f>
        <v>2703.35</v>
      </c>
      <c r="T838" s="734">
        <f>AX838*(1+$AF$5/100)</f>
        <v>2949.7</v>
      </c>
      <c r="U838" s="734">
        <f>AY838*(1+$AF$5/100)</f>
        <v>3181.75</v>
      </c>
      <c r="V838" s="734">
        <f>AZ838*(1+$AF$5/100)</f>
        <v>3501.55</v>
      </c>
      <c r="W838" s="734">
        <f>BA838*(1+$AF$5/100)</f>
        <v>3511.95</v>
      </c>
      <c r="X838" s="734">
        <f>BB838*(1+$AF$5/100)</f>
        <v>3523</v>
      </c>
      <c r="Y838" s="734">
        <f>BC838*(1+$AF$5/100)</f>
        <v>3533.4</v>
      </c>
      <c r="Z838" s="735">
        <f>BD838*(1+$AF$5/100)</f>
        <v>3544.45</v>
      </c>
      <c r="AA838" s="801"/>
      <c r="AB838" s="731"/>
      <c r="AG838" s="747">
        <v>4800</v>
      </c>
      <c r="AH838" s="734">
        <v>3458</v>
      </c>
      <c r="AI838" s="734">
        <v>3469</v>
      </c>
      <c r="AJ838" s="734">
        <v>3479</v>
      </c>
      <c r="AK838" s="734">
        <v>3978</v>
      </c>
      <c r="AL838" s="734">
        <v>3988</v>
      </c>
      <c r="AM838" s="734">
        <v>3998</v>
      </c>
      <c r="AN838" s="734">
        <v>4008</v>
      </c>
      <c r="AO838" s="734">
        <v>4018</v>
      </c>
      <c r="AP838" s="734">
        <v>4029</v>
      </c>
      <c r="AQ838" s="734">
        <v>4098</v>
      </c>
      <c r="AR838" s="734">
        <v>4108</v>
      </c>
      <c r="AS838" s="734">
        <v>4118</v>
      </c>
      <c r="AT838" s="734">
        <v>4128</v>
      </c>
      <c r="AU838" s="734">
        <v>4138</v>
      </c>
      <c r="AV838" s="734">
        <v>4148</v>
      </c>
      <c r="AW838" s="734">
        <v>4159</v>
      </c>
      <c r="AX838" s="734">
        <v>4538</v>
      </c>
      <c r="AY838" s="734">
        <v>4895</v>
      </c>
      <c r="AZ838" s="734">
        <v>5387</v>
      </c>
      <c r="BA838" s="734">
        <v>5403</v>
      </c>
      <c r="BB838" s="734">
        <v>5420</v>
      </c>
      <c r="BC838" s="734">
        <v>5436</v>
      </c>
      <c r="BD838" s="735">
        <v>5453</v>
      </c>
    </row>
    <row r="839" spans="1:74" customHeight="1" ht="20.25">
      <c r="B839" s="1019"/>
      <c r="C839" s="789">
        <f>C838+200</f>
        <v>5000</v>
      </c>
      <c r="D839" s="740">
        <f>AH839*(1+$AF$5/100)</f>
        <v>2264.6</v>
      </c>
      <c r="E839" s="740">
        <f>AI839*(1+$AF$5/100)</f>
        <v>2271.1</v>
      </c>
      <c r="F839" s="740">
        <f>AJ839*(1+$AF$5/100)</f>
        <v>2277.6</v>
      </c>
      <c r="G839" s="740">
        <f>AK839*(1+$AF$5/100)</f>
        <v>2614.3</v>
      </c>
      <c r="H839" s="740">
        <f>AL839*(1+$AF$5/100)</f>
        <v>2620.8</v>
      </c>
      <c r="I839" s="740">
        <f>AM839*(1+$AF$5/100)</f>
        <v>2627.3</v>
      </c>
      <c r="J839" s="740">
        <f>AN839*(1+$AF$5/100)</f>
        <v>2633.8</v>
      </c>
      <c r="K839" s="740">
        <f>AO839*(1+$AF$5/100)</f>
        <v>2640.3</v>
      </c>
      <c r="L839" s="740">
        <f>AP839*(1+$AF$5/100)</f>
        <v>2647.45</v>
      </c>
      <c r="M839" s="740">
        <f>AQ839*(1+$AF$5/100)</f>
        <v>2691.65</v>
      </c>
      <c r="N839" s="740">
        <f>AR839*(1+$AF$5/100)</f>
        <v>2698.8</v>
      </c>
      <c r="O839" s="740">
        <f>AS839*(1+$AF$5/100)</f>
        <v>2705.3</v>
      </c>
      <c r="P839" s="740">
        <f>AT839*(1+$AF$5/100)</f>
        <v>2711.8</v>
      </c>
      <c r="Q839" s="740">
        <f>AU839*(1+$AF$5/100)</f>
        <v>2718.3</v>
      </c>
      <c r="R839" s="740">
        <f>AV839*(1+$AF$5/100)</f>
        <v>2724.8</v>
      </c>
      <c r="S839" s="740">
        <f>AW839*(1+$AF$5/100)</f>
        <v>2731.95</v>
      </c>
      <c r="T839" s="740">
        <f>AX839*(1+$AF$5/100)</f>
        <v>2978.3</v>
      </c>
      <c r="U839" s="740">
        <f>AY839*(1+$AF$5/100)</f>
        <v>3210.35</v>
      </c>
      <c r="V839" s="740">
        <f>AZ839*(1+$AF$5/100)</f>
        <v>3542.5</v>
      </c>
      <c r="W839" s="740">
        <f>BA839*(1+$AF$5/100)</f>
        <v>3552.9</v>
      </c>
      <c r="X839" s="740">
        <f>BB839*(1+$AF$5/100)</f>
        <v>3563.95</v>
      </c>
      <c r="Y839" s="740">
        <f>BC839*(1+$AF$5/100)</f>
        <v>3574.35</v>
      </c>
      <c r="Z839" s="750">
        <f>BD839*(1+$AF$5/100)</f>
        <v>3584.75</v>
      </c>
      <c r="AA839" s="801"/>
      <c r="AB839" s="731"/>
      <c r="AG839" s="748">
        <v>5000</v>
      </c>
      <c r="AH839" s="740">
        <v>3484</v>
      </c>
      <c r="AI839" s="740">
        <v>3494</v>
      </c>
      <c r="AJ839" s="740">
        <v>3504</v>
      </c>
      <c r="AK839" s="740">
        <v>4022</v>
      </c>
      <c r="AL839" s="740">
        <v>4032</v>
      </c>
      <c r="AM839" s="740">
        <v>4042</v>
      </c>
      <c r="AN839" s="740">
        <v>4052</v>
      </c>
      <c r="AO839" s="740">
        <v>4062</v>
      </c>
      <c r="AP839" s="740">
        <v>4073</v>
      </c>
      <c r="AQ839" s="740">
        <v>4141</v>
      </c>
      <c r="AR839" s="740">
        <v>4152</v>
      </c>
      <c r="AS839" s="740">
        <v>4162</v>
      </c>
      <c r="AT839" s="740">
        <v>4172</v>
      </c>
      <c r="AU839" s="740">
        <v>4182</v>
      </c>
      <c r="AV839" s="740">
        <v>4192</v>
      </c>
      <c r="AW839" s="740">
        <v>4203</v>
      </c>
      <c r="AX839" s="740">
        <v>4582</v>
      </c>
      <c r="AY839" s="740">
        <v>4939</v>
      </c>
      <c r="AZ839" s="740">
        <v>5450</v>
      </c>
      <c r="BA839" s="740">
        <v>5466</v>
      </c>
      <c r="BB839" s="740">
        <v>5483</v>
      </c>
      <c r="BC839" s="740">
        <v>5499</v>
      </c>
      <c r="BD839" s="750">
        <v>5515</v>
      </c>
    </row>
    <row r="840" spans="1:74" customHeight="1" ht="20.25">
      <c r="B840" s="809"/>
      <c r="C840" s="1025" t="s">
        <v>417</v>
      </c>
      <c r="D840" s="1025"/>
      <c r="E840" s="1025"/>
      <c r="F840" s="1025"/>
      <c r="G840" s="1025"/>
      <c r="H840" s="1025"/>
      <c r="I840" s="1025"/>
      <c r="J840" s="1025"/>
      <c r="K840" s="1025"/>
      <c r="L840" s="1025"/>
      <c r="M840" s="1025"/>
      <c r="N840" s="1025"/>
      <c r="O840" s="1025"/>
      <c r="P840" s="1025"/>
      <c r="Q840" s="1025"/>
      <c r="R840" s="1025"/>
      <c r="S840" s="1025"/>
      <c r="T840" s="1025"/>
      <c r="U840" s="1025"/>
      <c r="V840" s="1025"/>
      <c r="W840" s="1025"/>
      <c r="X840" s="1025"/>
      <c r="Y840" s="1025"/>
      <c r="Z840" s="1025"/>
      <c r="AA840" s="800"/>
      <c r="AB840" s="727"/>
      <c r="AG840" s="1005" t="s">
        <v>417</v>
      </c>
      <c r="AH840" s="1005"/>
      <c r="AI840" s="1005"/>
      <c r="AJ840" s="1005"/>
      <c r="AK840" s="1005"/>
      <c r="AL840" s="1005"/>
      <c r="AM840" s="1005"/>
      <c r="AN840" s="1005"/>
      <c r="AO840" s="1005"/>
      <c r="AP840" s="1005"/>
      <c r="AQ840" s="1005"/>
      <c r="AR840" s="1005"/>
      <c r="AS840" s="1005"/>
      <c r="AT840" s="1005"/>
      <c r="AU840" s="1005"/>
      <c r="AV840" s="1005"/>
      <c r="AW840" s="1005"/>
      <c r="AX840" s="1005"/>
      <c r="AY840" s="1005"/>
      <c r="AZ840" s="1005"/>
      <c r="BA840" s="1005"/>
      <c r="BB840" s="1005"/>
      <c r="BC840" s="1005"/>
      <c r="BD840" s="1005"/>
    </row>
    <row r="841" spans="1:74" customHeight="1" ht="29.25">
      <c r="B841" s="820"/>
      <c r="C841" s="782" t="s">
        <v>355</v>
      </c>
      <c r="D841" s="732" t="str">
        <f>D$585</f>
        <v>$560</v>
      </c>
      <c r="E841" s="729" t="str">
        <f>E$585</f>
        <v>$563</v>
      </c>
      <c r="F841" s="729" t="str">
        <f>F$585</f>
        <v>$567</v>
      </c>
      <c r="G841" s="729" t="str">
        <f>G$585</f>
        <v>$570</v>
      </c>
      <c r="H841" s="729" t="str">
        <f>H$585</f>
        <v>$573</v>
      </c>
      <c r="I841" s="729" t="str">
        <f>I$585</f>
        <v>$576</v>
      </c>
      <c r="J841" s="729" t="str">
        <f>J$585</f>
        <v>$580</v>
      </c>
      <c r="K841" s="729" t="str">
        <f>K$585</f>
        <v>$583</v>
      </c>
      <c r="L841" s="729" t="str">
        <f>L$585</f>
        <v>$586</v>
      </c>
      <c r="M841" s="729" t="str">
        <f>M$585</f>
        <v>$590</v>
      </c>
      <c r="N841" s="729" t="str">
        <f>N$585</f>
        <v>$593</v>
      </c>
      <c r="O841" s="729" t="str">
        <f>O$585</f>
        <v>$596</v>
      </c>
      <c r="P841" s="729" t="str">
        <f>P$585</f>
        <v>$600</v>
      </c>
      <c r="Q841" s="729" t="str">
        <f>Q$585</f>
        <v>$603</v>
      </c>
      <c r="R841" s="729" t="str">
        <f>R$585</f>
        <v>$606</v>
      </c>
      <c r="S841" s="729" t="str">
        <f>S$585</f>
        <v>$610</v>
      </c>
      <c r="T841" s="729" t="str">
        <f>T$585</f>
        <v>$613</v>
      </c>
      <c r="U841" s="729" t="str">
        <f>U$585</f>
        <v>$616</v>
      </c>
      <c r="V841" s="729" t="str">
        <f>V$585</f>
        <v>$620</v>
      </c>
      <c r="W841" s="729" t="str">
        <f>W$585</f>
        <v>$623</v>
      </c>
      <c r="X841" s="729" t="str">
        <f>X$585</f>
        <v>$626</v>
      </c>
      <c r="Y841" s="729" t="str">
        <f>Y$585</f>
        <v>$630</v>
      </c>
      <c r="Z841" s="730" t="str">
        <f>Z$585</f>
        <v>$633</v>
      </c>
      <c r="AA841" s="801"/>
      <c r="AB841" s="731"/>
      <c r="AG841" s="748"/>
      <c r="AH841" s="739"/>
      <c r="AI841" s="740"/>
      <c r="AJ841" s="740"/>
      <c r="AK841" s="740"/>
      <c r="AL841" s="740"/>
      <c r="AM841" s="740"/>
      <c r="AN841" s="740"/>
      <c r="AO841" s="740"/>
      <c r="AP841" s="740"/>
      <c r="AQ841" s="740"/>
      <c r="AR841" s="740"/>
      <c r="AS841" s="740"/>
      <c r="AT841" s="740"/>
      <c r="AU841" s="740"/>
      <c r="AV841" s="740"/>
      <c r="AW841" s="740"/>
      <c r="AX841" s="740"/>
      <c r="AY841" s="740"/>
      <c r="AZ841" s="740"/>
      <c r="BA841" s="740"/>
      <c r="BB841" s="740"/>
      <c r="BC841" s="740"/>
      <c r="BD841" s="750"/>
    </row>
    <row r="842" spans="1:74" customHeight="1" ht="29.25">
      <c r="B842" s="820" t="s">
        <v>321</v>
      </c>
      <c r="C842" s="841" t="s">
        <v>424</v>
      </c>
      <c r="D842" s="739">
        <v>989</v>
      </c>
      <c r="E842" s="740">
        <v>995</v>
      </c>
      <c r="F842" s="740">
        <v>1001</v>
      </c>
      <c r="G842" s="740">
        <v>1007</v>
      </c>
      <c r="H842" s="740">
        <v>1013</v>
      </c>
      <c r="I842" s="740">
        <v>1019</v>
      </c>
      <c r="J842" s="740">
        <v>1025</v>
      </c>
      <c r="K842" s="740">
        <v>1031</v>
      </c>
      <c r="L842" s="740">
        <v>1038</v>
      </c>
      <c r="M842" s="740">
        <v>1044</v>
      </c>
      <c r="N842" s="740">
        <v>1050</v>
      </c>
      <c r="O842" s="740">
        <v>1056</v>
      </c>
      <c r="P842" s="740">
        <v>1062</v>
      </c>
      <c r="Q842" s="740">
        <v>1068</v>
      </c>
      <c r="R842" s="740">
        <v>1074</v>
      </c>
      <c r="S842" s="740">
        <v>1080</v>
      </c>
      <c r="T842" s="740">
        <v>1086</v>
      </c>
      <c r="U842" s="740">
        <v>1092</v>
      </c>
      <c r="V842" s="740">
        <v>1098</v>
      </c>
      <c r="W842" s="740">
        <v>1104</v>
      </c>
      <c r="X842" s="740">
        <v>1110</v>
      </c>
      <c r="Y842" s="740">
        <v>1116</v>
      </c>
      <c r="Z842" s="750">
        <v>1122</v>
      </c>
      <c r="AA842" s="801"/>
      <c r="AB842" s="731"/>
      <c r="AG842" s="752" t="s">
        <v>354</v>
      </c>
      <c r="AH842" s="753">
        <v>989</v>
      </c>
      <c r="AI842" s="753">
        <v>995</v>
      </c>
      <c r="AJ842" s="753">
        <v>1001</v>
      </c>
      <c r="AK842" s="753">
        <v>1007</v>
      </c>
      <c r="AL842" s="753">
        <v>1013</v>
      </c>
      <c r="AM842" s="753">
        <v>1019</v>
      </c>
      <c r="AN842" s="753">
        <v>1025</v>
      </c>
      <c r="AO842" s="753">
        <v>1031</v>
      </c>
      <c r="AP842" s="753">
        <v>1038</v>
      </c>
      <c r="AQ842" s="753">
        <v>1044</v>
      </c>
      <c r="AR842" s="753">
        <v>1050</v>
      </c>
      <c r="AS842" s="753">
        <v>1056</v>
      </c>
      <c r="AT842" s="753">
        <v>1062</v>
      </c>
      <c r="AU842" s="753">
        <v>1068</v>
      </c>
      <c r="AV842" s="753">
        <v>1074</v>
      </c>
      <c r="AW842" s="753">
        <v>1080</v>
      </c>
      <c r="AX842" s="753">
        <v>1086</v>
      </c>
      <c r="AY842" s="753">
        <v>1092</v>
      </c>
      <c r="AZ842" s="753">
        <v>1098</v>
      </c>
      <c r="BA842" s="753">
        <v>1104</v>
      </c>
      <c r="BB842" s="753">
        <v>1110</v>
      </c>
      <c r="BC842" s="753">
        <v>1116</v>
      </c>
      <c r="BD842" s="754">
        <v>1122</v>
      </c>
    </row>
    <row r="843" spans="1:74">
      <c r="B843" s="804"/>
      <c r="C843" s="717"/>
      <c r="D843" s="734"/>
      <c r="E843" s="734"/>
      <c r="F843" s="734"/>
      <c r="G843" s="734"/>
      <c r="H843" s="734"/>
      <c r="I843" s="734"/>
      <c r="J843" s="734"/>
      <c r="K843" s="734"/>
      <c r="L843" s="734"/>
      <c r="M843" s="734"/>
      <c r="N843" s="734"/>
      <c r="O843" s="734"/>
      <c r="P843" s="734"/>
      <c r="Q843" s="734"/>
      <c r="R843" s="734"/>
      <c r="S843" s="734"/>
      <c r="T843" s="734"/>
      <c r="U843" s="734"/>
      <c r="V843" s="734"/>
      <c r="W843" s="734"/>
      <c r="X843" s="734"/>
      <c r="Y843" s="734"/>
      <c r="Z843" s="734"/>
      <c r="AA843" s="801"/>
      <c r="AB843" s="731"/>
    </row>
    <row r="844" spans="1:74">
      <c r="B844" s="804"/>
      <c r="C844" s="1014" t="s">
        <v>389</v>
      </c>
      <c r="D844" s="1014"/>
      <c r="E844" s="1014"/>
      <c r="F844" s="1014"/>
      <c r="G844" s="1014"/>
      <c r="H844" s="1014"/>
      <c r="I844" s="1014"/>
      <c r="J844" s="1014"/>
      <c r="K844" s="1014"/>
      <c r="L844" s="1014"/>
      <c r="M844" s="1014"/>
      <c r="N844" s="1014"/>
      <c r="O844" s="1014"/>
      <c r="P844" s="1014"/>
      <c r="Q844" s="1014"/>
      <c r="R844" s="1014"/>
      <c r="S844" s="1014"/>
      <c r="T844" s="1014"/>
      <c r="U844" s="1014"/>
      <c r="V844" s="1014"/>
      <c r="W844" s="1014"/>
      <c r="X844" s="1014"/>
      <c r="Y844" s="1014"/>
      <c r="Z844" s="1014"/>
      <c r="AA844" s="801"/>
      <c r="AB844" s="731"/>
    </row>
    <row r="845" spans="1:74">
      <c r="B845" s="804"/>
      <c r="C845" s="721" t="s">
        <v>425</v>
      </c>
      <c r="D845" s="721"/>
      <c r="E845" s="721"/>
      <c r="F845" s="721"/>
      <c r="G845" s="721"/>
      <c r="H845" s="721"/>
      <c r="I845" s="721"/>
      <c r="J845" s="721"/>
      <c r="K845" s="721"/>
      <c r="L845" s="721"/>
      <c r="M845" s="721"/>
      <c r="N845" s="721"/>
      <c r="O845" s="721"/>
      <c r="P845" s="721"/>
      <c r="Q845" s="721"/>
      <c r="R845" s="721"/>
      <c r="S845" s="721"/>
      <c r="T845" s="721"/>
      <c r="U845" s="721"/>
      <c r="V845" s="721"/>
      <c r="W845" s="721"/>
      <c r="X845" s="721"/>
      <c r="Y845" s="721"/>
      <c r="Z845" s="721"/>
      <c r="AA845" s="801"/>
      <c r="AB845" s="731"/>
    </row>
    <row r="846" spans="1:74">
      <c r="B846" s="804"/>
      <c r="C846" s="1014" t="s">
        <v>382</v>
      </c>
      <c r="D846" s="1014"/>
      <c r="E846" s="1014"/>
      <c r="F846" s="1014"/>
      <c r="G846" s="1014"/>
      <c r="H846" s="1014"/>
      <c r="I846" s="1014"/>
      <c r="J846" s="1014"/>
      <c r="K846" s="1014"/>
      <c r="L846" s="1014"/>
      <c r="M846" s="1014"/>
      <c r="N846" s="1014"/>
      <c r="O846" s="1014"/>
      <c r="P846" s="1014"/>
      <c r="Q846" s="1014"/>
      <c r="R846" s="1014"/>
      <c r="S846" s="1014"/>
      <c r="T846" s="1014"/>
      <c r="U846" s="1014"/>
      <c r="V846" s="1014"/>
      <c r="W846" s="1014"/>
      <c r="X846" s="1014"/>
      <c r="Y846" s="1014"/>
      <c r="Z846" s="1014"/>
      <c r="AA846" s="801"/>
      <c r="AB846" s="731"/>
    </row>
    <row r="847" spans="1:74">
      <c r="B847" s="804"/>
      <c r="C847" s="1014" t="s">
        <v>383</v>
      </c>
      <c r="D847" s="1014"/>
      <c r="E847" s="1014"/>
      <c r="F847" s="1014"/>
      <c r="G847" s="1014"/>
      <c r="H847" s="1014"/>
      <c r="I847" s="1014"/>
      <c r="J847" s="1014"/>
      <c r="K847" s="1014"/>
      <c r="L847" s="1014"/>
      <c r="M847" s="1014"/>
      <c r="N847" s="1014"/>
      <c r="O847" s="1014"/>
      <c r="P847" s="1014"/>
      <c r="Q847" s="1014"/>
      <c r="R847" s="1014"/>
      <c r="S847" s="1014"/>
      <c r="T847" s="1014"/>
      <c r="U847" s="1014"/>
      <c r="V847" s="1014"/>
      <c r="W847" s="1014"/>
      <c r="X847" s="1014"/>
      <c r="Y847" s="1014"/>
      <c r="Z847" s="1014"/>
      <c r="AA847" s="801"/>
      <c r="AB847" s="731"/>
    </row>
    <row r="848" spans="1:74" customHeight="1" ht="20.25">
      <c r="B848" s="805"/>
      <c r="C848" s="1022" t="s">
        <v>384</v>
      </c>
      <c r="D848" s="1022"/>
      <c r="E848" s="1022"/>
      <c r="F848" s="1022"/>
      <c r="G848" s="1022"/>
      <c r="H848" s="1022"/>
      <c r="I848" s="1022"/>
      <c r="J848" s="1022"/>
      <c r="K848" s="1022"/>
      <c r="L848" s="1022"/>
      <c r="M848" s="1022"/>
      <c r="N848" s="1022"/>
      <c r="O848" s="1022"/>
      <c r="P848" s="1022"/>
      <c r="Q848" s="1022"/>
      <c r="R848" s="1022"/>
      <c r="S848" s="1022"/>
      <c r="T848" s="1022"/>
      <c r="U848" s="1022"/>
      <c r="V848" s="1022"/>
      <c r="W848" s="1022"/>
      <c r="X848" s="1022"/>
      <c r="Y848" s="1022"/>
      <c r="Z848" s="1022"/>
      <c r="AA848" s="806"/>
      <c r="AB848" s="717"/>
    </row>
    <row r="849" spans="1:74" customHeight="1" ht="20.25">
      <c r="B849" s="722"/>
      <c r="C849" s="717"/>
      <c r="D849" s="717"/>
      <c r="E849" s="717"/>
      <c r="F849" s="717"/>
      <c r="G849" s="717"/>
      <c r="H849" s="717"/>
      <c r="I849" s="717"/>
      <c r="J849" s="717"/>
      <c r="K849" s="717"/>
      <c r="L849" s="717"/>
      <c r="M849" s="717"/>
      <c r="N849" s="717"/>
      <c r="O849" s="717"/>
      <c r="P849" s="717"/>
      <c r="Q849" s="717"/>
      <c r="R849" s="717"/>
      <c r="S849" s="717"/>
      <c r="T849" s="717"/>
      <c r="U849" s="717"/>
      <c r="V849" s="717"/>
      <c r="W849" s="717"/>
      <c r="X849" s="717"/>
      <c r="Y849" s="717"/>
      <c r="Z849" s="717"/>
      <c r="AA849" s="717"/>
      <c r="AB849" s="717"/>
    </row>
    <row r="850" spans="1:74" s="780" customFormat="1">
      <c r="B850" s="812" t="s">
        <v>437</v>
      </c>
      <c r="C850" s="812"/>
      <c r="D850" s="812"/>
      <c r="E850" s="812"/>
      <c r="F850" s="812"/>
      <c r="G850" s="812"/>
      <c r="H850" s="812"/>
      <c r="I850" s="812"/>
      <c r="J850" s="812"/>
      <c r="K850" s="812"/>
      <c r="L850" s="812"/>
      <c r="M850" s="812"/>
      <c r="N850" s="812"/>
      <c r="O850" s="812"/>
      <c r="P850" s="812"/>
      <c r="Q850" s="812"/>
      <c r="R850" s="812"/>
      <c r="S850" s="812"/>
      <c r="T850" s="812"/>
      <c r="U850" s="812"/>
      <c r="V850" s="812"/>
      <c r="W850" s="812"/>
      <c r="X850" s="1023" t="s">
        <v>314</v>
      </c>
      <c r="Y850" s="1023"/>
      <c r="Z850" s="1023"/>
      <c r="AA850" s="812"/>
      <c r="AB850" s="814"/>
    </row>
    <row r="851" spans="1:74" s="816" customFormat="1">
      <c r="A851" s="1024"/>
      <c r="B851" s="1024"/>
      <c r="C851" s="1024"/>
      <c r="D851" s="1024"/>
      <c r="E851" s="1024"/>
      <c r="F851" s="1024"/>
      <c r="G851" s="1024"/>
      <c r="H851" s="1024"/>
      <c r="I851" s="1024"/>
      <c r="J851" s="1024"/>
      <c r="K851" s="1024"/>
      <c r="L851" s="1024"/>
      <c r="M851" s="1024"/>
      <c r="N851" s="1024"/>
      <c r="O851" s="1024"/>
      <c r="P851" s="1024"/>
      <c r="Q851" s="1024"/>
      <c r="R851" s="1024"/>
      <c r="S851" s="1024"/>
      <c r="T851" s="1024"/>
      <c r="U851" s="1024"/>
      <c r="V851" s="1024"/>
      <c r="W851" s="1024"/>
      <c r="X851" s="1024"/>
      <c r="Y851" s="1024"/>
      <c r="Z851" s="1024"/>
      <c r="AA851" s="1024"/>
      <c r="AB851" s="1024"/>
    </row>
    <row r="852" spans="1:74" customHeight="1" ht="20.25">
      <c r="B852" s="722"/>
      <c r="C852" s="717"/>
      <c r="D852" s="717"/>
      <c r="E852" s="717"/>
      <c r="F852" s="717"/>
      <c r="G852" s="717"/>
      <c r="H852" s="717"/>
      <c r="I852" s="717"/>
      <c r="J852" s="717"/>
      <c r="K852" s="717"/>
      <c r="L852" s="717"/>
      <c r="M852" s="717"/>
      <c r="N852" s="717"/>
      <c r="O852" s="717"/>
      <c r="P852" s="717"/>
      <c r="Q852" s="717"/>
      <c r="R852" s="717"/>
      <c r="S852" s="717"/>
      <c r="T852" s="717"/>
      <c r="U852" s="717"/>
      <c r="V852" s="717"/>
      <c r="W852" s="717"/>
      <c r="X852" s="717"/>
      <c r="Y852" s="717"/>
      <c r="Z852" s="717"/>
      <c r="AA852" s="717"/>
      <c r="AB852" s="717"/>
    </row>
    <row r="853" spans="1:74" customHeight="1" ht="27.75">
      <c r="A853" s="716" t="s">
        <v>438</v>
      </c>
      <c r="B853" s="807"/>
      <c r="C853" s="1017" t="s">
        <v>439</v>
      </c>
      <c r="D853" s="1017"/>
      <c r="E853" s="1017"/>
      <c r="F853" s="1017"/>
      <c r="G853" s="1017"/>
      <c r="H853" s="1017"/>
      <c r="I853" s="1017"/>
      <c r="J853" s="1017"/>
      <c r="K853" s="1017"/>
      <c r="L853" s="1017"/>
      <c r="M853" s="1017"/>
      <c r="N853" s="1017"/>
      <c r="O853" s="1017"/>
      <c r="P853" s="1017"/>
      <c r="Q853" s="1017"/>
      <c r="R853" s="1017"/>
      <c r="S853" s="1017"/>
      <c r="T853" s="1017"/>
      <c r="U853" s="1017"/>
      <c r="V853" s="1017"/>
      <c r="W853" s="1017"/>
      <c r="X853" s="1017"/>
      <c r="Y853" s="1017"/>
      <c r="Z853" s="1017"/>
      <c r="AA853" s="798"/>
      <c r="AB853" s="723"/>
    </row>
    <row r="854" spans="1:74" customHeight="1" ht="20.25">
      <c r="B854" s="808"/>
      <c r="C854" s="1018" t="s">
        <v>316</v>
      </c>
      <c r="D854" s="1018"/>
      <c r="E854" s="1018"/>
      <c r="F854" s="1018"/>
      <c r="G854" s="1018"/>
      <c r="H854" s="1018"/>
      <c r="I854" s="1018"/>
      <c r="J854" s="1018"/>
      <c r="K854" s="1018"/>
      <c r="L854" s="1018"/>
      <c r="M854" s="1018"/>
      <c r="N854" s="1018"/>
      <c r="O854" s="1018"/>
      <c r="P854" s="1018"/>
      <c r="Q854" s="1018"/>
      <c r="R854" s="1018"/>
      <c r="S854" s="1018"/>
      <c r="T854" s="1018"/>
      <c r="U854" s="1018"/>
      <c r="V854" s="1018"/>
      <c r="W854" s="1018"/>
      <c r="X854" s="1018"/>
      <c r="Y854" s="1018"/>
      <c r="Z854" s="1018"/>
      <c r="AA854" s="799"/>
      <c r="AB854" s="717"/>
    </row>
    <row r="855" spans="1:74" customHeight="1" ht="23.25">
      <c r="A855" s="545"/>
      <c r="B855" s="1019" t="s">
        <v>317</v>
      </c>
      <c r="C855" s="782"/>
      <c r="D855" s="783">
        <v>2600</v>
      </c>
      <c r="E855" s="783">
        <v>2800</v>
      </c>
      <c r="F855" s="783">
        <v>3000</v>
      </c>
      <c r="G855" s="783">
        <v>3200</v>
      </c>
      <c r="H855" s="783">
        <v>3400</v>
      </c>
      <c r="I855" s="783">
        <v>3600</v>
      </c>
      <c r="J855" s="783">
        <v>3800</v>
      </c>
      <c r="K855" s="783">
        <v>4000</v>
      </c>
      <c r="L855" s="783">
        <v>4200</v>
      </c>
      <c r="M855" s="783">
        <v>4400</v>
      </c>
      <c r="N855" s="783">
        <v>4600</v>
      </c>
      <c r="O855" s="783">
        <v>4800</v>
      </c>
      <c r="P855" s="783">
        <v>5000</v>
      </c>
      <c r="Q855" s="783">
        <v>5200</v>
      </c>
      <c r="R855" s="783">
        <v>5400</v>
      </c>
      <c r="S855" s="783">
        <v>5600</v>
      </c>
      <c r="T855" s="783">
        <v>5800</v>
      </c>
      <c r="U855" s="783">
        <v>6000</v>
      </c>
      <c r="V855" s="783">
        <v>6200</v>
      </c>
      <c r="W855" s="783">
        <v>6400</v>
      </c>
      <c r="X855" s="783">
        <v>6600</v>
      </c>
      <c r="Y855" s="783">
        <v>6800</v>
      </c>
      <c r="Z855" s="784">
        <v>7000</v>
      </c>
      <c r="AA855" s="800"/>
      <c r="AB855" s="727"/>
      <c r="AG855" s="724"/>
      <c r="AH855" s="725">
        <v>2600</v>
      </c>
      <c r="AI855" s="725">
        <v>2800</v>
      </c>
      <c r="AJ855" s="725">
        <v>3000</v>
      </c>
      <c r="AK855" s="725">
        <v>3200</v>
      </c>
      <c r="AL855" s="725">
        <v>3400</v>
      </c>
      <c r="AM855" s="725">
        <v>3600</v>
      </c>
      <c r="AN855" s="725">
        <v>3800</v>
      </c>
      <c r="AO855" s="725">
        <v>4000</v>
      </c>
      <c r="AP855" s="725">
        <v>4200</v>
      </c>
      <c r="AQ855" s="725">
        <v>4400</v>
      </c>
      <c r="AR855" s="725">
        <v>4600</v>
      </c>
      <c r="AS855" s="725">
        <v>4800</v>
      </c>
      <c r="AT855" s="725">
        <v>5000</v>
      </c>
      <c r="AU855" s="725">
        <v>5200</v>
      </c>
      <c r="AV855" s="725">
        <v>5400</v>
      </c>
      <c r="AW855" s="725">
        <v>5600</v>
      </c>
      <c r="AX855" s="725">
        <v>5800</v>
      </c>
      <c r="AY855" s="725">
        <v>6000</v>
      </c>
      <c r="AZ855" s="725">
        <v>6200</v>
      </c>
      <c r="BA855" s="725">
        <v>6400</v>
      </c>
      <c r="BB855" s="725">
        <v>6600</v>
      </c>
      <c r="BC855" s="725">
        <v>6800</v>
      </c>
      <c r="BD855" s="726">
        <v>7000</v>
      </c>
    </row>
    <row r="856" spans="1:74">
      <c r="B856" s="1019"/>
      <c r="C856" s="785">
        <v>1400</v>
      </c>
      <c r="D856" s="732">
        <f>AH856*(1+$AF$5/100)</f>
        <v>1976</v>
      </c>
      <c r="E856" s="729">
        <f>AI856*(1+$AF$5/100)</f>
        <v>1982.5</v>
      </c>
      <c r="F856" s="729">
        <f>AJ856*(1+$AF$5/100)</f>
        <v>1989</v>
      </c>
      <c r="G856" s="729">
        <f>AK856*(1+$AF$5/100)</f>
        <v>2135.25</v>
      </c>
      <c r="H856" s="729">
        <f>AL856*(1+$AF$5/100)</f>
        <v>2156.05</v>
      </c>
      <c r="I856" s="729">
        <f>AM856*(1+$AF$5/100)</f>
        <v>2177.5</v>
      </c>
      <c r="J856" s="729">
        <f>AN856*(1+$AF$5/100)</f>
        <v>2198.95</v>
      </c>
      <c r="K856" s="729">
        <f>AO856*(1+$AF$5/100)</f>
        <v>2220.4</v>
      </c>
      <c r="L856" s="729">
        <f>AP856*(1+$AF$5/100)</f>
        <v>2241.85</v>
      </c>
      <c r="M856" s="729">
        <f>AQ856*(1+$AF$5/100)</f>
        <v>2289.3</v>
      </c>
      <c r="N856" s="729">
        <f>AR856*(1+$AF$5/100)</f>
        <v>2310.75</v>
      </c>
      <c r="O856" s="729">
        <f>AS856*(1+$AF$5/100)</f>
        <v>2332.2</v>
      </c>
      <c r="P856" s="729">
        <f>AT856*(1+$AF$5/100)</f>
        <v>2353.65</v>
      </c>
      <c r="Q856" s="729">
        <f>AU856*(1+$AF$5/100)</f>
        <v>2375.1</v>
      </c>
      <c r="R856" s="729">
        <f>AV856*(1+$AF$5/100)</f>
        <v>2395.9</v>
      </c>
      <c r="S856" s="729">
        <f>AW856*(1+$AF$5/100)</f>
        <v>2417.35</v>
      </c>
      <c r="T856" s="729">
        <f>AX856*(1+$AF$5/100)</f>
        <v>2438.8</v>
      </c>
      <c r="U856" s="729">
        <f>AY856*(1+$AF$5/100)</f>
        <v>2698.8</v>
      </c>
      <c r="V856" s="729">
        <f>AZ856*(1+$AF$5/100)</f>
        <v>2721.55</v>
      </c>
      <c r="W856" s="729">
        <f>BA856*(1+$AF$5/100)</f>
        <v>2992.6</v>
      </c>
      <c r="X856" s="729">
        <f>BB856*(1+$AF$5/100)</f>
        <v>3017.95</v>
      </c>
      <c r="Y856" s="729">
        <f>BC856*(1+$AF$5/100)</f>
        <v>3043.3</v>
      </c>
      <c r="Z856" s="730">
        <f>BD856*(1+$AF$5/100)</f>
        <v>3068.65</v>
      </c>
      <c r="AA856" s="801"/>
      <c r="AB856" s="731"/>
      <c r="AG856" s="728">
        <v>1400</v>
      </c>
      <c r="AH856" s="732">
        <v>3040</v>
      </c>
      <c r="AI856" s="729">
        <v>3050</v>
      </c>
      <c r="AJ856" s="729">
        <v>3060</v>
      </c>
      <c r="AK856" s="729">
        <v>3285</v>
      </c>
      <c r="AL856" s="729">
        <v>3317</v>
      </c>
      <c r="AM856" s="729">
        <v>3350</v>
      </c>
      <c r="AN856" s="729">
        <v>3383</v>
      </c>
      <c r="AO856" s="729">
        <v>3416</v>
      </c>
      <c r="AP856" s="729">
        <v>3449</v>
      </c>
      <c r="AQ856" s="729">
        <v>3522</v>
      </c>
      <c r="AR856" s="729">
        <v>3555</v>
      </c>
      <c r="AS856" s="729">
        <v>3588</v>
      </c>
      <c r="AT856" s="729">
        <v>3621</v>
      </c>
      <c r="AU856" s="729">
        <v>3654</v>
      </c>
      <c r="AV856" s="729">
        <v>3686</v>
      </c>
      <c r="AW856" s="729">
        <v>3719</v>
      </c>
      <c r="AX856" s="729">
        <v>3752</v>
      </c>
      <c r="AY856" s="729">
        <v>4152</v>
      </c>
      <c r="AZ856" s="729">
        <v>4187</v>
      </c>
      <c r="BA856" s="729">
        <v>4604</v>
      </c>
      <c r="BB856" s="729">
        <v>4643</v>
      </c>
      <c r="BC856" s="729">
        <v>4682</v>
      </c>
      <c r="BD856" s="730">
        <v>4721</v>
      </c>
    </row>
    <row r="857" spans="1:74">
      <c r="B857" s="1019"/>
      <c r="C857" s="785">
        <v>1600</v>
      </c>
      <c r="D857" s="733">
        <f>AH857*(1+$AF$5/100)</f>
        <v>1994.85</v>
      </c>
      <c r="E857" s="734">
        <f>AI857*(1+$AF$5/100)</f>
        <v>2001.35</v>
      </c>
      <c r="F857" s="734">
        <f>AJ857*(1+$AF$5/100)</f>
        <v>2007.85</v>
      </c>
      <c r="G857" s="734">
        <f>AK857*(1+$AF$5/100)</f>
        <v>2139.15</v>
      </c>
      <c r="H857" s="734">
        <f>AL857*(1+$AF$5/100)</f>
        <v>2160.6</v>
      </c>
      <c r="I857" s="734">
        <f>AM857*(1+$AF$5/100)</f>
        <v>2181.4</v>
      </c>
      <c r="J857" s="734">
        <f>AN857*(1+$AF$5/100)</f>
        <v>2202.85</v>
      </c>
      <c r="K857" s="734">
        <f>AO857*(1+$AF$5/100)</f>
        <v>2224.3</v>
      </c>
      <c r="L857" s="734">
        <f>AP857*(1+$AF$5/100)</f>
        <v>2245.75</v>
      </c>
      <c r="M857" s="734">
        <f>AQ857*(1+$AF$5/100)</f>
        <v>2293.85</v>
      </c>
      <c r="N857" s="734">
        <f>AR857*(1+$AF$5/100)</f>
        <v>2314.65</v>
      </c>
      <c r="O857" s="734">
        <f>AS857*(1+$AF$5/100)</f>
        <v>2336.1</v>
      </c>
      <c r="P857" s="734">
        <f>AT857*(1+$AF$5/100)</f>
        <v>2357.55</v>
      </c>
      <c r="Q857" s="734">
        <f>AU857*(1+$AF$5/100)</f>
        <v>2379</v>
      </c>
      <c r="R857" s="734">
        <f>AV857*(1+$AF$5/100)</f>
        <v>2400.45</v>
      </c>
      <c r="S857" s="734">
        <f>AW857*(1+$AF$5/100)</f>
        <v>2421.9</v>
      </c>
      <c r="T857" s="734">
        <f>AX857*(1+$AF$5/100)</f>
        <v>2442.7</v>
      </c>
      <c r="U857" s="734">
        <f>AY857*(1+$AF$5/100)</f>
        <v>2703.35</v>
      </c>
      <c r="V857" s="734">
        <f>AZ857*(1+$AF$5/100)</f>
        <v>2725.45</v>
      </c>
      <c r="W857" s="734">
        <f>BA857*(1+$AF$5/100)</f>
        <v>2996.5</v>
      </c>
      <c r="X857" s="734">
        <f>BB857*(1+$AF$5/100)</f>
        <v>3021.85</v>
      </c>
      <c r="Y857" s="734">
        <f>BC857*(1+$AF$5/100)</f>
        <v>3047.2</v>
      </c>
      <c r="Z857" s="735">
        <f>BD857*(1+$AF$5/100)</f>
        <v>3072.55</v>
      </c>
      <c r="AA857" s="801"/>
      <c r="AB857" s="731"/>
      <c r="AG857" s="728">
        <v>1600</v>
      </c>
      <c r="AH857" s="733">
        <v>3069</v>
      </c>
      <c r="AI857" s="734">
        <v>3079</v>
      </c>
      <c r="AJ857" s="734">
        <v>3089</v>
      </c>
      <c r="AK857" s="734">
        <v>3291</v>
      </c>
      <c r="AL857" s="734">
        <v>3324</v>
      </c>
      <c r="AM857" s="734">
        <v>3356</v>
      </c>
      <c r="AN857" s="734">
        <v>3389</v>
      </c>
      <c r="AO857" s="734">
        <v>3422</v>
      </c>
      <c r="AP857" s="734">
        <v>3455</v>
      </c>
      <c r="AQ857" s="734">
        <v>3529</v>
      </c>
      <c r="AR857" s="734">
        <v>3561</v>
      </c>
      <c r="AS857" s="734">
        <v>3594</v>
      </c>
      <c r="AT857" s="734">
        <v>3627</v>
      </c>
      <c r="AU857" s="734">
        <v>3660</v>
      </c>
      <c r="AV857" s="734">
        <v>3693</v>
      </c>
      <c r="AW857" s="734">
        <v>3726</v>
      </c>
      <c r="AX857" s="734">
        <v>3758</v>
      </c>
      <c r="AY857" s="734">
        <v>4159</v>
      </c>
      <c r="AZ857" s="734">
        <v>4193</v>
      </c>
      <c r="BA857" s="734">
        <v>4610</v>
      </c>
      <c r="BB857" s="734">
        <v>4649</v>
      </c>
      <c r="BC857" s="734">
        <v>4688</v>
      </c>
      <c r="BD857" s="735">
        <v>4727</v>
      </c>
    </row>
    <row r="858" spans="1:74">
      <c r="B858" s="1019"/>
      <c r="C858" s="785">
        <v>1800</v>
      </c>
      <c r="D858" s="733">
        <f>AH858*(1+$AF$5/100)</f>
        <v>2013.7</v>
      </c>
      <c r="E858" s="734">
        <f>AI858*(1+$AF$5/100)</f>
        <v>2020.2</v>
      </c>
      <c r="F858" s="734">
        <f>AJ858*(1+$AF$5/100)</f>
        <v>2026.7</v>
      </c>
      <c r="G858" s="734">
        <f>AK858*(1+$AF$5/100)</f>
        <v>2143.05</v>
      </c>
      <c r="H858" s="734">
        <f>AL858*(1+$AF$5/100)</f>
        <v>2164.5</v>
      </c>
      <c r="I858" s="734">
        <f>AM858*(1+$AF$5/100)</f>
        <v>2185.95</v>
      </c>
      <c r="J858" s="734">
        <f>AN858*(1+$AF$5/100)</f>
        <v>2207.4</v>
      </c>
      <c r="K858" s="734">
        <f>AO858*(1+$AF$5/100)</f>
        <v>2228.2</v>
      </c>
      <c r="L858" s="734">
        <f>AP858*(1+$AF$5/100)</f>
        <v>2249.65</v>
      </c>
      <c r="M858" s="734">
        <f>AQ858*(1+$AF$5/100)</f>
        <v>2297.75</v>
      </c>
      <c r="N858" s="734">
        <f>AR858*(1+$AF$5/100)</f>
        <v>2319.2</v>
      </c>
      <c r="O858" s="734">
        <f>AS858*(1+$AF$5/100)</f>
        <v>2340</v>
      </c>
      <c r="P858" s="734">
        <f>AT858*(1+$AF$5/100)</f>
        <v>2361.45</v>
      </c>
      <c r="Q858" s="734">
        <f>AU858*(1+$AF$5/100)</f>
        <v>2382.9</v>
      </c>
      <c r="R858" s="734">
        <f>AV858*(1+$AF$5/100)</f>
        <v>2404.35</v>
      </c>
      <c r="S858" s="734">
        <f>AW858*(1+$AF$5/100)</f>
        <v>2425.8</v>
      </c>
      <c r="T858" s="734">
        <f>AX858*(1+$AF$5/100)</f>
        <v>2447.25</v>
      </c>
      <c r="U858" s="734">
        <f>AY858*(1+$AF$5/100)</f>
        <v>2707.25</v>
      </c>
      <c r="V858" s="734">
        <f>AZ858*(1+$AF$5/100)</f>
        <v>2730</v>
      </c>
      <c r="W858" s="734">
        <f>BA858*(1+$AF$5/100)</f>
        <v>3000.4</v>
      </c>
      <c r="X858" s="734">
        <f>BB858*(1+$AF$5/100)</f>
        <v>3026.4</v>
      </c>
      <c r="Y858" s="734">
        <f>BC858*(1+$AF$5/100)</f>
        <v>3051.75</v>
      </c>
      <c r="Z858" s="735">
        <f>BD858*(1+$AF$5/100)</f>
        <v>3077.1</v>
      </c>
      <c r="AA858" s="801"/>
      <c r="AB858" s="731"/>
      <c r="AG858" s="728">
        <v>1800</v>
      </c>
      <c r="AH858" s="733">
        <v>3098</v>
      </c>
      <c r="AI858" s="734">
        <v>3108</v>
      </c>
      <c r="AJ858" s="734">
        <v>3118</v>
      </c>
      <c r="AK858" s="734">
        <v>3297</v>
      </c>
      <c r="AL858" s="734">
        <v>3330</v>
      </c>
      <c r="AM858" s="734">
        <v>3363</v>
      </c>
      <c r="AN858" s="734">
        <v>3396</v>
      </c>
      <c r="AO858" s="734">
        <v>3428</v>
      </c>
      <c r="AP858" s="734">
        <v>3461</v>
      </c>
      <c r="AQ858" s="734">
        <v>3535</v>
      </c>
      <c r="AR858" s="734">
        <v>3568</v>
      </c>
      <c r="AS858" s="734">
        <v>3600</v>
      </c>
      <c r="AT858" s="734">
        <v>3633</v>
      </c>
      <c r="AU858" s="734">
        <v>3666</v>
      </c>
      <c r="AV858" s="734">
        <v>3699</v>
      </c>
      <c r="AW858" s="734">
        <v>3732</v>
      </c>
      <c r="AX858" s="734">
        <v>3765</v>
      </c>
      <c r="AY858" s="734">
        <v>4165</v>
      </c>
      <c r="AZ858" s="734">
        <v>4200</v>
      </c>
      <c r="BA858" s="734">
        <v>4616</v>
      </c>
      <c r="BB858" s="734">
        <v>4656</v>
      </c>
      <c r="BC858" s="734">
        <v>4695</v>
      </c>
      <c r="BD858" s="735">
        <v>4734</v>
      </c>
    </row>
    <row r="859" spans="1:74">
      <c r="B859" s="1019"/>
      <c r="C859" s="785">
        <v>2000</v>
      </c>
      <c r="D859" s="733">
        <f>AH859*(1+$AF$5/100)</f>
        <v>2032.55</v>
      </c>
      <c r="E859" s="734">
        <f>AI859*(1+$AF$5/100)</f>
        <v>2039.05</v>
      </c>
      <c r="F859" s="734">
        <f>AJ859*(1+$AF$5/100)</f>
        <v>2045.55</v>
      </c>
      <c r="G859" s="734">
        <f>AK859*(1+$AF$5/100)</f>
        <v>2146.95</v>
      </c>
      <c r="H859" s="734">
        <f>AL859*(1+$AF$5/100)</f>
        <v>2168.4</v>
      </c>
      <c r="I859" s="734">
        <f>AM859*(1+$AF$5/100)</f>
        <v>2189.85</v>
      </c>
      <c r="J859" s="734">
        <f>AN859*(1+$AF$5/100)</f>
        <v>2211.3</v>
      </c>
      <c r="K859" s="734">
        <f>AO859*(1+$AF$5/100)</f>
        <v>2232.75</v>
      </c>
      <c r="L859" s="734">
        <f>AP859*(1+$AF$5/100)</f>
        <v>2254.2</v>
      </c>
      <c r="M859" s="734">
        <f>AQ859*(1+$AF$5/100)</f>
        <v>2301.65</v>
      </c>
      <c r="N859" s="734">
        <f>AR859*(1+$AF$5/100)</f>
        <v>2323.1</v>
      </c>
      <c r="O859" s="734">
        <f>AS859*(1+$AF$5/100)</f>
        <v>2344.55</v>
      </c>
      <c r="P859" s="734">
        <f>AT859*(1+$AF$5/100)</f>
        <v>2366</v>
      </c>
      <c r="Q859" s="734">
        <f>AU859*(1+$AF$5/100)</f>
        <v>2386.8</v>
      </c>
      <c r="R859" s="734">
        <f>AV859*(1+$AF$5/100)</f>
        <v>2408.25</v>
      </c>
      <c r="S859" s="734">
        <f>AW859*(1+$AF$5/100)</f>
        <v>2429.7</v>
      </c>
      <c r="T859" s="734">
        <f>AX859*(1+$AF$5/100)</f>
        <v>2451.15</v>
      </c>
      <c r="U859" s="734">
        <f>AY859*(1+$AF$5/100)</f>
        <v>2711.15</v>
      </c>
      <c r="V859" s="734">
        <f>AZ859*(1+$AF$5/100)</f>
        <v>2979.6</v>
      </c>
      <c r="W859" s="734">
        <f>BA859*(1+$AF$5/100)</f>
        <v>3004.95</v>
      </c>
      <c r="X859" s="734">
        <f>BB859*(1+$AF$5/100)</f>
        <v>3030.3</v>
      </c>
      <c r="Y859" s="734">
        <f>BC859*(1+$AF$5/100)</f>
        <v>3055.65</v>
      </c>
      <c r="Z859" s="735">
        <f>BD859*(1+$AF$5/100)</f>
        <v>3081</v>
      </c>
      <c r="AA859" s="801"/>
      <c r="AB859" s="731"/>
      <c r="AG859" s="728">
        <v>2000</v>
      </c>
      <c r="AH859" s="733">
        <v>3127</v>
      </c>
      <c r="AI859" s="734">
        <v>3137</v>
      </c>
      <c r="AJ859" s="734">
        <v>3147</v>
      </c>
      <c r="AK859" s="734">
        <v>3303</v>
      </c>
      <c r="AL859" s="734">
        <v>3336</v>
      </c>
      <c r="AM859" s="734">
        <v>3369</v>
      </c>
      <c r="AN859" s="734">
        <v>3402</v>
      </c>
      <c r="AO859" s="734">
        <v>3435</v>
      </c>
      <c r="AP859" s="734">
        <v>3468</v>
      </c>
      <c r="AQ859" s="734">
        <v>3541</v>
      </c>
      <c r="AR859" s="734">
        <v>3574</v>
      </c>
      <c r="AS859" s="734">
        <v>3607</v>
      </c>
      <c r="AT859" s="734">
        <v>3640</v>
      </c>
      <c r="AU859" s="734">
        <v>3672</v>
      </c>
      <c r="AV859" s="734">
        <v>3705</v>
      </c>
      <c r="AW859" s="734">
        <v>3738</v>
      </c>
      <c r="AX859" s="734">
        <v>3771</v>
      </c>
      <c r="AY859" s="734">
        <v>4171</v>
      </c>
      <c r="AZ859" s="734">
        <v>4584</v>
      </c>
      <c r="BA859" s="734">
        <v>4623</v>
      </c>
      <c r="BB859" s="734">
        <v>4662</v>
      </c>
      <c r="BC859" s="734">
        <v>4701</v>
      </c>
      <c r="BD859" s="735">
        <v>4740</v>
      </c>
    </row>
    <row r="860" spans="1:74">
      <c r="B860" s="1019"/>
      <c r="C860" s="785">
        <v>2200</v>
      </c>
      <c r="D860" s="733">
        <f>AH860*(1+$AF$5/100)</f>
        <v>2051.4</v>
      </c>
      <c r="E860" s="734">
        <f>AI860*(1+$AF$5/100)</f>
        <v>2057.9</v>
      </c>
      <c r="F860" s="734">
        <f>AJ860*(1+$AF$5/100)</f>
        <v>2064.4</v>
      </c>
      <c r="G860" s="734">
        <f>AK860*(1+$AF$5/100)</f>
        <v>2151.5</v>
      </c>
      <c r="H860" s="734">
        <f>AL860*(1+$AF$5/100)</f>
        <v>2172.95</v>
      </c>
      <c r="I860" s="734">
        <f>AM860*(1+$AF$5/100)</f>
        <v>2193.75</v>
      </c>
      <c r="J860" s="734">
        <f>AN860*(1+$AF$5/100)</f>
        <v>2215.2</v>
      </c>
      <c r="K860" s="734">
        <f>AO860*(1+$AF$5/100)</f>
        <v>2236.65</v>
      </c>
      <c r="L860" s="734">
        <f>AP860*(1+$AF$5/100)</f>
        <v>2258.1</v>
      </c>
      <c r="M860" s="734">
        <f>AQ860*(1+$AF$5/100)</f>
        <v>2305.55</v>
      </c>
      <c r="N860" s="734">
        <f>AR860*(1+$AF$5/100)</f>
        <v>2327</v>
      </c>
      <c r="O860" s="734">
        <f>AS860*(1+$AF$5/100)</f>
        <v>2348.45</v>
      </c>
      <c r="P860" s="734">
        <f>AT860*(1+$AF$5/100)</f>
        <v>2369.9</v>
      </c>
      <c r="Q860" s="734">
        <f>AU860*(1+$AF$5/100)</f>
        <v>2391.35</v>
      </c>
      <c r="R860" s="734">
        <f>AV860*(1+$AF$5/100)</f>
        <v>2412.8</v>
      </c>
      <c r="S860" s="734">
        <f>AW860*(1+$AF$5/100)</f>
        <v>2433.6</v>
      </c>
      <c r="T860" s="734">
        <f>AX860*(1+$AF$5/100)</f>
        <v>2455.05</v>
      </c>
      <c r="U860" s="734">
        <f>AY860*(1+$AF$5/100)</f>
        <v>2715.05</v>
      </c>
      <c r="V860" s="734">
        <f>AZ860*(1+$AF$5/100)</f>
        <v>2983.5</v>
      </c>
      <c r="W860" s="734">
        <f>BA860*(1+$AF$5/100)</f>
        <v>3008.85</v>
      </c>
      <c r="X860" s="734">
        <f>BB860*(1+$AF$5/100)</f>
        <v>3034.2</v>
      </c>
      <c r="Y860" s="734">
        <f>BC860*(1+$AF$5/100)</f>
        <v>3059.55</v>
      </c>
      <c r="Z860" s="735">
        <f>BD860*(1+$AF$5/100)</f>
        <v>3084.9</v>
      </c>
      <c r="AA860" s="801"/>
      <c r="AB860" s="731"/>
      <c r="AG860" s="728">
        <v>2200</v>
      </c>
      <c r="AH860" s="733">
        <v>3156</v>
      </c>
      <c r="AI860" s="734">
        <v>3166</v>
      </c>
      <c r="AJ860" s="734">
        <v>3176</v>
      </c>
      <c r="AK860" s="734">
        <v>3310</v>
      </c>
      <c r="AL860" s="734">
        <v>3343</v>
      </c>
      <c r="AM860" s="734">
        <v>3375</v>
      </c>
      <c r="AN860" s="734">
        <v>3408</v>
      </c>
      <c r="AO860" s="734">
        <v>3441</v>
      </c>
      <c r="AP860" s="734">
        <v>3474</v>
      </c>
      <c r="AQ860" s="734">
        <v>3547</v>
      </c>
      <c r="AR860" s="734">
        <v>3580</v>
      </c>
      <c r="AS860" s="734">
        <v>3613</v>
      </c>
      <c r="AT860" s="734">
        <v>3646</v>
      </c>
      <c r="AU860" s="734">
        <v>3679</v>
      </c>
      <c r="AV860" s="734">
        <v>3712</v>
      </c>
      <c r="AW860" s="734">
        <v>3744</v>
      </c>
      <c r="AX860" s="734">
        <v>3777</v>
      </c>
      <c r="AY860" s="734">
        <v>4177</v>
      </c>
      <c r="AZ860" s="734">
        <v>4590</v>
      </c>
      <c r="BA860" s="734">
        <v>4629</v>
      </c>
      <c r="BB860" s="734">
        <v>4668</v>
      </c>
      <c r="BC860" s="734">
        <v>4707</v>
      </c>
      <c r="BD860" s="735">
        <v>4746</v>
      </c>
    </row>
    <row r="861" spans="1:74">
      <c r="B861" s="1019"/>
      <c r="C861" s="785">
        <v>2400</v>
      </c>
      <c r="D861" s="733">
        <f>AH861*(1+$AF$5/100)</f>
        <v>2070.25</v>
      </c>
      <c r="E861" s="734">
        <f>AI861*(1+$AF$5/100)</f>
        <v>2076.75</v>
      </c>
      <c r="F861" s="734">
        <f>AJ861*(1+$AF$5/100)</f>
        <v>2083.25</v>
      </c>
      <c r="G861" s="734">
        <f>AK861*(1+$AF$5/100)</f>
        <v>2155.4</v>
      </c>
      <c r="H861" s="734">
        <f>AL861*(1+$AF$5/100)</f>
        <v>2176.85</v>
      </c>
      <c r="I861" s="734">
        <f>AM861*(1+$AF$5/100)</f>
        <v>2198.3</v>
      </c>
      <c r="J861" s="734">
        <f>AN861*(1+$AF$5/100)</f>
        <v>2219.1</v>
      </c>
      <c r="K861" s="734">
        <f>AO861*(1+$AF$5/100)</f>
        <v>2240.55</v>
      </c>
      <c r="L861" s="734">
        <f>AP861*(1+$AF$5/100)</f>
        <v>2262</v>
      </c>
      <c r="M861" s="734">
        <f>AQ861*(1+$AF$5/100)</f>
        <v>2310.1</v>
      </c>
      <c r="N861" s="734">
        <f>AR861*(1+$AF$5/100)</f>
        <v>2331.55</v>
      </c>
      <c r="O861" s="734">
        <f>AS861*(1+$AF$5/100)</f>
        <v>2352.35</v>
      </c>
      <c r="P861" s="734">
        <f>AT861*(1+$AF$5/100)</f>
        <v>2373.8</v>
      </c>
      <c r="Q861" s="734">
        <f>AU861*(1+$AF$5/100)</f>
        <v>2395.25</v>
      </c>
      <c r="R861" s="734">
        <f>AV861*(1+$AF$5/100)</f>
        <v>2416.7</v>
      </c>
      <c r="S861" s="734">
        <f>AW861*(1+$AF$5/100)</f>
        <v>2438.15</v>
      </c>
      <c r="T861" s="734">
        <f>AX861*(1+$AF$5/100)</f>
        <v>2458.95</v>
      </c>
      <c r="U861" s="734">
        <f>AY861*(1+$AF$5/100)</f>
        <v>2719.6</v>
      </c>
      <c r="V861" s="734">
        <f>AZ861*(1+$AF$5/100)</f>
        <v>2987.4</v>
      </c>
      <c r="W861" s="734">
        <f>BA861*(1+$AF$5/100)</f>
        <v>3012.75</v>
      </c>
      <c r="X861" s="734">
        <f>BB861*(1+$AF$5/100)</f>
        <v>3038.1</v>
      </c>
      <c r="Y861" s="734">
        <f>BC861*(1+$AF$5/100)</f>
        <v>3063.45</v>
      </c>
      <c r="Z861" s="735">
        <f>BD861*(1+$AF$5/100)</f>
        <v>3088.8</v>
      </c>
      <c r="AA861" s="801"/>
      <c r="AB861" s="731"/>
      <c r="AG861" s="728">
        <v>2400</v>
      </c>
      <c r="AH861" s="733">
        <v>3185</v>
      </c>
      <c r="AI861" s="734">
        <v>3195</v>
      </c>
      <c r="AJ861" s="734">
        <v>3205</v>
      </c>
      <c r="AK861" s="734">
        <v>3316</v>
      </c>
      <c r="AL861" s="734">
        <v>3349</v>
      </c>
      <c r="AM861" s="734">
        <v>3382</v>
      </c>
      <c r="AN861" s="734">
        <v>3414</v>
      </c>
      <c r="AO861" s="734">
        <v>3447</v>
      </c>
      <c r="AP861" s="734">
        <v>3480</v>
      </c>
      <c r="AQ861" s="734">
        <v>3554</v>
      </c>
      <c r="AR861" s="734">
        <v>3587</v>
      </c>
      <c r="AS861" s="734">
        <v>3619</v>
      </c>
      <c r="AT861" s="734">
        <v>3652</v>
      </c>
      <c r="AU861" s="734">
        <v>3685</v>
      </c>
      <c r="AV861" s="734">
        <v>3718</v>
      </c>
      <c r="AW861" s="734">
        <v>3751</v>
      </c>
      <c r="AX861" s="734">
        <v>3783</v>
      </c>
      <c r="AY861" s="734">
        <v>4184</v>
      </c>
      <c r="AZ861" s="734">
        <v>4596</v>
      </c>
      <c r="BA861" s="734">
        <v>4635</v>
      </c>
      <c r="BB861" s="734">
        <v>4674</v>
      </c>
      <c r="BC861" s="734">
        <v>4713</v>
      </c>
      <c r="BD861" s="735">
        <v>4752</v>
      </c>
    </row>
    <row r="862" spans="1:74">
      <c r="B862" s="1019"/>
      <c r="C862" s="785">
        <v>2600</v>
      </c>
      <c r="D862" s="733">
        <f>AH862*(1+$AF$5/100)</f>
        <v>2092.35</v>
      </c>
      <c r="E862" s="734">
        <f>AI862*(1+$AF$5/100)</f>
        <v>2098.85</v>
      </c>
      <c r="F862" s="734">
        <f>AJ862*(1+$AF$5/100)</f>
        <v>2105.35</v>
      </c>
      <c r="G862" s="734">
        <f>AK862*(1+$AF$5/100)</f>
        <v>2164.5</v>
      </c>
      <c r="H862" s="734">
        <f>AL862*(1+$AF$5/100)</f>
        <v>2185.95</v>
      </c>
      <c r="I862" s="734">
        <f>AM862*(1+$AF$5/100)</f>
        <v>2207.4</v>
      </c>
      <c r="J862" s="734">
        <f>AN862*(1+$AF$5/100)</f>
        <v>2228.2</v>
      </c>
      <c r="K862" s="734">
        <f>AO862*(1+$AF$5/100)</f>
        <v>2249.65</v>
      </c>
      <c r="L862" s="734">
        <f>AP862*(1+$AF$5/100)</f>
        <v>2271.1</v>
      </c>
      <c r="M862" s="734">
        <f>AQ862*(1+$AF$5/100)</f>
        <v>2330.9</v>
      </c>
      <c r="N862" s="734">
        <f>AR862*(1+$AF$5/100)</f>
        <v>2351.7</v>
      </c>
      <c r="O862" s="734">
        <f>AS862*(1+$AF$5/100)</f>
        <v>2373.15</v>
      </c>
      <c r="P862" s="734">
        <f>AT862*(1+$AF$5/100)</f>
        <v>2394.6</v>
      </c>
      <c r="Q862" s="734">
        <f>AU862*(1+$AF$5/100)</f>
        <v>2416.05</v>
      </c>
      <c r="R862" s="734">
        <f>AV862*(1+$AF$5/100)</f>
        <v>2437.5</v>
      </c>
      <c r="S862" s="734">
        <f>AW862*(1+$AF$5/100)</f>
        <v>2458.3</v>
      </c>
      <c r="T862" s="734">
        <f>AX862*(1+$AF$5/100)</f>
        <v>2479.75</v>
      </c>
      <c r="U862" s="734">
        <f>AY862*(1+$AF$5/100)</f>
        <v>2723.5</v>
      </c>
      <c r="V862" s="734">
        <f>AZ862*(1+$AF$5/100)</f>
        <v>2991.95</v>
      </c>
      <c r="W862" s="734">
        <f>BA862*(1+$AF$5/100)</f>
        <v>3017.3</v>
      </c>
      <c r="X862" s="734">
        <f>BB862*(1+$AF$5/100)</f>
        <v>3042.65</v>
      </c>
      <c r="Y862" s="734">
        <f>BC862*(1+$AF$5/100)</f>
        <v>3068</v>
      </c>
      <c r="Z862" s="735">
        <f>BD862*(1+$AF$5/100)</f>
        <v>3093.35</v>
      </c>
      <c r="AA862" s="801"/>
      <c r="AB862" s="731"/>
      <c r="AG862" s="728">
        <v>2600</v>
      </c>
      <c r="AH862" s="733">
        <v>3219</v>
      </c>
      <c r="AI862" s="734">
        <v>3229</v>
      </c>
      <c r="AJ862" s="734">
        <v>3239</v>
      </c>
      <c r="AK862" s="734">
        <v>3330</v>
      </c>
      <c r="AL862" s="734">
        <v>3363</v>
      </c>
      <c r="AM862" s="734">
        <v>3396</v>
      </c>
      <c r="AN862" s="734">
        <v>3428</v>
      </c>
      <c r="AO862" s="734">
        <v>3461</v>
      </c>
      <c r="AP862" s="734">
        <v>3494</v>
      </c>
      <c r="AQ862" s="734">
        <v>3586</v>
      </c>
      <c r="AR862" s="734">
        <v>3618</v>
      </c>
      <c r="AS862" s="734">
        <v>3651</v>
      </c>
      <c r="AT862" s="734">
        <v>3684</v>
      </c>
      <c r="AU862" s="734">
        <v>3717</v>
      </c>
      <c r="AV862" s="734">
        <v>3750</v>
      </c>
      <c r="AW862" s="734">
        <v>3782</v>
      </c>
      <c r="AX862" s="734">
        <v>3815</v>
      </c>
      <c r="AY862" s="734">
        <v>4190</v>
      </c>
      <c r="AZ862" s="734">
        <v>4603</v>
      </c>
      <c r="BA862" s="734">
        <v>4642</v>
      </c>
      <c r="BB862" s="734">
        <v>4681</v>
      </c>
      <c r="BC862" s="734">
        <v>4720</v>
      </c>
      <c r="BD862" s="735">
        <v>4759</v>
      </c>
    </row>
    <row r="863" spans="1:74">
      <c r="B863" s="1019"/>
      <c r="C863" s="785">
        <v>2800</v>
      </c>
      <c r="D863" s="733">
        <f>AH863*(1+$AF$5/100)</f>
        <v>2096.25</v>
      </c>
      <c r="E863" s="734">
        <f>AI863*(1+$AF$5/100)</f>
        <v>2117.7</v>
      </c>
      <c r="F863" s="734">
        <f>AJ863*(1+$AF$5/100)</f>
        <v>2124.2</v>
      </c>
      <c r="G863" s="734">
        <f>AK863*(1+$AF$5/100)</f>
        <v>2168.4</v>
      </c>
      <c r="H863" s="734">
        <f>AL863*(1+$AF$5/100)</f>
        <v>2189.85</v>
      </c>
      <c r="I863" s="734">
        <f>AM863*(1+$AF$5/100)</f>
        <v>2211.3</v>
      </c>
      <c r="J863" s="734">
        <f>AN863*(1+$AF$5/100)</f>
        <v>2232.75</v>
      </c>
      <c r="K863" s="734">
        <f>AO863*(1+$AF$5/100)</f>
        <v>2254.2</v>
      </c>
      <c r="L863" s="734">
        <f>AP863*(1+$AF$5/100)</f>
        <v>2275</v>
      </c>
      <c r="M863" s="734">
        <f>AQ863*(1+$AF$5/100)</f>
        <v>2334.8</v>
      </c>
      <c r="N863" s="734">
        <f>AR863*(1+$AF$5/100)</f>
        <v>2356.25</v>
      </c>
      <c r="O863" s="734">
        <f>AS863*(1+$AF$5/100)</f>
        <v>2377.05</v>
      </c>
      <c r="P863" s="734">
        <f>AT863*(1+$AF$5/100)</f>
        <v>2398.5</v>
      </c>
      <c r="Q863" s="734">
        <f>AU863*(1+$AF$5/100)</f>
        <v>2419.95</v>
      </c>
      <c r="R863" s="734">
        <f>AV863*(1+$AF$5/100)</f>
        <v>2441.4</v>
      </c>
      <c r="S863" s="734">
        <f>AW863*(1+$AF$5/100)</f>
        <v>2462.85</v>
      </c>
      <c r="T863" s="734">
        <f>AX863*(1+$AF$5/100)</f>
        <v>2484.3</v>
      </c>
      <c r="U863" s="734">
        <f>AY863*(1+$AF$5/100)</f>
        <v>2727.4</v>
      </c>
      <c r="V863" s="734">
        <f>AZ863*(1+$AF$5/100)</f>
        <v>2995.85</v>
      </c>
      <c r="W863" s="734">
        <f>BA863*(1+$AF$5/100)</f>
        <v>3021.2</v>
      </c>
      <c r="X863" s="734">
        <f>BB863*(1+$AF$5/100)</f>
        <v>3046.55</v>
      </c>
      <c r="Y863" s="734">
        <f>BC863*(1+$AF$5/100)</f>
        <v>3071.9</v>
      </c>
      <c r="Z863" s="735">
        <f>BD863*(1+$AF$5/100)</f>
        <v>3097.25</v>
      </c>
      <c r="AA863" s="801"/>
      <c r="AB863" s="731"/>
      <c r="AG863" s="728">
        <v>2800</v>
      </c>
      <c r="AH863" s="733">
        <v>3225</v>
      </c>
      <c r="AI863" s="734">
        <v>3258</v>
      </c>
      <c r="AJ863" s="734">
        <v>3268</v>
      </c>
      <c r="AK863" s="734">
        <v>3336</v>
      </c>
      <c r="AL863" s="734">
        <v>3369</v>
      </c>
      <c r="AM863" s="734">
        <v>3402</v>
      </c>
      <c r="AN863" s="734">
        <v>3435</v>
      </c>
      <c r="AO863" s="734">
        <v>3468</v>
      </c>
      <c r="AP863" s="734">
        <v>3500</v>
      </c>
      <c r="AQ863" s="734">
        <v>3592</v>
      </c>
      <c r="AR863" s="734">
        <v>3625</v>
      </c>
      <c r="AS863" s="734">
        <v>3657</v>
      </c>
      <c r="AT863" s="734">
        <v>3690</v>
      </c>
      <c r="AU863" s="734">
        <v>3723</v>
      </c>
      <c r="AV863" s="734">
        <v>3756</v>
      </c>
      <c r="AW863" s="734">
        <v>3789</v>
      </c>
      <c r="AX863" s="734">
        <v>3822</v>
      </c>
      <c r="AY863" s="734">
        <v>4196</v>
      </c>
      <c r="AZ863" s="734">
        <v>4609</v>
      </c>
      <c r="BA863" s="734">
        <v>4648</v>
      </c>
      <c r="BB863" s="734">
        <v>4687</v>
      </c>
      <c r="BC863" s="734">
        <v>4726</v>
      </c>
      <c r="BD863" s="735">
        <v>4765</v>
      </c>
    </row>
    <row r="864" spans="1:74" customHeight="1" ht="20.25">
      <c r="B864" s="1019"/>
      <c r="C864" s="785">
        <v>3000</v>
      </c>
      <c r="D864" s="733">
        <f>AH864*(1+$AF$5/100)</f>
        <v>2141.1</v>
      </c>
      <c r="E864" s="734">
        <f>AI864*(1+$AF$5/100)</f>
        <v>2147.6</v>
      </c>
      <c r="F864" s="734">
        <f>AJ864*(1+$AF$5/100)</f>
        <v>2154.1</v>
      </c>
      <c r="G864" s="734">
        <f>AK864*(1+$AF$5/100)</f>
        <v>2172.3</v>
      </c>
      <c r="H864" s="734">
        <f>AL864*(1+$AF$5/100)</f>
        <v>2193.75</v>
      </c>
      <c r="I864" s="734">
        <f>AM864*(1+$AF$5/100)</f>
        <v>2215.2</v>
      </c>
      <c r="J864" s="734">
        <f>AN864*(1+$AF$5/100)</f>
        <v>2236.65</v>
      </c>
      <c r="K864" s="734">
        <f>AO864*(1+$AF$5/100)</f>
        <v>2258.1</v>
      </c>
      <c r="L864" s="734">
        <f>AP864*(1+$AF$5/100)</f>
        <v>2279.55</v>
      </c>
      <c r="M864" s="734">
        <f>AQ864*(1+$AF$5/100)</f>
        <v>2338.7</v>
      </c>
      <c r="N864" s="734">
        <f>AR864*(1+$AF$5/100)</f>
        <v>2360.15</v>
      </c>
      <c r="O864" s="734">
        <f>AS864*(1+$AF$5/100)</f>
        <v>2381.6</v>
      </c>
      <c r="P864" s="734">
        <f>AT864*(1+$AF$5/100)</f>
        <v>2403.05</v>
      </c>
      <c r="Q864" s="734">
        <f>AU864*(1+$AF$5/100)</f>
        <v>2423.85</v>
      </c>
      <c r="R864" s="734">
        <f>AV864*(1+$AF$5/100)</f>
        <v>2445.3</v>
      </c>
      <c r="S864" s="734">
        <f>AW864*(1+$AF$5/100)</f>
        <v>2466.75</v>
      </c>
      <c r="T864" s="734">
        <f>AX864*(1+$AF$5/100)</f>
        <v>2488.2</v>
      </c>
      <c r="U864" s="734">
        <f>AY864*(1+$AF$5/100)</f>
        <v>2731.95</v>
      </c>
      <c r="V864" s="734">
        <f>AZ864*(1+$AF$5/100)</f>
        <v>2999.75</v>
      </c>
      <c r="W864" s="734">
        <f>BA864*(1+$AF$5/100)</f>
        <v>3025.1</v>
      </c>
      <c r="X864" s="734">
        <f>BB864*(1+$AF$5/100)</f>
        <v>3050.45</v>
      </c>
      <c r="Y864" s="734">
        <f>BC864*(1+$AF$5/100)</f>
        <v>3075.8</v>
      </c>
      <c r="Z864" s="735">
        <f>BD864*(1+$AF$5/100)</f>
        <v>3101.15</v>
      </c>
      <c r="AA864" s="801"/>
      <c r="AB864" s="731"/>
      <c r="AG864" s="728">
        <v>3000</v>
      </c>
      <c r="AH864" s="733">
        <v>3294</v>
      </c>
      <c r="AI864" s="734">
        <v>3304</v>
      </c>
      <c r="AJ864" s="734">
        <v>3314</v>
      </c>
      <c r="AK864" s="734">
        <v>3342</v>
      </c>
      <c r="AL864" s="734">
        <v>3375</v>
      </c>
      <c r="AM864" s="734">
        <v>3408</v>
      </c>
      <c r="AN864" s="734">
        <v>3441</v>
      </c>
      <c r="AO864" s="734">
        <v>3474</v>
      </c>
      <c r="AP864" s="734">
        <v>3507</v>
      </c>
      <c r="AQ864" s="734">
        <v>3598</v>
      </c>
      <c r="AR864" s="734">
        <v>3631</v>
      </c>
      <c r="AS864" s="734">
        <v>3664</v>
      </c>
      <c r="AT864" s="734">
        <v>3697</v>
      </c>
      <c r="AU864" s="734">
        <v>3729</v>
      </c>
      <c r="AV864" s="734">
        <v>3762</v>
      </c>
      <c r="AW864" s="734">
        <v>3795</v>
      </c>
      <c r="AX864" s="734">
        <v>3828</v>
      </c>
      <c r="AY864" s="734">
        <v>4203</v>
      </c>
      <c r="AZ864" s="734">
        <v>4615</v>
      </c>
      <c r="BA864" s="734">
        <v>4654</v>
      </c>
      <c r="BB864" s="734">
        <v>4693</v>
      </c>
      <c r="BC864" s="734">
        <v>4732</v>
      </c>
      <c r="BD864" s="735">
        <v>4771</v>
      </c>
    </row>
    <row r="865" spans="1:74" customHeight="1" ht="20.25">
      <c r="B865" s="1019"/>
      <c r="C865" s="1020" t="s">
        <v>415</v>
      </c>
      <c r="D865" s="1020"/>
      <c r="E865" s="1020"/>
      <c r="F865" s="1020"/>
      <c r="G865" s="1020"/>
      <c r="H865" s="1020"/>
      <c r="I865" s="1020"/>
      <c r="J865" s="1020"/>
      <c r="K865" s="1020"/>
      <c r="L865" s="1020"/>
      <c r="M865" s="1020"/>
      <c r="N865" s="1020"/>
      <c r="O865" s="1020"/>
      <c r="P865" s="1020"/>
      <c r="Q865" s="1020"/>
      <c r="R865" s="1020"/>
      <c r="S865" s="1020"/>
      <c r="T865" s="1020"/>
      <c r="U865" s="1020"/>
      <c r="V865" s="1020"/>
      <c r="W865" s="1020"/>
      <c r="X865" s="1020"/>
      <c r="Y865" s="1020"/>
      <c r="Z865" s="1020"/>
      <c r="AA865" s="800"/>
      <c r="AB865" s="727"/>
      <c r="AG865" s="1005"/>
      <c r="AH865" s="1005"/>
      <c r="AI865" s="1005"/>
      <c r="AJ865" s="1005"/>
      <c r="AK865" s="1005"/>
      <c r="AL865" s="1005"/>
      <c r="AM865" s="1005"/>
      <c r="AN865" s="1005"/>
      <c r="AO865" s="1005"/>
      <c r="AP865" s="1005"/>
      <c r="AQ865" s="1005"/>
      <c r="AR865" s="1005"/>
      <c r="AS865" s="1005"/>
      <c r="AT865" s="1005"/>
      <c r="AU865" s="1005"/>
      <c r="AV865" s="1005"/>
      <c r="AW865" s="1005"/>
      <c r="AX865" s="1005"/>
      <c r="AY865" s="1005"/>
      <c r="AZ865" s="1005"/>
      <c r="BA865" s="1005"/>
      <c r="BB865" s="1005"/>
      <c r="BC865" s="1005"/>
      <c r="BD865" s="1005"/>
    </row>
    <row r="866" spans="1:74">
      <c r="B866" s="1019"/>
      <c r="C866" s="785">
        <v>3200</v>
      </c>
      <c r="D866" s="733">
        <f>AH866*(1+$AF$5/100)</f>
        <v>2159.3</v>
      </c>
      <c r="E866" s="734">
        <f>AI866*(1+$AF$5/100)</f>
        <v>2166.45</v>
      </c>
      <c r="F866" s="734">
        <f>AJ866*(1+$AF$5/100)</f>
        <v>2172.95</v>
      </c>
      <c r="G866" s="734">
        <f>AK866*(1+$AF$5/100)</f>
        <v>2441.4</v>
      </c>
      <c r="H866" s="734">
        <f>AL866*(1+$AF$5/100)</f>
        <v>2447.9</v>
      </c>
      <c r="I866" s="734">
        <f>AM866*(1+$AF$5/100)</f>
        <v>2455.05</v>
      </c>
      <c r="J866" s="734">
        <f>AN866*(1+$AF$5/100)</f>
        <v>2461.55</v>
      </c>
      <c r="K866" s="734">
        <f>AO866*(1+$AF$5/100)</f>
        <v>2468.05</v>
      </c>
      <c r="L866" s="734">
        <f>AP866*(1+$AF$5/100)</f>
        <v>2474.55</v>
      </c>
      <c r="M866" s="734">
        <f>AQ866*(1+$AF$5/100)</f>
        <v>2519.4</v>
      </c>
      <c r="N866" s="734">
        <f>AR866*(1+$AF$5/100)</f>
        <v>2525.9</v>
      </c>
      <c r="O866" s="734">
        <f>AS866*(1+$AF$5/100)</f>
        <v>2532.4</v>
      </c>
      <c r="P866" s="734">
        <f>AT866*(1+$AF$5/100)</f>
        <v>2539.55</v>
      </c>
      <c r="Q866" s="734">
        <f>AU866*(1+$AF$5/100)</f>
        <v>2546.05</v>
      </c>
      <c r="R866" s="734">
        <f>AV866*(1+$AF$5/100)</f>
        <v>2552.55</v>
      </c>
      <c r="S866" s="734">
        <f>AW866*(1+$AF$5/100)</f>
        <v>2559.05</v>
      </c>
      <c r="T866" s="734">
        <f>AX866*(1+$AF$5/100)</f>
        <v>2565.55</v>
      </c>
      <c r="U866" s="734">
        <f>AY866*(1+$AF$5/100)</f>
        <v>3037.45</v>
      </c>
      <c r="V866" s="734">
        <f>AZ866*(1+$AF$5/100)</f>
        <v>3302</v>
      </c>
      <c r="W866" s="734">
        <f>BA866*(1+$AF$5/100)</f>
        <v>3312.4</v>
      </c>
      <c r="X866" s="734">
        <f>BB866*(1+$AF$5/100)</f>
        <v>3323.45</v>
      </c>
      <c r="Y866" s="734">
        <f>BC866*(1+$AF$5/100)</f>
        <v>3333.85</v>
      </c>
      <c r="Z866" s="735">
        <f>BD866*(1+$AF$5/100)</f>
        <v>3344.25</v>
      </c>
      <c r="AA866" s="801"/>
      <c r="AB866" s="731"/>
      <c r="AG866" s="728">
        <v>3200</v>
      </c>
      <c r="AH866" s="733">
        <v>3322</v>
      </c>
      <c r="AI866" s="734">
        <v>3333</v>
      </c>
      <c r="AJ866" s="734">
        <v>3343</v>
      </c>
      <c r="AK866" s="734">
        <v>3756</v>
      </c>
      <c r="AL866" s="734">
        <v>3766</v>
      </c>
      <c r="AM866" s="734">
        <v>3777</v>
      </c>
      <c r="AN866" s="734">
        <v>3787</v>
      </c>
      <c r="AO866" s="734">
        <v>3797</v>
      </c>
      <c r="AP866" s="734">
        <v>3807</v>
      </c>
      <c r="AQ866" s="734">
        <v>3876</v>
      </c>
      <c r="AR866" s="734">
        <v>3886</v>
      </c>
      <c r="AS866" s="734">
        <v>3896</v>
      </c>
      <c r="AT866" s="734">
        <v>3907</v>
      </c>
      <c r="AU866" s="734">
        <v>3917</v>
      </c>
      <c r="AV866" s="734">
        <v>3927</v>
      </c>
      <c r="AW866" s="734">
        <v>3937</v>
      </c>
      <c r="AX866" s="734">
        <v>3947</v>
      </c>
      <c r="AY866" s="734">
        <v>4673</v>
      </c>
      <c r="AZ866" s="734">
        <v>5080</v>
      </c>
      <c r="BA866" s="734">
        <v>5096</v>
      </c>
      <c r="BB866" s="734">
        <v>5113</v>
      </c>
      <c r="BC866" s="734">
        <v>5129</v>
      </c>
      <c r="BD866" s="735">
        <v>5145</v>
      </c>
    </row>
    <row r="867" spans="1:74">
      <c r="B867" s="1019"/>
      <c r="C867" s="785">
        <f>C866+200</f>
        <v>3400</v>
      </c>
      <c r="D867" s="733">
        <f>AH867*(1+$AF$5/100)</f>
        <v>2178.15</v>
      </c>
      <c r="E867" s="734">
        <f>AI867*(1+$AF$5/100)</f>
        <v>2185.3</v>
      </c>
      <c r="F867" s="734">
        <f>AJ867*(1+$AF$5/100)</f>
        <v>2191.8</v>
      </c>
      <c r="G867" s="734">
        <f>AK867*(1+$AF$5/100)</f>
        <v>2475.2</v>
      </c>
      <c r="H867" s="734">
        <f>AL867*(1+$AF$5/100)</f>
        <v>2481.7</v>
      </c>
      <c r="I867" s="734">
        <f>AM867*(1+$AF$5/100)</f>
        <v>2488.2</v>
      </c>
      <c r="J867" s="734">
        <f>AN867*(1+$AF$5/100)</f>
        <v>2494.7</v>
      </c>
      <c r="K867" s="734">
        <f>AO867*(1+$AF$5/100)</f>
        <v>2501.2</v>
      </c>
      <c r="L867" s="734">
        <f>AP867*(1+$AF$5/100)</f>
        <v>2508.35</v>
      </c>
      <c r="M867" s="734">
        <f>AQ867*(1+$AF$5/100)</f>
        <v>2552.55</v>
      </c>
      <c r="N867" s="734">
        <f>AR867*(1+$AF$5/100)</f>
        <v>2559.7</v>
      </c>
      <c r="O867" s="734">
        <f>AS867*(1+$AF$5/100)</f>
        <v>2566.2</v>
      </c>
      <c r="P867" s="734">
        <f>AT867*(1+$AF$5/100)</f>
        <v>2572.7</v>
      </c>
      <c r="Q867" s="734">
        <f>AU867*(1+$AF$5/100)</f>
        <v>2579.2</v>
      </c>
      <c r="R867" s="734">
        <f>AV867*(1+$AF$5/100)</f>
        <v>2585.7</v>
      </c>
      <c r="S867" s="734">
        <f>AW867*(1+$AF$5/100)</f>
        <v>2592.85</v>
      </c>
      <c r="T867" s="734">
        <f>AX867*(1+$AF$5/100)</f>
        <v>2599.35</v>
      </c>
      <c r="U867" s="734">
        <f>AY867*(1+$AF$5/100)</f>
        <v>3071.25</v>
      </c>
      <c r="V867" s="734">
        <f>AZ867*(1+$AF$5/100)</f>
        <v>3350.1</v>
      </c>
      <c r="W867" s="734">
        <f>BA867*(1+$AF$5/100)</f>
        <v>3360.5</v>
      </c>
      <c r="X867" s="734">
        <f>BB867*(1+$AF$5/100)</f>
        <v>3371.55</v>
      </c>
      <c r="Y867" s="734">
        <f>BC867*(1+$AF$5/100)</f>
        <v>3381.95</v>
      </c>
      <c r="Z867" s="735">
        <f>BD867*(1+$AF$5/100)</f>
        <v>3393</v>
      </c>
      <c r="AA867" s="801"/>
      <c r="AB867" s="731"/>
      <c r="AG867" s="728">
        <v>3400</v>
      </c>
      <c r="AH867" s="733">
        <v>3351</v>
      </c>
      <c r="AI867" s="734">
        <v>3362</v>
      </c>
      <c r="AJ867" s="734">
        <v>3372</v>
      </c>
      <c r="AK867" s="734">
        <v>3808</v>
      </c>
      <c r="AL867" s="734">
        <v>3818</v>
      </c>
      <c r="AM867" s="734">
        <v>3828</v>
      </c>
      <c r="AN867" s="734">
        <v>3838</v>
      </c>
      <c r="AO867" s="734">
        <v>3848</v>
      </c>
      <c r="AP867" s="734">
        <v>3859</v>
      </c>
      <c r="AQ867" s="734">
        <v>3927</v>
      </c>
      <c r="AR867" s="734">
        <v>3938</v>
      </c>
      <c r="AS867" s="734">
        <v>3948</v>
      </c>
      <c r="AT867" s="734">
        <v>3958</v>
      </c>
      <c r="AU867" s="734">
        <v>3968</v>
      </c>
      <c r="AV867" s="734">
        <v>3978</v>
      </c>
      <c r="AW867" s="734">
        <v>3989</v>
      </c>
      <c r="AX867" s="734">
        <v>3999</v>
      </c>
      <c r="AY867" s="734">
        <v>4725</v>
      </c>
      <c r="AZ867" s="734">
        <v>5154</v>
      </c>
      <c r="BA867" s="734">
        <v>5170</v>
      </c>
      <c r="BB867" s="734">
        <v>5187</v>
      </c>
      <c r="BC867" s="734">
        <v>5203</v>
      </c>
      <c r="BD867" s="735">
        <v>5220</v>
      </c>
    </row>
    <row r="868" spans="1:74">
      <c r="B868" s="1019"/>
      <c r="C868" s="785">
        <f>C867+200</f>
        <v>3600</v>
      </c>
      <c r="D868" s="733">
        <f>AH868*(1+$AF$5/100)</f>
        <v>2197</v>
      </c>
      <c r="E868" s="734">
        <f>AI868*(1+$AF$5/100)</f>
        <v>2203.5</v>
      </c>
      <c r="F868" s="734">
        <f>AJ868*(1+$AF$5/100)</f>
        <v>2210.65</v>
      </c>
      <c r="G868" s="734">
        <f>AK868*(1+$AF$5/100)</f>
        <v>2508.35</v>
      </c>
      <c r="H868" s="734">
        <f>AL868*(1+$AF$5/100)</f>
        <v>2514.85</v>
      </c>
      <c r="I868" s="734">
        <f>AM868*(1+$AF$5/100)</f>
        <v>2522</v>
      </c>
      <c r="J868" s="734">
        <f>AN868*(1+$AF$5/100)</f>
        <v>2528.5</v>
      </c>
      <c r="K868" s="734">
        <f>AO868*(1+$AF$5/100)</f>
        <v>2535</v>
      </c>
      <c r="L868" s="734">
        <f>AP868*(1+$AF$5/100)</f>
        <v>2541.5</v>
      </c>
      <c r="M868" s="734">
        <f>AQ868*(1+$AF$5/100)</f>
        <v>2586.35</v>
      </c>
      <c r="N868" s="734">
        <f>AR868*(1+$AF$5/100)</f>
        <v>2592.85</v>
      </c>
      <c r="O868" s="734">
        <f>AS868*(1+$AF$5/100)</f>
        <v>2599.35</v>
      </c>
      <c r="P868" s="734">
        <f>AT868*(1+$AF$5/100)</f>
        <v>2606.5</v>
      </c>
      <c r="Q868" s="734">
        <f>AU868*(1+$AF$5/100)</f>
        <v>2613</v>
      </c>
      <c r="R868" s="734">
        <f>AV868*(1+$AF$5/100)</f>
        <v>2619.5</v>
      </c>
      <c r="S868" s="734">
        <f>AW868*(1+$AF$5/100)</f>
        <v>2626</v>
      </c>
      <c r="T868" s="734">
        <f>AX868*(1+$AF$5/100)</f>
        <v>2632.5</v>
      </c>
      <c r="U868" s="734">
        <f>AY868*(1+$AF$5/100)</f>
        <v>3104.4</v>
      </c>
      <c r="V868" s="734">
        <f>AZ868*(1+$AF$5/100)</f>
        <v>3398.2</v>
      </c>
      <c r="W868" s="734">
        <f>BA868*(1+$AF$5/100)</f>
        <v>3408.6</v>
      </c>
      <c r="X868" s="734">
        <f>BB868*(1+$AF$5/100)</f>
        <v>3419.65</v>
      </c>
      <c r="Y868" s="734">
        <f>BC868*(1+$AF$5/100)</f>
        <v>3430.05</v>
      </c>
      <c r="Z868" s="735">
        <f>BD868*(1+$AF$5/100)</f>
        <v>3441.1</v>
      </c>
      <c r="AA868" s="801"/>
      <c r="AB868" s="731"/>
      <c r="AG868" s="728">
        <v>3600</v>
      </c>
      <c r="AH868" s="733">
        <v>3380</v>
      </c>
      <c r="AI868" s="734">
        <v>3390</v>
      </c>
      <c r="AJ868" s="734">
        <v>3401</v>
      </c>
      <c r="AK868" s="734">
        <v>3859</v>
      </c>
      <c r="AL868" s="734">
        <v>3869</v>
      </c>
      <c r="AM868" s="734">
        <v>3880</v>
      </c>
      <c r="AN868" s="734">
        <v>3890</v>
      </c>
      <c r="AO868" s="734">
        <v>3900</v>
      </c>
      <c r="AP868" s="734">
        <v>3910</v>
      </c>
      <c r="AQ868" s="734">
        <v>3979</v>
      </c>
      <c r="AR868" s="734">
        <v>3989</v>
      </c>
      <c r="AS868" s="734">
        <v>3999</v>
      </c>
      <c r="AT868" s="734">
        <v>4010</v>
      </c>
      <c r="AU868" s="734">
        <v>4020</v>
      </c>
      <c r="AV868" s="734">
        <v>4030</v>
      </c>
      <c r="AW868" s="734">
        <v>4040</v>
      </c>
      <c r="AX868" s="734">
        <v>4050</v>
      </c>
      <c r="AY868" s="734">
        <v>4776</v>
      </c>
      <c r="AZ868" s="734">
        <v>5228</v>
      </c>
      <c r="BA868" s="734">
        <v>5244</v>
      </c>
      <c r="BB868" s="734">
        <v>5261</v>
      </c>
      <c r="BC868" s="734">
        <v>5277</v>
      </c>
      <c r="BD868" s="735">
        <v>5294</v>
      </c>
    </row>
    <row r="869" spans="1:74">
      <c r="B869" s="1019"/>
      <c r="C869" s="785">
        <f>C868+200</f>
        <v>3800</v>
      </c>
      <c r="D869" s="733">
        <f>AH869*(1+$AF$5/100)</f>
        <v>2215.85</v>
      </c>
      <c r="E869" s="734">
        <f>AI869*(1+$AF$5/100)</f>
        <v>2222.35</v>
      </c>
      <c r="F869" s="734">
        <f>AJ869*(1+$AF$5/100)</f>
        <v>2229.5</v>
      </c>
      <c r="G869" s="734">
        <f>AK869*(1+$AF$5/100)</f>
        <v>2542.15</v>
      </c>
      <c r="H869" s="734">
        <f>AL869*(1+$AF$5/100)</f>
        <v>2548.65</v>
      </c>
      <c r="I869" s="734">
        <f>AM869*(1+$AF$5/100)</f>
        <v>2555.15</v>
      </c>
      <c r="J869" s="734">
        <f>AN869*(1+$AF$5/100)</f>
        <v>2561.65</v>
      </c>
      <c r="K869" s="734">
        <f>AO869*(1+$AF$5/100)</f>
        <v>2568.8</v>
      </c>
      <c r="L869" s="734">
        <f>AP869*(1+$AF$5/100)</f>
        <v>2575.3</v>
      </c>
      <c r="M869" s="734">
        <f>AQ869*(1+$AF$5/100)</f>
        <v>2620.15</v>
      </c>
      <c r="N869" s="734">
        <f>AR869*(1+$AF$5/100)</f>
        <v>2626.65</v>
      </c>
      <c r="O869" s="734">
        <f>AS869*(1+$AF$5/100)</f>
        <v>2633.15</v>
      </c>
      <c r="P869" s="734">
        <f>AT869*(1+$AF$5/100)</f>
        <v>2639.65</v>
      </c>
      <c r="Q869" s="734">
        <f>AU869*(1+$AF$5/100)</f>
        <v>2646.15</v>
      </c>
      <c r="R869" s="734">
        <f>AV869*(1+$AF$5/100)</f>
        <v>2653.3</v>
      </c>
      <c r="S869" s="734">
        <f>AW869*(1+$AF$5/100)</f>
        <v>2659.8</v>
      </c>
      <c r="T869" s="734">
        <f>AX869*(1+$AF$5/100)</f>
        <v>2666.3</v>
      </c>
      <c r="U869" s="734">
        <f>AY869*(1+$AF$5/100)</f>
        <v>3138.2</v>
      </c>
      <c r="V869" s="734">
        <f>AZ869*(1+$AF$5/100)</f>
        <v>3446.3</v>
      </c>
      <c r="W869" s="734">
        <f>BA869*(1+$AF$5/100)</f>
        <v>3457.35</v>
      </c>
      <c r="X869" s="734">
        <f>BB869*(1+$AF$5/100)</f>
        <v>3467.75</v>
      </c>
      <c r="Y869" s="734">
        <f>BC869*(1+$AF$5/100)</f>
        <v>3478.8</v>
      </c>
      <c r="Z869" s="735">
        <f>BD869*(1+$AF$5/100)</f>
        <v>3489.2</v>
      </c>
      <c r="AA869" s="801"/>
      <c r="AB869" s="731"/>
      <c r="AG869" s="728">
        <v>3800</v>
      </c>
      <c r="AH869" s="733">
        <v>3409</v>
      </c>
      <c r="AI869" s="734">
        <v>3419</v>
      </c>
      <c r="AJ869" s="734">
        <v>3430</v>
      </c>
      <c r="AK869" s="734">
        <v>3911</v>
      </c>
      <c r="AL869" s="734">
        <v>3921</v>
      </c>
      <c r="AM869" s="734">
        <v>3931</v>
      </c>
      <c r="AN869" s="734">
        <v>3941</v>
      </c>
      <c r="AO869" s="734">
        <v>3952</v>
      </c>
      <c r="AP869" s="734">
        <v>3962</v>
      </c>
      <c r="AQ869" s="734">
        <v>4031</v>
      </c>
      <c r="AR869" s="734">
        <v>4041</v>
      </c>
      <c r="AS869" s="734">
        <v>4051</v>
      </c>
      <c r="AT869" s="734">
        <v>4061</v>
      </c>
      <c r="AU869" s="734">
        <v>4071</v>
      </c>
      <c r="AV869" s="734">
        <v>4082</v>
      </c>
      <c r="AW869" s="734">
        <v>4092</v>
      </c>
      <c r="AX869" s="734">
        <v>4102</v>
      </c>
      <c r="AY869" s="734">
        <v>4828</v>
      </c>
      <c r="AZ869" s="734">
        <v>5302</v>
      </c>
      <c r="BA869" s="734">
        <v>5319</v>
      </c>
      <c r="BB869" s="734">
        <v>5335</v>
      </c>
      <c r="BC869" s="734">
        <v>5352</v>
      </c>
      <c r="BD869" s="735">
        <v>5368</v>
      </c>
    </row>
    <row r="870" spans="1:74" customHeight="1" ht="20.25">
      <c r="B870" s="1019"/>
      <c r="C870" s="786">
        <f>C869+200</f>
        <v>4000</v>
      </c>
      <c r="D870" s="739">
        <f>AH870*(1+$AF$5/100)</f>
        <v>2234.7</v>
      </c>
      <c r="E870" s="740">
        <f>AI870*(1+$AF$5/100)</f>
        <v>2241.2</v>
      </c>
      <c r="F870" s="740">
        <f>AJ870*(1+$AF$5/100)</f>
        <v>2248.35</v>
      </c>
      <c r="G870" s="740">
        <f>AK870*(1+$AF$5/100)</f>
        <v>2575.3</v>
      </c>
      <c r="H870" s="740">
        <f>AL870*(1+$AF$5/100)</f>
        <v>2582.45</v>
      </c>
      <c r="I870" s="740">
        <f>AM870*(1+$AF$5/100)</f>
        <v>2588.95</v>
      </c>
      <c r="J870" s="740">
        <f>AN870*(1+$AF$5/100)</f>
        <v>2595.45</v>
      </c>
      <c r="K870" s="740">
        <f>AO870*(1+$AF$5/100)</f>
        <v>2601.95</v>
      </c>
      <c r="L870" s="740">
        <f>AP870*(1+$AF$5/100)</f>
        <v>2608.45</v>
      </c>
      <c r="M870" s="740">
        <f>AQ870*(1+$AF$5/100)</f>
        <v>2653.3</v>
      </c>
      <c r="N870" s="740">
        <f>AR870*(1+$AF$5/100)</f>
        <v>2659.8</v>
      </c>
      <c r="O870" s="740">
        <f>AS870*(1+$AF$5/100)</f>
        <v>2666.95</v>
      </c>
      <c r="P870" s="740">
        <f>AT870*(1+$AF$5/100)</f>
        <v>2673.45</v>
      </c>
      <c r="Q870" s="740">
        <f>AU870*(1+$AF$5/100)</f>
        <v>2679.95</v>
      </c>
      <c r="R870" s="740">
        <f>AV870*(1+$AF$5/100)</f>
        <v>2686.45</v>
      </c>
      <c r="S870" s="740">
        <f>AW870*(1+$AF$5/100)</f>
        <v>2692.95</v>
      </c>
      <c r="T870" s="740">
        <f>AX870*(1+$AF$5/100)</f>
        <v>2700.1</v>
      </c>
      <c r="U870" s="740">
        <f>AY870*(1+$AF$5/100)</f>
        <v>3171.35</v>
      </c>
      <c r="V870" s="740">
        <f>AZ870*(1+$AF$5/100)</f>
        <v>3494.4</v>
      </c>
      <c r="W870" s="740">
        <f>BA870*(1+$AF$5/100)</f>
        <v>3505.45</v>
      </c>
      <c r="X870" s="740">
        <f>BB870*(1+$AF$5/100)</f>
        <v>3515.85</v>
      </c>
      <c r="Y870" s="740">
        <f>BC870*(1+$AF$5/100)</f>
        <v>3526.9</v>
      </c>
      <c r="Z870" s="750">
        <f>BD870*(1+$AF$5/100)</f>
        <v>3537.3</v>
      </c>
      <c r="AA870" s="801"/>
      <c r="AB870" s="731"/>
      <c r="AG870" s="738">
        <v>4000</v>
      </c>
      <c r="AH870" s="739">
        <v>3438</v>
      </c>
      <c r="AI870" s="740">
        <v>3448</v>
      </c>
      <c r="AJ870" s="740">
        <v>3459</v>
      </c>
      <c r="AK870" s="740">
        <v>3962</v>
      </c>
      <c r="AL870" s="740">
        <v>3973</v>
      </c>
      <c r="AM870" s="740">
        <v>3983</v>
      </c>
      <c r="AN870" s="740">
        <v>3993</v>
      </c>
      <c r="AO870" s="740">
        <v>4003</v>
      </c>
      <c r="AP870" s="740">
        <v>4013</v>
      </c>
      <c r="AQ870" s="740">
        <v>4082</v>
      </c>
      <c r="AR870" s="740">
        <v>4092</v>
      </c>
      <c r="AS870" s="740">
        <v>4103</v>
      </c>
      <c r="AT870" s="740">
        <v>4113</v>
      </c>
      <c r="AU870" s="740">
        <v>4123</v>
      </c>
      <c r="AV870" s="740">
        <v>4133</v>
      </c>
      <c r="AW870" s="740">
        <v>4143</v>
      </c>
      <c r="AX870" s="740">
        <v>4154</v>
      </c>
      <c r="AY870" s="740">
        <v>4879</v>
      </c>
      <c r="AZ870" s="740">
        <v>5376</v>
      </c>
      <c r="BA870" s="740">
        <v>5393</v>
      </c>
      <c r="BB870" s="740">
        <v>5409</v>
      </c>
      <c r="BC870" s="740">
        <v>5426</v>
      </c>
      <c r="BD870" s="750">
        <v>5442</v>
      </c>
    </row>
    <row r="871" spans="1:74" customHeight="1" ht="20.25">
      <c r="B871" s="1019"/>
      <c r="C871" s="1005" t="s">
        <v>416</v>
      </c>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c r="AA871" s="800"/>
      <c r="AB871" s="727"/>
      <c r="AG871" s="1005" t="s">
        <v>416</v>
      </c>
      <c r="AH871" s="1005"/>
      <c r="AI871" s="1005"/>
      <c r="AJ871" s="1005"/>
      <c r="AK871" s="1005"/>
      <c r="AL871" s="1005"/>
      <c r="AM871" s="1005"/>
      <c r="AN871" s="1005"/>
      <c r="AO871" s="1005"/>
      <c r="AP871" s="1005"/>
      <c r="AQ871" s="1005"/>
      <c r="AR871" s="1005"/>
      <c r="AS871" s="1005"/>
      <c r="AT871" s="1005"/>
      <c r="AU871" s="1005"/>
      <c r="AV871" s="1005"/>
      <c r="AW871" s="1005"/>
      <c r="AX871" s="1005"/>
      <c r="AY871" s="1005"/>
      <c r="AZ871" s="1005"/>
      <c r="BA871" s="1005"/>
      <c r="BB871" s="1005"/>
      <c r="BC871" s="1005"/>
      <c r="BD871" s="1005"/>
    </row>
    <row r="872" spans="1:74">
      <c r="B872" s="1019"/>
      <c r="C872" s="787">
        <f>C870+200</f>
        <v>4200</v>
      </c>
      <c r="D872" s="729">
        <f>AH872*(1+$AF$5/100)</f>
        <v>2253.55</v>
      </c>
      <c r="E872" s="729">
        <f>AI872*(1+$AF$5/100)</f>
        <v>2260.05</v>
      </c>
      <c r="F872" s="729">
        <f>AJ872*(1+$AF$5/100)</f>
        <v>2266.55</v>
      </c>
      <c r="G872" s="729">
        <f>AK872*(1+$AF$5/100)</f>
        <v>2609.1</v>
      </c>
      <c r="H872" s="729">
        <f>AL872*(1+$AF$5/100)</f>
        <v>2615.6</v>
      </c>
      <c r="I872" s="729">
        <f>AM872*(1+$AF$5/100)</f>
        <v>2622.1</v>
      </c>
      <c r="J872" s="729">
        <f>AN872*(1+$AF$5/100)</f>
        <v>2628.6</v>
      </c>
      <c r="K872" s="729">
        <f>AO872*(1+$AF$5/100)</f>
        <v>2635.75</v>
      </c>
      <c r="L872" s="729">
        <f>AP872*(1+$AF$5/100)</f>
        <v>2642.25</v>
      </c>
      <c r="M872" s="729">
        <f>AQ872*(1+$AF$5/100)</f>
        <v>2687.1</v>
      </c>
      <c r="N872" s="729">
        <f>AR872*(1+$AF$5/100)</f>
        <v>2693.6</v>
      </c>
      <c r="O872" s="729">
        <f>AS872*(1+$AF$5/100)</f>
        <v>2700.1</v>
      </c>
      <c r="P872" s="729">
        <f>AT872*(1+$AF$5/100)</f>
        <v>2706.6</v>
      </c>
      <c r="Q872" s="729">
        <f>AU872*(1+$AF$5/100)</f>
        <v>2713.1</v>
      </c>
      <c r="R872" s="729">
        <f>AV872*(1+$AF$5/100)</f>
        <v>2720.25</v>
      </c>
      <c r="S872" s="729">
        <f>AW872*(1+$AF$5/100)</f>
        <v>2726.75</v>
      </c>
      <c r="T872" s="729">
        <f>AX872*(1+$AF$5/100)</f>
        <v>2733.25</v>
      </c>
      <c r="U872" s="729">
        <f>AY872*(1+$AF$5/100)</f>
        <v>3205.15</v>
      </c>
      <c r="V872" s="729">
        <f>AZ872*(1+$AF$5/100)</f>
        <v>3543.15</v>
      </c>
      <c r="W872" s="729">
        <f>BA872*(1+$AF$5/100)</f>
        <v>3553.55</v>
      </c>
      <c r="X872" s="729">
        <f>BB872*(1+$AF$5/100)</f>
        <v>3563.95</v>
      </c>
      <c r="Y872" s="729">
        <f>BC872*(1+$AF$5/100)</f>
        <v>3575</v>
      </c>
      <c r="Z872" s="730">
        <f>BD872*(1+$AF$5/100)</f>
        <v>3585.4</v>
      </c>
      <c r="AA872" s="801"/>
      <c r="AB872" s="731"/>
      <c r="AG872" s="744">
        <v>4200</v>
      </c>
      <c r="AH872" s="729">
        <v>3467</v>
      </c>
      <c r="AI872" s="729">
        <v>3477</v>
      </c>
      <c r="AJ872" s="729">
        <v>3487</v>
      </c>
      <c r="AK872" s="729">
        <v>4014</v>
      </c>
      <c r="AL872" s="729">
        <v>4024</v>
      </c>
      <c r="AM872" s="729">
        <v>4034</v>
      </c>
      <c r="AN872" s="729">
        <v>4044</v>
      </c>
      <c r="AO872" s="729">
        <v>4055</v>
      </c>
      <c r="AP872" s="729">
        <v>4065</v>
      </c>
      <c r="AQ872" s="729">
        <v>4134</v>
      </c>
      <c r="AR872" s="729">
        <v>4144</v>
      </c>
      <c r="AS872" s="729">
        <v>4154</v>
      </c>
      <c r="AT872" s="729">
        <v>4164</v>
      </c>
      <c r="AU872" s="729">
        <v>4174</v>
      </c>
      <c r="AV872" s="729">
        <v>4185</v>
      </c>
      <c r="AW872" s="729">
        <v>4195</v>
      </c>
      <c r="AX872" s="729">
        <v>4205</v>
      </c>
      <c r="AY872" s="729">
        <v>4931</v>
      </c>
      <c r="AZ872" s="729">
        <v>5451</v>
      </c>
      <c r="BA872" s="729">
        <v>5467</v>
      </c>
      <c r="BB872" s="729">
        <v>5483</v>
      </c>
      <c r="BC872" s="729">
        <v>5500</v>
      </c>
      <c r="BD872" s="730">
        <v>5516</v>
      </c>
    </row>
    <row r="873" spans="1:74">
      <c r="B873" s="1019"/>
      <c r="C873" s="788">
        <f>C872+200</f>
        <v>4400</v>
      </c>
      <c r="D873" s="734">
        <f>AH873*(1+$AF$5/100)</f>
        <v>2272.4</v>
      </c>
      <c r="E873" s="734">
        <f>AI873*(1+$AF$5/100)</f>
        <v>2278.9</v>
      </c>
      <c r="F873" s="734">
        <f>AJ873*(1+$AF$5/100)</f>
        <v>2285.4</v>
      </c>
      <c r="G873" s="734">
        <f>AK873*(1+$AF$5/100)</f>
        <v>2642.25</v>
      </c>
      <c r="H873" s="734">
        <f>AL873*(1+$AF$5/100)</f>
        <v>2649.4</v>
      </c>
      <c r="I873" s="734">
        <f>AM873*(1+$AF$5/100)</f>
        <v>2655.9</v>
      </c>
      <c r="J873" s="734">
        <f>AN873*(1+$AF$5/100)</f>
        <v>2662.4</v>
      </c>
      <c r="K873" s="734">
        <f>AO873*(1+$AF$5/100)</f>
        <v>2668.9</v>
      </c>
      <c r="L873" s="734">
        <f>AP873*(1+$AF$5/100)</f>
        <v>2675.4</v>
      </c>
      <c r="M873" s="734">
        <f>AQ873*(1+$AF$5/100)</f>
        <v>2720.25</v>
      </c>
      <c r="N873" s="734">
        <f>AR873*(1+$AF$5/100)</f>
        <v>2726.75</v>
      </c>
      <c r="O873" s="734">
        <f>AS873*(1+$AF$5/100)</f>
        <v>2733.9</v>
      </c>
      <c r="P873" s="734">
        <f>AT873*(1+$AF$5/100)</f>
        <v>2740.4</v>
      </c>
      <c r="Q873" s="734">
        <f>AU873*(1+$AF$5/100)</f>
        <v>2746.9</v>
      </c>
      <c r="R873" s="734">
        <f>AV873*(1+$AF$5/100)</f>
        <v>2753.4</v>
      </c>
      <c r="S873" s="734">
        <f>AW873*(1+$AF$5/100)</f>
        <v>2759.9</v>
      </c>
      <c r="T873" s="734">
        <f>AX873*(1+$AF$5/100)</f>
        <v>3006.9</v>
      </c>
      <c r="U873" s="734">
        <f>AY873*(1+$AF$5/100)</f>
        <v>3238.3</v>
      </c>
      <c r="V873" s="734">
        <f>AZ873*(1+$AF$5/100)</f>
        <v>3591.25</v>
      </c>
      <c r="W873" s="734">
        <f>BA873*(1+$AF$5/100)</f>
        <v>3601.65</v>
      </c>
      <c r="X873" s="734">
        <f>BB873*(1+$AF$5/100)</f>
        <v>3612.7</v>
      </c>
      <c r="Y873" s="734">
        <f>BC873*(1+$AF$5/100)</f>
        <v>3623.1</v>
      </c>
      <c r="Z873" s="735">
        <f>BD873*(1+$AF$5/100)</f>
        <v>3633.5</v>
      </c>
      <c r="AA873" s="801"/>
      <c r="AB873" s="731"/>
      <c r="AG873" s="747">
        <v>4400</v>
      </c>
      <c r="AH873" s="734">
        <v>3496</v>
      </c>
      <c r="AI873" s="734">
        <v>3506</v>
      </c>
      <c r="AJ873" s="734">
        <v>3516</v>
      </c>
      <c r="AK873" s="734">
        <v>4065</v>
      </c>
      <c r="AL873" s="734">
        <v>4076</v>
      </c>
      <c r="AM873" s="734">
        <v>4086</v>
      </c>
      <c r="AN873" s="734">
        <v>4096</v>
      </c>
      <c r="AO873" s="734">
        <v>4106</v>
      </c>
      <c r="AP873" s="734">
        <v>4116</v>
      </c>
      <c r="AQ873" s="734">
        <v>4185</v>
      </c>
      <c r="AR873" s="734">
        <v>4195</v>
      </c>
      <c r="AS873" s="734">
        <v>4206</v>
      </c>
      <c r="AT873" s="734">
        <v>4216</v>
      </c>
      <c r="AU873" s="734">
        <v>4226</v>
      </c>
      <c r="AV873" s="734">
        <v>4236</v>
      </c>
      <c r="AW873" s="734">
        <v>4246</v>
      </c>
      <c r="AX873" s="734">
        <v>4626</v>
      </c>
      <c r="AY873" s="734">
        <v>4982</v>
      </c>
      <c r="AZ873" s="734">
        <v>5525</v>
      </c>
      <c r="BA873" s="734">
        <v>5541</v>
      </c>
      <c r="BB873" s="734">
        <v>5558</v>
      </c>
      <c r="BC873" s="734">
        <v>5574</v>
      </c>
      <c r="BD873" s="735">
        <v>5590</v>
      </c>
    </row>
    <row r="874" spans="1:74">
      <c r="B874" s="1019"/>
      <c r="C874" s="788">
        <f>C873+200</f>
        <v>4600</v>
      </c>
      <c r="D874" s="734">
        <f>AH874*(1+$AF$5/100)</f>
        <v>2291.25</v>
      </c>
      <c r="E874" s="734">
        <f>AI874*(1+$AF$5/100)</f>
        <v>2297.75</v>
      </c>
      <c r="F874" s="734">
        <f>AJ874*(1+$AF$5/100)</f>
        <v>2304.25</v>
      </c>
      <c r="G874" s="734">
        <f>AK874*(1+$AF$5/100)</f>
        <v>2676.05</v>
      </c>
      <c r="H874" s="734">
        <f>AL874*(1+$AF$5/100)</f>
        <v>2682.55</v>
      </c>
      <c r="I874" s="734">
        <f>AM874*(1+$AF$5/100)</f>
        <v>2689.05</v>
      </c>
      <c r="J874" s="734">
        <f>AN874*(1+$AF$5/100)</f>
        <v>2696.2</v>
      </c>
      <c r="K874" s="734">
        <f>AO874*(1+$AF$5/100)</f>
        <v>2702.7</v>
      </c>
      <c r="L874" s="734">
        <f>AP874*(1+$AF$5/100)</f>
        <v>2709.2</v>
      </c>
      <c r="M874" s="734">
        <f>AQ874*(1+$AF$5/100)</f>
        <v>2754.05</v>
      </c>
      <c r="N874" s="734">
        <f>AR874*(1+$AF$5/100)</f>
        <v>2760.55</v>
      </c>
      <c r="O874" s="734">
        <f>AS874*(1+$AF$5/100)</f>
        <v>2767.05</v>
      </c>
      <c r="P874" s="734">
        <f>AT874*(1+$AF$5/100)</f>
        <v>2773.55</v>
      </c>
      <c r="Q874" s="734">
        <f>AU874*(1+$AF$5/100)</f>
        <v>2780.7</v>
      </c>
      <c r="R874" s="734">
        <f>AV874*(1+$AF$5/100)</f>
        <v>2787.2</v>
      </c>
      <c r="S874" s="734">
        <f>AW874*(1+$AF$5/100)</f>
        <v>2793.7</v>
      </c>
      <c r="T874" s="734">
        <f>AX874*(1+$AF$5/100)</f>
        <v>3040.05</v>
      </c>
      <c r="U874" s="734">
        <f>AY874*(1+$AF$5/100)</f>
        <v>3272.1</v>
      </c>
      <c r="V874" s="734">
        <f>AZ874*(1+$AF$5/100)</f>
        <v>3639.35</v>
      </c>
      <c r="W874" s="734">
        <f>BA874*(1+$AF$5/100)</f>
        <v>3649.75</v>
      </c>
      <c r="X874" s="734">
        <f>BB874*(1+$AF$5/100)</f>
        <v>3660.8</v>
      </c>
      <c r="Y874" s="734">
        <f>BC874*(1+$AF$5/100)</f>
        <v>3671.2</v>
      </c>
      <c r="Z874" s="735">
        <f>BD874*(1+$AF$5/100)</f>
        <v>3682.25</v>
      </c>
      <c r="AA874" s="801"/>
      <c r="AB874" s="731"/>
      <c r="AG874" s="747">
        <v>4600</v>
      </c>
      <c r="AH874" s="734">
        <v>3525</v>
      </c>
      <c r="AI874" s="734">
        <v>3535</v>
      </c>
      <c r="AJ874" s="734">
        <v>3545</v>
      </c>
      <c r="AK874" s="734">
        <v>4117</v>
      </c>
      <c r="AL874" s="734">
        <v>4127</v>
      </c>
      <c r="AM874" s="734">
        <v>4137</v>
      </c>
      <c r="AN874" s="734">
        <v>4148</v>
      </c>
      <c r="AO874" s="734">
        <v>4158</v>
      </c>
      <c r="AP874" s="734">
        <v>4168</v>
      </c>
      <c r="AQ874" s="734">
        <v>4237</v>
      </c>
      <c r="AR874" s="734">
        <v>4247</v>
      </c>
      <c r="AS874" s="734">
        <v>4257</v>
      </c>
      <c r="AT874" s="734">
        <v>4267</v>
      </c>
      <c r="AU874" s="734">
        <v>4278</v>
      </c>
      <c r="AV874" s="734">
        <v>4288</v>
      </c>
      <c r="AW874" s="734">
        <v>4298</v>
      </c>
      <c r="AX874" s="734">
        <v>4677</v>
      </c>
      <c r="AY874" s="734">
        <v>5034</v>
      </c>
      <c r="AZ874" s="734">
        <v>5599</v>
      </c>
      <c r="BA874" s="734">
        <v>5615</v>
      </c>
      <c r="BB874" s="734">
        <v>5632</v>
      </c>
      <c r="BC874" s="734">
        <v>5648</v>
      </c>
      <c r="BD874" s="735">
        <v>5665</v>
      </c>
    </row>
    <row r="875" spans="1:74">
      <c r="B875" s="1019"/>
      <c r="C875" s="788">
        <f>C874+200</f>
        <v>4800</v>
      </c>
      <c r="D875" s="734">
        <f>AH875*(1+$AF$5/100)</f>
        <v>2310.1</v>
      </c>
      <c r="E875" s="734">
        <f>AI875*(1+$AF$5/100)</f>
        <v>2316.6</v>
      </c>
      <c r="F875" s="734">
        <f>AJ875*(1+$AF$5/100)</f>
        <v>2323.1</v>
      </c>
      <c r="G875" s="734">
        <f>AK875*(1+$AF$5/100)</f>
        <v>2709.85</v>
      </c>
      <c r="H875" s="734">
        <f>AL875*(1+$AF$5/100)</f>
        <v>2716.35</v>
      </c>
      <c r="I875" s="734">
        <f>AM875*(1+$AF$5/100)</f>
        <v>2722.85</v>
      </c>
      <c r="J875" s="734">
        <f>AN875*(1+$AF$5/100)</f>
        <v>2729.35</v>
      </c>
      <c r="K875" s="734">
        <f>AO875*(1+$AF$5/100)</f>
        <v>2735.85</v>
      </c>
      <c r="L875" s="734">
        <f>AP875*(1+$AF$5/100)</f>
        <v>2742.35</v>
      </c>
      <c r="M875" s="734">
        <f>AQ875*(1+$AF$5/100)</f>
        <v>2787.2</v>
      </c>
      <c r="N875" s="734">
        <f>AR875*(1+$AF$5/100)</f>
        <v>2794.35</v>
      </c>
      <c r="O875" s="734">
        <f>AS875*(1+$AF$5/100)</f>
        <v>2800.85</v>
      </c>
      <c r="P875" s="734">
        <f>AT875*(1+$AF$5/100)</f>
        <v>2807.35</v>
      </c>
      <c r="Q875" s="734">
        <f>AU875*(1+$AF$5/100)</f>
        <v>2813.85</v>
      </c>
      <c r="R875" s="734">
        <f>AV875*(1+$AF$5/100)</f>
        <v>2820.35</v>
      </c>
      <c r="S875" s="734">
        <f>AW875*(1+$AF$5/100)</f>
        <v>2827.5</v>
      </c>
      <c r="T875" s="734">
        <f>AX875*(1+$AF$5/100)</f>
        <v>3073.85</v>
      </c>
      <c r="U875" s="734">
        <f>AY875*(1+$AF$5/100)</f>
        <v>3305.25</v>
      </c>
      <c r="V875" s="734">
        <f>AZ875*(1+$AF$5/100)</f>
        <v>3687.45</v>
      </c>
      <c r="W875" s="734">
        <f>BA875*(1+$AF$5/100)</f>
        <v>3698.5</v>
      </c>
      <c r="X875" s="734">
        <f>BB875*(1+$AF$5/100)</f>
        <v>3708.9</v>
      </c>
      <c r="Y875" s="734">
        <f>BC875*(1+$AF$5/100)</f>
        <v>3719.3</v>
      </c>
      <c r="Z875" s="735">
        <f>BD875*(1+$AF$5/100)</f>
        <v>3730.35</v>
      </c>
      <c r="AA875" s="801"/>
      <c r="AB875" s="731"/>
      <c r="AG875" s="747">
        <v>4800</v>
      </c>
      <c r="AH875" s="734">
        <v>3554</v>
      </c>
      <c r="AI875" s="734">
        <v>3564</v>
      </c>
      <c r="AJ875" s="734">
        <v>3574</v>
      </c>
      <c r="AK875" s="734">
        <v>4169</v>
      </c>
      <c r="AL875" s="734">
        <v>4179</v>
      </c>
      <c r="AM875" s="734">
        <v>4189</v>
      </c>
      <c r="AN875" s="734">
        <v>4199</v>
      </c>
      <c r="AO875" s="734">
        <v>4209</v>
      </c>
      <c r="AP875" s="734">
        <v>4219</v>
      </c>
      <c r="AQ875" s="734">
        <v>4288</v>
      </c>
      <c r="AR875" s="734">
        <v>4299</v>
      </c>
      <c r="AS875" s="734">
        <v>4309</v>
      </c>
      <c r="AT875" s="734">
        <v>4319</v>
      </c>
      <c r="AU875" s="734">
        <v>4329</v>
      </c>
      <c r="AV875" s="734">
        <v>4339</v>
      </c>
      <c r="AW875" s="734">
        <v>4350</v>
      </c>
      <c r="AX875" s="734">
        <v>4729</v>
      </c>
      <c r="AY875" s="734">
        <v>5085</v>
      </c>
      <c r="AZ875" s="734">
        <v>5673</v>
      </c>
      <c r="BA875" s="734">
        <v>5690</v>
      </c>
      <c r="BB875" s="734">
        <v>5706</v>
      </c>
      <c r="BC875" s="734">
        <v>5722</v>
      </c>
      <c r="BD875" s="735">
        <v>5739</v>
      </c>
    </row>
    <row r="876" spans="1:74" customHeight="1" ht="20.25">
      <c r="B876" s="1019"/>
      <c r="C876" s="789">
        <f>C875+200</f>
        <v>5000</v>
      </c>
      <c r="D876" s="740">
        <f>AH876*(1+$AF$5/100)</f>
        <v>2328.95</v>
      </c>
      <c r="E876" s="740">
        <f>AI876*(1+$AF$5/100)</f>
        <v>2335.45</v>
      </c>
      <c r="F876" s="740">
        <f>AJ876*(1+$AF$5/100)</f>
        <v>2341.95</v>
      </c>
      <c r="G876" s="740">
        <f>AK876*(1+$AF$5/100)</f>
        <v>2743</v>
      </c>
      <c r="H876" s="740">
        <f>AL876*(1+$AF$5/100)</f>
        <v>2749.5</v>
      </c>
      <c r="I876" s="740">
        <f>AM876*(1+$AF$5/100)</f>
        <v>2756</v>
      </c>
      <c r="J876" s="740">
        <f>AN876*(1+$AF$5/100)</f>
        <v>2763.15</v>
      </c>
      <c r="K876" s="740">
        <f>AO876*(1+$AF$5/100)</f>
        <v>2769.65</v>
      </c>
      <c r="L876" s="740">
        <f>AP876*(1+$AF$5/100)</f>
        <v>2776.15</v>
      </c>
      <c r="M876" s="740">
        <f>AQ876*(1+$AF$5/100)</f>
        <v>2821</v>
      </c>
      <c r="N876" s="740">
        <f>AR876*(1+$AF$5/100)</f>
        <v>2827.5</v>
      </c>
      <c r="O876" s="740">
        <f>AS876*(1+$AF$5/100)</f>
        <v>2834</v>
      </c>
      <c r="P876" s="740">
        <f>AT876*(1+$AF$5/100)</f>
        <v>2840.5</v>
      </c>
      <c r="Q876" s="740">
        <f>AU876*(1+$AF$5/100)</f>
        <v>2847.65</v>
      </c>
      <c r="R876" s="740">
        <f>AV876*(1+$AF$5/100)</f>
        <v>2854.15</v>
      </c>
      <c r="S876" s="740">
        <f>AW876*(1+$AF$5/100)</f>
        <v>2860.65</v>
      </c>
      <c r="T876" s="740">
        <f>AX876*(1+$AF$5/100)</f>
        <v>3107.65</v>
      </c>
      <c r="U876" s="740">
        <f>AY876*(1+$AF$5/100)</f>
        <v>3339.05</v>
      </c>
      <c r="V876" s="740">
        <f>AZ876*(1+$AF$5/100)</f>
        <v>3735.55</v>
      </c>
      <c r="W876" s="740">
        <f>BA876*(1+$AF$5/100)</f>
        <v>3746.6</v>
      </c>
      <c r="X876" s="740">
        <f>BB876*(1+$AF$5/100)</f>
        <v>3757</v>
      </c>
      <c r="Y876" s="740">
        <f>BC876*(1+$AF$5/100)</f>
        <v>3768.05</v>
      </c>
      <c r="Z876" s="750">
        <f>BD876*(1+$AF$5/100)</f>
        <v>3778.45</v>
      </c>
      <c r="AA876" s="801"/>
      <c r="AB876" s="731"/>
      <c r="AG876" s="748">
        <v>5000</v>
      </c>
      <c r="AH876" s="740">
        <v>3583</v>
      </c>
      <c r="AI876" s="740">
        <v>3593</v>
      </c>
      <c r="AJ876" s="740">
        <v>3603</v>
      </c>
      <c r="AK876" s="740">
        <v>4220</v>
      </c>
      <c r="AL876" s="740">
        <v>4230</v>
      </c>
      <c r="AM876" s="740">
        <v>4240</v>
      </c>
      <c r="AN876" s="740">
        <v>4251</v>
      </c>
      <c r="AO876" s="740">
        <v>4261</v>
      </c>
      <c r="AP876" s="740">
        <v>4271</v>
      </c>
      <c r="AQ876" s="740">
        <v>4340</v>
      </c>
      <c r="AR876" s="740">
        <v>4350</v>
      </c>
      <c r="AS876" s="740">
        <v>4360</v>
      </c>
      <c r="AT876" s="740">
        <v>4370</v>
      </c>
      <c r="AU876" s="740">
        <v>4381</v>
      </c>
      <c r="AV876" s="740">
        <v>4391</v>
      </c>
      <c r="AW876" s="740">
        <v>4401</v>
      </c>
      <c r="AX876" s="740">
        <v>4781</v>
      </c>
      <c r="AY876" s="740">
        <v>5137</v>
      </c>
      <c r="AZ876" s="740">
        <v>5747</v>
      </c>
      <c r="BA876" s="740">
        <v>5764</v>
      </c>
      <c r="BB876" s="740">
        <v>5780</v>
      </c>
      <c r="BC876" s="740">
        <v>5797</v>
      </c>
      <c r="BD876" s="750">
        <v>5813</v>
      </c>
    </row>
    <row r="877" spans="1:74" customHeight="1" ht="20.25">
      <c r="B877" s="809"/>
      <c r="C877" s="1025" t="s">
        <v>417</v>
      </c>
      <c r="D877" s="1025"/>
      <c r="E877" s="1025"/>
      <c r="F877" s="1025"/>
      <c r="G877" s="1025"/>
      <c r="H877" s="1025"/>
      <c r="I877" s="1025"/>
      <c r="J877" s="1025"/>
      <c r="K877" s="1025"/>
      <c r="L877" s="1025"/>
      <c r="M877" s="1025"/>
      <c r="N877" s="1025"/>
      <c r="O877" s="1025"/>
      <c r="P877" s="1025"/>
      <c r="Q877" s="1025"/>
      <c r="R877" s="1025"/>
      <c r="S877" s="1025"/>
      <c r="T877" s="1025"/>
      <c r="U877" s="1025"/>
      <c r="V877" s="1025"/>
      <c r="W877" s="1025"/>
      <c r="X877" s="1025"/>
      <c r="Y877" s="1025"/>
      <c r="Z877" s="1025"/>
      <c r="AA877" s="800"/>
      <c r="AB877" s="727"/>
      <c r="AG877" s="1005" t="s">
        <v>417</v>
      </c>
      <c r="AH877" s="1005"/>
      <c r="AI877" s="1005"/>
      <c r="AJ877" s="1005"/>
      <c r="AK877" s="1005"/>
      <c r="AL877" s="1005"/>
      <c r="AM877" s="1005"/>
      <c r="AN877" s="1005"/>
      <c r="AO877" s="1005"/>
      <c r="AP877" s="1005"/>
      <c r="AQ877" s="1005"/>
      <c r="AR877" s="1005"/>
      <c r="AS877" s="1005"/>
      <c r="AT877" s="1005"/>
      <c r="AU877" s="1005"/>
      <c r="AV877" s="1005"/>
      <c r="AW877" s="1005"/>
      <c r="AX877" s="1005"/>
      <c r="AY877" s="1005"/>
      <c r="AZ877" s="1005"/>
      <c r="BA877" s="1005"/>
      <c r="BB877" s="1005"/>
      <c r="BC877" s="1005"/>
      <c r="BD877" s="1005"/>
    </row>
    <row r="878" spans="1:74" customHeight="1" ht="29.25">
      <c r="B878" s="820"/>
      <c r="C878" s="782" t="s">
        <v>355</v>
      </c>
      <c r="D878" s="732" t="str">
        <f>D$585</f>
        <v>$560</v>
      </c>
      <c r="E878" s="729" t="str">
        <f>E$585</f>
        <v>$563</v>
      </c>
      <c r="F878" s="729" t="str">
        <f>F$585</f>
        <v>$567</v>
      </c>
      <c r="G878" s="729" t="str">
        <f>G$585</f>
        <v>$570</v>
      </c>
      <c r="H878" s="729" t="str">
        <f>H$585</f>
        <v>$573</v>
      </c>
      <c r="I878" s="729" t="str">
        <f>I$585</f>
        <v>$576</v>
      </c>
      <c r="J878" s="729" t="str">
        <f>J$585</f>
        <v>$580</v>
      </c>
      <c r="K878" s="729" t="str">
        <f>K$585</f>
        <v>$583</v>
      </c>
      <c r="L878" s="729" t="str">
        <f>L$585</f>
        <v>$586</v>
      </c>
      <c r="M878" s="729" t="str">
        <f>M$585</f>
        <v>$590</v>
      </c>
      <c r="N878" s="729" t="str">
        <f>N$585</f>
        <v>$593</v>
      </c>
      <c r="O878" s="729" t="str">
        <f>O$585</f>
        <v>$596</v>
      </c>
      <c r="P878" s="729" t="str">
        <f>P$585</f>
        <v>$600</v>
      </c>
      <c r="Q878" s="729" t="str">
        <f>Q$585</f>
        <v>$603</v>
      </c>
      <c r="R878" s="729" t="str">
        <f>R$585</f>
        <v>$606</v>
      </c>
      <c r="S878" s="729" t="str">
        <f>S$585</f>
        <v>$610</v>
      </c>
      <c r="T878" s="729" t="str">
        <f>T$585</f>
        <v>$613</v>
      </c>
      <c r="U878" s="729" t="str">
        <f>U$585</f>
        <v>$616</v>
      </c>
      <c r="V878" s="729" t="str">
        <f>V$585</f>
        <v>$620</v>
      </c>
      <c r="W878" s="729" t="str">
        <f>W$585</f>
        <v>$623</v>
      </c>
      <c r="X878" s="729" t="str">
        <f>X$585</f>
        <v>$626</v>
      </c>
      <c r="Y878" s="729" t="str">
        <f>Y$585</f>
        <v>$630</v>
      </c>
      <c r="Z878" s="730" t="str">
        <f>Z$585</f>
        <v>$633</v>
      </c>
      <c r="AA878" s="801"/>
      <c r="AB878" s="731"/>
      <c r="AG878" s="748"/>
      <c r="AH878" s="739"/>
      <c r="AI878" s="740"/>
      <c r="AJ878" s="740"/>
      <c r="AK878" s="740"/>
      <c r="AL878" s="740"/>
      <c r="AM878" s="740"/>
      <c r="AN878" s="740"/>
      <c r="AO878" s="740"/>
      <c r="AP878" s="740"/>
      <c r="AQ878" s="740"/>
      <c r="AR878" s="740"/>
      <c r="AS878" s="740"/>
      <c r="AT878" s="740"/>
      <c r="AU878" s="740"/>
      <c r="AV878" s="740"/>
      <c r="AW878" s="740"/>
      <c r="AX878" s="740"/>
      <c r="AY878" s="740"/>
      <c r="AZ878" s="740"/>
      <c r="BA878" s="740"/>
      <c r="BB878" s="740"/>
      <c r="BC878" s="740"/>
      <c r="BD878" s="750"/>
    </row>
    <row r="879" spans="1:74" customHeight="1" ht="29.25">
      <c r="B879" s="820" t="s">
        <v>321</v>
      </c>
      <c r="C879" s="841" t="s">
        <v>424</v>
      </c>
      <c r="D879" s="739">
        <v>989</v>
      </c>
      <c r="E879" s="740">
        <v>995</v>
      </c>
      <c r="F879" s="740">
        <v>1001</v>
      </c>
      <c r="G879" s="740">
        <v>1007</v>
      </c>
      <c r="H879" s="740">
        <v>1013</v>
      </c>
      <c r="I879" s="740">
        <v>1019</v>
      </c>
      <c r="J879" s="740">
        <v>1025</v>
      </c>
      <c r="K879" s="740">
        <v>1031</v>
      </c>
      <c r="L879" s="740">
        <v>1038</v>
      </c>
      <c r="M879" s="740">
        <v>1044</v>
      </c>
      <c r="N879" s="740">
        <v>1050</v>
      </c>
      <c r="O879" s="740">
        <v>1056</v>
      </c>
      <c r="P879" s="740">
        <v>1062</v>
      </c>
      <c r="Q879" s="740">
        <v>1068</v>
      </c>
      <c r="R879" s="740">
        <v>1074</v>
      </c>
      <c r="S879" s="740">
        <v>1080</v>
      </c>
      <c r="T879" s="740">
        <v>1086</v>
      </c>
      <c r="U879" s="740">
        <v>1092</v>
      </c>
      <c r="V879" s="740">
        <v>1098</v>
      </c>
      <c r="W879" s="740">
        <v>1104</v>
      </c>
      <c r="X879" s="740">
        <v>1110</v>
      </c>
      <c r="Y879" s="740">
        <v>1116</v>
      </c>
      <c r="Z879" s="750">
        <v>1122</v>
      </c>
      <c r="AA879" s="801"/>
      <c r="AB879" s="731"/>
      <c r="AG879" s="752" t="s">
        <v>354</v>
      </c>
      <c r="AH879" s="753">
        <v>989</v>
      </c>
      <c r="AI879" s="753">
        <v>995</v>
      </c>
      <c r="AJ879" s="753">
        <v>1001</v>
      </c>
      <c r="AK879" s="753">
        <v>1007</v>
      </c>
      <c r="AL879" s="753">
        <v>1013</v>
      </c>
      <c r="AM879" s="753">
        <v>1019</v>
      </c>
      <c r="AN879" s="753">
        <v>1025</v>
      </c>
      <c r="AO879" s="753">
        <v>1031</v>
      </c>
      <c r="AP879" s="753">
        <v>1038</v>
      </c>
      <c r="AQ879" s="753">
        <v>1044</v>
      </c>
      <c r="AR879" s="753">
        <v>1050</v>
      </c>
      <c r="AS879" s="753">
        <v>1056</v>
      </c>
      <c r="AT879" s="753">
        <v>1062</v>
      </c>
      <c r="AU879" s="753">
        <v>1068</v>
      </c>
      <c r="AV879" s="753">
        <v>1074</v>
      </c>
      <c r="AW879" s="753">
        <v>1080</v>
      </c>
      <c r="AX879" s="753">
        <v>1086</v>
      </c>
      <c r="AY879" s="753">
        <v>1092</v>
      </c>
      <c r="AZ879" s="753">
        <v>1098</v>
      </c>
      <c r="BA879" s="753">
        <v>1104</v>
      </c>
      <c r="BB879" s="753">
        <v>1110</v>
      </c>
      <c r="BC879" s="753">
        <v>1116</v>
      </c>
      <c r="BD879" s="754">
        <v>1122</v>
      </c>
    </row>
    <row r="880" spans="1:74">
      <c r="B880" s="804"/>
      <c r="C880" s="717"/>
      <c r="D880" s="734"/>
      <c r="E880" s="734"/>
      <c r="F880" s="734"/>
      <c r="G880" s="734"/>
      <c r="H880" s="734"/>
      <c r="I880" s="734"/>
      <c r="J880" s="734"/>
      <c r="K880" s="734"/>
      <c r="L880" s="734"/>
      <c r="M880" s="734"/>
      <c r="N880" s="734"/>
      <c r="O880" s="734"/>
      <c r="P880" s="734"/>
      <c r="Q880" s="734"/>
      <c r="R880" s="734"/>
      <c r="S880" s="734"/>
      <c r="T880" s="734"/>
      <c r="U880" s="734"/>
      <c r="V880" s="734"/>
      <c r="W880" s="734"/>
      <c r="X880" s="734"/>
      <c r="Y880" s="734"/>
      <c r="Z880" s="734"/>
      <c r="AA880" s="801"/>
      <c r="AB880" s="731"/>
    </row>
    <row r="881" spans="1:74">
      <c r="B881" s="804"/>
      <c r="C881" s="1014" t="s">
        <v>392</v>
      </c>
      <c r="D881" s="1014"/>
      <c r="E881" s="1014"/>
      <c r="F881" s="1014"/>
      <c r="G881" s="1014"/>
      <c r="H881" s="1014"/>
      <c r="I881" s="1014"/>
      <c r="J881" s="1014"/>
      <c r="K881" s="1014"/>
      <c r="L881" s="1014"/>
      <c r="M881" s="1014"/>
      <c r="N881" s="1014"/>
      <c r="O881" s="1014"/>
      <c r="P881" s="1014"/>
      <c r="Q881" s="1014"/>
      <c r="R881" s="1014"/>
      <c r="S881" s="1014"/>
      <c r="T881" s="1014"/>
      <c r="U881" s="1014"/>
      <c r="V881" s="1014"/>
      <c r="W881" s="1014"/>
      <c r="X881" s="1014"/>
      <c r="Y881" s="1014"/>
      <c r="Z881" s="1014"/>
      <c r="AA881" s="801"/>
      <c r="AB881" s="731"/>
    </row>
    <row r="882" spans="1:74">
      <c r="B882" s="804"/>
      <c r="C882" s="721" t="s">
        <v>425</v>
      </c>
      <c r="D882" s="721"/>
      <c r="E882" s="721"/>
      <c r="F882" s="721"/>
      <c r="G882" s="721"/>
      <c r="H882" s="721"/>
      <c r="I882" s="721"/>
      <c r="J882" s="721"/>
      <c r="K882" s="721"/>
      <c r="L882" s="721"/>
      <c r="M882" s="721"/>
      <c r="N882" s="721"/>
      <c r="O882" s="721"/>
      <c r="P882" s="721"/>
      <c r="Q882" s="721"/>
      <c r="R882" s="721"/>
      <c r="S882" s="721"/>
      <c r="T882" s="721"/>
      <c r="U882" s="721"/>
      <c r="V882" s="721"/>
      <c r="W882" s="721"/>
      <c r="X882" s="721"/>
      <c r="Y882" s="721"/>
      <c r="Z882" s="721"/>
      <c r="AA882" s="801"/>
      <c r="AB882" s="731"/>
    </row>
    <row r="883" spans="1:74">
      <c r="B883" s="804"/>
      <c r="C883" s="1014" t="s">
        <v>382</v>
      </c>
      <c r="D883" s="1014"/>
      <c r="E883" s="1014"/>
      <c r="F883" s="1014"/>
      <c r="G883" s="1014"/>
      <c r="H883" s="1014"/>
      <c r="I883" s="1014"/>
      <c r="J883" s="1014"/>
      <c r="K883" s="1014"/>
      <c r="L883" s="1014"/>
      <c r="M883" s="1014"/>
      <c r="N883" s="1014"/>
      <c r="O883" s="1014"/>
      <c r="P883" s="1014"/>
      <c r="Q883" s="1014"/>
      <c r="R883" s="1014"/>
      <c r="S883" s="1014"/>
      <c r="T883" s="1014"/>
      <c r="U883" s="1014"/>
      <c r="V883" s="1014"/>
      <c r="W883" s="1014"/>
      <c r="X883" s="1014"/>
      <c r="Y883" s="1014"/>
      <c r="Z883" s="1014"/>
      <c r="AA883" s="801"/>
      <c r="AB883" s="731"/>
    </row>
    <row r="884" spans="1:74">
      <c r="B884" s="804"/>
      <c r="C884" s="1014" t="s">
        <v>383</v>
      </c>
      <c r="D884" s="1014"/>
      <c r="E884" s="1014"/>
      <c r="F884" s="1014"/>
      <c r="G884" s="1014"/>
      <c r="H884" s="1014"/>
      <c r="I884" s="1014"/>
      <c r="J884" s="1014"/>
      <c r="K884" s="1014"/>
      <c r="L884" s="1014"/>
      <c r="M884" s="1014"/>
      <c r="N884" s="1014"/>
      <c r="O884" s="1014"/>
      <c r="P884" s="1014"/>
      <c r="Q884" s="1014"/>
      <c r="R884" s="1014"/>
      <c r="S884" s="1014"/>
      <c r="T884" s="1014"/>
      <c r="U884" s="1014"/>
      <c r="V884" s="1014"/>
      <c r="W884" s="1014"/>
      <c r="X884" s="1014"/>
      <c r="Y884" s="1014"/>
      <c r="Z884" s="1014"/>
      <c r="AA884" s="801"/>
      <c r="AB884" s="731"/>
    </row>
    <row r="885" spans="1:74" customHeight="1" ht="20.25">
      <c r="B885" s="805"/>
      <c r="C885" s="1022" t="s">
        <v>384</v>
      </c>
      <c r="D885" s="1022"/>
      <c r="E885" s="1022"/>
      <c r="F885" s="1022"/>
      <c r="G885" s="1022"/>
      <c r="H885" s="1022"/>
      <c r="I885" s="1022"/>
      <c r="J885" s="1022"/>
      <c r="K885" s="1022"/>
      <c r="L885" s="1022"/>
      <c r="M885" s="1022"/>
      <c r="N885" s="1022"/>
      <c r="O885" s="1022"/>
      <c r="P885" s="1022"/>
      <c r="Q885" s="1022"/>
      <c r="R885" s="1022"/>
      <c r="S885" s="1022"/>
      <c r="T885" s="1022"/>
      <c r="U885" s="1022"/>
      <c r="V885" s="1022"/>
      <c r="W885" s="1022"/>
      <c r="X885" s="1022"/>
      <c r="Y885" s="1022"/>
      <c r="Z885" s="1022"/>
      <c r="AA885" s="806"/>
      <c r="AB885" s="717"/>
    </row>
    <row r="886" spans="1:74" customHeight="1" ht="21">
      <c r="B886" s="722"/>
      <c r="C886" s="717"/>
      <c r="D886" s="717"/>
      <c r="E886" s="717"/>
      <c r="F886" s="717"/>
      <c r="G886" s="717"/>
      <c r="H886" s="717"/>
      <c r="I886" s="717"/>
      <c r="J886" s="717"/>
      <c r="K886" s="717"/>
      <c r="L886" s="717"/>
      <c r="M886" s="717"/>
      <c r="N886" s="717"/>
      <c r="O886" s="717"/>
      <c r="P886" s="717"/>
      <c r="Q886" s="717"/>
      <c r="R886" s="717"/>
      <c r="S886" s="717"/>
      <c r="T886" s="717"/>
      <c r="U886" s="717"/>
      <c r="V886" s="717"/>
      <c r="W886" s="717"/>
      <c r="X886" s="717"/>
      <c r="Y886" s="717"/>
      <c r="Z886" s="717"/>
      <c r="AA886" s="717"/>
      <c r="AB886" s="717"/>
    </row>
    <row r="887" spans="1:74" customHeight="1" ht="27.75">
      <c r="B887" s="807"/>
      <c r="C887" s="1017" t="s">
        <v>440</v>
      </c>
      <c r="D887" s="1017"/>
      <c r="E887" s="1017"/>
      <c r="F887" s="1017"/>
      <c r="G887" s="1017"/>
      <c r="H887" s="1017"/>
      <c r="I887" s="1017"/>
      <c r="J887" s="1017"/>
      <c r="K887" s="1017"/>
      <c r="L887" s="1017"/>
      <c r="M887" s="1017"/>
      <c r="N887" s="1017"/>
      <c r="O887" s="1017"/>
      <c r="P887" s="1017"/>
      <c r="Q887" s="1017"/>
      <c r="R887" s="1017"/>
      <c r="S887" s="1017"/>
      <c r="T887" s="1017"/>
      <c r="U887" s="1017"/>
      <c r="V887" s="1017"/>
      <c r="W887" s="1017"/>
      <c r="X887" s="1017"/>
      <c r="Y887" s="1017"/>
      <c r="Z887" s="1017"/>
      <c r="AA887" s="798"/>
      <c r="AB887" s="723"/>
    </row>
    <row r="888" spans="1:74" customHeight="1" ht="20.25">
      <c r="B888" s="808"/>
      <c r="C888" s="1018" t="s">
        <v>316</v>
      </c>
      <c r="D888" s="1018"/>
      <c r="E888" s="1018"/>
      <c r="F888" s="1018"/>
      <c r="G888" s="1018"/>
      <c r="H888" s="1018"/>
      <c r="I888" s="1018"/>
      <c r="J888" s="1018"/>
      <c r="K888" s="1018"/>
      <c r="L888" s="1018"/>
      <c r="M888" s="1018"/>
      <c r="N888" s="1018"/>
      <c r="O888" s="1018"/>
      <c r="P888" s="1018"/>
      <c r="Q888" s="1018"/>
      <c r="R888" s="1018"/>
      <c r="S888" s="1018"/>
      <c r="T888" s="1018"/>
      <c r="U888" s="1018"/>
      <c r="V888" s="1018"/>
      <c r="W888" s="1018"/>
      <c r="X888" s="1018"/>
      <c r="Y888" s="1018"/>
      <c r="Z888" s="1018"/>
      <c r="AA888" s="799"/>
      <c r="AB888" s="717"/>
    </row>
    <row r="889" spans="1:74" customHeight="1" ht="23.25">
      <c r="A889" s="545"/>
      <c r="B889" s="1019" t="s">
        <v>317</v>
      </c>
      <c r="C889" s="782"/>
      <c r="D889" s="783">
        <v>2600</v>
      </c>
      <c r="E889" s="783">
        <v>2800</v>
      </c>
      <c r="F889" s="783">
        <v>3000</v>
      </c>
      <c r="G889" s="783">
        <v>3200</v>
      </c>
      <c r="H889" s="783">
        <v>3400</v>
      </c>
      <c r="I889" s="783">
        <v>3600</v>
      </c>
      <c r="J889" s="783">
        <v>3800</v>
      </c>
      <c r="K889" s="783">
        <v>4000</v>
      </c>
      <c r="L889" s="783">
        <v>4200</v>
      </c>
      <c r="M889" s="783">
        <v>4400</v>
      </c>
      <c r="N889" s="783">
        <v>4600</v>
      </c>
      <c r="O889" s="783">
        <v>4800</v>
      </c>
      <c r="P889" s="783">
        <v>5000</v>
      </c>
      <c r="Q889" s="783">
        <v>5200</v>
      </c>
      <c r="R889" s="783">
        <v>5400</v>
      </c>
      <c r="S889" s="783">
        <v>5600</v>
      </c>
      <c r="T889" s="783">
        <v>5800</v>
      </c>
      <c r="U889" s="783">
        <v>6000</v>
      </c>
      <c r="V889" s="783">
        <v>6200</v>
      </c>
      <c r="W889" s="783">
        <v>6400</v>
      </c>
      <c r="X889" s="783">
        <v>6600</v>
      </c>
      <c r="Y889" s="783">
        <v>6800</v>
      </c>
      <c r="Z889" s="784">
        <v>7000</v>
      </c>
      <c r="AA889" s="800"/>
      <c r="AB889" s="727"/>
      <c r="AG889" s="724"/>
      <c r="AH889" s="725">
        <v>2600</v>
      </c>
      <c r="AI889" s="725">
        <v>2800</v>
      </c>
      <c r="AJ889" s="725">
        <v>3000</v>
      </c>
      <c r="AK889" s="725">
        <v>3200</v>
      </c>
      <c r="AL889" s="725">
        <v>3400</v>
      </c>
      <c r="AM889" s="725">
        <v>3600</v>
      </c>
      <c r="AN889" s="725">
        <v>3800</v>
      </c>
      <c r="AO889" s="725">
        <v>4000</v>
      </c>
      <c r="AP889" s="725">
        <v>4200</v>
      </c>
      <c r="AQ889" s="725">
        <v>4400</v>
      </c>
      <c r="AR889" s="725">
        <v>4600</v>
      </c>
      <c r="AS889" s="725">
        <v>4800</v>
      </c>
      <c r="AT889" s="725">
        <v>5000</v>
      </c>
      <c r="AU889" s="725">
        <v>5200</v>
      </c>
      <c r="AV889" s="725">
        <v>5400</v>
      </c>
      <c r="AW889" s="725">
        <v>5600</v>
      </c>
      <c r="AX889" s="725">
        <v>5800</v>
      </c>
      <c r="AY889" s="725">
        <v>6000</v>
      </c>
      <c r="AZ889" s="725">
        <v>6200</v>
      </c>
      <c r="BA889" s="725">
        <v>6400</v>
      </c>
      <c r="BB889" s="725">
        <v>6600</v>
      </c>
      <c r="BC889" s="725">
        <v>6800</v>
      </c>
      <c r="BD889" s="726">
        <v>7000</v>
      </c>
    </row>
    <row r="890" spans="1:74">
      <c r="B890" s="1019"/>
      <c r="C890" s="785">
        <v>1400</v>
      </c>
      <c r="D890" s="732">
        <f>AH890*(1+$AF$5/100)</f>
        <v>2273.7</v>
      </c>
      <c r="E890" s="729">
        <f>AI890*(1+$AF$5/100)</f>
        <v>2301.65</v>
      </c>
      <c r="F890" s="729">
        <f>AJ890*(1+$AF$5/100)</f>
        <v>2331.55</v>
      </c>
      <c r="G890" s="729">
        <f>AK890*(1+$AF$5/100)</f>
        <v>2388.1</v>
      </c>
      <c r="H890" s="729">
        <f>AL890*(1+$AF$5/100)</f>
        <v>2437.5</v>
      </c>
      <c r="I890" s="729">
        <f>AM890*(1+$AF$5/100)</f>
        <v>2472.6</v>
      </c>
      <c r="J890" s="729">
        <f>AN890*(1+$AF$5/100)</f>
        <v>2505.75</v>
      </c>
      <c r="K890" s="729">
        <f>AO890*(1+$AF$5/100)</f>
        <v>2538.9</v>
      </c>
      <c r="L890" s="729">
        <f>AP890*(1+$AF$5/100)</f>
        <v>2558.4</v>
      </c>
      <c r="M890" s="729">
        <f>AQ890*(1+$AF$5/100)</f>
        <v>2605.2</v>
      </c>
      <c r="N890" s="729">
        <f>AR890*(1+$AF$5/100)</f>
        <v>2638.35</v>
      </c>
      <c r="O890" s="729">
        <f>AS890*(1+$AF$5/100)</f>
        <v>2671.5</v>
      </c>
      <c r="P890" s="729">
        <f>AT890*(1+$AF$5/100)</f>
        <v>2739.1</v>
      </c>
      <c r="Q890" s="729">
        <f>AU890*(1+$AF$5/100)</f>
        <v>2759.9</v>
      </c>
      <c r="R890" s="729">
        <f>AV890*(1+$AF$5/100)</f>
        <v>2780.7</v>
      </c>
      <c r="S890" s="729">
        <f>AW890*(1+$AF$5/100)</f>
        <v>2817.1</v>
      </c>
      <c r="T890" s="729">
        <f>AX890*(1+$AF$5/100)</f>
        <v>2852.2</v>
      </c>
      <c r="U890" s="729">
        <f>AY890*(1+$AF$5/100)</f>
        <v>3125.85</v>
      </c>
      <c r="V890" s="729" t="s">
        <v>394</v>
      </c>
      <c r="W890" s="729" t="s">
        <v>394</v>
      </c>
      <c r="X890" s="729" t="s">
        <v>394</v>
      </c>
      <c r="Y890" s="729" t="s">
        <v>394</v>
      </c>
      <c r="Z890" s="730" t="s">
        <v>394</v>
      </c>
      <c r="AA890" s="801"/>
      <c r="AB890" s="731"/>
      <c r="AG890" s="728">
        <v>1400</v>
      </c>
      <c r="AH890" s="732">
        <v>3498</v>
      </c>
      <c r="AI890" s="729">
        <v>3541</v>
      </c>
      <c r="AJ890" s="729">
        <v>3587</v>
      </c>
      <c r="AK890" s="729">
        <v>3674</v>
      </c>
      <c r="AL890" s="729">
        <v>3750</v>
      </c>
      <c r="AM890" s="729">
        <v>3804</v>
      </c>
      <c r="AN890" s="729">
        <v>3855</v>
      </c>
      <c r="AO890" s="729">
        <v>3906</v>
      </c>
      <c r="AP890" s="729">
        <v>3936</v>
      </c>
      <c r="AQ890" s="729">
        <v>4008</v>
      </c>
      <c r="AR890" s="729">
        <v>4059</v>
      </c>
      <c r="AS890" s="729">
        <v>4110</v>
      </c>
      <c r="AT890" s="729">
        <v>4214</v>
      </c>
      <c r="AU890" s="729">
        <v>4246</v>
      </c>
      <c r="AV890" s="729">
        <v>4278</v>
      </c>
      <c r="AW890" s="729">
        <v>4334</v>
      </c>
      <c r="AX890" s="729">
        <v>4388</v>
      </c>
      <c r="AY890" s="729">
        <v>4809</v>
      </c>
      <c r="AZ890" s="729" t="s">
        <v>394</v>
      </c>
      <c r="BA890" s="729" t="s">
        <v>394</v>
      </c>
      <c r="BB890" s="729" t="s">
        <v>394</v>
      </c>
      <c r="BC890" s="729" t="s">
        <v>394</v>
      </c>
      <c r="BD890" s="730" t="s">
        <v>394</v>
      </c>
    </row>
    <row r="891" spans="1:74">
      <c r="B891" s="1019"/>
      <c r="C891" s="785">
        <v>1600</v>
      </c>
      <c r="D891" s="733">
        <f>AH891*(1+$AF$5/100)</f>
        <v>2304.25</v>
      </c>
      <c r="E891" s="734">
        <f>AI891*(1+$AF$5/100)</f>
        <v>2335.45</v>
      </c>
      <c r="F891" s="734">
        <f>AJ891*(1+$AF$5/100)</f>
        <v>2365.35</v>
      </c>
      <c r="G891" s="734">
        <f>AK891*(1+$AF$5/100)</f>
        <v>2422.55</v>
      </c>
      <c r="H891" s="734">
        <f>AL891*(1+$AF$5/100)</f>
        <v>2473.25</v>
      </c>
      <c r="I891" s="734">
        <f>AM891*(1+$AF$5/100)</f>
        <v>2509.65</v>
      </c>
      <c r="J891" s="734">
        <f>AN891*(1+$AF$5/100)</f>
        <v>2544.1</v>
      </c>
      <c r="K891" s="734">
        <f>AO891*(1+$AF$5/100)</f>
        <v>2579.2</v>
      </c>
      <c r="L891" s="734">
        <f>AP891*(1+$AF$5/100)</f>
        <v>2600.65</v>
      </c>
      <c r="M891" s="734">
        <f>AQ891*(1+$AF$5/100)</f>
        <v>2648.75</v>
      </c>
      <c r="N891" s="734">
        <f>AR891*(1+$AF$5/100)</f>
        <v>2683.85</v>
      </c>
      <c r="O891" s="734">
        <f>AS891*(1+$AF$5/100)</f>
        <v>2718.3</v>
      </c>
      <c r="P891" s="734">
        <f>AT891*(1+$AF$5/100)</f>
        <v>2787.85</v>
      </c>
      <c r="Q891" s="734">
        <f>AU891*(1+$AF$5/100)</f>
        <v>2809.3</v>
      </c>
      <c r="R891" s="734">
        <f>AV891*(1+$AF$5/100)</f>
        <v>2831.4</v>
      </c>
      <c r="S891" s="734">
        <f>AW891*(1+$AF$5/100)</f>
        <v>2867.8</v>
      </c>
      <c r="T891" s="734">
        <f>AX891*(1+$AF$5/100)</f>
        <v>2905.5</v>
      </c>
      <c r="U891" s="734">
        <f>AY891*(1+$AF$5/100)</f>
        <v>3179.15</v>
      </c>
      <c r="V891" s="734" t="s">
        <v>394</v>
      </c>
      <c r="W891" s="734" t="s">
        <v>394</v>
      </c>
      <c r="X891" s="734" t="s">
        <v>394</v>
      </c>
      <c r="Y891" s="734" t="s">
        <v>394</v>
      </c>
      <c r="Z891" s="735" t="s">
        <v>394</v>
      </c>
      <c r="AA891" s="801"/>
      <c r="AB891" s="731"/>
      <c r="AG891" s="728">
        <v>1600</v>
      </c>
      <c r="AH891" s="733">
        <v>3545</v>
      </c>
      <c r="AI891" s="734">
        <v>3593</v>
      </c>
      <c r="AJ891" s="734">
        <v>3639</v>
      </c>
      <c r="AK891" s="734">
        <v>3727</v>
      </c>
      <c r="AL891" s="734">
        <v>3805</v>
      </c>
      <c r="AM891" s="734">
        <v>3861</v>
      </c>
      <c r="AN891" s="734">
        <v>3914</v>
      </c>
      <c r="AO891" s="734">
        <v>3968</v>
      </c>
      <c r="AP891" s="734">
        <v>4001</v>
      </c>
      <c r="AQ891" s="734">
        <v>4075</v>
      </c>
      <c r="AR891" s="734">
        <v>4129</v>
      </c>
      <c r="AS891" s="734">
        <v>4182</v>
      </c>
      <c r="AT891" s="734">
        <v>4289</v>
      </c>
      <c r="AU891" s="734">
        <v>4322</v>
      </c>
      <c r="AV891" s="734">
        <v>4356</v>
      </c>
      <c r="AW891" s="734">
        <v>4412</v>
      </c>
      <c r="AX891" s="734">
        <v>4470</v>
      </c>
      <c r="AY891" s="734">
        <v>4891</v>
      </c>
      <c r="AZ891" s="734" t="s">
        <v>394</v>
      </c>
      <c r="BA891" s="734" t="s">
        <v>394</v>
      </c>
      <c r="BB891" s="734" t="s">
        <v>394</v>
      </c>
      <c r="BC891" s="734" t="s">
        <v>394</v>
      </c>
      <c r="BD891" s="735" t="s">
        <v>394</v>
      </c>
    </row>
    <row r="892" spans="1:74">
      <c r="B892" s="1019"/>
      <c r="C892" s="785">
        <v>1800</v>
      </c>
      <c r="D892" s="733">
        <f>AH892*(1+$AF$5/100)</f>
        <v>2361.45</v>
      </c>
      <c r="E892" s="734">
        <f>AI892*(1+$AF$5/100)</f>
        <v>2395.9</v>
      </c>
      <c r="F892" s="734">
        <f>AJ892*(1+$AF$5/100)</f>
        <v>2429.05</v>
      </c>
      <c r="G892" s="734">
        <f>AK892*(1+$AF$5/100)</f>
        <v>2488.2</v>
      </c>
      <c r="H892" s="734">
        <f>AL892*(1+$AF$5/100)</f>
        <v>2540.2</v>
      </c>
      <c r="I892" s="734">
        <f>AM892*(1+$AF$5/100)</f>
        <v>2579.85</v>
      </c>
      <c r="J892" s="734">
        <f>AN892*(1+$AF$5/100)</f>
        <v>2619.5</v>
      </c>
      <c r="K892" s="734">
        <f>AO892*(1+$AF$5/100)</f>
        <v>2657.85</v>
      </c>
      <c r="L892" s="734">
        <f>AP892*(1+$AF$5/100)</f>
        <v>2679.95</v>
      </c>
      <c r="M892" s="734">
        <f>AQ892*(1+$AF$5/100)</f>
        <v>2729.35</v>
      </c>
      <c r="N892" s="734">
        <f>AR892*(1+$AF$5/100)</f>
        <v>2767.05</v>
      </c>
      <c r="O892" s="734">
        <f>AS892*(1+$AF$5/100)</f>
        <v>2807.35</v>
      </c>
      <c r="P892" s="734">
        <f>AT892*(1+$AF$5/100)</f>
        <v>2878.2</v>
      </c>
      <c r="Q892" s="734">
        <f>AU892*(1+$AF$5/100)</f>
        <v>2901.6</v>
      </c>
      <c r="R892" s="734">
        <f>AV892*(1+$AF$5/100)</f>
        <v>2925</v>
      </c>
      <c r="S892" s="734">
        <f>AW892*(1+$AF$5/100)</f>
        <v>2965.95</v>
      </c>
      <c r="T892" s="734">
        <f>AX892*(1+$AF$5/100)</f>
        <v>3006.25</v>
      </c>
      <c r="U892" s="734">
        <f>AY892*(1+$AF$5/100)</f>
        <v>3286.4</v>
      </c>
      <c r="V892" s="734" t="s">
        <v>394</v>
      </c>
      <c r="W892" s="734" t="s">
        <v>394</v>
      </c>
      <c r="X892" s="734" t="s">
        <v>394</v>
      </c>
      <c r="Y892" s="734" t="s">
        <v>394</v>
      </c>
      <c r="Z892" s="735" t="s">
        <v>394</v>
      </c>
      <c r="AA892" s="801"/>
      <c r="AB892" s="731"/>
      <c r="AG892" s="728">
        <v>1800</v>
      </c>
      <c r="AH892" s="733">
        <v>3633</v>
      </c>
      <c r="AI892" s="734">
        <v>3686</v>
      </c>
      <c r="AJ892" s="734">
        <v>3737</v>
      </c>
      <c r="AK892" s="734">
        <v>3828</v>
      </c>
      <c r="AL892" s="734">
        <v>3908</v>
      </c>
      <c r="AM892" s="734">
        <v>3969</v>
      </c>
      <c r="AN892" s="734">
        <v>4030</v>
      </c>
      <c r="AO892" s="734">
        <v>4089</v>
      </c>
      <c r="AP892" s="734">
        <v>4123</v>
      </c>
      <c r="AQ892" s="734">
        <v>4199</v>
      </c>
      <c r="AR892" s="734">
        <v>4257</v>
      </c>
      <c r="AS892" s="734">
        <v>4319</v>
      </c>
      <c r="AT892" s="734">
        <v>4428</v>
      </c>
      <c r="AU892" s="734">
        <v>4464</v>
      </c>
      <c r="AV892" s="734">
        <v>4500</v>
      </c>
      <c r="AW892" s="734">
        <v>4563</v>
      </c>
      <c r="AX892" s="734">
        <v>4625</v>
      </c>
      <c r="AY892" s="734">
        <v>5056</v>
      </c>
      <c r="AZ892" s="734" t="s">
        <v>394</v>
      </c>
      <c r="BA892" s="734" t="s">
        <v>394</v>
      </c>
      <c r="BB892" s="734" t="s">
        <v>394</v>
      </c>
      <c r="BC892" s="734" t="s">
        <v>394</v>
      </c>
      <c r="BD892" s="735" t="s">
        <v>394</v>
      </c>
    </row>
    <row r="893" spans="1:74">
      <c r="B893" s="1019"/>
      <c r="C893" s="785">
        <v>2000</v>
      </c>
      <c r="D893" s="733">
        <f>AH893*(1+$AF$5/100)</f>
        <v>2392</v>
      </c>
      <c r="E893" s="734">
        <f>AI893*(1+$AF$5/100)</f>
        <v>2428.4</v>
      </c>
      <c r="F893" s="734">
        <f>AJ893*(1+$AF$5/100)</f>
        <v>2464.8</v>
      </c>
      <c r="G893" s="734">
        <f>AK893*(1+$AF$5/100)</f>
        <v>2524.6</v>
      </c>
      <c r="H893" s="734">
        <f>AL893*(1+$AF$5/100)</f>
        <v>2577.25</v>
      </c>
      <c r="I893" s="734">
        <f>AM893*(1+$AF$5/100)</f>
        <v>2617.55</v>
      </c>
      <c r="J893" s="734">
        <f>AN893*(1+$AF$5/100)</f>
        <v>2657.2</v>
      </c>
      <c r="K893" s="734">
        <f>AO893*(1+$AF$5/100)</f>
        <v>2698.15</v>
      </c>
      <c r="L893" s="734">
        <f>AP893*(1+$AF$5/100)</f>
        <v>2721.55</v>
      </c>
      <c r="M893" s="734">
        <f>AQ893*(1+$AF$5/100)</f>
        <v>2771.6</v>
      </c>
      <c r="N893" s="734">
        <f>AR893*(1+$AF$5/100)</f>
        <v>2812.55</v>
      </c>
      <c r="O893" s="734">
        <f>AS893*(1+$AF$5/100)</f>
        <v>2852.85</v>
      </c>
      <c r="P893" s="734">
        <f>AT893*(1+$AF$5/100)</f>
        <v>2926.95</v>
      </c>
      <c r="Q893" s="734">
        <f>AU893*(1+$AF$5/100)</f>
        <v>2951</v>
      </c>
      <c r="R893" s="734">
        <f>AV893*(1+$AF$5/100)</f>
        <v>2975.05</v>
      </c>
      <c r="S893" s="734">
        <f>AW893*(1+$AF$5/100)</f>
        <v>3016.65</v>
      </c>
      <c r="T893" s="734">
        <f>AX893*(1+$AF$5/100)</f>
        <v>3059.55</v>
      </c>
      <c r="U893" s="734">
        <f>AY893*(1+$AF$5/100)</f>
        <v>3340.35</v>
      </c>
      <c r="V893" s="734" t="s">
        <v>394</v>
      </c>
      <c r="W893" s="734" t="s">
        <v>394</v>
      </c>
      <c r="X893" s="734" t="s">
        <v>394</v>
      </c>
      <c r="Y893" s="734" t="s">
        <v>394</v>
      </c>
      <c r="Z893" s="735" t="s">
        <v>394</v>
      </c>
      <c r="AA893" s="801"/>
      <c r="AB893" s="731"/>
      <c r="AG893" s="728">
        <v>2000</v>
      </c>
      <c r="AH893" s="733">
        <v>3680</v>
      </c>
      <c r="AI893" s="734">
        <v>3736</v>
      </c>
      <c r="AJ893" s="734">
        <v>3792</v>
      </c>
      <c r="AK893" s="734">
        <v>3884</v>
      </c>
      <c r="AL893" s="734">
        <v>3965</v>
      </c>
      <c r="AM893" s="734">
        <v>4027</v>
      </c>
      <c r="AN893" s="734">
        <v>4088</v>
      </c>
      <c r="AO893" s="734">
        <v>4151</v>
      </c>
      <c r="AP893" s="734">
        <v>4187</v>
      </c>
      <c r="AQ893" s="734">
        <v>4264</v>
      </c>
      <c r="AR893" s="734">
        <v>4327</v>
      </c>
      <c r="AS893" s="734">
        <v>4389</v>
      </c>
      <c r="AT893" s="734">
        <v>4503</v>
      </c>
      <c r="AU893" s="734">
        <v>4540</v>
      </c>
      <c r="AV893" s="734">
        <v>4577</v>
      </c>
      <c r="AW893" s="734">
        <v>4641</v>
      </c>
      <c r="AX893" s="734">
        <v>4707</v>
      </c>
      <c r="AY893" s="734">
        <v>5139</v>
      </c>
      <c r="AZ893" s="734" t="s">
        <v>394</v>
      </c>
      <c r="BA893" s="734" t="s">
        <v>394</v>
      </c>
      <c r="BB893" s="734" t="s">
        <v>394</v>
      </c>
      <c r="BC893" s="734" t="s">
        <v>394</v>
      </c>
      <c r="BD893" s="735" t="s">
        <v>394</v>
      </c>
    </row>
    <row r="894" spans="1:74">
      <c r="B894" s="1019"/>
      <c r="C894" s="785">
        <v>2200</v>
      </c>
      <c r="D894" s="733">
        <f>AH894*(1+$AF$5/100)</f>
        <v>2422.55</v>
      </c>
      <c r="E894" s="734">
        <f>AI894*(1+$AF$5/100)</f>
        <v>2460.25</v>
      </c>
      <c r="F894" s="734">
        <f>AJ894*(1+$AF$5/100)</f>
        <v>2498.6</v>
      </c>
      <c r="G894" s="734">
        <f>AK894*(1+$AF$5/100)</f>
        <v>2559.05</v>
      </c>
      <c r="H894" s="734">
        <f>AL894*(1+$AF$5/100)</f>
        <v>2613</v>
      </c>
      <c r="I894" s="734">
        <f>AM894*(1+$AF$5/100)</f>
        <v>2654.6</v>
      </c>
      <c r="J894" s="734">
        <f>AN894*(1+$AF$5/100)</f>
        <v>2697.5</v>
      </c>
      <c r="K894" s="734">
        <f>AO894*(1+$AF$5/100)</f>
        <v>2740.4</v>
      </c>
      <c r="L894" s="734">
        <f>AP894*(1+$AF$5/100)</f>
        <v>2764.45</v>
      </c>
      <c r="M894" s="734">
        <f>AQ894*(1+$AF$5/100)</f>
        <v>2815.15</v>
      </c>
      <c r="N894" s="734">
        <f>AR894*(1+$AF$5/100)</f>
        <v>2856.75</v>
      </c>
      <c r="O894" s="734">
        <f>AS894*(1+$AF$5/100)</f>
        <v>2899.65</v>
      </c>
      <c r="P894" s="734">
        <f>AT894*(1+$AF$5/100)</f>
        <v>2974.4</v>
      </c>
      <c r="Q894" s="734">
        <f>AU894*(1+$AF$5/100)</f>
        <v>2999.75</v>
      </c>
      <c r="R894" s="734">
        <f>AV894*(1+$AF$5/100)</f>
        <v>3025.75</v>
      </c>
      <c r="S894" s="734">
        <f>AW894*(1+$AF$5/100)</f>
        <v>3068.65</v>
      </c>
      <c r="T894" s="734">
        <f>AX894*(1+$AF$5/100)</f>
        <v>3112.2</v>
      </c>
      <c r="U894" s="734">
        <f>AY894*(1+$AF$5/100)</f>
        <v>3395.6</v>
      </c>
      <c r="V894" s="734" t="s">
        <v>394</v>
      </c>
      <c r="W894" s="734" t="s">
        <v>394</v>
      </c>
      <c r="X894" s="734" t="s">
        <v>394</v>
      </c>
      <c r="Y894" s="734" t="s">
        <v>394</v>
      </c>
      <c r="Z894" s="735" t="s">
        <v>394</v>
      </c>
      <c r="AA894" s="801"/>
      <c r="AB894" s="731"/>
      <c r="AG894" s="728">
        <v>2200</v>
      </c>
      <c r="AH894" s="733">
        <v>3727</v>
      </c>
      <c r="AI894" s="734">
        <v>3785</v>
      </c>
      <c r="AJ894" s="734">
        <v>3844</v>
      </c>
      <c r="AK894" s="734">
        <v>3937</v>
      </c>
      <c r="AL894" s="734">
        <v>4020</v>
      </c>
      <c r="AM894" s="734">
        <v>4084</v>
      </c>
      <c r="AN894" s="734">
        <v>4150</v>
      </c>
      <c r="AO894" s="734">
        <v>4216</v>
      </c>
      <c r="AP894" s="734">
        <v>4253</v>
      </c>
      <c r="AQ894" s="734">
        <v>4331</v>
      </c>
      <c r="AR894" s="734">
        <v>4395</v>
      </c>
      <c r="AS894" s="734">
        <v>4461</v>
      </c>
      <c r="AT894" s="734">
        <v>4576</v>
      </c>
      <c r="AU894" s="734">
        <v>4615</v>
      </c>
      <c r="AV894" s="734">
        <v>4655</v>
      </c>
      <c r="AW894" s="734">
        <v>4721</v>
      </c>
      <c r="AX894" s="734">
        <v>4788</v>
      </c>
      <c r="AY894" s="734">
        <v>5224</v>
      </c>
      <c r="AZ894" s="734" t="s">
        <v>394</v>
      </c>
      <c r="BA894" s="734" t="s">
        <v>394</v>
      </c>
      <c r="BB894" s="734" t="s">
        <v>394</v>
      </c>
      <c r="BC894" s="734" t="s">
        <v>394</v>
      </c>
      <c r="BD894" s="735" t="s">
        <v>394</v>
      </c>
    </row>
    <row r="895" spans="1:74">
      <c r="B895" s="1019"/>
      <c r="C895" s="785">
        <v>2400</v>
      </c>
      <c r="D895" s="733">
        <f>AH895*(1+$AF$5/100)</f>
        <v>2481.05</v>
      </c>
      <c r="E895" s="734">
        <f>AI895*(1+$AF$5/100)</f>
        <v>2520.7</v>
      </c>
      <c r="F895" s="734">
        <f>AJ895*(1+$AF$5/100)</f>
        <v>2562.3</v>
      </c>
      <c r="G895" s="734">
        <f>AK895*(1+$AF$5/100)</f>
        <v>2624.7</v>
      </c>
      <c r="H895" s="734">
        <f>AL895*(1+$AF$5/100)</f>
        <v>2679.95</v>
      </c>
      <c r="I895" s="734">
        <f>AM895*(1+$AF$5/100)</f>
        <v>2726.75</v>
      </c>
      <c r="J895" s="734">
        <f>AN895*(1+$AF$5/100)</f>
        <v>2770.95</v>
      </c>
      <c r="K895" s="734">
        <f>AO895*(1+$AF$5/100)</f>
        <v>2817.75</v>
      </c>
      <c r="L895" s="734">
        <f>AP895*(1+$AF$5/100)</f>
        <v>2844.4</v>
      </c>
      <c r="M895" s="734">
        <f>AQ895*(1+$AF$5/100)</f>
        <v>2897.05</v>
      </c>
      <c r="N895" s="734">
        <f>AR895*(1+$AF$5/100)</f>
        <v>2941.9</v>
      </c>
      <c r="O895" s="734">
        <f>AS895*(1+$AF$5/100)</f>
        <v>2988.7</v>
      </c>
      <c r="P895" s="734">
        <f>AT895*(1+$AF$5/100)</f>
        <v>3066.05</v>
      </c>
      <c r="Q895" s="734">
        <f>AU895*(1+$AF$5/100)</f>
        <v>3093.35</v>
      </c>
      <c r="R895" s="734">
        <f>AV895*(1+$AF$5/100)</f>
        <v>3121.3</v>
      </c>
      <c r="S895" s="734">
        <f>AW895*(1+$AF$5/100)</f>
        <v>3167.45</v>
      </c>
      <c r="T895" s="734">
        <f>AX895*(1+$AF$5/100)</f>
        <v>3215.55</v>
      </c>
      <c r="U895" s="734">
        <f>AY895*(1+$AF$5/100)</f>
        <v>3500.9</v>
      </c>
      <c r="V895" s="734" t="s">
        <v>394</v>
      </c>
      <c r="W895" s="734" t="s">
        <v>394</v>
      </c>
      <c r="X895" s="734" t="s">
        <v>394</v>
      </c>
      <c r="Y895" s="734" t="s">
        <v>394</v>
      </c>
      <c r="Z895" s="735" t="s">
        <v>394</v>
      </c>
      <c r="AA895" s="801"/>
      <c r="AB895" s="731"/>
      <c r="AG895" s="728">
        <v>2400</v>
      </c>
      <c r="AH895" s="733">
        <v>3817</v>
      </c>
      <c r="AI895" s="734">
        <v>3878</v>
      </c>
      <c r="AJ895" s="734">
        <v>3942</v>
      </c>
      <c r="AK895" s="734">
        <v>4038</v>
      </c>
      <c r="AL895" s="734">
        <v>4123</v>
      </c>
      <c r="AM895" s="734">
        <v>4195</v>
      </c>
      <c r="AN895" s="734">
        <v>4263</v>
      </c>
      <c r="AO895" s="734">
        <v>4335</v>
      </c>
      <c r="AP895" s="734">
        <v>4376</v>
      </c>
      <c r="AQ895" s="734">
        <v>4457</v>
      </c>
      <c r="AR895" s="734">
        <v>4526</v>
      </c>
      <c r="AS895" s="734">
        <v>4598</v>
      </c>
      <c r="AT895" s="734">
        <v>4717</v>
      </c>
      <c r="AU895" s="734">
        <v>4759</v>
      </c>
      <c r="AV895" s="734">
        <v>4802</v>
      </c>
      <c r="AW895" s="734">
        <v>4873</v>
      </c>
      <c r="AX895" s="734">
        <v>4947</v>
      </c>
      <c r="AY895" s="734">
        <v>5386</v>
      </c>
      <c r="AZ895" s="734" t="s">
        <v>394</v>
      </c>
      <c r="BA895" s="734" t="s">
        <v>394</v>
      </c>
      <c r="BB895" s="734" t="s">
        <v>394</v>
      </c>
      <c r="BC895" s="734" t="s">
        <v>394</v>
      </c>
      <c r="BD895" s="735" t="s">
        <v>394</v>
      </c>
    </row>
    <row r="896" spans="1:74">
      <c r="B896" s="1019"/>
      <c r="C896" s="785">
        <v>2600</v>
      </c>
      <c r="D896" s="733">
        <f>AH896*(1+$AF$5/100)</f>
        <v>2514.85</v>
      </c>
      <c r="E896" s="734">
        <f>AI896*(1+$AF$5/100)</f>
        <v>2558.4</v>
      </c>
      <c r="F896" s="734">
        <f>AJ896*(1+$AF$5/100)</f>
        <v>2599.35</v>
      </c>
      <c r="G896" s="734">
        <f>AK896*(1+$AF$5/100)</f>
        <v>2664.35</v>
      </c>
      <c r="H896" s="734">
        <f>AL896*(1+$AF$5/100)</f>
        <v>2720.9</v>
      </c>
      <c r="I896" s="734">
        <f>AM896*(1+$AF$5/100)</f>
        <v>2769</v>
      </c>
      <c r="J896" s="734">
        <f>AN896*(1+$AF$5/100)</f>
        <v>2817.1</v>
      </c>
      <c r="K896" s="734">
        <f>AO896*(1+$AF$5/100)</f>
        <v>2863.25</v>
      </c>
      <c r="L896" s="734">
        <f>AP896*(1+$AF$5/100)</f>
        <v>2890.55</v>
      </c>
      <c r="M896" s="734">
        <f>AQ896*(1+$AF$5/100)</f>
        <v>2956.2</v>
      </c>
      <c r="N896" s="734">
        <f>AR896*(1+$AF$5/100)</f>
        <v>3004.3</v>
      </c>
      <c r="O896" s="734">
        <f>AS896*(1+$AF$5/100)</f>
        <v>3050.45</v>
      </c>
      <c r="P896" s="734">
        <f>AT896*(1+$AF$5/100)</f>
        <v>3129.75</v>
      </c>
      <c r="Q896" s="734">
        <f>AU896*(1+$AF$5/100)</f>
        <v>3158.35</v>
      </c>
      <c r="R896" s="734">
        <f>AV896*(1+$AF$5/100)</f>
        <v>3186.3</v>
      </c>
      <c r="S896" s="734">
        <f>AW896*(1+$AF$5/100)</f>
        <v>3236.35</v>
      </c>
      <c r="T896" s="734">
        <f>AX896*(1+$AF$5/100)</f>
        <v>3284.45</v>
      </c>
      <c r="U896" s="734">
        <f>AY896*(1+$AF$5/100)</f>
        <v>3556.15</v>
      </c>
      <c r="V896" s="734" t="s">
        <v>394</v>
      </c>
      <c r="W896" s="734" t="s">
        <v>394</v>
      </c>
      <c r="X896" s="734" t="s">
        <v>394</v>
      </c>
      <c r="Y896" s="734" t="s">
        <v>394</v>
      </c>
      <c r="Z896" s="735" t="s">
        <v>394</v>
      </c>
      <c r="AA896" s="801"/>
      <c r="AB896" s="731"/>
      <c r="AG896" s="728">
        <v>2600</v>
      </c>
      <c r="AH896" s="733">
        <v>3869</v>
      </c>
      <c r="AI896" s="734">
        <v>3936</v>
      </c>
      <c r="AJ896" s="734">
        <v>3999</v>
      </c>
      <c r="AK896" s="734">
        <v>4099</v>
      </c>
      <c r="AL896" s="734">
        <v>4186</v>
      </c>
      <c r="AM896" s="734">
        <v>4260</v>
      </c>
      <c r="AN896" s="734">
        <v>4334</v>
      </c>
      <c r="AO896" s="734">
        <v>4405</v>
      </c>
      <c r="AP896" s="734">
        <v>4447</v>
      </c>
      <c r="AQ896" s="734">
        <v>4548</v>
      </c>
      <c r="AR896" s="734">
        <v>4622</v>
      </c>
      <c r="AS896" s="734">
        <v>4693</v>
      </c>
      <c r="AT896" s="734">
        <v>4815</v>
      </c>
      <c r="AU896" s="734">
        <v>4859</v>
      </c>
      <c r="AV896" s="734">
        <v>4902</v>
      </c>
      <c r="AW896" s="734">
        <v>4979</v>
      </c>
      <c r="AX896" s="734">
        <v>5053</v>
      </c>
      <c r="AY896" s="734">
        <v>5471</v>
      </c>
      <c r="AZ896" s="734" t="s">
        <v>394</v>
      </c>
      <c r="BA896" s="734" t="s">
        <v>394</v>
      </c>
      <c r="BB896" s="734" t="s">
        <v>394</v>
      </c>
      <c r="BC896" s="734" t="s">
        <v>394</v>
      </c>
      <c r="BD896" s="735" t="s">
        <v>394</v>
      </c>
    </row>
    <row r="897" spans="1:74">
      <c r="B897" s="1019"/>
      <c r="C897" s="785">
        <v>2800</v>
      </c>
      <c r="D897" s="733">
        <f>AH897*(1+$AF$5/100)</f>
        <v>2546.05</v>
      </c>
      <c r="E897" s="734">
        <f>AI897*(1+$AF$5/100)</f>
        <v>2590.25</v>
      </c>
      <c r="F897" s="734">
        <f>AJ897*(1+$AF$5/100)</f>
        <v>2633.8</v>
      </c>
      <c r="G897" s="734">
        <f>AK897*(1+$AF$5/100)</f>
        <v>2700.1</v>
      </c>
      <c r="H897" s="734">
        <f>AL897*(1+$AF$5/100)</f>
        <v>2757.95</v>
      </c>
      <c r="I897" s="734">
        <f>AM897*(1+$AF$5/100)</f>
        <v>2806.05</v>
      </c>
      <c r="J897" s="734">
        <f>AN897*(1+$AF$5/100)</f>
        <v>2855.45</v>
      </c>
      <c r="K897" s="734">
        <f>AO897*(1+$AF$5/100)</f>
        <v>2903.55</v>
      </c>
      <c r="L897" s="734">
        <f>AP897*(1+$AF$5/100)</f>
        <v>2932.15</v>
      </c>
      <c r="M897" s="734">
        <f>AQ897*(1+$AF$5/100)</f>
        <v>2998.45</v>
      </c>
      <c r="N897" s="734">
        <f>AR897*(1+$AF$5/100)</f>
        <v>3047.85</v>
      </c>
      <c r="O897" s="734">
        <f>AS897*(1+$AF$5/100)</f>
        <v>3095.95</v>
      </c>
      <c r="P897" s="734">
        <f>AT897*(1+$AF$5/100)</f>
        <v>3179.15</v>
      </c>
      <c r="Q897" s="734">
        <f>AU897*(1+$AF$5/100)</f>
        <v>3207.1</v>
      </c>
      <c r="R897" s="734">
        <f>AV897*(1+$AF$5/100)</f>
        <v>3235.05</v>
      </c>
      <c r="S897" s="734">
        <f>AW897*(1+$AF$5/100)</f>
        <v>3286.4</v>
      </c>
      <c r="T897" s="734">
        <f>AX897*(1+$AF$5/100)</f>
        <v>3337.75</v>
      </c>
      <c r="U897" s="734">
        <f>AY897*(1+$AF$5/100)</f>
        <v>3610.1</v>
      </c>
      <c r="V897" s="734" t="s">
        <v>394</v>
      </c>
      <c r="W897" s="734" t="s">
        <v>394</v>
      </c>
      <c r="X897" s="734" t="s">
        <v>394</v>
      </c>
      <c r="Y897" s="734" t="s">
        <v>394</v>
      </c>
      <c r="Z897" s="735" t="s">
        <v>394</v>
      </c>
      <c r="AA897" s="801"/>
      <c r="AB897" s="731"/>
      <c r="AG897" s="728">
        <v>2800</v>
      </c>
      <c r="AH897" s="733">
        <v>3917</v>
      </c>
      <c r="AI897" s="734">
        <v>3985</v>
      </c>
      <c r="AJ897" s="734">
        <v>4052</v>
      </c>
      <c r="AK897" s="734">
        <v>4154</v>
      </c>
      <c r="AL897" s="734">
        <v>4243</v>
      </c>
      <c r="AM897" s="734">
        <v>4317</v>
      </c>
      <c r="AN897" s="734">
        <v>4393</v>
      </c>
      <c r="AO897" s="734">
        <v>4467</v>
      </c>
      <c r="AP897" s="734">
        <v>4511</v>
      </c>
      <c r="AQ897" s="734">
        <v>4613</v>
      </c>
      <c r="AR897" s="734">
        <v>4689</v>
      </c>
      <c r="AS897" s="734">
        <v>4763</v>
      </c>
      <c r="AT897" s="734">
        <v>4891</v>
      </c>
      <c r="AU897" s="734">
        <v>4934</v>
      </c>
      <c r="AV897" s="734">
        <v>4977</v>
      </c>
      <c r="AW897" s="734">
        <v>5056</v>
      </c>
      <c r="AX897" s="734">
        <v>5135</v>
      </c>
      <c r="AY897" s="734">
        <v>5554</v>
      </c>
      <c r="AZ897" s="734" t="s">
        <v>394</v>
      </c>
      <c r="BA897" s="734" t="s">
        <v>394</v>
      </c>
      <c r="BB897" s="734" t="s">
        <v>394</v>
      </c>
      <c r="BC897" s="734" t="s">
        <v>394</v>
      </c>
      <c r="BD897" s="735" t="s">
        <v>394</v>
      </c>
    </row>
    <row r="898" spans="1:74" customHeight="1" ht="20.25">
      <c r="B898" s="1019"/>
      <c r="C898" s="785">
        <v>3000</v>
      </c>
      <c r="D898" s="733">
        <f>AH898*(1+$AF$5/100)</f>
        <v>2602.6</v>
      </c>
      <c r="E898" s="734">
        <f>AI898*(1+$AF$5/100)</f>
        <v>2650.7</v>
      </c>
      <c r="F898" s="734">
        <f>AJ898*(1+$AF$5/100)</f>
        <v>2698.8</v>
      </c>
      <c r="G898" s="734">
        <f>AK898*(1+$AF$5/100)</f>
        <v>2766.4</v>
      </c>
      <c r="H898" s="734">
        <f>AL898*(1+$AF$5/100)</f>
        <v>2824.9</v>
      </c>
      <c r="I898" s="734">
        <f>AM898*(1+$AF$5/100)</f>
        <v>2878.2</v>
      </c>
      <c r="J898" s="734">
        <f>AN898*(1+$AF$5/100)</f>
        <v>2929.55</v>
      </c>
      <c r="K898" s="734">
        <f>AO898*(1+$AF$5/100)</f>
        <v>2982.2</v>
      </c>
      <c r="L898" s="734">
        <f>AP898*(1+$AF$5/100)</f>
        <v>3012.1</v>
      </c>
      <c r="M898" s="734">
        <f>AQ898*(1+$AF$5/100)</f>
        <v>3080.35</v>
      </c>
      <c r="N898" s="734">
        <f>AR898*(1+$AF$5/100)</f>
        <v>3131.7</v>
      </c>
      <c r="O898" s="734">
        <f>AS898*(1+$AF$5/100)</f>
        <v>3184.35</v>
      </c>
      <c r="P898" s="734">
        <f>AT898*(1+$AF$5/100)</f>
        <v>3270.8</v>
      </c>
      <c r="Q898" s="734">
        <f>AU898*(1+$AF$5/100)</f>
        <v>3300.7</v>
      </c>
      <c r="R898" s="734">
        <f>AV898*(1+$AF$5/100)</f>
        <v>3330.6</v>
      </c>
      <c r="S898" s="734">
        <f>AW898*(1+$AF$5/100)</f>
        <v>3385.2</v>
      </c>
      <c r="T898" s="734">
        <f>AX898*(1+$AF$5/100)</f>
        <v>3439.8</v>
      </c>
      <c r="U898" s="734">
        <f>AY898*(1+$AF$5/100)</f>
        <v>3715.4</v>
      </c>
      <c r="V898" s="734" t="s">
        <v>394</v>
      </c>
      <c r="W898" s="734" t="s">
        <v>394</v>
      </c>
      <c r="X898" s="734" t="s">
        <v>394</v>
      </c>
      <c r="Y898" s="734" t="s">
        <v>394</v>
      </c>
      <c r="Z898" s="735" t="s">
        <v>394</v>
      </c>
      <c r="AA898" s="801"/>
      <c r="AB898" s="731"/>
      <c r="AG898" s="728">
        <v>3000</v>
      </c>
      <c r="AH898" s="733">
        <v>4004</v>
      </c>
      <c r="AI898" s="734">
        <v>4078</v>
      </c>
      <c r="AJ898" s="734">
        <v>4152</v>
      </c>
      <c r="AK898" s="734">
        <v>4256</v>
      </c>
      <c r="AL898" s="734">
        <v>4346</v>
      </c>
      <c r="AM898" s="734">
        <v>4428</v>
      </c>
      <c r="AN898" s="734">
        <v>4507</v>
      </c>
      <c r="AO898" s="734">
        <v>4588</v>
      </c>
      <c r="AP898" s="734">
        <v>4634</v>
      </c>
      <c r="AQ898" s="734">
        <v>4739</v>
      </c>
      <c r="AR898" s="734">
        <v>4818</v>
      </c>
      <c r="AS898" s="734">
        <v>4899</v>
      </c>
      <c r="AT898" s="734">
        <v>5032</v>
      </c>
      <c r="AU898" s="734">
        <v>5078</v>
      </c>
      <c r="AV898" s="734">
        <v>5124</v>
      </c>
      <c r="AW898" s="734">
        <v>5208</v>
      </c>
      <c r="AX898" s="734">
        <v>5292</v>
      </c>
      <c r="AY898" s="734">
        <v>5716</v>
      </c>
      <c r="AZ898" s="734" t="s">
        <v>394</v>
      </c>
      <c r="BA898" s="734" t="s">
        <v>394</v>
      </c>
      <c r="BB898" s="734" t="s">
        <v>394</v>
      </c>
      <c r="BC898" s="734" t="s">
        <v>394</v>
      </c>
      <c r="BD898" s="735" t="s">
        <v>394</v>
      </c>
    </row>
    <row r="899" spans="1:74" customHeight="1" ht="20.25">
      <c r="B899" s="1019"/>
      <c r="C899" s="1020" t="s">
        <v>415</v>
      </c>
      <c r="D899" s="1020"/>
      <c r="E899" s="1020"/>
      <c r="F899" s="1020"/>
      <c r="G899" s="1020"/>
      <c r="H899" s="1020"/>
      <c r="I899" s="1020"/>
      <c r="J899" s="1020"/>
      <c r="K899" s="1020"/>
      <c r="L899" s="1020"/>
      <c r="M899" s="1020"/>
      <c r="N899" s="1020"/>
      <c r="O899" s="1020"/>
      <c r="P899" s="1020"/>
      <c r="Q899" s="1020"/>
      <c r="R899" s="1020"/>
      <c r="S899" s="1020"/>
      <c r="T899" s="1020"/>
      <c r="U899" s="1020"/>
      <c r="V899" s="1020"/>
      <c r="W899" s="1020"/>
      <c r="X899" s="1020"/>
      <c r="Y899" s="1020"/>
      <c r="Z899" s="1020"/>
      <c r="AA899" s="800"/>
      <c r="AB899" s="727"/>
      <c r="AG899" s="1005"/>
      <c r="AH899" s="1005"/>
      <c r="AI899" s="1005"/>
      <c r="AJ899" s="1005"/>
      <c r="AK899" s="1005"/>
      <c r="AL899" s="1005"/>
      <c r="AM899" s="1005"/>
      <c r="AN899" s="1005"/>
      <c r="AO899" s="1005"/>
      <c r="AP899" s="1005"/>
      <c r="AQ899" s="1005"/>
      <c r="AR899" s="1005"/>
      <c r="AS899" s="1005"/>
      <c r="AT899" s="1005"/>
      <c r="AU899" s="1005"/>
      <c r="AV899" s="1005"/>
      <c r="AW899" s="1005"/>
      <c r="AX899" s="1005"/>
      <c r="AY899" s="1005"/>
      <c r="AZ899" s="1005"/>
      <c r="BA899" s="1005"/>
      <c r="BB899" s="1005"/>
      <c r="BC899" s="1005"/>
      <c r="BD899" s="1005"/>
    </row>
    <row r="900" spans="1:74">
      <c r="B900" s="1019"/>
      <c r="C900" s="785">
        <v>3200</v>
      </c>
      <c r="D900" s="733">
        <f>AH900*(1+$AF$5/100)</f>
        <v>2633.8</v>
      </c>
      <c r="E900" s="734">
        <f>AI900*(1+$AF$5/100)</f>
        <v>2683.2</v>
      </c>
      <c r="F900" s="734">
        <f>AJ900*(1+$AF$5/100)</f>
        <v>2733.25</v>
      </c>
      <c r="G900" s="734">
        <f>AK900*(1+$AF$5/100)</f>
        <v>2800.85</v>
      </c>
      <c r="H900" s="734">
        <f>AL900*(1+$AF$5/100)</f>
        <v>2860.65</v>
      </c>
      <c r="I900" s="734">
        <f>AM900*(1+$AF$5/100)</f>
        <v>2915.25</v>
      </c>
      <c r="J900" s="734">
        <f>AN900*(1+$AF$5/100)</f>
        <v>2969.85</v>
      </c>
      <c r="K900" s="734">
        <f>AO900*(1+$AF$5/100)</f>
        <v>3024.45</v>
      </c>
      <c r="L900" s="734">
        <f>AP900*(1+$AF$5/100)</f>
        <v>3054.35</v>
      </c>
      <c r="M900" s="734">
        <f>AQ900*(1+$AF$5/100)</f>
        <v>3122.6</v>
      </c>
      <c r="N900" s="734">
        <f>AR900*(1+$AF$5/100)</f>
        <v>3177.2</v>
      </c>
      <c r="O900" s="734">
        <f>AS900*(1+$AF$5/100)</f>
        <v>3229.85</v>
      </c>
      <c r="P900" s="734">
        <f>AT900*(1+$AF$5/100)</f>
        <v>3318.25</v>
      </c>
      <c r="Q900" s="734">
        <f>AU900*(1+$AF$5/100)</f>
        <v>3349.45</v>
      </c>
      <c r="R900" s="734">
        <f>AV900*(1+$AF$5/100)</f>
        <v>3381.3</v>
      </c>
      <c r="S900" s="734">
        <f>AW900*(1+$AF$5/100)</f>
        <v>3435.9</v>
      </c>
      <c r="T900" s="734">
        <f>AX900*(1+$AF$5/100)</f>
        <v>3491.8</v>
      </c>
      <c r="U900" s="734">
        <f>AY900*(1+$AF$5/100)</f>
        <v>4013.75</v>
      </c>
      <c r="V900" s="734" t="s">
        <v>394</v>
      </c>
      <c r="W900" s="734" t="s">
        <v>394</v>
      </c>
      <c r="X900" s="734" t="s">
        <v>394</v>
      </c>
      <c r="Y900" s="734" t="s">
        <v>394</v>
      </c>
      <c r="Z900" s="735" t="s">
        <v>394</v>
      </c>
      <c r="AA900" s="801"/>
      <c r="AB900" s="731"/>
      <c r="AG900" s="728">
        <v>3200</v>
      </c>
      <c r="AH900" s="733">
        <v>4052</v>
      </c>
      <c r="AI900" s="734">
        <v>4128</v>
      </c>
      <c r="AJ900" s="734">
        <v>4205</v>
      </c>
      <c r="AK900" s="734">
        <v>4309</v>
      </c>
      <c r="AL900" s="734">
        <v>4401</v>
      </c>
      <c r="AM900" s="734">
        <v>4485</v>
      </c>
      <c r="AN900" s="734">
        <v>4569</v>
      </c>
      <c r="AO900" s="734">
        <v>4653</v>
      </c>
      <c r="AP900" s="734">
        <v>4699</v>
      </c>
      <c r="AQ900" s="734">
        <v>4804</v>
      </c>
      <c r="AR900" s="734">
        <v>4888</v>
      </c>
      <c r="AS900" s="734">
        <v>4969</v>
      </c>
      <c r="AT900" s="734">
        <v>5105</v>
      </c>
      <c r="AU900" s="734">
        <v>5153</v>
      </c>
      <c r="AV900" s="734">
        <v>5202</v>
      </c>
      <c r="AW900" s="734">
        <v>5286</v>
      </c>
      <c r="AX900" s="734">
        <v>5372</v>
      </c>
      <c r="AY900" s="734">
        <v>6175</v>
      </c>
      <c r="AZ900" s="734" t="s">
        <v>394</v>
      </c>
      <c r="BA900" s="734" t="s">
        <v>394</v>
      </c>
      <c r="BB900" s="734" t="s">
        <v>394</v>
      </c>
      <c r="BC900" s="734" t="s">
        <v>394</v>
      </c>
      <c r="BD900" s="735" t="s">
        <v>394</v>
      </c>
    </row>
    <row r="901" spans="1:74">
      <c r="B901" s="1019"/>
      <c r="C901" s="785">
        <f>C900+200</f>
        <v>3400</v>
      </c>
      <c r="D901" s="733">
        <f>AH901*(1+$AF$5/100)</f>
        <v>2665.65</v>
      </c>
      <c r="E901" s="734">
        <f>AI901*(1+$AF$5/100)</f>
        <v>2715.7</v>
      </c>
      <c r="F901" s="734">
        <f>AJ901*(1+$AF$5/100)</f>
        <v>2767.05</v>
      </c>
      <c r="G901" s="734">
        <f>AK901*(1+$AF$5/100)</f>
        <v>2835.95</v>
      </c>
      <c r="H901" s="734">
        <f>AL901*(1+$AF$5/100)</f>
        <v>2896.4</v>
      </c>
      <c r="I901" s="734">
        <f>AM901*(1+$AF$5/100)</f>
        <v>2954.25</v>
      </c>
      <c r="J901" s="734">
        <f>AN901*(1+$AF$5/100)</f>
        <v>3008.85</v>
      </c>
      <c r="K901" s="734">
        <f>AO901*(1+$AF$5/100)</f>
        <v>3065.4</v>
      </c>
      <c r="L901" s="734">
        <f>AP901*(1+$AF$5/100)</f>
        <v>3096.6</v>
      </c>
      <c r="M901" s="734">
        <f>AQ901*(1+$AF$5/100)</f>
        <v>3166.15</v>
      </c>
      <c r="N901" s="734">
        <f>AR901*(1+$AF$5/100)</f>
        <v>3220.75</v>
      </c>
      <c r="O901" s="734">
        <f>AS901*(1+$AF$5/100)</f>
        <v>3277.3</v>
      </c>
      <c r="P901" s="734">
        <f>AT901*(1+$AF$5/100)</f>
        <v>3365.05</v>
      </c>
      <c r="Q901" s="734">
        <f>AU901*(1+$AF$5/100)</f>
        <v>3398.2</v>
      </c>
      <c r="R901" s="734">
        <f>AV901*(1+$AF$5/100)</f>
        <v>3431.35</v>
      </c>
      <c r="S901" s="734">
        <f>AW901*(1+$AF$5/100)</f>
        <v>3487.9</v>
      </c>
      <c r="T901" s="734">
        <f>AX901*(1+$AF$5/100)</f>
        <v>3544.45</v>
      </c>
      <c r="U901" s="734">
        <f>AY901*(1+$AF$5/100)</f>
        <v>4069</v>
      </c>
      <c r="V901" s="734" t="s">
        <v>394</v>
      </c>
      <c r="W901" s="734" t="s">
        <v>394</v>
      </c>
      <c r="X901" s="734" t="s">
        <v>394</v>
      </c>
      <c r="Y901" s="734" t="s">
        <v>394</v>
      </c>
      <c r="Z901" s="735" t="s">
        <v>394</v>
      </c>
      <c r="AA901" s="801"/>
      <c r="AB901" s="731"/>
      <c r="AG901" s="728">
        <v>3400</v>
      </c>
      <c r="AH901" s="733">
        <v>4101</v>
      </c>
      <c r="AI901" s="734">
        <v>4178</v>
      </c>
      <c r="AJ901" s="734">
        <v>4257</v>
      </c>
      <c r="AK901" s="734">
        <v>4363</v>
      </c>
      <c r="AL901" s="734">
        <v>4456</v>
      </c>
      <c r="AM901" s="734">
        <v>4545</v>
      </c>
      <c r="AN901" s="734">
        <v>4629</v>
      </c>
      <c r="AO901" s="734">
        <v>4716</v>
      </c>
      <c r="AP901" s="734">
        <v>4764</v>
      </c>
      <c r="AQ901" s="734">
        <v>4871</v>
      </c>
      <c r="AR901" s="734">
        <v>4955</v>
      </c>
      <c r="AS901" s="734">
        <v>5042</v>
      </c>
      <c r="AT901" s="734">
        <v>5177</v>
      </c>
      <c r="AU901" s="734">
        <v>5228</v>
      </c>
      <c r="AV901" s="734">
        <v>5279</v>
      </c>
      <c r="AW901" s="734">
        <v>5366</v>
      </c>
      <c r="AX901" s="734">
        <v>5453</v>
      </c>
      <c r="AY901" s="734">
        <v>6260</v>
      </c>
      <c r="AZ901" s="734" t="s">
        <v>394</v>
      </c>
      <c r="BA901" s="734" t="s">
        <v>394</v>
      </c>
      <c r="BB901" s="734" t="s">
        <v>394</v>
      </c>
      <c r="BC901" s="734" t="s">
        <v>394</v>
      </c>
      <c r="BD901" s="735" t="s">
        <v>394</v>
      </c>
    </row>
    <row r="902" spans="1:74">
      <c r="B902" s="1019"/>
      <c r="C902" s="785">
        <f>C901+200</f>
        <v>3600</v>
      </c>
      <c r="D902" s="733" t="s">
        <v>394</v>
      </c>
      <c r="E902" s="734" t="s">
        <v>394</v>
      </c>
      <c r="F902" s="734" t="s">
        <v>394</v>
      </c>
      <c r="G902" s="734" t="s">
        <v>394</v>
      </c>
      <c r="H902" s="734" t="s">
        <v>394</v>
      </c>
      <c r="I902" s="734" t="s">
        <v>394</v>
      </c>
      <c r="J902" s="734" t="s">
        <v>394</v>
      </c>
      <c r="K902" s="734" t="s">
        <v>394</v>
      </c>
      <c r="L902" s="734" t="s">
        <v>394</v>
      </c>
      <c r="M902" s="734" t="s">
        <v>394</v>
      </c>
      <c r="N902" s="734" t="s">
        <v>394</v>
      </c>
      <c r="O902" s="734" t="s">
        <v>394</v>
      </c>
      <c r="P902" s="734" t="s">
        <v>394</v>
      </c>
      <c r="Q902" s="734" t="s">
        <v>394</v>
      </c>
      <c r="R902" s="734" t="s">
        <v>394</v>
      </c>
      <c r="S902" s="734" t="s">
        <v>394</v>
      </c>
      <c r="T902" s="734" t="s">
        <v>394</v>
      </c>
      <c r="U902" s="734" t="s">
        <v>394</v>
      </c>
      <c r="V902" s="734" t="s">
        <v>394</v>
      </c>
      <c r="W902" s="734" t="s">
        <v>394</v>
      </c>
      <c r="X902" s="734" t="s">
        <v>394</v>
      </c>
      <c r="Y902" s="734" t="s">
        <v>394</v>
      </c>
      <c r="Z902" s="735" t="s">
        <v>394</v>
      </c>
      <c r="AA902" s="801"/>
      <c r="AB902" s="731"/>
      <c r="AG902" s="728">
        <v>3600</v>
      </c>
      <c r="AH902" s="733" t="s">
        <v>394</v>
      </c>
      <c r="AI902" s="734" t="s">
        <v>394</v>
      </c>
      <c r="AJ902" s="734" t="s">
        <v>394</v>
      </c>
      <c r="AK902" s="734" t="s">
        <v>394</v>
      </c>
      <c r="AL902" s="734" t="s">
        <v>394</v>
      </c>
      <c r="AM902" s="734" t="s">
        <v>394</v>
      </c>
      <c r="AN902" s="734" t="s">
        <v>394</v>
      </c>
      <c r="AO902" s="734" t="s">
        <v>394</v>
      </c>
      <c r="AP902" s="734" t="s">
        <v>394</v>
      </c>
      <c r="AQ902" s="734" t="s">
        <v>394</v>
      </c>
      <c r="AR902" s="734" t="s">
        <v>394</v>
      </c>
      <c r="AS902" s="734" t="s">
        <v>394</v>
      </c>
      <c r="AT902" s="734" t="s">
        <v>394</v>
      </c>
      <c r="AU902" s="734" t="s">
        <v>394</v>
      </c>
      <c r="AV902" s="734" t="s">
        <v>394</v>
      </c>
      <c r="AW902" s="734" t="s">
        <v>394</v>
      </c>
      <c r="AX902" s="734" t="s">
        <v>394</v>
      </c>
      <c r="AY902" s="734" t="s">
        <v>394</v>
      </c>
      <c r="AZ902" s="734" t="s">
        <v>394</v>
      </c>
      <c r="BA902" s="734" t="s">
        <v>394</v>
      </c>
      <c r="BB902" s="734" t="s">
        <v>394</v>
      </c>
      <c r="BC902" s="734" t="s">
        <v>394</v>
      </c>
      <c r="BD902" s="735" t="s">
        <v>394</v>
      </c>
    </row>
    <row r="903" spans="1:74">
      <c r="B903" s="1019"/>
      <c r="C903" s="785">
        <f>C902+200</f>
        <v>3800</v>
      </c>
      <c r="D903" s="733" t="s">
        <v>394</v>
      </c>
      <c r="E903" s="734" t="s">
        <v>394</v>
      </c>
      <c r="F903" s="734" t="s">
        <v>394</v>
      </c>
      <c r="G903" s="734" t="s">
        <v>394</v>
      </c>
      <c r="H903" s="734" t="s">
        <v>394</v>
      </c>
      <c r="I903" s="734" t="s">
        <v>394</v>
      </c>
      <c r="J903" s="734" t="s">
        <v>394</v>
      </c>
      <c r="K903" s="734" t="s">
        <v>394</v>
      </c>
      <c r="L903" s="734" t="s">
        <v>394</v>
      </c>
      <c r="M903" s="734" t="s">
        <v>394</v>
      </c>
      <c r="N903" s="734" t="s">
        <v>394</v>
      </c>
      <c r="O903" s="734" t="s">
        <v>394</v>
      </c>
      <c r="P903" s="734" t="s">
        <v>394</v>
      </c>
      <c r="Q903" s="734" t="s">
        <v>394</v>
      </c>
      <c r="R903" s="734" t="s">
        <v>394</v>
      </c>
      <c r="S903" s="734" t="s">
        <v>394</v>
      </c>
      <c r="T903" s="734" t="s">
        <v>394</v>
      </c>
      <c r="U903" s="734" t="s">
        <v>394</v>
      </c>
      <c r="V903" s="734" t="s">
        <v>394</v>
      </c>
      <c r="W903" s="734" t="s">
        <v>394</v>
      </c>
      <c r="X903" s="734" t="s">
        <v>394</v>
      </c>
      <c r="Y903" s="734" t="s">
        <v>394</v>
      </c>
      <c r="Z903" s="735" t="s">
        <v>394</v>
      </c>
      <c r="AA903" s="801"/>
      <c r="AB903" s="731"/>
      <c r="AG903" s="728">
        <v>3800</v>
      </c>
      <c r="AH903" s="733" t="s">
        <v>394</v>
      </c>
      <c r="AI903" s="734" t="s">
        <v>394</v>
      </c>
      <c r="AJ903" s="734" t="s">
        <v>394</v>
      </c>
      <c r="AK903" s="734" t="s">
        <v>394</v>
      </c>
      <c r="AL903" s="734" t="s">
        <v>394</v>
      </c>
      <c r="AM903" s="734" t="s">
        <v>394</v>
      </c>
      <c r="AN903" s="734" t="s">
        <v>394</v>
      </c>
      <c r="AO903" s="734" t="s">
        <v>394</v>
      </c>
      <c r="AP903" s="734" t="s">
        <v>394</v>
      </c>
      <c r="AQ903" s="734" t="s">
        <v>394</v>
      </c>
      <c r="AR903" s="734" t="s">
        <v>394</v>
      </c>
      <c r="AS903" s="734" t="s">
        <v>394</v>
      </c>
      <c r="AT903" s="734" t="s">
        <v>394</v>
      </c>
      <c r="AU903" s="734" t="s">
        <v>394</v>
      </c>
      <c r="AV903" s="734" t="s">
        <v>394</v>
      </c>
      <c r="AW903" s="734" t="s">
        <v>394</v>
      </c>
      <c r="AX903" s="734" t="s">
        <v>394</v>
      </c>
      <c r="AY903" s="734" t="s">
        <v>394</v>
      </c>
      <c r="AZ903" s="734" t="s">
        <v>394</v>
      </c>
      <c r="BA903" s="734" t="s">
        <v>394</v>
      </c>
      <c r="BB903" s="734" t="s">
        <v>394</v>
      </c>
      <c r="BC903" s="734" t="s">
        <v>394</v>
      </c>
      <c r="BD903" s="735" t="s">
        <v>394</v>
      </c>
    </row>
    <row r="904" spans="1:74" customHeight="1" ht="20.25">
      <c r="B904" s="1019"/>
      <c r="C904" s="786">
        <f>C903+200</f>
        <v>4000</v>
      </c>
      <c r="D904" s="739" t="s">
        <v>394</v>
      </c>
      <c r="E904" s="740" t="s">
        <v>394</v>
      </c>
      <c r="F904" s="740" t="s">
        <v>394</v>
      </c>
      <c r="G904" s="740" t="s">
        <v>394</v>
      </c>
      <c r="H904" s="740" t="s">
        <v>394</v>
      </c>
      <c r="I904" s="740" t="s">
        <v>394</v>
      </c>
      <c r="J904" s="740" t="s">
        <v>394</v>
      </c>
      <c r="K904" s="740" t="s">
        <v>394</v>
      </c>
      <c r="L904" s="740" t="s">
        <v>394</v>
      </c>
      <c r="M904" s="740" t="s">
        <v>394</v>
      </c>
      <c r="N904" s="740" t="s">
        <v>394</v>
      </c>
      <c r="O904" s="740" t="s">
        <v>394</v>
      </c>
      <c r="P904" s="740" t="s">
        <v>394</v>
      </c>
      <c r="Q904" s="740" t="s">
        <v>394</v>
      </c>
      <c r="R904" s="740" t="s">
        <v>394</v>
      </c>
      <c r="S904" s="740" t="s">
        <v>394</v>
      </c>
      <c r="T904" s="740" t="s">
        <v>394</v>
      </c>
      <c r="U904" s="740" t="s">
        <v>394</v>
      </c>
      <c r="V904" s="740" t="s">
        <v>394</v>
      </c>
      <c r="W904" s="740" t="s">
        <v>394</v>
      </c>
      <c r="X904" s="740" t="s">
        <v>394</v>
      </c>
      <c r="Y904" s="740" t="s">
        <v>394</v>
      </c>
      <c r="Z904" s="750" t="s">
        <v>394</v>
      </c>
      <c r="AA904" s="801"/>
      <c r="AB904" s="731"/>
      <c r="AG904" s="738">
        <v>4000</v>
      </c>
      <c r="AH904" s="739" t="s">
        <v>394</v>
      </c>
      <c r="AI904" s="740" t="s">
        <v>394</v>
      </c>
      <c r="AJ904" s="740" t="s">
        <v>394</v>
      </c>
      <c r="AK904" s="740" t="s">
        <v>394</v>
      </c>
      <c r="AL904" s="740" t="s">
        <v>394</v>
      </c>
      <c r="AM904" s="740" t="s">
        <v>394</v>
      </c>
      <c r="AN904" s="740" t="s">
        <v>394</v>
      </c>
      <c r="AO904" s="740" t="s">
        <v>394</v>
      </c>
      <c r="AP904" s="740" t="s">
        <v>394</v>
      </c>
      <c r="AQ904" s="740" t="s">
        <v>394</v>
      </c>
      <c r="AR904" s="740" t="s">
        <v>394</v>
      </c>
      <c r="AS904" s="740" t="s">
        <v>394</v>
      </c>
      <c r="AT904" s="740" t="s">
        <v>394</v>
      </c>
      <c r="AU904" s="740" t="s">
        <v>394</v>
      </c>
      <c r="AV904" s="740" t="s">
        <v>394</v>
      </c>
      <c r="AW904" s="740" t="s">
        <v>394</v>
      </c>
      <c r="AX904" s="740" t="s">
        <v>394</v>
      </c>
      <c r="AY904" s="740" t="s">
        <v>394</v>
      </c>
      <c r="AZ904" s="740" t="s">
        <v>394</v>
      </c>
      <c r="BA904" s="740" t="s">
        <v>394</v>
      </c>
      <c r="BB904" s="740" t="s">
        <v>394</v>
      </c>
      <c r="BC904" s="740" t="s">
        <v>394</v>
      </c>
      <c r="BD904" s="750" t="s">
        <v>394</v>
      </c>
    </row>
    <row r="905" spans="1:74" customHeight="1" ht="20.25">
      <c r="B905" s="1019"/>
      <c r="C905" s="1005" t="s">
        <v>416</v>
      </c>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c r="AA905" s="800"/>
      <c r="AB905" s="727"/>
      <c r="AG905" s="1005" t="s">
        <v>416</v>
      </c>
      <c r="AH905" s="1005"/>
      <c r="AI905" s="1005"/>
      <c r="AJ905" s="1005"/>
      <c r="AK905" s="1005"/>
      <c r="AL905" s="1005"/>
      <c r="AM905" s="1005"/>
      <c r="AN905" s="1005"/>
      <c r="AO905" s="1005"/>
      <c r="AP905" s="1005"/>
      <c r="AQ905" s="1005"/>
      <c r="AR905" s="1005"/>
      <c r="AS905" s="1005"/>
      <c r="AT905" s="1005"/>
      <c r="AU905" s="1005"/>
      <c r="AV905" s="1005"/>
      <c r="AW905" s="1005"/>
      <c r="AX905" s="1005"/>
      <c r="AY905" s="1005"/>
      <c r="AZ905" s="1005"/>
      <c r="BA905" s="1005"/>
      <c r="BB905" s="1005"/>
      <c r="BC905" s="1005"/>
      <c r="BD905" s="1005"/>
    </row>
    <row r="906" spans="1:74">
      <c r="B906" s="1019"/>
      <c r="C906" s="787">
        <f>C904+200</f>
        <v>4200</v>
      </c>
      <c r="D906" s="729" t="s">
        <v>394</v>
      </c>
      <c r="E906" s="729" t="s">
        <v>394</v>
      </c>
      <c r="F906" s="729" t="s">
        <v>394</v>
      </c>
      <c r="G906" s="729" t="s">
        <v>394</v>
      </c>
      <c r="H906" s="729" t="s">
        <v>394</v>
      </c>
      <c r="I906" s="729" t="s">
        <v>394</v>
      </c>
      <c r="J906" s="729" t="s">
        <v>394</v>
      </c>
      <c r="K906" s="729" t="s">
        <v>394</v>
      </c>
      <c r="L906" s="729" t="s">
        <v>394</v>
      </c>
      <c r="M906" s="729" t="s">
        <v>394</v>
      </c>
      <c r="N906" s="729" t="s">
        <v>394</v>
      </c>
      <c r="O906" s="729" t="s">
        <v>394</v>
      </c>
      <c r="P906" s="729" t="s">
        <v>394</v>
      </c>
      <c r="Q906" s="729" t="s">
        <v>394</v>
      </c>
      <c r="R906" s="729" t="s">
        <v>394</v>
      </c>
      <c r="S906" s="729" t="s">
        <v>394</v>
      </c>
      <c r="T906" s="729" t="s">
        <v>394</v>
      </c>
      <c r="U906" s="729" t="s">
        <v>394</v>
      </c>
      <c r="V906" s="729" t="s">
        <v>394</v>
      </c>
      <c r="W906" s="729" t="s">
        <v>394</v>
      </c>
      <c r="X906" s="729" t="s">
        <v>394</v>
      </c>
      <c r="Y906" s="729" t="s">
        <v>394</v>
      </c>
      <c r="Z906" s="730" t="s">
        <v>394</v>
      </c>
      <c r="AA906" s="801"/>
      <c r="AB906" s="731"/>
      <c r="AG906" s="744">
        <v>4200</v>
      </c>
      <c r="AH906" s="729" t="s">
        <v>394</v>
      </c>
      <c r="AI906" s="729" t="s">
        <v>394</v>
      </c>
      <c r="AJ906" s="729" t="s">
        <v>394</v>
      </c>
      <c r="AK906" s="729" t="s">
        <v>394</v>
      </c>
      <c r="AL906" s="729" t="s">
        <v>394</v>
      </c>
      <c r="AM906" s="729" t="s">
        <v>394</v>
      </c>
      <c r="AN906" s="729" t="s">
        <v>394</v>
      </c>
      <c r="AO906" s="729" t="s">
        <v>394</v>
      </c>
      <c r="AP906" s="729" t="s">
        <v>394</v>
      </c>
      <c r="AQ906" s="729" t="s">
        <v>394</v>
      </c>
      <c r="AR906" s="729" t="s">
        <v>394</v>
      </c>
      <c r="AS906" s="729" t="s">
        <v>394</v>
      </c>
      <c r="AT906" s="729" t="s">
        <v>394</v>
      </c>
      <c r="AU906" s="729" t="s">
        <v>394</v>
      </c>
      <c r="AV906" s="729" t="s">
        <v>394</v>
      </c>
      <c r="AW906" s="729" t="s">
        <v>394</v>
      </c>
      <c r="AX906" s="729" t="s">
        <v>394</v>
      </c>
      <c r="AY906" s="729" t="s">
        <v>394</v>
      </c>
      <c r="AZ906" s="729" t="s">
        <v>394</v>
      </c>
      <c r="BA906" s="729" t="s">
        <v>394</v>
      </c>
      <c r="BB906" s="729" t="s">
        <v>394</v>
      </c>
      <c r="BC906" s="729" t="s">
        <v>394</v>
      </c>
      <c r="BD906" s="730" t="s">
        <v>394</v>
      </c>
    </row>
    <row r="907" spans="1:74">
      <c r="B907" s="1019"/>
      <c r="C907" s="788">
        <f>C906+200</f>
        <v>4400</v>
      </c>
      <c r="D907" s="734" t="s">
        <v>394</v>
      </c>
      <c r="E907" s="734" t="s">
        <v>394</v>
      </c>
      <c r="F907" s="734" t="s">
        <v>394</v>
      </c>
      <c r="G907" s="734" t="s">
        <v>394</v>
      </c>
      <c r="H907" s="734" t="s">
        <v>394</v>
      </c>
      <c r="I907" s="734" t="s">
        <v>394</v>
      </c>
      <c r="J907" s="734" t="s">
        <v>394</v>
      </c>
      <c r="K907" s="734" t="s">
        <v>394</v>
      </c>
      <c r="L907" s="734" t="s">
        <v>394</v>
      </c>
      <c r="M907" s="734" t="s">
        <v>394</v>
      </c>
      <c r="N907" s="734" t="s">
        <v>394</v>
      </c>
      <c r="O907" s="734" t="s">
        <v>394</v>
      </c>
      <c r="P907" s="734" t="s">
        <v>394</v>
      </c>
      <c r="Q907" s="734" t="s">
        <v>394</v>
      </c>
      <c r="R907" s="734" t="s">
        <v>394</v>
      </c>
      <c r="S907" s="734" t="s">
        <v>394</v>
      </c>
      <c r="T907" s="734" t="s">
        <v>394</v>
      </c>
      <c r="U907" s="734" t="s">
        <v>394</v>
      </c>
      <c r="V907" s="734" t="s">
        <v>394</v>
      </c>
      <c r="W907" s="734" t="s">
        <v>394</v>
      </c>
      <c r="X907" s="734" t="s">
        <v>394</v>
      </c>
      <c r="Y907" s="734" t="s">
        <v>394</v>
      </c>
      <c r="Z907" s="735" t="s">
        <v>394</v>
      </c>
      <c r="AA907" s="801"/>
      <c r="AB907" s="731"/>
      <c r="AG907" s="747">
        <v>4400</v>
      </c>
      <c r="AH907" s="734" t="s">
        <v>394</v>
      </c>
      <c r="AI907" s="734" t="s">
        <v>394</v>
      </c>
      <c r="AJ907" s="734" t="s">
        <v>394</v>
      </c>
      <c r="AK907" s="734" t="s">
        <v>394</v>
      </c>
      <c r="AL907" s="734" t="s">
        <v>394</v>
      </c>
      <c r="AM907" s="734" t="s">
        <v>394</v>
      </c>
      <c r="AN907" s="734" t="s">
        <v>394</v>
      </c>
      <c r="AO907" s="734" t="s">
        <v>394</v>
      </c>
      <c r="AP907" s="734" t="s">
        <v>394</v>
      </c>
      <c r="AQ907" s="734" t="s">
        <v>394</v>
      </c>
      <c r="AR907" s="734" t="s">
        <v>394</v>
      </c>
      <c r="AS907" s="734" t="s">
        <v>394</v>
      </c>
      <c r="AT907" s="734" t="s">
        <v>394</v>
      </c>
      <c r="AU907" s="734" t="s">
        <v>394</v>
      </c>
      <c r="AV907" s="734" t="s">
        <v>394</v>
      </c>
      <c r="AW907" s="734" t="s">
        <v>394</v>
      </c>
      <c r="AX907" s="734" t="s">
        <v>394</v>
      </c>
      <c r="AY907" s="734" t="s">
        <v>394</v>
      </c>
      <c r="AZ907" s="734" t="s">
        <v>394</v>
      </c>
      <c r="BA907" s="734" t="s">
        <v>394</v>
      </c>
      <c r="BB907" s="734" t="s">
        <v>394</v>
      </c>
      <c r="BC907" s="734" t="s">
        <v>394</v>
      </c>
      <c r="BD907" s="735" t="s">
        <v>394</v>
      </c>
    </row>
    <row r="908" spans="1:74">
      <c r="B908" s="1019"/>
      <c r="C908" s="788">
        <f>C907+200</f>
        <v>4600</v>
      </c>
      <c r="D908" s="734" t="s">
        <v>394</v>
      </c>
      <c r="E908" s="734" t="s">
        <v>394</v>
      </c>
      <c r="F908" s="734" t="s">
        <v>394</v>
      </c>
      <c r="G908" s="734" t="s">
        <v>394</v>
      </c>
      <c r="H908" s="734" t="s">
        <v>394</v>
      </c>
      <c r="I908" s="734" t="s">
        <v>394</v>
      </c>
      <c r="J908" s="734" t="s">
        <v>394</v>
      </c>
      <c r="K908" s="734" t="s">
        <v>394</v>
      </c>
      <c r="L908" s="734" t="s">
        <v>394</v>
      </c>
      <c r="M908" s="734" t="s">
        <v>394</v>
      </c>
      <c r="N908" s="734" t="s">
        <v>394</v>
      </c>
      <c r="O908" s="734" t="s">
        <v>394</v>
      </c>
      <c r="P908" s="734" t="s">
        <v>394</v>
      </c>
      <c r="Q908" s="734" t="s">
        <v>394</v>
      </c>
      <c r="R908" s="734" t="s">
        <v>394</v>
      </c>
      <c r="S908" s="734" t="s">
        <v>394</v>
      </c>
      <c r="T908" s="734" t="s">
        <v>394</v>
      </c>
      <c r="U908" s="734" t="s">
        <v>394</v>
      </c>
      <c r="V908" s="734" t="s">
        <v>394</v>
      </c>
      <c r="W908" s="734" t="s">
        <v>394</v>
      </c>
      <c r="X908" s="734" t="s">
        <v>394</v>
      </c>
      <c r="Y908" s="734" t="s">
        <v>394</v>
      </c>
      <c r="Z908" s="735" t="s">
        <v>394</v>
      </c>
      <c r="AA908" s="801"/>
      <c r="AB908" s="731"/>
      <c r="AG908" s="747">
        <v>4600</v>
      </c>
      <c r="AH908" s="734" t="s">
        <v>394</v>
      </c>
      <c r="AI908" s="734" t="s">
        <v>394</v>
      </c>
      <c r="AJ908" s="734" t="s">
        <v>394</v>
      </c>
      <c r="AK908" s="734" t="s">
        <v>394</v>
      </c>
      <c r="AL908" s="734" t="s">
        <v>394</v>
      </c>
      <c r="AM908" s="734" t="s">
        <v>394</v>
      </c>
      <c r="AN908" s="734" t="s">
        <v>394</v>
      </c>
      <c r="AO908" s="734" t="s">
        <v>394</v>
      </c>
      <c r="AP908" s="734" t="s">
        <v>394</v>
      </c>
      <c r="AQ908" s="734" t="s">
        <v>394</v>
      </c>
      <c r="AR908" s="734" t="s">
        <v>394</v>
      </c>
      <c r="AS908" s="734" t="s">
        <v>394</v>
      </c>
      <c r="AT908" s="734" t="s">
        <v>394</v>
      </c>
      <c r="AU908" s="734" t="s">
        <v>394</v>
      </c>
      <c r="AV908" s="734" t="s">
        <v>394</v>
      </c>
      <c r="AW908" s="734" t="s">
        <v>394</v>
      </c>
      <c r="AX908" s="734" t="s">
        <v>394</v>
      </c>
      <c r="AY908" s="734" t="s">
        <v>394</v>
      </c>
      <c r="AZ908" s="734" t="s">
        <v>394</v>
      </c>
      <c r="BA908" s="734" t="s">
        <v>394</v>
      </c>
      <c r="BB908" s="734" t="s">
        <v>394</v>
      </c>
      <c r="BC908" s="734" t="s">
        <v>394</v>
      </c>
      <c r="BD908" s="735" t="s">
        <v>394</v>
      </c>
    </row>
    <row r="909" spans="1:74">
      <c r="B909" s="1019"/>
      <c r="C909" s="788">
        <f>C908+200</f>
        <v>4800</v>
      </c>
      <c r="D909" s="734" t="s">
        <v>394</v>
      </c>
      <c r="E909" s="734" t="s">
        <v>394</v>
      </c>
      <c r="F909" s="734" t="s">
        <v>394</v>
      </c>
      <c r="G909" s="734" t="s">
        <v>394</v>
      </c>
      <c r="H909" s="734" t="s">
        <v>394</v>
      </c>
      <c r="I909" s="734" t="s">
        <v>394</v>
      </c>
      <c r="J909" s="734" t="s">
        <v>394</v>
      </c>
      <c r="K909" s="734" t="s">
        <v>394</v>
      </c>
      <c r="L909" s="734" t="s">
        <v>394</v>
      </c>
      <c r="M909" s="734" t="s">
        <v>394</v>
      </c>
      <c r="N909" s="734" t="s">
        <v>394</v>
      </c>
      <c r="O909" s="734" t="s">
        <v>394</v>
      </c>
      <c r="P909" s="734" t="s">
        <v>394</v>
      </c>
      <c r="Q909" s="734" t="s">
        <v>394</v>
      </c>
      <c r="R909" s="734" t="s">
        <v>394</v>
      </c>
      <c r="S909" s="734" t="s">
        <v>394</v>
      </c>
      <c r="T909" s="734" t="s">
        <v>394</v>
      </c>
      <c r="U909" s="734" t="s">
        <v>394</v>
      </c>
      <c r="V909" s="734" t="s">
        <v>394</v>
      </c>
      <c r="W909" s="734" t="s">
        <v>394</v>
      </c>
      <c r="X909" s="734" t="s">
        <v>394</v>
      </c>
      <c r="Y909" s="734" t="s">
        <v>394</v>
      </c>
      <c r="Z909" s="735" t="s">
        <v>394</v>
      </c>
      <c r="AA909" s="801"/>
      <c r="AB909" s="731"/>
      <c r="AG909" s="747">
        <v>4800</v>
      </c>
      <c r="AH909" s="734" t="s">
        <v>394</v>
      </c>
      <c r="AI909" s="734" t="s">
        <v>394</v>
      </c>
      <c r="AJ909" s="734" t="s">
        <v>394</v>
      </c>
      <c r="AK909" s="734" t="s">
        <v>394</v>
      </c>
      <c r="AL909" s="734" t="s">
        <v>394</v>
      </c>
      <c r="AM909" s="734" t="s">
        <v>394</v>
      </c>
      <c r="AN909" s="734" t="s">
        <v>394</v>
      </c>
      <c r="AO909" s="734" t="s">
        <v>394</v>
      </c>
      <c r="AP909" s="734" t="s">
        <v>394</v>
      </c>
      <c r="AQ909" s="734" t="s">
        <v>394</v>
      </c>
      <c r="AR909" s="734" t="s">
        <v>394</v>
      </c>
      <c r="AS909" s="734" t="s">
        <v>394</v>
      </c>
      <c r="AT909" s="734" t="s">
        <v>394</v>
      </c>
      <c r="AU909" s="734" t="s">
        <v>394</v>
      </c>
      <c r="AV909" s="734" t="s">
        <v>394</v>
      </c>
      <c r="AW909" s="734" t="s">
        <v>394</v>
      </c>
      <c r="AX909" s="734" t="s">
        <v>394</v>
      </c>
      <c r="AY909" s="734" t="s">
        <v>394</v>
      </c>
      <c r="AZ909" s="734" t="s">
        <v>394</v>
      </c>
      <c r="BA909" s="734" t="s">
        <v>394</v>
      </c>
      <c r="BB909" s="734" t="s">
        <v>394</v>
      </c>
      <c r="BC909" s="734" t="s">
        <v>394</v>
      </c>
      <c r="BD909" s="735" t="s">
        <v>394</v>
      </c>
    </row>
    <row r="910" spans="1:74" customHeight="1" ht="20.25">
      <c r="B910" s="1019"/>
      <c r="C910" s="789">
        <f>C909+200</f>
        <v>5000</v>
      </c>
      <c r="D910" s="740" t="s">
        <v>394</v>
      </c>
      <c r="E910" s="740" t="s">
        <v>394</v>
      </c>
      <c r="F910" s="740" t="s">
        <v>394</v>
      </c>
      <c r="G910" s="740" t="s">
        <v>394</v>
      </c>
      <c r="H910" s="740" t="s">
        <v>394</v>
      </c>
      <c r="I910" s="740" t="s">
        <v>394</v>
      </c>
      <c r="J910" s="740" t="s">
        <v>394</v>
      </c>
      <c r="K910" s="740" t="s">
        <v>394</v>
      </c>
      <c r="L910" s="740" t="s">
        <v>394</v>
      </c>
      <c r="M910" s="740" t="s">
        <v>394</v>
      </c>
      <c r="N910" s="740" t="s">
        <v>394</v>
      </c>
      <c r="O910" s="740" t="s">
        <v>394</v>
      </c>
      <c r="P910" s="740" t="s">
        <v>394</v>
      </c>
      <c r="Q910" s="740" t="s">
        <v>394</v>
      </c>
      <c r="R910" s="740" t="s">
        <v>394</v>
      </c>
      <c r="S910" s="740" t="s">
        <v>394</v>
      </c>
      <c r="T910" s="740" t="s">
        <v>394</v>
      </c>
      <c r="U910" s="740" t="s">
        <v>394</v>
      </c>
      <c r="V910" s="740" t="s">
        <v>394</v>
      </c>
      <c r="W910" s="740" t="s">
        <v>394</v>
      </c>
      <c r="X910" s="740" t="s">
        <v>394</v>
      </c>
      <c r="Y910" s="740" t="s">
        <v>394</v>
      </c>
      <c r="Z910" s="750" t="s">
        <v>394</v>
      </c>
      <c r="AA910" s="801"/>
      <c r="AB910" s="731"/>
      <c r="AG910" s="748">
        <v>5000</v>
      </c>
      <c r="AH910" s="740" t="s">
        <v>394</v>
      </c>
      <c r="AI910" s="740" t="s">
        <v>394</v>
      </c>
      <c r="AJ910" s="740" t="s">
        <v>394</v>
      </c>
      <c r="AK910" s="740" t="s">
        <v>394</v>
      </c>
      <c r="AL910" s="740" t="s">
        <v>394</v>
      </c>
      <c r="AM910" s="740" t="s">
        <v>394</v>
      </c>
      <c r="AN910" s="740" t="s">
        <v>394</v>
      </c>
      <c r="AO910" s="740" t="s">
        <v>394</v>
      </c>
      <c r="AP910" s="740" t="s">
        <v>394</v>
      </c>
      <c r="AQ910" s="740" t="s">
        <v>394</v>
      </c>
      <c r="AR910" s="740" t="s">
        <v>394</v>
      </c>
      <c r="AS910" s="740" t="s">
        <v>394</v>
      </c>
      <c r="AT910" s="740" t="s">
        <v>394</v>
      </c>
      <c r="AU910" s="740" t="s">
        <v>394</v>
      </c>
      <c r="AV910" s="740" t="s">
        <v>394</v>
      </c>
      <c r="AW910" s="740" t="s">
        <v>394</v>
      </c>
      <c r="AX910" s="740" t="s">
        <v>394</v>
      </c>
      <c r="AY910" s="740" t="s">
        <v>394</v>
      </c>
      <c r="AZ910" s="740" t="s">
        <v>394</v>
      </c>
      <c r="BA910" s="740" t="s">
        <v>394</v>
      </c>
      <c r="BB910" s="740" t="s">
        <v>394</v>
      </c>
      <c r="BC910" s="740" t="s">
        <v>394</v>
      </c>
      <c r="BD910" s="750" t="s">
        <v>394</v>
      </c>
    </row>
    <row r="911" spans="1:74" customHeight="1" ht="20.25">
      <c r="B911" s="809"/>
      <c r="C911" s="1025" t="s">
        <v>417</v>
      </c>
      <c r="D911" s="1025"/>
      <c r="E911" s="1025"/>
      <c r="F911" s="1025"/>
      <c r="G911" s="1025"/>
      <c r="H911" s="1025"/>
      <c r="I911" s="1025"/>
      <c r="J911" s="1025"/>
      <c r="K911" s="1025"/>
      <c r="L911" s="1025"/>
      <c r="M911" s="1025"/>
      <c r="N911" s="1025"/>
      <c r="O911" s="1025"/>
      <c r="P911" s="1025"/>
      <c r="Q911" s="1025"/>
      <c r="R911" s="1025"/>
      <c r="S911" s="1025"/>
      <c r="T911" s="1025"/>
      <c r="U911" s="1025"/>
      <c r="V911" s="1025"/>
      <c r="W911" s="1025"/>
      <c r="X911" s="1025"/>
      <c r="Y911" s="1025"/>
      <c r="Z911" s="1025"/>
      <c r="AA911" s="800"/>
      <c r="AB911" s="727"/>
      <c r="AG911" s="1005" t="s">
        <v>417</v>
      </c>
      <c r="AH911" s="1005"/>
      <c r="AI911" s="1005"/>
      <c r="AJ911" s="1005"/>
      <c r="AK911" s="1005"/>
      <c r="AL911" s="1005"/>
      <c r="AM911" s="1005"/>
      <c r="AN911" s="1005"/>
      <c r="AO911" s="1005"/>
      <c r="AP911" s="1005"/>
      <c r="AQ911" s="1005"/>
      <c r="AR911" s="1005"/>
      <c r="AS911" s="1005"/>
      <c r="AT911" s="1005"/>
      <c r="AU911" s="1005"/>
      <c r="AV911" s="1005"/>
      <c r="AW911" s="1005"/>
      <c r="AX911" s="1005"/>
      <c r="AY911" s="1005"/>
      <c r="AZ911" s="1005"/>
      <c r="BA911" s="1005"/>
      <c r="BB911" s="1005"/>
      <c r="BC911" s="1005"/>
      <c r="BD911" s="1005"/>
    </row>
    <row r="912" spans="1:74" customHeight="1" ht="29.25">
      <c r="B912" s="820"/>
      <c r="C912" s="782" t="s">
        <v>355</v>
      </c>
      <c r="D912" s="732" t="str">
        <f>D$585</f>
        <v>$560</v>
      </c>
      <c r="E912" s="729" t="str">
        <f>E$585</f>
        <v>$563</v>
      </c>
      <c r="F912" s="729" t="str">
        <f>F$585</f>
        <v>$567</v>
      </c>
      <c r="G912" s="729" t="str">
        <f>G$585</f>
        <v>$570</v>
      </c>
      <c r="H912" s="729" t="str">
        <f>H$585</f>
        <v>$573</v>
      </c>
      <c r="I912" s="729" t="str">
        <f>I$585</f>
        <v>$576</v>
      </c>
      <c r="J912" s="729" t="str">
        <f>J$585</f>
        <v>$580</v>
      </c>
      <c r="K912" s="729" t="str">
        <f>K$585</f>
        <v>$583</v>
      </c>
      <c r="L912" s="729" t="str">
        <f>L$585</f>
        <v>$586</v>
      </c>
      <c r="M912" s="729" t="str">
        <f>M$585</f>
        <v>$590</v>
      </c>
      <c r="N912" s="729" t="str">
        <f>N$585</f>
        <v>$593</v>
      </c>
      <c r="O912" s="729" t="str">
        <f>O$585</f>
        <v>$596</v>
      </c>
      <c r="P912" s="729" t="str">
        <f>P$585</f>
        <v>$600</v>
      </c>
      <c r="Q912" s="729" t="str">
        <f>Q$585</f>
        <v>$603</v>
      </c>
      <c r="R912" s="729" t="str">
        <f>R$585</f>
        <v>$606</v>
      </c>
      <c r="S912" s="729" t="str">
        <f>S$585</f>
        <v>$610</v>
      </c>
      <c r="T912" s="729" t="str">
        <f>T$585</f>
        <v>$613</v>
      </c>
      <c r="U912" s="729" t="str">
        <f>U$585</f>
        <v>$616</v>
      </c>
      <c r="V912" s="729" t="str">
        <f>V$585</f>
        <v>$620</v>
      </c>
      <c r="W912" s="729" t="str">
        <f>W$585</f>
        <v>$623</v>
      </c>
      <c r="X912" s="729" t="str">
        <f>X$585</f>
        <v>$626</v>
      </c>
      <c r="Y912" s="729" t="str">
        <f>Y$585</f>
        <v>$630</v>
      </c>
      <c r="Z912" s="730" t="str">
        <f>Z$585</f>
        <v>$633</v>
      </c>
      <c r="AA912" s="801"/>
      <c r="AB912" s="731"/>
      <c r="AG912" s="748"/>
      <c r="AH912" s="739"/>
      <c r="AI912" s="740"/>
      <c r="AJ912" s="740"/>
      <c r="AK912" s="740"/>
      <c r="AL912" s="740"/>
      <c r="AM912" s="740"/>
      <c r="AN912" s="740"/>
      <c r="AO912" s="740"/>
      <c r="AP912" s="740"/>
      <c r="AQ912" s="740"/>
      <c r="AR912" s="740"/>
      <c r="AS912" s="740"/>
      <c r="AT912" s="740"/>
      <c r="AU912" s="740"/>
      <c r="AV912" s="740"/>
      <c r="AW912" s="740"/>
      <c r="AX912" s="740"/>
      <c r="AY912" s="740"/>
      <c r="AZ912" s="740"/>
      <c r="BA912" s="740"/>
      <c r="BB912" s="740"/>
      <c r="BC912" s="740"/>
      <c r="BD912" s="750"/>
    </row>
    <row r="913" spans="1:74" customHeight="1" ht="29.25">
      <c r="B913" s="820" t="s">
        <v>321</v>
      </c>
      <c r="C913" s="841" t="s">
        <v>424</v>
      </c>
      <c r="D913" s="739">
        <v>989</v>
      </c>
      <c r="E913" s="740">
        <v>995</v>
      </c>
      <c r="F913" s="740">
        <v>1001</v>
      </c>
      <c r="G913" s="740">
        <v>1007</v>
      </c>
      <c r="H913" s="740">
        <v>1013</v>
      </c>
      <c r="I913" s="740">
        <v>1019</v>
      </c>
      <c r="J913" s="740">
        <v>1025</v>
      </c>
      <c r="K913" s="740">
        <v>1031</v>
      </c>
      <c r="L913" s="740">
        <v>1038</v>
      </c>
      <c r="M913" s="740">
        <v>1044</v>
      </c>
      <c r="N913" s="740">
        <v>1050</v>
      </c>
      <c r="O913" s="740">
        <v>1056</v>
      </c>
      <c r="P913" s="740">
        <v>1062</v>
      </c>
      <c r="Q913" s="740">
        <v>1068</v>
      </c>
      <c r="R913" s="740">
        <v>1074</v>
      </c>
      <c r="S913" s="740">
        <v>1080</v>
      </c>
      <c r="T913" s="740">
        <v>1086</v>
      </c>
      <c r="U913" s="740">
        <v>1092</v>
      </c>
      <c r="V913" s="740">
        <v>1098</v>
      </c>
      <c r="W913" s="740">
        <v>1104</v>
      </c>
      <c r="X913" s="740">
        <v>1110</v>
      </c>
      <c r="Y913" s="740">
        <v>1116</v>
      </c>
      <c r="Z913" s="750">
        <v>1122</v>
      </c>
      <c r="AA913" s="801"/>
      <c r="AB913" s="731"/>
      <c r="AG913" s="752" t="s">
        <v>354</v>
      </c>
      <c r="AH913" s="753">
        <v>989</v>
      </c>
      <c r="AI913" s="753">
        <v>995</v>
      </c>
      <c r="AJ913" s="753">
        <v>1001</v>
      </c>
      <c r="AK913" s="753">
        <v>1007</v>
      </c>
      <c r="AL913" s="753">
        <v>1013</v>
      </c>
      <c r="AM913" s="753">
        <v>1019</v>
      </c>
      <c r="AN913" s="753">
        <v>1025</v>
      </c>
      <c r="AO913" s="753">
        <v>1031</v>
      </c>
      <c r="AP913" s="753">
        <v>1038</v>
      </c>
      <c r="AQ913" s="753">
        <v>1044</v>
      </c>
      <c r="AR913" s="753">
        <v>1050</v>
      </c>
      <c r="AS913" s="753">
        <v>1056</v>
      </c>
      <c r="AT913" s="753">
        <v>1062</v>
      </c>
      <c r="AU913" s="753">
        <v>1068</v>
      </c>
      <c r="AV913" s="753">
        <v>1074</v>
      </c>
      <c r="AW913" s="753">
        <v>1080</v>
      </c>
      <c r="AX913" s="753">
        <v>1086</v>
      </c>
      <c r="AY913" s="753">
        <v>1092</v>
      </c>
      <c r="AZ913" s="753">
        <v>1098</v>
      </c>
      <c r="BA913" s="753">
        <v>1104</v>
      </c>
      <c r="BB913" s="753">
        <v>1110</v>
      </c>
      <c r="BC913" s="753">
        <v>1116</v>
      </c>
      <c r="BD913" s="754">
        <v>1122</v>
      </c>
    </row>
    <row r="914" spans="1:74">
      <c r="B914" s="804"/>
      <c r="C914" s="717"/>
      <c r="D914" s="734"/>
      <c r="E914" s="734"/>
      <c r="F914" s="734"/>
      <c r="G914" s="734"/>
      <c r="H914" s="734"/>
      <c r="I914" s="734"/>
      <c r="J914" s="734"/>
      <c r="K914" s="734"/>
      <c r="L914" s="734"/>
      <c r="M914" s="734"/>
      <c r="N914" s="734"/>
      <c r="O914" s="734"/>
      <c r="P914" s="734"/>
      <c r="Q914" s="734"/>
      <c r="R914" s="734"/>
      <c r="S914" s="734"/>
      <c r="T914" s="734"/>
      <c r="U914" s="734"/>
      <c r="V914" s="734"/>
      <c r="W914" s="734"/>
      <c r="X914" s="734"/>
      <c r="Y914" s="734"/>
      <c r="Z914" s="734"/>
      <c r="AA914" s="801"/>
      <c r="AB914" s="731"/>
    </row>
    <row r="915" spans="1:74">
      <c r="B915" s="804"/>
      <c r="C915" s="1014" t="s">
        <v>395</v>
      </c>
      <c r="D915" s="1014"/>
      <c r="E915" s="1014"/>
      <c r="F915" s="1014"/>
      <c r="G915" s="1014"/>
      <c r="H915" s="1014"/>
      <c r="I915" s="1014"/>
      <c r="J915" s="1014"/>
      <c r="K915" s="1014"/>
      <c r="L915" s="1014"/>
      <c r="M915" s="1014"/>
      <c r="N915" s="1014"/>
      <c r="O915" s="1014"/>
      <c r="P915" s="1014"/>
      <c r="Q915" s="1014"/>
      <c r="R915" s="1014"/>
      <c r="S915" s="1014"/>
      <c r="T915" s="1014"/>
      <c r="U915" s="1014"/>
      <c r="V915" s="1014"/>
      <c r="W915" s="1014"/>
      <c r="X915" s="1014"/>
      <c r="Y915" s="1014"/>
      <c r="Z915" s="1014"/>
      <c r="AA915" s="801"/>
      <c r="AB915" s="731"/>
    </row>
    <row r="916" spans="1:74">
      <c r="B916" s="804"/>
      <c r="C916" s="721" t="s">
        <v>425</v>
      </c>
      <c r="D916" s="721"/>
      <c r="E916" s="721"/>
      <c r="F916" s="721"/>
      <c r="G916" s="721"/>
      <c r="H916" s="721"/>
      <c r="I916" s="721"/>
      <c r="J916" s="721"/>
      <c r="K916" s="721"/>
      <c r="L916" s="721"/>
      <c r="M916" s="721"/>
      <c r="N916" s="721"/>
      <c r="O916" s="721"/>
      <c r="P916" s="721"/>
      <c r="Q916" s="721"/>
      <c r="R916" s="721"/>
      <c r="S916" s="721"/>
      <c r="T916" s="721"/>
      <c r="U916" s="721"/>
      <c r="V916" s="721"/>
      <c r="W916" s="721"/>
      <c r="X916" s="721"/>
      <c r="Y916" s="721"/>
      <c r="Z916" s="721"/>
      <c r="AA916" s="801"/>
      <c r="AB916" s="731"/>
    </row>
    <row r="917" spans="1:74">
      <c r="B917" s="804"/>
      <c r="C917" s="1014" t="s">
        <v>382</v>
      </c>
      <c r="D917" s="1014"/>
      <c r="E917" s="1014"/>
      <c r="F917" s="1014"/>
      <c r="G917" s="1014"/>
      <c r="H917" s="1014"/>
      <c r="I917" s="1014"/>
      <c r="J917" s="1014"/>
      <c r="K917" s="1014"/>
      <c r="L917" s="1014"/>
      <c r="M917" s="1014"/>
      <c r="N917" s="1014"/>
      <c r="O917" s="1014"/>
      <c r="P917" s="1014"/>
      <c r="Q917" s="1014"/>
      <c r="R917" s="1014"/>
      <c r="S917" s="1014"/>
      <c r="T917" s="1014"/>
      <c r="U917" s="1014"/>
      <c r="V917" s="1014"/>
      <c r="W917" s="1014"/>
      <c r="X917" s="1014"/>
      <c r="Y917" s="1014"/>
      <c r="Z917" s="1014"/>
      <c r="AA917" s="801"/>
      <c r="AB917" s="731"/>
    </row>
    <row r="918" spans="1:74">
      <c r="B918" s="804"/>
      <c r="C918" s="1014" t="s">
        <v>396</v>
      </c>
      <c r="D918" s="1014"/>
      <c r="E918" s="1014"/>
      <c r="F918" s="1014"/>
      <c r="G918" s="1014"/>
      <c r="H918" s="1014"/>
      <c r="I918" s="1014"/>
      <c r="J918" s="1014"/>
      <c r="K918" s="1014"/>
      <c r="L918" s="1014"/>
      <c r="M918" s="1014"/>
      <c r="N918" s="1014"/>
      <c r="O918" s="1014"/>
      <c r="P918" s="1014"/>
      <c r="Q918" s="1014"/>
      <c r="R918" s="1014"/>
      <c r="S918" s="1014"/>
      <c r="T918" s="1014"/>
      <c r="U918" s="1014"/>
      <c r="V918" s="1014"/>
      <c r="W918" s="1014"/>
      <c r="X918" s="1014"/>
      <c r="Y918" s="1014"/>
      <c r="Z918" s="1014"/>
      <c r="AA918" s="801"/>
      <c r="AB918" s="731"/>
    </row>
    <row r="919" spans="1:74" customHeight="1" ht="20.25">
      <c r="B919" s="805"/>
      <c r="C919" s="1022" t="s">
        <v>384</v>
      </c>
      <c r="D919" s="1022"/>
      <c r="E919" s="1022"/>
      <c r="F919" s="1022"/>
      <c r="G919" s="1022"/>
      <c r="H919" s="1022"/>
      <c r="I919" s="1022"/>
      <c r="J919" s="1022"/>
      <c r="K919" s="1022"/>
      <c r="L919" s="1022"/>
      <c r="M919" s="1022"/>
      <c r="N919" s="1022"/>
      <c r="O919" s="1022"/>
      <c r="P919" s="1022"/>
      <c r="Q919" s="1022"/>
      <c r="R919" s="1022"/>
      <c r="S919" s="1022"/>
      <c r="T919" s="1022"/>
      <c r="U919" s="1022"/>
      <c r="V919" s="1022"/>
      <c r="W919" s="1022"/>
      <c r="X919" s="1022"/>
      <c r="Y919" s="1022"/>
      <c r="Z919" s="1022"/>
      <c r="AA919" s="806"/>
      <c r="AB919" s="717"/>
    </row>
    <row r="920" spans="1:74" customHeight="1" ht="20.25">
      <c r="B920" s="722"/>
      <c r="C920" s="717"/>
      <c r="D920" s="717"/>
      <c r="E920" s="717"/>
      <c r="F920" s="717"/>
      <c r="G920" s="717"/>
      <c r="H920" s="717"/>
      <c r="I920" s="717"/>
      <c r="J920" s="717"/>
      <c r="K920" s="717"/>
      <c r="L920" s="717"/>
      <c r="M920" s="717"/>
      <c r="N920" s="717"/>
      <c r="O920" s="717"/>
      <c r="P920" s="717"/>
      <c r="Q920" s="717"/>
      <c r="R920" s="717"/>
      <c r="S920" s="717"/>
      <c r="T920" s="717"/>
      <c r="U920" s="717"/>
      <c r="V920" s="717"/>
      <c r="W920" s="717"/>
      <c r="X920" s="717"/>
      <c r="Y920" s="717"/>
      <c r="Z920" s="717"/>
      <c r="AA920" s="717"/>
      <c r="AB920" s="717"/>
    </row>
    <row r="921" spans="1:74" s="780" customFormat="1">
      <c r="B921" s="812" t="s">
        <v>441</v>
      </c>
      <c r="C921" s="812"/>
      <c r="D921" s="812"/>
      <c r="E921" s="812"/>
      <c r="F921" s="812"/>
      <c r="G921" s="812"/>
      <c r="H921" s="812"/>
      <c r="I921" s="812"/>
      <c r="J921" s="812"/>
      <c r="K921" s="812"/>
      <c r="L921" s="812"/>
      <c r="M921" s="812"/>
      <c r="N921" s="812"/>
      <c r="O921" s="812"/>
      <c r="P921" s="812"/>
      <c r="Q921" s="812"/>
      <c r="R921" s="812"/>
      <c r="S921" s="812"/>
      <c r="T921" s="812"/>
      <c r="U921" s="812"/>
      <c r="V921" s="812"/>
      <c r="W921" s="812"/>
      <c r="X921" s="1023" t="s">
        <v>314</v>
      </c>
      <c r="Y921" s="1023"/>
      <c r="Z921" s="1023"/>
      <c r="AA921" s="812"/>
      <c r="AB921" s="814"/>
    </row>
    <row r="922" spans="1:74" s="816" customFormat="1">
      <c r="A922" s="1024"/>
      <c r="B922" s="1024"/>
      <c r="C922" s="1024"/>
      <c r="D922" s="1024"/>
      <c r="E922" s="1024"/>
      <c r="F922" s="1024"/>
      <c r="G922" s="1024"/>
      <c r="H922" s="1024"/>
      <c r="I922" s="1024"/>
      <c r="J922" s="1024"/>
      <c r="K922" s="1024"/>
      <c r="L922" s="1024"/>
      <c r="M922" s="1024"/>
      <c r="N922" s="1024"/>
      <c r="O922" s="1024"/>
      <c r="P922" s="1024"/>
      <c r="Q922" s="1024"/>
      <c r="R922" s="1024"/>
      <c r="S922" s="1024"/>
      <c r="T922" s="1024"/>
      <c r="U922" s="1024"/>
      <c r="V922" s="1024"/>
      <c r="W922" s="1024"/>
      <c r="X922" s="1024"/>
      <c r="Y922" s="1024"/>
      <c r="Z922" s="1024"/>
      <c r="AA922" s="1024"/>
      <c r="AB922" s="1024"/>
    </row>
    <row r="923" spans="1:74" customHeight="1" ht="20.25">
      <c r="B923" s="722"/>
      <c r="C923" s="717"/>
      <c r="D923" s="717"/>
      <c r="E923" s="717"/>
      <c r="F923" s="717"/>
      <c r="G923" s="717"/>
      <c r="H923" s="717"/>
      <c r="I923" s="717"/>
      <c r="J923" s="717"/>
      <c r="L923" s="717"/>
      <c r="M923" s="717"/>
      <c r="N923" s="717"/>
      <c r="O923" s="717"/>
      <c r="P923" s="717"/>
      <c r="Q923" s="717"/>
      <c r="R923" s="717"/>
      <c r="S923" s="717"/>
      <c r="T923" s="717"/>
      <c r="U923" s="717"/>
      <c r="V923" s="717"/>
      <c r="W923" s="717"/>
      <c r="X923" s="717"/>
      <c r="Y923" s="717"/>
      <c r="Z923" s="717"/>
      <c r="AA923" s="717"/>
      <c r="AB923" s="717"/>
    </row>
    <row r="924" spans="1:74" customHeight="1" ht="27.75" s="545" customFormat="1">
      <c r="A924" s="716"/>
      <c r="B924" s="807"/>
      <c r="C924" s="1017" t="s">
        <v>442</v>
      </c>
      <c r="D924" s="1017"/>
      <c r="E924" s="1017"/>
      <c r="F924" s="1017"/>
      <c r="G924" s="1017"/>
      <c r="H924" s="1017"/>
      <c r="I924" s="1017"/>
      <c r="J924" s="1017"/>
      <c r="K924" s="1017"/>
      <c r="L924" s="1017"/>
      <c r="M924" s="1017"/>
      <c r="N924" s="1017"/>
      <c r="O924" s="1017"/>
      <c r="P924" s="1017"/>
      <c r="Q924" s="1017"/>
      <c r="R924" s="1017"/>
      <c r="S924" s="1017"/>
      <c r="T924" s="1017"/>
      <c r="U924" s="1017"/>
      <c r="V924" s="1017"/>
      <c r="W924" s="1017"/>
      <c r="X924" s="1017"/>
      <c r="Y924" s="1017"/>
      <c r="Z924" s="1017"/>
      <c r="AA924" s="798"/>
      <c r="AB924" s="723"/>
    </row>
    <row r="925" spans="1:74" customHeight="1" ht="20.25">
      <c r="B925" s="808"/>
      <c r="C925" s="1018" t="s">
        <v>316</v>
      </c>
      <c r="D925" s="1018"/>
      <c r="E925" s="1018"/>
      <c r="F925" s="1018"/>
      <c r="G925" s="1018"/>
      <c r="H925" s="1018"/>
      <c r="I925" s="1018"/>
      <c r="J925" s="1018"/>
      <c r="K925" s="1018"/>
      <c r="L925" s="1018"/>
      <c r="M925" s="1018"/>
      <c r="N925" s="1018"/>
      <c r="O925" s="1018"/>
      <c r="P925" s="1018"/>
      <c r="Q925" s="1018"/>
      <c r="R925" s="1018"/>
      <c r="S925" s="1018"/>
      <c r="T925" s="1018"/>
      <c r="U925" s="1018"/>
      <c r="V925" s="1018"/>
      <c r="W925" s="1018"/>
      <c r="X925" s="1018"/>
      <c r="Y925" s="1018"/>
      <c r="Z925" s="1018"/>
      <c r="AA925" s="799"/>
      <c r="AB925" s="717"/>
    </row>
    <row r="926" spans="1:74" customHeight="1" ht="20.25">
      <c r="A926" s="545"/>
      <c r="B926" s="1019" t="s">
        <v>317</v>
      </c>
      <c r="C926" s="782"/>
      <c r="D926" s="783">
        <v>1400</v>
      </c>
      <c r="E926" s="783">
        <v>1600</v>
      </c>
      <c r="F926" s="783">
        <v>1800</v>
      </c>
      <c r="G926" s="783">
        <v>2000</v>
      </c>
      <c r="H926" s="783">
        <v>2200</v>
      </c>
      <c r="I926" s="783">
        <v>2400</v>
      </c>
      <c r="J926" s="783">
        <v>2600</v>
      </c>
      <c r="K926" s="783">
        <v>2800</v>
      </c>
      <c r="L926" s="783">
        <v>3000</v>
      </c>
      <c r="M926" s="783">
        <v>3200</v>
      </c>
      <c r="N926" s="783">
        <v>3400</v>
      </c>
      <c r="O926" s="783">
        <v>3600</v>
      </c>
      <c r="P926" s="783">
        <v>3800</v>
      </c>
      <c r="Q926" s="783">
        <v>4000</v>
      </c>
      <c r="R926" s="783">
        <v>4200</v>
      </c>
      <c r="S926" s="783">
        <v>4400</v>
      </c>
      <c r="T926" s="783">
        <v>4600</v>
      </c>
      <c r="U926" s="783">
        <v>4800</v>
      </c>
      <c r="V926" s="783">
        <v>5000</v>
      </c>
      <c r="W926" s="783">
        <v>5200</v>
      </c>
      <c r="X926" s="783">
        <v>5400</v>
      </c>
      <c r="Y926" s="783">
        <v>5600</v>
      </c>
      <c r="Z926" s="784">
        <v>5800</v>
      </c>
      <c r="AA926" s="800"/>
      <c r="AB926" s="727"/>
      <c r="AG926" s="724"/>
      <c r="AH926" s="725">
        <v>1400</v>
      </c>
      <c r="AI926" s="725">
        <v>1600</v>
      </c>
      <c r="AJ926" s="725">
        <v>1800</v>
      </c>
      <c r="AK926" s="725">
        <v>2000</v>
      </c>
      <c r="AL926" s="725">
        <v>2200</v>
      </c>
      <c r="AM926" s="725">
        <v>2400</v>
      </c>
      <c r="AN926" s="725">
        <v>2600</v>
      </c>
      <c r="AO926" s="725">
        <v>2800</v>
      </c>
      <c r="AP926" s="725">
        <v>3000</v>
      </c>
      <c r="AQ926" s="725">
        <v>3200</v>
      </c>
      <c r="AR926" s="725">
        <v>3400</v>
      </c>
      <c r="AS926" s="725">
        <v>3600</v>
      </c>
      <c r="AT926" s="725">
        <v>3800</v>
      </c>
      <c r="AU926" s="725">
        <v>4000</v>
      </c>
      <c r="AV926" s="725">
        <v>4200</v>
      </c>
      <c r="AW926" s="725">
        <v>4400</v>
      </c>
      <c r="AX926" s="725">
        <v>4600</v>
      </c>
      <c r="AY926" s="725">
        <v>4800</v>
      </c>
      <c r="AZ926" s="725">
        <v>5000</v>
      </c>
      <c r="BA926" s="725">
        <v>5200</v>
      </c>
      <c r="BB926" s="725">
        <v>5400</v>
      </c>
      <c r="BC926" s="725">
        <v>5600</v>
      </c>
      <c r="BD926" s="726">
        <v>5800</v>
      </c>
    </row>
    <row r="927" spans="1:74">
      <c r="B927" s="1019"/>
      <c r="C927" s="785">
        <v>1400</v>
      </c>
      <c r="D927" s="732">
        <f>AH927*(1+$AF$5/100)</f>
        <v>213.85</v>
      </c>
      <c r="E927" s="729">
        <f>AI927*(1+$AF$5/100)</f>
        <v>219.05</v>
      </c>
      <c r="F927" s="729">
        <f>AJ927*(1+$AF$5/100)</f>
        <v>224.25</v>
      </c>
      <c r="G927" s="729">
        <f>AK927*(1+$AF$5/100)</f>
        <v>229.45</v>
      </c>
      <c r="H927" s="729">
        <f>AL927*(1+$AF$5/100)</f>
        <v>234.65</v>
      </c>
      <c r="I927" s="729">
        <f>AM927*(1+$AF$5/100)</f>
        <v>239.85</v>
      </c>
      <c r="J927" s="729">
        <f>AN927*(1+$AF$5/100)</f>
        <v>245.05</v>
      </c>
      <c r="K927" s="729">
        <f>AO927*(1+$AF$5/100)</f>
        <v>250.25</v>
      </c>
      <c r="L927" s="729">
        <f>AP927*(1+$AF$5/100)</f>
        <v>255.45</v>
      </c>
      <c r="M927" s="729">
        <f>AQ927*(1+$AF$5/100)</f>
        <v>334.75</v>
      </c>
      <c r="N927" s="729">
        <f>AR927*(1+$AF$5/100)</f>
        <v>348.4</v>
      </c>
      <c r="O927" s="729">
        <f>AS927*(1+$AF$5/100)</f>
        <v>362.05</v>
      </c>
      <c r="P927" s="729">
        <f>AT927*(1+$AF$5/100)</f>
        <v>375.05</v>
      </c>
      <c r="Q927" s="729">
        <f>AU927*(1+$AF$5/100)</f>
        <v>388.7</v>
      </c>
      <c r="R927" s="729">
        <f>AV927*(1+$AF$5/100)</f>
        <v>402.35</v>
      </c>
      <c r="S927" s="729">
        <f>AW927*(1+$AF$5/100)</f>
        <v>415.35</v>
      </c>
      <c r="T927" s="729">
        <f>AX927*(1+$AF$5/100)</f>
        <v>429</v>
      </c>
      <c r="U927" s="729">
        <f>AY927*(1+$AF$5/100)</f>
        <v>442.65</v>
      </c>
      <c r="V927" s="729">
        <f>AZ927*(1+$AF$5/100)</f>
        <v>455.65</v>
      </c>
      <c r="W927" s="729">
        <f>BA927*(1+$AF$5/100)</f>
        <v>469.3</v>
      </c>
      <c r="X927" s="729">
        <f>BB927*(1+$AF$5/100)</f>
        <v>482.95</v>
      </c>
      <c r="Y927" s="729">
        <f>BC927*(1+$AF$5/100)</f>
        <v>496.6</v>
      </c>
      <c r="Z927" s="730">
        <f>BD927*(1+$AF$5/100)</f>
        <v>509.6</v>
      </c>
      <c r="AA927" s="801"/>
      <c r="AB927" s="731"/>
      <c r="AG927" s="728">
        <v>1400</v>
      </c>
      <c r="AH927" s="732">
        <v>329</v>
      </c>
      <c r="AI927" s="729">
        <v>337</v>
      </c>
      <c r="AJ927" s="729">
        <v>345</v>
      </c>
      <c r="AK927" s="729">
        <v>353</v>
      </c>
      <c r="AL927" s="729">
        <v>361</v>
      </c>
      <c r="AM927" s="729">
        <v>369</v>
      </c>
      <c r="AN927" s="729">
        <v>377</v>
      </c>
      <c r="AO927" s="729">
        <v>385</v>
      </c>
      <c r="AP927" s="729">
        <v>393</v>
      </c>
      <c r="AQ927" s="729">
        <v>515</v>
      </c>
      <c r="AR927" s="729">
        <v>536</v>
      </c>
      <c r="AS927" s="729">
        <v>557</v>
      </c>
      <c r="AT927" s="729">
        <v>577</v>
      </c>
      <c r="AU927" s="729">
        <v>598</v>
      </c>
      <c r="AV927" s="729">
        <v>619</v>
      </c>
      <c r="AW927" s="729">
        <v>639</v>
      </c>
      <c r="AX927" s="729">
        <v>660</v>
      </c>
      <c r="AY927" s="729">
        <v>681</v>
      </c>
      <c r="AZ927" s="729">
        <v>701</v>
      </c>
      <c r="BA927" s="729">
        <v>722</v>
      </c>
      <c r="BB927" s="729">
        <v>743</v>
      </c>
      <c r="BC927" s="729">
        <v>764</v>
      </c>
      <c r="BD927" s="730">
        <v>784</v>
      </c>
    </row>
    <row r="928" spans="1:74">
      <c r="B928" s="1019"/>
      <c r="C928" s="785">
        <v>1600</v>
      </c>
      <c r="D928" s="733">
        <f>AH928*(1+$AF$5/100)</f>
        <v>217.75</v>
      </c>
      <c r="E928" s="734">
        <f>AI928*(1+$AF$5/100)</f>
        <v>231.4</v>
      </c>
      <c r="F928" s="734">
        <f>AJ928*(1+$AF$5/100)</f>
        <v>236.6</v>
      </c>
      <c r="G928" s="734">
        <f>AK928*(1+$AF$5/100)</f>
        <v>241.8</v>
      </c>
      <c r="H928" s="734">
        <f>AL928*(1+$AF$5/100)</f>
        <v>247</v>
      </c>
      <c r="I928" s="734">
        <f>AM928*(1+$AF$5/100)</f>
        <v>252.2</v>
      </c>
      <c r="J928" s="734">
        <f>AN928*(1+$AF$5/100)</f>
        <v>257.4</v>
      </c>
      <c r="K928" s="734">
        <f>AO928*(1+$AF$5/100)</f>
        <v>262.6</v>
      </c>
      <c r="L928" s="734">
        <f>AP928*(1+$AF$5/100)</f>
        <v>267.8</v>
      </c>
      <c r="M928" s="734">
        <f>AQ928*(1+$AF$5/100)</f>
        <v>338.65</v>
      </c>
      <c r="N928" s="734">
        <f>AR928*(1+$AF$5/100)</f>
        <v>352.3</v>
      </c>
      <c r="O928" s="734">
        <f>AS928*(1+$AF$5/100)</f>
        <v>365.95</v>
      </c>
      <c r="P928" s="734">
        <f>AT928*(1+$AF$5/100)</f>
        <v>379.6</v>
      </c>
      <c r="Q928" s="734">
        <f>AU928*(1+$AF$5/100)</f>
        <v>392.6</v>
      </c>
      <c r="R928" s="734">
        <f>AV928*(1+$AF$5/100)</f>
        <v>406.25</v>
      </c>
      <c r="S928" s="734">
        <f>AW928*(1+$AF$5/100)</f>
        <v>419.9</v>
      </c>
      <c r="T928" s="734">
        <f>AX928*(1+$AF$5/100)</f>
        <v>432.9</v>
      </c>
      <c r="U928" s="734">
        <f>AY928*(1+$AF$5/100)</f>
        <v>446.55</v>
      </c>
      <c r="V928" s="734">
        <f>AZ928*(1+$AF$5/100)</f>
        <v>460.2</v>
      </c>
      <c r="W928" s="734">
        <f>BA928*(1+$AF$5/100)</f>
        <v>473.85</v>
      </c>
      <c r="X928" s="734">
        <f>BB928*(1+$AF$5/100)</f>
        <v>486.85</v>
      </c>
      <c r="Y928" s="734">
        <f>BC928*(1+$AF$5/100)</f>
        <v>500.5</v>
      </c>
      <c r="Z928" s="735">
        <f>BD928*(1+$AF$5/100)</f>
        <v>514.15</v>
      </c>
      <c r="AA928" s="801"/>
      <c r="AB928" s="731"/>
      <c r="AG928" s="728">
        <v>1600</v>
      </c>
      <c r="AH928" s="733">
        <v>335</v>
      </c>
      <c r="AI928" s="734">
        <v>356</v>
      </c>
      <c r="AJ928" s="734">
        <v>364</v>
      </c>
      <c r="AK928" s="734">
        <v>372</v>
      </c>
      <c r="AL928" s="734">
        <v>380</v>
      </c>
      <c r="AM928" s="734">
        <v>388</v>
      </c>
      <c r="AN928" s="734">
        <v>396</v>
      </c>
      <c r="AO928" s="734">
        <v>404</v>
      </c>
      <c r="AP928" s="734">
        <v>412</v>
      </c>
      <c r="AQ928" s="734">
        <v>521</v>
      </c>
      <c r="AR928" s="734">
        <v>542</v>
      </c>
      <c r="AS928" s="734">
        <v>563</v>
      </c>
      <c r="AT928" s="734">
        <v>584</v>
      </c>
      <c r="AU928" s="734">
        <v>604</v>
      </c>
      <c r="AV928" s="734">
        <v>625</v>
      </c>
      <c r="AW928" s="734">
        <v>646</v>
      </c>
      <c r="AX928" s="734">
        <v>666</v>
      </c>
      <c r="AY928" s="734">
        <v>687</v>
      </c>
      <c r="AZ928" s="734">
        <v>708</v>
      </c>
      <c r="BA928" s="734">
        <v>729</v>
      </c>
      <c r="BB928" s="734">
        <v>749</v>
      </c>
      <c r="BC928" s="734">
        <v>770</v>
      </c>
      <c r="BD928" s="735">
        <v>791</v>
      </c>
    </row>
    <row r="929" spans="1:74">
      <c r="B929" s="1019"/>
      <c r="C929" s="785">
        <v>1800</v>
      </c>
      <c r="D929" s="733">
        <f>AH929*(1+$AF$5/100)</f>
        <v>222.3</v>
      </c>
      <c r="E929" s="734">
        <f>AI929*(1+$AF$5/100)</f>
        <v>235.3</v>
      </c>
      <c r="F929" s="734">
        <f>AJ929*(1+$AF$5/100)</f>
        <v>248.95</v>
      </c>
      <c r="G929" s="734">
        <f>AK929*(1+$AF$5/100)</f>
        <v>254.15</v>
      </c>
      <c r="H929" s="734">
        <f>AL929*(1+$AF$5/100)</f>
        <v>259.35</v>
      </c>
      <c r="I929" s="734">
        <f>AM929*(1+$AF$5/100)</f>
        <v>264.55</v>
      </c>
      <c r="J929" s="734">
        <f>AN929*(1+$AF$5/100)</f>
        <v>269.75</v>
      </c>
      <c r="K929" s="734">
        <f>AO929*(1+$AF$5/100)</f>
        <v>274.95</v>
      </c>
      <c r="L929" s="734">
        <f>AP929*(1+$AF$5/100)</f>
        <v>280.15</v>
      </c>
      <c r="M929" s="734">
        <f>AQ929*(1+$AF$5/100)</f>
        <v>343.2</v>
      </c>
      <c r="N929" s="734">
        <f>AR929*(1+$AF$5/100)</f>
        <v>356.85</v>
      </c>
      <c r="O929" s="734">
        <f>AS929*(1+$AF$5/100)</f>
        <v>369.85</v>
      </c>
      <c r="P929" s="734">
        <f>AT929*(1+$AF$5/100)</f>
        <v>383.5</v>
      </c>
      <c r="Q929" s="734">
        <f>AU929*(1+$AF$5/100)</f>
        <v>397.15</v>
      </c>
      <c r="R929" s="734">
        <f>AV929*(1+$AF$5/100)</f>
        <v>410.15</v>
      </c>
      <c r="S929" s="734">
        <f>AW929*(1+$AF$5/100)</f>
        <v>423.8</v>
      </c>
      <c r="T929" s="734">
        <f>AX929*(1+$AF$5/100)</f>
        <v>437.45</v>
      </c>
      <c r="U929" s="734">
        <f>AY929*(1+$AF$5/100)</f>
        <v>450.45</v>
      </c>
      <c r="V929" s="734">
        <f>AZ929*(1+$AF$5/100)</f>
        <v>464.1</v>
      </c>
      <c r="W929" s="734">
        <f>BA929*(1+$AF$5/100)</f>
        <v>477.75</v>
      </c>
      <c r="X929" s="734">
        <f>BB929*(1+$AF$5/100)</f>
        <v>491.4</v>
      </c>
      <c r="Y929" s="734">
        <f>BC929*(1+$AF$5/100)</f>
        <v>504.4</v>
      </c>
      <c r="Z929" s="735">
        <f>BD929*(1+$AF$5/100)</f>
        <v>518.05</v>
      </c>
      <c r="AA929" s="801"/>
      <c r="AB929" s="731"/>
      <c r="AG929" s="728">
        <v>1800</v>
      </c>
      <c r="AH929" s="733">
        <v>342</v>
      </c>
      <c r="AI929" s="734">
        <v>362</v>
      </c>
      <c r="AJ929" s="734">
        <v>383</v>
      </c>
      <c r="AK929" s="734">
        <v>391</v>
      </c>
      <c r="AL929" s="734">
        <v>399</v>
      </c>
      <c r="AM929" s="734">
        <v>407</v>
      </c>
      <c r="AN929" s="734">
        <v>415</v>
      </c>
      <c r="AO929" s="734">
        <v>423</v>
      </c>
      <c r="AP929" s="734">
        <v>431</v>
      </c>
      <c r="AQ929" s="734">
        <v>528</v>
      </c>
      <c r="AR929" s="734">
        <v>549</v>
      </c>
      <c r="AS929" s="734">
        <v>569</v>
      </c>
      <c r="AT929" s="734">
        <v>590</v>
      </c>
      <c r="AU929" s="734">
        <v>611</v>
      </c>
      <c r="AV929" s="734">
        <v>631</v>
      </c>
      <c r="AW929" s="734">
        <v>652</v>
      </c>
      <c r="AX929" s="734">
        <v>673</v>
      </c>
      <c r="AY929" s="734">
        <v>693</v>
      </c>
      <c r="AZ929" s="734">
        <v>714</v>
      </c>
      <c r="BA929" s="734">
        <v>735</v>
      </c>
      <c r="BB929" s="734">
        <v>756</v>
      </c>
      <c r="BC929" s="734">
        <v>776</v>
      </c>
      <c r="BD929" s="735">
        <v>797</v>
      </c>
    </row>
    <row r="930" spans="1:74">
      <c r="B930" s="1019"/>
      <c r="C930" s="785">
        <v>2000</v>
      </c>
      <c r="D930" s="733">
        <f>AH930*(1+$AF$5/100)</f>
        <v>226.2</v>
      </c>
      <c r="E930" s="734">
        <f>AI930*(1+$AF$5/100)</f>
        <v>239.85</v>
      </c>
      <c r="F930" s="734">
        <f>AJ930*(1+$AF$5/100)</f>
        <v>252.85</v>
      </c>
      <c r="G930" s="734">
        <f>AK930*(1+$AF$5/100)</f>
        <v>266.5</v>
      </c>
      <c r="H930" s="734">
        <f>AL930*(1+$AF$5/100)</f>
        <v>271.7</v>
      </c>
      <c r="I930" s="734">
        <f>AM930*(1+$AF$5/100)</f>
        <v>276.9</v>
      </c>
      <c r="J930" s="734">
        <f>AN930*(1+$AF$5/100)</f>
        <v>282.1</v>
      </c>
      <c r="K930" s="734">
        <f>AO930*(1+$AF$5/100)</f>
        <v>287.3</v>
      </c>
      <c r="L930" s="734">
        <f>AP930*(1+$AF$5/100)</f>
        <v>292.5</v>
      </c>
      <c r="M930" s="734">
        <f>AQ930*(1+$AF$5/100)</f>
        <v>347.1</v>
      </c>
      <c r="N930" s="734">
        <f>AR930*(1+$AF$5/100)</f>
        <v>360.75</v>
      </c>
      <c r="O930" s="734">
        <f>AS930*(1+$AF$5/100)</f>
        <v>374.4</v>
      </c>
      <c r="P930" s="734">
        <f>AT930*(1+$AF$5/100)</f>
        <v>387.4</v>
      </c>
      <c r="Q930" s="734">
        <f>AU930*(1+$AF$5/100)</f>
        <v>401.05</v>
      </c>
      <c r="R930" s="734">
        <f>AV930*(1+$AF$5/100)</f>
        <v>414.7</v>
      </c>
      <c r="S930" s="734">
        <f>AW930*(1+$AF$5/100)</f>
        <v>427.7</v>
      </c>
      <c r="T930" s="734">
        <f>AX930*(1+$AF$5/100)</f>
        <v>441.35</v>
      </c>
      <c r="U930" s="734">
        <f>AY930*(1+$AF$5/100)</f>
        <v>455</v>
      </c>
      <c r="V930" s="734">
        <f>AZ930*(1+$AF$5/100)</f>
        <v>468.65</v>
      </c>
      <c r="W930" s="734">
        <f>BA930*(1+$AF$5/100)</f>
        <v>481.65</v>
      </c>
      <c r="X930" s="734">
        <f>BB930*(1+$AF$5/100)</f>
        <v>495.3</v>
      </c>
      <c r="Y930" s="734">
        <f>BC930*(1+$AF$5/100)</f>
        <v>508.95</v>
      </c>
      <c r="Z930" s="735">
        <f>BD930*(1+$AF$5/100)</f>
        <v>521.95</v>
      </c>
      <c r="AA930" s="801"/>
      <c r="AB930" s="731"/>
      <c r="AG930" s="728">
        <v>2000</v>
      </c>
      <c r="AH930" s="733">
        <v>348</v>
      </c>
      <c r="AI930" s="734">
        <v>369</v>
      </c>
      <c r="AJ930" s="734">
        <v>389</v>
      </c>
      <c r="AK930" s="734">
        <v>410</v>
      </c>
      <c r="AL930" s="734">
        <v>418</v>
      </c>
      <c r="AM930" s="734">
        <v>426</v>
      </c>
      <c r="AN930" s="734">
        <v>434</v>
      </c>
      <c r="AO930" s="734">
        <v>442</v>
      </c>
      <c r="AP930" s="734">
        <v>450</v>
      </c>
      <c r="AQ930" s="734">
        <v>534</v>
      </c>
      <c r="AR930" s="734">
        <v>555</v>
      </c>
      <c r="AS930" s="734">
        <v>576</v>
      </c>
      <c r="AT930" s="734">
        <v>596</v>
      </c>
      <c r="AU930" s="734">
        <v>617</v>
      </c>
      <c r="AV930" s="734">
        <v>638</v>
      </c>
      <c r="AW930" s="734">
        <v>658</v>
      </c>
      <c r="AX930" s="734">
        <v>679</v>
      </c>
      <c r="AY930" s="734">
        <v>700</v>
      </c>
      <c r="AZ930" s="734">
        <v>721</v>
      </c>
      <c r="BA930" s="734">
        <v>741</v>
      </c>
      <c r="BB930" s="734">
        <v>762</v>
      </c>
      <c r="BC930" s="734">
        <v>783</v>
      </c>
      <c r="BD930" s="735">
        <v>803</v>
      </c>
    </row>
    <row r="931" spans="1:74">
      <c r="B931" s="1019"/>
      <c r="C931" s="785">
        <v>2200</v>
      </c>
      <c r="D931" s="733">
        <f>AH931*(1+$AF$5/100)</f>
        <v>230.1</v>
      </c>
      <c r="E931" s="734">
        <f>AI931*(1+$AF$5/100)</f>
        <v>243.75</v>
      </c>
      <c r="F931" s="734">
        <f>AJ931*(1+$AF$5/100)</f>
        <v>257.4</v>
      </c>
      <c r="G931" s="734">
        <f>AK931*(1+$AF$5/100)</f>
        <v>270.4</v>
      </c>
      <c r="H931" s="734">
        <f>AL931*(1+$AF$5/100)</f>
        <v>284.05</v>
      </c>
      <c r="I931" s="734">
        <f>AM931*(1+$AF$5/100)</f>
        <v>289.25</v>
      </c>
      <c r="J931" s="734">
        <f>AN931*(1+$AF$5/100)</f>
        <v>294.45</v>
      </c>
      <c r="K931" s="734">
        <f>AO931*(1+$AF$5/100)</f>
        <v>299.65</v>
      </c>
      <c r="L931" s="734">
        <f>AP931*(1+$AF$5/100)</f>
        <v>304.85</v>
      </c>
      <c r="M931" s="734">
        <f>AQ931*(1+$AF$5/100)</f>
        <v>351.65</v>
      </c>
      <c r="N931" s="734">
        <f>AR931*(1+$AF$5/100)</f>
        <v>364.65</v>
      </c>
      <c r="O931" s="734">
        <f>AS931*(1+$AF$5/100)</f>
        <v>378.3</v>
      </c>
      <c r="P931" s="734">
        <f>AT931*(1+$AF$5/100)</f>
        <v>391.95</v>
      </c>
      <c r="Q931" s="734">
        <f>AU931*(1+$AF$5/100)</f>
        <v>404.95</v>
      </c>
      <c r="R931" s="734">
        <f>AV931*(1+$AF$5/100)</f>
        <v>418.6</v>
      </c>
      <c r="S931" s="734">
        <f>AW931*(1+$AF$5/100)</f>
        <v>432.25</v>
      </c>
      <c r="T931" s="734">
        <f>AX931*(1+$AF$5/100)</f>
        <v>445.25</v>
      </c>
      <c r="U931" s="734">
        <f>AY931*(1+$AF$5/100)</f>
        <v>458.9</v>
      </c>
      <c r="V931" s="734">
        <f>AZ931*(1+$AF$5/100)</f>
        <v>472.55</v>
      </c>
      <c r="W931" s="734">
        <f>BA931*(1+$AF$5/100)</f>
        <v>486.2</v>
      </c>
      <c r="X931" s="734">
        <f>BB931*(1+$AF$5/100)</f>
        <v>499.2</v>
      </c>
      <c r="Y931" s="734">
        <f>BC931*(1+$AF$5/100)</f>
        <v>512.85</v>
      </c>
      <c r="Z931" s="735">
        <f>BD931*(1+$AF$5/100)</f>
        <v>526.5</v>
      </c>
      <c r="AA931" s="801"/>
      <c r="AB931" s="731"/>
      <c r="AG931" s="728">
        <v>2200</v>
      </c>
      <c r="AH931" s="733">
        <v>354</v>
      </c>
      <c r="AI931" s="734">
        <v>375</v>
      </c>
      <c r="AJ931" s="734">
        <v>396</v>
      </c>
      <c r="AK931" s="734">
        <v>416</v>
      </c>
      <c r="AL931" s="734">
        <v>437</v>
      </c>
      <c r="AM931" s="734">
        <v>445</v>
      </c>
      <c r="AN931" s="734">
        <v>453</v>
      </c>
      <c r="AO931" s="734">
        <v>461</v>
      </c>
      <c r="AP931" s="734">
        <v>469</v>
      </c>
      <c r="AQ931" s="734">
        <v>541</v>
      </c>
      <c r="AR931" s="734">
        <v>561</v>
      </c>
      <c r="AS931" s="734">
        <v>582</v>
      </c>
      <c r="AT931" s="734">
        <v>603</v>
      </c>
      <c r="AU931" s="734">
        <v>623</v>
      </c>
      <c r="AV931" s="734">
        <v>644</v>
      </c>
      <c r="AW931" s="734">
        <v>665</v>
      </c>
      <c r="AX931" s="734">
        <v>685</v>
      </c>
      <c r="AY931" s="734">
        <v>706</v>
      </c>
      <c r="AZ931" s="734">
        <v>727</v>
      </c>
      <c r="BA931" s="734">
        <v>748</v>
      </c>
      <c r="BB931" s="734">
        <v>768</v>
      </c>
      <c r="BC931" s="734">
        <v>789</v>
      </c>
      <c r="BD931" s="735">
        <v>810</v>
      </c>
    </row>
    <row r="932" spans="1:74">
      <c r="B932" s="1019"/>
      <c r="C932" s="785">
        <v>2400</v>
      </c>
      <c r="D932" s="733">
        <f>AH932*(1+$AF$5/100)</f>
        <v>234.65</v>
      </c>
      <c r="E932" s="734">
        <f>AI932*(1+$AF$5/100)</f>
        <v>247.65</v>
      </c>
      <c r="F932" s="734">
        <f>AJ932*(1+$AF$5/100)</f>
        <v>261.3</v>
      </c>
      <c r="G932" s="734">
        <f>AK932*(1+$AF$5/100)</f>
        <v>274.95</v>
      </c>
      <c r="H932" s="734">
        <f>AL932*(1+$AF$5/100)</f>
        <v>287.95</v>
      </c>
      <c r="I932" s="734">
        <f>AM932*(1+$AF$5/100)</f>
        <v>301.6</v>
      </c>
      <c r="J932" s="734">
        <f>AN932*(1+$AF$5/100)</f>
        <v>306.8</v>
      </c>
      <c r="K932" s="734">
        <f>AO932*(1+$AF$5/100)</f>
        <v>312</v>
      </c>
      <c r="L932" s="734">
        <f>AP932*(1+$AF$5/100)</f>
        <v>317.2</v>
      </c>
      <c r="M932" s="734">
        <f>AQ932*(1+$AF$5/100)</f>
        <v>355.55</v>
      </c>
      <c r="N932" s="734">
        <f>AR932*(1+$AF$5/100)</f>
        <v>369.2</v>
      </c>
      <c r="O932" s="734">
        <f>AS932*(1+$AF$5/100)</f>
        <v>382.2</v>
      </c>
      <c r="P932" s="734">
        <f>AT932*(1+$AF$5/100)</f>
        <v>395.85</v>
      </c>
      <c r="Q932" s="734">
        <f>AU932*(1+$AF$5/100)</f>
        <v>409.5</v>
      </c>
      <c r="R932" s="734">
        <f>AV932*(1+$AF$5/100)</f>
        <v>422.5</v>
      </c>
      <c r="S932" s="734">
        <f>AW932*(1+$AF$5/100)</f>
        <v>436.15</v>
      </c>
      <c r="T932" s="734">
        <f>AX932*(1+$AF$5/100)</f>
        <v>449.8</v>
      </c>
      <c r="U932" s="734">
        <f>AY932*(1+$AF$5/100)</f>
        <v>463.45</v>
      </c>
      <c r="V932" s="734">
        <f>AZ932*(1+$AF$5/100)</f>
        <v>476.45</v>
      </c>
      <c r="W932" s="734">
        <f>BA932*(1+$AF$5/100)</f>
        <v>490.1</v>
      </c>
      <c r="X932" s="734">
        <f>BB932*(1+$AF$5/100)</f>
        <v>503.75</v>
      </c>
      <c r="Y932" s="734">
        <f>BC932*(1+$AF$5/100)</f>
        <v>516.75</v>
      </c>
      <c r="Z932" s="735">
        <f>BD932*(1+$AF$5/100)</f>
        <v>530.4</v>
      </c>
      <c r="AA932" s="801"/>
      <c r="AB932" s="731"/>
      <c r="AG932" s="728">
        <v>2400</v>
      </c>
      <c r="AH932" s="733">
        <v>361</v>
      </c>
      <c r="AI932" s="734">
        <v>381</v>
      </c>
      <c r="AJ932" s="734">
        <v>402</v>
      </c>
      <c r="AK932" s="734">
        <v>423</v>
      </c>
      <c r="AL932" s="734">
        <v>443</v>
      </c>
      <c r="AM932" s="734">
        <v>464</v>
      </c>
      <c r="AN932" s="734">
        <v>472</v>
      </c>
      <c r="AO932" s="734">
        <v>480</v>
      </c>
      <c r="AP932" s="734">
        <v>488</v>
      </c>
      <c r="AQ932" s="734">
        <v>547</v>
      </c>
      <c r="AR932" s="734">
        <v>568</v>
      </c>
      <c r="AS932" s="734">
        <v>588</v>
      </c>
      <c r="AT932" s="734">
        <v>609</v>
      </c>
      <c r="AU932" s="734">
        <v>630</v>
      </c>
      <c r="AV932" s="734">
        <v>650</v>
      </c>
      <c r="AW932" s="734">
        <v>671</v>
      </c>
      <c r="AX932" s="734">
        <v>692</v>
      </c>
      <c r="AY932" s="734">
        <v>713</v>
      </c>
      <c r="AZ932" s="734">
        <v>733</v>
      </c>
      <c r="BA932" s="734">
        <v>754</v>
      </c>
      <c r="BB932" s="734">
        <v>775</v>
      </c>
      <c r="BC932" s="734">
        <v>795</v>
      </c>
      <c r="BD932" s="735">
        <v>816</v>
      </c>
    </row>
    <row r="933" spans="1:74">
      <c r="B933" s="1019"/>
      <c r="C933" s="785">
        <v>2600</v>
      </c>
      <c r="D933" s="733">
        <f>AH933*(1+$AF$5/100)</f>
        <v>238.55</v>
      </c>
      <c r="E933" s="734">
        <f>AI933*(1+$AF$5/100)</f>
        <v>252.2</v>
      </c>
      <c r="F933" s="734">
        <f>AJ933*(1+$AF$5/100)</f>
        <v>265.2</v>
      </c>
      <c r="G933" s="734">
        <f>AK933*(1+$AF$5/100)</f>
        <v>278.85</v>
      </c>
      <c r="H933" s="734">
        <f>AL933*(1+$AF$5/100)</f>
        <v>292.5</v>
      </c>
      <c r="I933" s="734">
        <f>AM933*(1+$AF$5/100)</f>
        <v>305.5</v>
      </c>
      <c r="J933" s="734">
        <f>AN933*(1+$AF$5/100)</f>
        <v>319.15</v>
      </c>
      <c r="K933" s="734">
        <f>AO933*(1+$AF$5/100)</f>
        <v>324.35</v>
      </c>
      <c r="L933" s="734">
        <f>AP933*(1+$AF$5/100)</f>
        <v>329.55</v>
      </c>
      <c r="M933" s="734">
        <f>AQ933*(1+$AF$5/100)</f>
        <v>359.45</v>
      </c>
      <c r="N933" s="734">
        <f>AR933*(1+$AF$5/100)</f>
        <v>373.1</v>
      </c>
      <c r="O933" s="734">
        <f>AS933*(1+$AF$5/100)</f>
        <v>386.75</v>
      </c>
      <c r="P933" s="734">
        <f>AT933*(1+$AF$5/100)</f>
        <v>399.75</v>
      </c>
      <c r="Q933" s="734">
        <f>AU933*(1+$AF$5/100)</f>
        <v>413.4</v>
      </c>
      <c r="R933" s="734">
        <f>AV933*(1+$AF$5/100)</f>
        <v>427.05</v>
      </c>
      <c r="S933" s="734">
        <f>AW933*(1+$AF$5/100)</f>
        <v>440.05</v>
      </c>
      <c r="T933" s="734">
        <f>AX933*(1+$AF$5/100)</f>
        <v>453.7</v>
      </c>
      <c r="U933" s="734">
        <f>AY933*(1+$AF$5/100)</f>
        <v>467.35</v>
      </c>
      <c r="V933" s="734">
        <f>AZ933*(1+$AF$5/100)</f>
        <v>481</v>
      </c>
      <c r="W933" s="734">
        <f>BA933*(1+$AF$5/100)</f>
        <v>494</v>
      </c>
      <c r="X933" s="734">
        <f>BB933*(1+$AF$5/100)</f>
        <v>507.65</v>
      </c>
      <c r="Y933" s="734">
        <f>BC933*(1+$AF$5/100)</f>
        <v>521.3</v>
      </c>
      <c r="Z933" s="735">
        <f>BD933*(1+$AF$5/100)</f>
        <v>534.3</v>
      </c>
      <c r="AA933" s="801"/>
      <c r="AB933" s="731"/>
      <c r="AG933" s="728">
        <v>2600</v>
      </c>
      <c r="AH933" s="733">
        <v>367</v>
      </c>
      <c r="AI933" s="734">
        <v>388</v>
      </c>
      <c r="AJ933" s="734">
        <v>408</v>
      </c>
      <c r="AK933" s="734">
        <v>429</v>
      </c>
      <c r="AL933" s="734">
        <v>450</v>
      </c>
      <c r="AM933" s="734">
        <v>470</v>
      </c>
      <c r="AN933" s="734">
        <v>491</v>
      </c>
      <c r="AO933" s="734">
        <v>499</v>
      </c>
      <c r="AP933" s="734">
        <v>507</v>
      </c>
      <c r="AQ933" s="734">
        <v>553</v>
      </c>
      <c r="AR933" s="734">
        <v>574</v>
      </c>
      <c r="AS933" s="734">
        <v>595</v>
      </c>
      <c r="AT933" s="734">
        <v>615</v>
      </c>
      <c r="AU933" s="734">
        <v>636</v>
      </c>
      <c r="AV933" s="734">
        <v>657</v>
      </c>
      <c r="AW933" s="734">
        <v>677</v>
      </c>
      <c r="AX933" s="734">
        <v>698</v>
      </c>
      <c r="AY933" s="734">
        <v>719</v>
      </c>
      <c r="AZ933" s="734">
        <v>740</v>
      </c>
      <c r="BA933" s="734">
        <v>760</v>
      </c>
      <c r="BB933" s="734">
        <v>781</v>
      </c>
      <c r="BC933" s="734">
        <v>802</v>
      </c>
      <c r="BD933" s="735">
        <v>822</v>
      </c>
    </row>
    <row r="934" spans="1:74">
      <c r="B934" s="1019"/>
      <c r="C934" s="785">
        <v>2800</v>
      </c>
      <c r="D934" s="733">
        <f>AH934*(1+$AF$5/100)</f>
        <v>242.45</v>
      </c>
      <c r="E934" s="734">
        <f>AI934*(1+$AF$5/100)</f>
        <v>256.1</v>
      </c>
      <c r="F934" s="734">
        <f>AJ934*(1+$AF$5/100)</f>
        <v>269.75</v>
      </c>
      <c r="G934" s="734">
        <f>AK934*(1+$AF$5/100)</f>
        <v>282.75</v>
      </c>
      <c r="H934" s="734">
        <f>AL934*(1+$AF$5/100)</f>
        <v>296.4</v>
      </c>
      <c r="I934" s="734">
        <f>AM934*(1+$AF$5/100)</f>
        <v>310.05</v>
      </c>
      <c r="J934" s="734">
        <f>AN934*(1+$AF$5/100)</f>
        <v>323.7</v>
      </c>
      <c r="K934" s="734">
        <f>AO934*(1+$AF$5/100)</f>
        <v>336.7</v>
      </c>
      <c r="L934" s="734">
        <f>AP934*(1+$AF$5/100)</f>
        <v>341.9</v>
      </c>
      <c r="M934" s="734">
        <f>AQ934*(1+$AF$5/100)</f>
        <v>364</v>
      </c>
      <c r="N934" s="734">
        <f>AR934*(1+$AF$5/100)</f>
        <v>377</v>
      </c>
      <c r="O934" s="734">
        <f>AS934*(1+$AF$5/100)</f>
        <v>390.65</v>
      </c>
      <c r="P934" s="734">
        <f>AT934*(1+$AF$5/100)</f>
        <v>404.3</v>
      </c>
      <c r="Q934" s="734">
        <f>AU934*(1+$AF$5/100)</f>
        <v>417.3</v>
      </c>
      <c r="R934" s="734">
        <f>AV934*(1+$AF$5/100)</f>
        <v>430.95</v>
      </c>
      <c r="S934" s="734">
        <f>AW934*(1+$AF$5/100)</f>
        <v>444.6</v>
      </c>
      <c r="T934" s="734">
        <f>AX934*(1+$AF$5/100)</f>
        <v>458.25</v>
      </c>
      <c r="U934" s="734">
        <f>AY934*(1+$AF$5/100)</f>
        <v>471.25</v>
      </c>
      <c r="V934" s="734">
        <f>AZ934*(1+$AF$5/100)</f>
        <v>484.9</v>
      </c>
      <c r="W934" s="734">
        <f>BA934*(1+$AF$5/100)</f>
        <v>498.55</v>
      </c>
      <c r="X934" s="734">
        <f>BB934*(1+$AF$5/100)</f>
        <v>511.55</v>
      </c>
      <c r="Y934" s="734">
        <f>BC934*(1+$AF$5/100)</f>
        <v>525.2</v>
      </c>
      <c r="Z934" s="735">
        <f>BD934*(1+$AF$5/100)</f>
        <v>538.85</v>
      </c>
      <c r="AA934" s="801"/>
      <c r="AB934" s="731"/>
      <c r="AG934" s="728">
        <v>2800</v>
      </c>
      <c r="AH934" s="733">
        <v>373</v>
      </c>
      <c r="AI934" s="734">
        <v>394</v>
      </c>
      <c r="AJ934" s="734">
        <v>415</v>
      </c>
      <c r="AK934" s="734">
        <v>435</v>
      </c>
      <c r="AL934" s="734">
        <v>456</v>
      </c>
      <c r="AM934" s="734">
        <v>477</v>
      </c>
      <c r="AN934" s="734">
        <v>498</v>
      </c>
      <c r="AO934" s="734">
        <v>518</v>
      </c>
      <c r="AP934" s="734">
        <v>526</v>
      </c>
      <c r="AQ934" s="734">
        <v>560</v>
      </c>
      <c r="AR934" s="734">
        <v>580</v>
      </c>
      <c r="AS934" s="734">
        <v>601</v>
      </c>
      <c r="AT934" s="734">
        <v>622</v>
      </c>
      <c r="AU934" s="734">
        <v>642</v>
      </c>
      <c r="AV934" s="734">
        <v>663</v>
      </c>
      <c r="AW934" s="734">
        <v>684</v>
      </c>
      <c r="AX934" s="734">
        <v>705</v>
      </c>
      <c r="AY934" s="734">
        <v>725</v>
      </c>
      <c r="AZ934" s="734">
        <v>746</v>
      </c>
      <c r="BA934" s="734">
        <v>767</v>
      </c>
      <c r="BB934" s="734">
        <v>787</v>
      </c>
      <c r="BC934" s="734">
        <v>808</v>
      </c>
      <c r="BD934" s="735">
        <v>829</v>
      </c>
    </row>
    <row r="935" spans="1:74">
      <c r="B935" s="1019"/>
      <c r="C935" s="785">
        <v>3000</v>
      </c>
      <c r="D935" s="733">
        <f>AH935*(1+$AF$5/100)</f>
        <v>319.15</v>
      </c>
      <c r="E935" s="734">
        <f>AI935*(1+$AF$5/100)</f>
        <v>324.35</v>
      </c>
      <c r="F935" s="734">
        <f>AJ935*(1+$AF$5/100)</f>
        <v>329.55</v>
      </c>
      <c r="G935" s="734">
        <f>AK935*(1+$AF$5/100)</f>
        <v>334.75</v>
      </c>
      <c r="H935" s="734">
        <f>AL935*(1+$AF$5/100)</f>
        <v>339.95</v>
      </c>
      <c r="I935" s="734">
        <f>AM935*(1+$AF$5/100)</f>
        <v>345.15</v>
      </c>
      <c r="J935" s="734">
        <f>AN935*(1+$AF$5/100)</f>
        <v>350.35</v>
      </c>
      <c r="K935" s="734">
        <f>AO935*(1+$AF$5/100)</f>
        <v>355.55</v>
      </c>
      <c r="L935" s="734">
        <f>AP935*(1+$AF$5/100)</f>
        <v>360.75</v>
      </c>
      <c r="M935" s="734">
        <f>AQ935*(1+$AF$5/100)</f>
        <v>367.9</v>
      </c>
      <c r="N935" s="734">
        <f>AR935*(1+$AF$5/100)</f>
        <v>381.55</v>
      </c>
      <c r="O935" s="734">
        <f>AS935*(1+$AF$5/100)</f>
        <v>394.55</v>
      </c>
      <c r="P935" s="734">
        <f>AT935*(1+$AF$5/100)</f>
        <v>408.2</v>
      </c>
      <c r="Q935" s="734">
        <f>AU935*(1+$AF$5/100)</f>
        <v>421.85</v>
      </c>
      <c r="R935" s="734">
        <f>AV935*(1+$AF$5/100)</f>
        <v>435.5</v>
      </c>
      <c r="S935" s="734">
        <f>AW935*(1+$AF$5/100)</f>
        <v>448.5</v>
      </c>
      <c r="T935" s="734">
        <f>AX935*(1+$AF$5/100)</f>
        <v>462.15</v>
      </c>
      <c r="U935" s="734">
        <f>AY935*(1+$AF$5/100)</f>
        <v>475.8</v>
      </c>
      <c r="V935" s="734">
        <f>AZ935*(1+$AF$5/100)</f>
        <v>488.8</v>
      </c>
      <c r="W935" s="734">
        <f>BA935*(1+$AF$5/100)</f>
        <v>502.45</v>
      </c>
      <c r="X935" s="734">
        <f>BB935*(1+$AF$5/100)</f>
        <v>516.1</v>
      </c>
      <c r="Y935" s="734">
        <f>BC935*(1+$AF$5/100)</f>
        <v>529.1</v>
      </c>
      <c r="Z935" s="735">
        <f>BD935*(1+$AF$5/100)</f>
        <v>542.75</v>
      </c>
      <c r="AA935" s="801"/>
      <c r="AB935" s="731"/>
      <c r="AG935" s="728">
        <v>3000</v>
      </c>
      <c r="AH935" s="733">
        <v>491</v>
      </c>
      <c r="AI935" s="734">
        <v>499</v>
      </c>
      <c r="AJ935" s="734">
        <v>507</v>
      </c>
      <c r="AK935" s="734">
        <v>515</v>
      </c>
      <c r="AL935" s="734">
        <v>523</v>
      </c>
      <c r="AM935" s="734">
        <v>531</v>
      </c>
      <c r="AN935" s="734">
        <v>539</v>
      </c>
      <c r="AO935" s="734">
        <v>547</v>
      </c>
      <c r="AP935" s="734">
        <v>555</v>
      </c>
      <c r="AQ935" s="734">
        <v>566</v>
      </c>
      <c r="AR935" s="734">
        <v>587</v>
      </c>
      <c r="AS935" s="734">
        <v>607</v>
      </c>
      <c r="AT935" s="734">
        <v>628</v>
      </c>
      <c r="AU935" s="734">
        <v>649</v>
      </c>
      <c r="AV935" s="734">
        <v>670</v>
      </c>
      <c r="AW935" s="734">
        <v>690</v>
      </c>
      <c r="AX935" s="734">
        <v>711</v>
      </c>
      <c r="AY935" s="734">
        <v>732</v>
      </c>
      <c r="AZ935" s="734">
        <v>752</v>
      </c>
      <c r="BA935" s="734">
        <v>773</v>
      </c>
      <c r="BB935" s="734">
        <v>794</v>
      </c>
      <c r="BC935" s="734">
        <v>814</v>
      </c>
      <c r="BD935" s="735">
        <v>835</v>
      </c>
    </row>
    <row r="936" spans="1:74">
      <c r="B936" s="1019"/>
      <c r="C936" s="785">
        <v>3200</v>
      </c>
      <c r="D936" s="733">
        <f>AH936*(1+$AF$5/100)</f>
        <v>331.5</v>
      </c>
      <c r="E936" s="734">
        <f>AI936*(1+$AF$5/100)</f>
        <v>336.7</v>
      </c>
      <c r="F936" s="734">
        <f>AJ936*(1+$AF$5/100)</f>
        <v>341.9</v>
      </c>
      <c r="G936" s="734">
        <f>AK936*(1+$AF$5/100)</f>
        <v>347.1</v>
      </c>
      <c r="H936" s="734">
        <f>AL936*(1+$AF$5/100)</f>
        <v>352.3</v>
      </c>
      <c r="I936" s="734">
        <f>AM936*(1+$AF$5/100)</f>
        <v>357.5</v>
      </c>
      <c r="J936" s="734">
        <f>AN936*(1+$AF$5/100)</f>
        <v>362.7</v>
      </c>
      <c r="K936" s="734">
        <f>AO936*(1+$AF$5/100)</f>
        <v>367.9</v>
      </c>
      <c r="L936" s="734">
        <f>AP936*(1+$AF$5/100)</f>
        <v>373.1</v>
      </c>
      <c r="M936" s="734">
        <f>AQ936*(1+$AF$5/100)</f>
        <v>520.65</v>
      </c>
      <c r="N936" s="734">
        <f>AR936*(1+$AF$5/100)</f>
        <v>525.85</v>
      </c>
      <c r="O936" s="734">
        <f>AS936*(1+$AF$5/100)</f>
        <v>531.05</v>
      </c>
      <c r="P936" s="734">
        <f>AT936*(1+$AF$5/100)</f>
        <v>536.25</v>
      </c>
      <c r="Q936" s="734">
        <f>AU936*(1+$AF$5/100)</f>
        <v>541.45</v>
      </c>
      <c r="R936" s="734">
        <f>AV936*(1+$AF$5/100)</f>
        <v>546.65</v>
      </c>
      <c r="S936" s="734">
        <f>AW936*(1+$AF$5/100)</f>
        <v>551.85</v>
      </c>
      <c r="T936" s="734">
        <f>AX936*(1+$AF$5/100)</f>
        <v>557.05</v>
      </c>
      <c r="U936" s="734">
        <f>AY936*(1+$AF$5/100)</f>
        <v>562.25</v>
      </c>
      <c r="V936" s="734">
        <f>AZ936*(1+$AF$5/100)</f>
        <v>567.45</v>
      </c>
      <c r="W936" s="734">
        <f>BA936*(1+$AF$5/100)</f>
        <v>572.65</v>
      </c>
      <c r="X936" s="734">
        <f>BB936*(1+$AF$5/100)</f>
        <v>577.85</v>
      </c>
      <c r="Y936" s="734">
        <f>BC936*(1+$AF$5/100)</f>
        <v>583.05</v>
      </c>
      <c r="Z936" s="735">
        <f>BD936*(1+$AF$5/100)</f>
        <v>588.25</v>
      </c>
      <c r="AA936" s="801"/>
      <c r="AB936" s="731"/>
      <c r="AG936" s="728">
        <v>3200</v>
      </c>
      <c r="AH936" s="733">
        <v>510</v>
      </c>
      <c r="AI936" s="734">
        <v>518</v>
      </c>
      <c r="AJ936" s="734">
        <v>526</v>
      </c>
      <c r="AK936" s="734">
        <v>534</v>
      </c>
      <c r="AL936" s="734">
        <v>542</v>
      </c>
      <c r="AM936" s="734">
        <v>550</v>
      </c>
      <c r="AN936" s="734">
        <v>558</v>
      </c>
      <c r="AO936" s="734">
        <v>566</v>
      </c>
      <c r="AP936" s="734">
        <v>574</v>
      </c>
      <c r="AQ936" s="734">
        <v>801</v>
      </c>
      <c r="AR936" s="734">
        <v>809</v>
      </c>
      <c r="AS936" s="734">
        <v>817</v>
      </c>
      <c r="AT936" s="734">
        <v>825</v>
      </c>
      <c r="AU936" s="734">
        <v>833</v>
      </c>
      <c r="AV936" s="734">
        <v>841</v>
      </c>
      <c r="AW936" s="734">
        <v>849</v>
      </c>
      <c r="AX936" s="734">
        <v>857</v>
      </c>
      <c r="AY936" s="734">
        <v>865</v>
      </c>
      <c r="AZ936" s="734">
        <v>873</v>
      </c>
      <c r="BA936" s="734">
        <v>881</v>
      </c>
      <c r="BB936" s="734">
        <v>889</v>
      </c>
      <c r="BC936" s="734">
        <v>897</v>
      </c>
      <c r="BD936" s="735">
        <v>905</v>
      </c>
    </row>
    <row r="937" spans="1:74" customHeight="1" ht="22.5">
      <c r="B937" s="1019"/>
      <c r="C937" s="785">
        <v>3400</v>
      </c>
      <c r="D937" s="733">
        <f>AH937*(1+$AF$5/100)</f>
        <v>343.85</v>
      </c>
      <c r="E937" s="734">
        <f>AI937*(1+$AF$5/100)</f>
        <v>349.05</v>
      </c>
      <c r="F937" s="734">
        <f>AJ937*(1+$AF$5/100)</f>
        <v>354.25</v>
      </c>
      <c r="G937" s="734">
        <f>AK937*(1+$AF$5/100)</f>
        <v>359.45</v>
      </c>
      <c r="H937" s="734">
        <f>AL937*(1+$AF$5/100)</f>
        <v>364.65</v>
      </c>
      <c r="I937" s="734">
        <f>AM937*(1+$AF$5/100)</f>
        <v>369.85</v>
      </c>
      <c r="J937" s="734">
        <f>AN937*(1+$AF$5/100)</f>
        <v>375.05</v>
      </c>
      <c r="K937" s="734">
        <f>AO937*(1+$AF$5/100)</f>
        <v>380.25</v>
      </c>
      <c r="L937" s="734">
        <f>AP937*(1+$AF$5/100)</f>
        <v>385.45</v>
      </c>
      <c r="M937" s="734">
        <f>AQ937*(1+$AF$5/100)</f>
        <v>541.45</v>
      </c>
      <c r="N937" s="734">
        <f>AR937*(1+$AF$5/100)</f>
        <v>546.65</v>
      </c>
      <c r="O937" s="734">
        <f>AS937*(1+$AF$5/100)</f>
        <v>551.85</v>
      </c>
      <c r="P937" s="734">
        <f>AT937*(1+$AF$5/100)</f>
        <v>557.05</v>
      </c>
      <c r="Q937" s="734">
        <f>AU937*(1+$AF$5/100)</f>
        <v>562.25</v>
      </c>
      <c r="R937" s="734">
        <f>AV937*(1+$AF$5/100)</f>
        <v>567.45</v>
      </c>
      <c r="S937" s="734">
        <f>AW937*(1+$AF$5/100)</f>
        <v>572.65</v>
      </c>
      <c r="T937" s="734">
        <f>AX937*(1+$AF$5/100)</f>
        <v>577.85</v>
      </c>
      <c r="U937" s="734">
        <f>AY937*(1+$AF$5/100)</f>
        <v>583.05</v>
      </c>
      <c r="V937" s="734">
        <f>AZ937*(1+$AF$5/100)</f>
        <v>588.25</v>
      </c>
      <c r="W937" s="734">
        <f>BA937*(1+$AF$5/100)</f>
        <v>593.45</v>
      </c>
      <c r="X937" s="734">
        <f>BB937*(1+$AF$5/100)</f>
        <v>598.65</v>
      </c>
      <c r="Y937" s="734">
        <f>BC937*(1+$AF$5/100)</f>
        <v>603.85</v>
      </c>
      <c r="Z937" s="735">
        <f>BD937*(1+$AF$5/100)</f>
        <v>609.05</v>
      </c>
      <c r="AA937" s="801"/>
      <c r="AB937" s="731"/>
      <c r="AG937" s="728">
        <v>3400</v>
      </c>
      <c r="AH937" s="733">
        <v>529</v>
      </c>
      <c r="AI937" s="734">
        <v>537</v>
      </c>
      <c r="AJ937" s="734">
        <v>545</v>
      </c>
      <c r="AK937" s="734">
        <v>553</v>
      </c>
      <c r="AL937" s="734">
        <v>561</v>
      </c>
      <c r="AM937" s="734">
        <v>569</v>
      </c>
      <c r="AN937" s="734">
        <v>577</v>
      </c>
      <c r="AO937" s="734">
        <v>585</v>
      </c>
      <c r="AP937" s="734">
        <v>593</v>
      </c>
      <c r="AQ937" s="734">
        <v>833</v>
      </c>
      <c r="AR937" s="734">
        <v>841</v>
      </c>
      <c r="AS937" s="734">
        <v>849</v>
      </c>
      <c r="AT937" s="734">
        <v>857</v>
      </c>
      <c r="AU937" s="734">
        <v>865</v>
      </c>
      <c r="AV937" s="734">
        <v>873</v>
      </c>
      <c r="AW937" s="734">
        <v>881</v>
      </c>
      <c r="AX937" s="734">
        <v>889</v>
      </c>
      <c r="AY937" s="734">
        <v>897</v>
      </c>
      <c r="AZ937" s="734">
        <v>905</v>
      </c>
      <c r="BA937" s="734">
        <v>913</v>
      </c>
      <c r="BB937" s="734">
        <v>921</v>
      </c>
      <c r="BC937" s="734">
        <v>929</v>
      </c>
      <c r="BD937" s="735">
        <v>937</v>
      </c>
    </row>
    <row r="938" spans="1:74">
      <c r="B938" s="1019"/>
      <c r="C938" s="785">
        <f>C937+200</f>
        <v>3600</v>
      </c>
      <c r="D938" s="733">
        <f>AH938*(1+$AF$5/100)</f>
        <v>356.2</v>
      </c>
      <c r="E938" s="734">
        <f>AI938*(1+$AF$5/100)</f>
        <v>361.4</v>
      </c>
      <c r="F938" s="734">
        <f>AJ938*(1+$AF$5/100)</f>
        <v>366.6</v>
      </c>
      <c r="G938" s="734">
        <f>AK938*(1+$AF$5/100)</f>
        <v>371.8</v>
      </c>
      <c r="H938" s="734">
        <f>AL938*(1+$AF$5/100)</f>
        <v>377</v>
      </c>
      <c r="I938" s="734">
        <f>AM938*(1+$AF$5/100)</f>
        <v>382.2</v>
      </c>
      <c r="J938" s="734">
        <f>AN938*(1+$AF$5/100)</f>
        <v>387.4</v>
      </c>
      <c r="K938" s="734">
        <f>AO938*(1+$AF$5/100)</f>
        <v>392.6</v>
      </c>
      <c r="L938" s="734">
        <f>AP938*(1+$AF$5/100)</f>
        <v>397.8</v>
      </c>
      <c r="M938" s="734">
        <f>AQ938*(1+$AF$5/100)</f>
        <v>562.25</v>
      </c>
      <c r="N938" s="734">
        <f>AR938*(1+$AF$5/100)</f>
        <v>567.45</v>
      </c>
      <c r="O938" s="734">
        <f>AS938*(1+$AF$5/100)</f>
        <v>572.65</v>
      </c>
      <c r="P938" s="734">
        <f>AT938*(1+$AF$5/100)</f>
        <v>577.85</v>
      </c>
      <c r="Q938" s="734">
        <f>AU938*(1+$AF$5/100)</f>
        <v>583.05</v>
      </c>
      <c r="R938" s="734">
        <f>AV938*(1+$AF$5/100)</f>
        <v>588.25</v>
      </c>
      <c r="S938" s="734">
        <f>AW938*(1+$AF$5/100)</f>
        <v>593.45</v>
      </c>
      <c r="T938" s="734">
        <f>AX938*(1+$AF$5/100)</f>
        <v>598.65</v>
      </c>
      <c r="U938" s="734">
        <f>AY938*(1+$AF$5/100)</f>
        <v>603.85</v>
      </c>
      <c r="V938" s="734">
        <f>AZ938*(1+$AF$5/100)</f>
        <v>609.05</v>
      </c>
      <c r="W938" s="734">
        <f>BA938*(1+$AF$5/100)</f>
        <v>614.25</v>
      </c>
      <c r="X938" s="734">
        <f>BB938*(1+$AF$5/100)</f>
        <v>619.45</v>
      </c>
      <c r="Y938" s="734">
        <f>BC938*(1+$AF$5/100)</f>
        <v>624.65</v>
      </c>
      <c r="Z938" s="735">
        <f>BD938*(1+$AF$5/100)</f>
        <v>629.85</v>
      </c>
      <c r="AA938" s="801"/>
      <c r="AB938" s="731"/>
      <c r="AG938" s="728">
        <v>3600</v>
      </c>
      <c r="AH938" s="733">
        <v>548</v>
      </c>
      <c r="AI938" s="734">
        <v>556</v>
      </c>
      <c r="AJ938" s="734">
        <v>564</v>
      </c>
      <c r="AK938" s="734">
        <v>572</v>
      </c>
      <c r="AL938" s="734">
        <v>580</v>
      </c>
      <c r="AM938" s="734">
        <v>588</v>
      </c>
      <c r="AN938" s="734">
        <v>596</v>
      </c>
      <c r="AO938" s="734">
        <v>604</v>
      </c>
      <c r="AP938" s="734">
        <v>612</v>
      </c>
      <c r="AQ938" s="734">
        <v>865</v>
      </c>
      <c r="AR938" s="734">
        <v>873</v>
      </c>
      <c r="AS938" s="734">
        <v>881</v>
      </c>
      <c r="AT938" s="734">
        <v>889</v>
      </c>
      <c r="AU938" s="734">
        <v>897</v>
      </c>
      <c r="AV938" s="734">
        <v>905</v>
      </c>
      <c r="AW938" s="734">
        <v>913</v>
      </c>
      <c r="AX938" s="734">
        <v>921</v>
      </c>
      <c r="AY938" s="734">
        <v>929</v>
      </c>
      <c r="AZ938" s="734">
        <v>937</v>
      </c>
      <c r="BA938" s="734">
        <v>945</v>
      </c>
      <c r="BB938" s="734">
        <v>953</v>
      </c>
      <c r="BC938" s="734">
        <v>961</v>
      </c>
      <c r="BD938" s="735">
        <v>969</v>
      </c>
    </row>
    <row r="939" spans="1:74">
      <c r="B939" s="1019"/>
      <c r="C939" s="785">
        <v>3800</v>
      </c>
      <c r="D939" s="733">
        <f>AH939*(1+$AF$5/100)</f>
        <v>368.55</v>
      </c>
      <c r="E939" s="734">
        <f>AI939*(1+$AF$5/100)</f>
        <v>373.75</v>
      </c>
      <c r="F939" s="734">
        <f>AJ939*(1+$AF$5/100)</f>
        <v>378.95</v>
      </c>
      <c r="G939" s="734">
        <f>AK939*(1+$AF$5/100)</f>
        <v>384.15</v>
      </c>
      <c r="H939" s="734">
        <f>AL939*(1+$AF$5/100)</f>
        <v>389.35</v>
      </c>
      <c r="I939" s="734">
        <f>AM939*(1+$AF$5/100)</f>
        <v>394.55</v>
      </c>
      <c r="J939" s="734">
        <f>AN939*(1+$AF$5/100)</f>
        <v>399.75</v>
      </c>
      <c r="K939" s="734">
        <f>AO939*(1+$AF$5/100)</f>
        <v>404.95</v>
      </c>
      <c r="L939" s="734">
        <f>AP939*(1+$AF$5/100)</f>
        <v>410.15</v>
      </c>
      <c r="M939" s="734">
        <f>AQ939*(1+$AF$5/100)</f>
        <v>583.05</v>
      </c>
      <c r="N939" s="734">
        <f>AR939*(1+$AF$5/100)</f>
        <v>588.25</v>
      </c>
      <c r="O939" s="734">
        <f>AS939*(1+$AF$5/100)</f>
        <v>593.45</v>
      </c>
      <c r="P939" s="734">
        <f>AT939*(1+$AF$5/100)</f>
        <v>598.65</v>
      </c>
      <c r="Q939" s="734">
        <f>AU939*(1+$AF$5/100)</f>
        <v>603.85</v>
      </c>
      <c r="R939" s="734">
        <f>AV939*(1+$AF$5/100)</f>
        <v>609.05</v>
      </c>
      <c r="S939" s="734">
        <f>AW939*(1+$AF$5/100)</f>
        <v>614.25</v>
      </c>
      <c r="T939" s="734">
        <f>AX939*(1+$AF$5/100)</f>
        <v>619.45</v>
      </c>
      <c r="U939" s="734">
        <f>AY939*(1+$AF$5/100)</f>
        <v>624</v>
      </c>
      <c r="V939" s="734">
        <f>AZ939*(1+$AF$5/100)</f>
        <v>629.2</v>
      </c>
      <c r="W939" s="734">
        <f>BA939*(1+$AF$5/100)</f>
        <v>634.4</v>
      </c>
      <c r="X939" s="734">
        <f>BB939*(1+$AF$5/100)</f>
        <v>639.6</v>
      </c>
      <c r="Y939" s="734">
        <f>BC939*(1+$AF$5/100)</f>
        <v>644.8</v>
      </c>
      <c r="Z939" s="735">
        <f>BD939*(1+$AF$5/100)</f>
        <v>650</v>
      </c>
      <c r="AA939" s="801"/>
      <c r="AB939" s="731"/>
      <c r="AG939" s="728">
        <v>3800</v>
      </c>
      <c r="AH939" s="733">
        <v>567</v>
      </c>
      <c r="AI939" s="734">
        <v>575</v>
      </c>
      <c r="AJ939" s="734">
        <v>583</v>
      </c>
      <c r="AK939" s="734">
        <v>591</v>
      </c>
      <c r="AL939" s="734">
        <v>599</v>
      </c>
      <c r="AM939" s="734">
        <v>607</v>
      </c>
      <c r="AN939" s="734">
        <v>615</v>
      </c>
      <c r="AO939" s="734">
        <v>623</v>
      </c>
      <c r="AP939" s="734">
        <v>631</v>
      </c>
      <c r="AQ939" s="734">
        <v>897</v>
      </c>
      <c r="AR939" s="734">
        <v>905</v>
      </c>
      <c r="AS939" s="734">
        <v>913</v>
      </c>
      <c r="AT939" s="734">
        <v>921</v>
      </c>
      <c r="AU939" s="734">
        <v>929</v>
      </c>
      <c r="AV939" s="734">
        <v>937</v>
      </c>
      <c r="AW939" s="734">
        <v>945</v>
      </c>
      <c r="AX939" s="734">
        <v>953</v>
      </c>
      <c r="AY939" s="734">
        <v>960</v>
      </c>
      <c r="AZ939" s="734">
        <v>968</v>
      </c>
      <c r="BA939" s="734">
        <v>976</v>
      </c>
      <c r="BB939" s="734">
        <v>984</v>
      </c>
      <c r="BC939" s="734">
        <v>992</v>
      </c>
      <c r="BD939" s="735">
        <v>1000</v>
      </c>
    </row>
    <row r="940" spans="1:74" customHeight="1" ht="23.25">
      <c r="B940" s="1019"/>
      <c r="C940" s="786">
        <v>4000</v>
      </c>
      <c r="D940" s="739">
        <f>AH940*(1+$AF$5/100)</f>
        <v>380.9</v>
      </c>
      <c r="E940" s="740">
        <f>AI940*(1+$AF$5/100)</f>
        <v>386.1</v>
      </c>
      <c r="F940" s="740">
        <f>AJ940*(1+$AF$5/100)</f>
        <v>391.3</v>
      </c>
      <c r="G940" s="740">
        <f>AK940*(1+$AF$5/100)</f>
        <v>396.5</v>
      </c>
      <c r="H940" s="740">
        <f>AL940*(1+$AF$5/100)</f>
        <v>401.7</v>
      </c>
      <c r="I940" s="740">
        <f>AM940*(1+$AF$5/100)</f>
        <v>406.9</v>
      </c>
      <c r="J940" s="740">
        <f>AN940*(1+$AF$5/100)</f>
        <v>412.1</v>
      </c>
      <c r="K940" s="740">
        <f>AO940*(1+$AF$5/100)</f>
        <v>417.3</v>
      </c>
      <c r="L940" s="740">
        <f>AP940*(1+$AF$5/100)</f>
        <v>422.5</v>
      </c>
      <c r="M940" s="740">
        <f>AQ940*(1+$AF$5/100)</f>
        <v>603.2</v>
      </c>
      <c r="N940" s="740">
        <f>AR940*(1+$AF$5/100)</f>
        <v>608.4</v>
      </c>
      <c r="O940" s="740">
        <f>AS940*(1+$AF$5/100)</f>
        <v>613.6</v>
      </c>
      <c r="P940" s="740">
        <f>AT940*(1+$AF$5/100)</f>
        <v>618.8</v>
      </c>
      <c r="Q940" s="740">
        <f>AU940*(1+$AF$5/100)</f>
        <v>624</v>
      </c>
      <c r="R940" s="740">
        <f>AV940*(1+$AF$5/100)</f>
        <v>629.2</v>
      </c>
      <c r="S940" s="740">
        <f>AW940*(1+$AF$5/100)</f>
        <v>634.4</v>
      </c>
      <c r="T940" s="740">
        <f>AX940*(1+$AF$5/100)</f>
        <v>639.6</v>
      </c>
      <c r="U940" s="740">
        <f>AY940*(1+$AF$5/100)</f>
        <v>644.8</v>
      </c>
      <c r="V940" s="740">
        <f>AZ940*(1+$AF$5/100)</f>
        <v>650</v>
      </c>
      <c r="W940" s="740">
        <f>BA940*(1+$AF$5/100)</f>
        <v>655.2</v>
      </c>
      <c r="X940" s="740">
        <f>BB940*(1+$AF$5/100)</f>
        <v>660.4</v>
      </c>
      <c r="Y940" s="740">
        <f>BC940*(1+$AF$5/100)</f>
        <v>665.6</v>
      </c>
      <c r="Z940" s="750">
        <f>BD940*(1+$AF$5/100)</f>
        <v>670.8</v>
      </c>
      <c r="AA940" s="801"/>
      <c r="AB940" s="731"/>
      <c r="AG940" s="738">
        <v>4000</v>
      </c>
      <c r="AH940" s="739">
        <v>586</v>
      </c>
      <c r="AI940" s="740">
        <v>594</v>
      </c>
      <c r="AJ940" s="740">
        <v>602</v>
      </c>
      <c r="AK940" s="740">
        <v>610</v>
      </c>
      <c r="AL940" s="740">
        <v>618</v>
      </c>
      <c r="AM940" s="740">
        <v>626</v>
      </c>
      <c r="AN940" s="740">
        <v>634</v>
      </c>
      <c r="AO940" s="740">
        <v>642</v>
      </c>
      <c r="AP940" s="740">
        <v>650</v>
      </c>
      <c r="AQ940" s="740">
        <v>928</v>
      </c>
      <c r="AR940" s="740">
        <v>936</v>
      </c>
      <c r="AS940" s="740">
        <v>944</v>
      </c>
      <c r="AT940" s="740">
        <v>952</v>
      </c>
      <c r="AU940" s="740">
        <v>960</v>
      </c>
      <c r="AV940" s="740">
        <v>968</v>
      </c>
      <c r="AW940" s="740">
        <v>976</v>
      </c>
      <c r="AX940" s="740">
        <v>984</v>
      </c>
      <c r="AY940" s="740">
        <v>992</v>
      </c>
      <c r="AZ940" s="740">
        <v>1000</v>
      </c>
      <c r="BA940" s="740">
        <v>1008</v>
      </c>
      <c r="BB940" s="740">
        <v>1016</v>
      </c>
      <c r="BC940" s="740">
        <v>1024</v>
      </c>
      <c r="BD940" s="750">
        <v>1032</v>
      </c>
    </row>
    <row r="941" spans="1:74">
      <c r="B941" s="804"/>
      <c r="C941" s="717"/>
      <c r="D941" s="734"/>
      <c r="E941" s="734"/>
      <c r="F941" s="734"/>
      <c r="G941" s="734"/>
      <c r="H941" s="734"/>
      <c r="I941" s="734"/>
      <c r="J941" s="734"/>
      <c r="K941" s="734"/>
      <c r="L941" s="734"/>
      <c r="M941" s="734"/>
      <c r="N941" s="734"/>
      <c r="O941" s="734"/>
      <c r="P941" s="734"/>
      <c r="Q941" s="734"/>
      <c r="R941" s="734"/>
      <c r="S941" s="734"/>
      <c r="T941" s="734"/>
      <c r="U941" s="734"/>
      <c r="V941" s="734"/>
      <c r="W941" s="734"/>
      <c r="X941" s="734"/>
      <c r="Y941" s="734"/>
      <c r="Z941" s="734"/>
      <c r="AA941" s="801"/>
      <c r="AB941" s="731"/>
    </row>
    <row r="942" spans="1:74">
      <c r="B942" s="804"/>
      <c r="C942" s="1014" t="s">
        <v>379</v>
      </c>
      <c r="D942" s="1014"/>
      <c r="E942" s="1014"/>
      <c r="F942" s="1014"/>
      <c r="G942" s="1014"/>
      <c r="H942" s="1014"/>
      <c r="I942" s="1014"/>
      <c r="J942" s="1014"/>
      <c r="K942" s="1014"/>
      <c r="L942" s="1014"/>
      <c r="M942" s="1014"/>
      <c r="N942" s="1014"/>
      <c r="O942" s="1014"/>
      <c r="P942" s="1014"/>
      <c r="Q942" s="1014"/>
      <c r="R942" s="1014"/>
      <c r="S942" s="1014"/>
      <c r="T942" s="1014"/>
      <c r="U942" s="1014"/>
      <c r="V942" s="1014"/>
      <c r="W942" s="1014"/>
      <c r="X942" s="1014"/>
      <c r="Y942" s="1014"/>
      <c r="Z942" s="1014"/>
      <c r="AA942" s="801"/>
      <c r="AB942" s="731"/>
    </row>
    <row r="943" spans="1:74">
      <c r="B943" s="804"/>
      <c r="C943" s="721" t="s">
        <v>443</v>
      </c>
      <c r="D943" s="721"/>
      <c r="E943" s="721"/>
      <c r="F943" s="721"/>
      <c r="G943" s="721"/>
      <c r="H943" s="721"/>
      <c r="I943" s="721"/>
      <c r="J943" s="721"/>
      <c r="K943" s="721"/>
      <c r="L943" s="721"/>
      <c r="M943" s="721"/>
      <c r="N943" s="721"/>
      <c r="O943" s="721"/>
      <c r="P943" s="721"/>
      <c r="Q943" s="721"/>
      <c r="R943" s="721"/>
      <c r="S943" s="721"/>
      <c r="T943" s="721"/>
      <c r="U943" s="721"/>
      <c r="V943" s="721"/>
      <c r="W943" s="721"/>
      <c r="X943" s="721"/>
      <c r="Y943" s="721"/>
      <c r="Z943" s="721"/>
      <c r="AA943" s="801"/>
      <c r="AB943" s="731"/>
    </row>
    <row r="944" spans="1:74" customHeight="1" ht="20.25">
      <c r="B944" s="805"/>
      <c r="C944" s="1022" t="s">
        <v>384</v>
      </c>
      <c r="D944" s="1022"/>
      <c r="E944" s="1022"/>
      <c r="F944" s="1022"/>
      <c r="G944" s="1022"/>
      <c r="H944" s="1022"/>
      <c r="I944" s="1022"/>
      <c r="J944" s="1022"/>
      <c r="K944" s="1022"/>
      <c r="L944" s="1022"/>
      <c r="M944" s="1022"/>
      <c r="N944" s="1022"/>
      <c r="O944" s="1022"/>
      <c r="P944" s="1022"/>
      <c r="Q944" s="1022"/>
      <c r="R944" s="1022"/>
      <c r="S944" s="1022"/>
      <c r="T944" s="1022"/>
      <c r="U944" s="1022"/>
      <c r="V944" s="1022"/>
      <c r="W944" s="1022"/>
      <c r="X944" s="1022"/>
      <c r="Y944" s="1022"/>
      <c r="Z944" s="1022"/>
      <c r="AA944" s="806"/>
      <c r="AB944" s="717"/>
    </row>
    <row r="945" spans="1:74" customHeight="1" ht="20.25">
      <c r="B945" s="720"/>
      <c r="C945" s="721"/>
      <c r="D945" s="721"/>
      <c r="E945" s="721"/>
      <c r="F945" s="721"/>
      <c r="G945" s="721"/>
      <c r="H945" s="721"/>
      <c r="I945" s="721"/>
      <c r="J945" s="721"/>
      <c r="K945" s="721"/>
      <c r="L945" s="721"/>
      <c r="M945" s="721"/>
      <c r="N945" s="721"/>
      <c r="O945" s="721"/>
      <c r="P945" s="721"/>
      <c r="Q945" s="721"/>
      <c r="R945" s="721"/>
      <c r="S945" s="721"/>
      <c r="T945" s="721"/>
      <c r="U945" s="721"/>
      <c r="V945" s="721"/>
      <c r="W945" s="721"/>
      <c r="X945" s="721"/>
      <c r="Y945" s="721"/>
      <c r="Z945" s="721"/>
      <c r="AA945" s="717"/>
      <c r="AB945" s="717"/>
    </row>
    <row r="946" spans="1:74" s="780" customFormat="1">
      <c r="B946" s="812" t="s">
        <v>444</v>
      </c>
      <c r="C946" s="812"/>
      <c r="D946" s="812"/>
      <c r="E946" s="812"/>
      <c r="F946" s="812"/>
      <c r="G946" s="812"/>
      <c r="H946" s="812"/>
      <c r="I946" s="812"/>
      <c r="J946" s="812"/>
      <c r="K946" s="812"/>
      <c r="L946" s="812"/>
      <c r="M946" s="812"/>
      <c r="N946" s="812"/>
      <c r="O946" s="812"/>
      <c r="P946" s="812"/>
      <c r="Q946" s="812"/>
      <c r="R946" s="812"/>
      <c r="S946" s="812"/>
      <c r="T946" s="812"/>
      <c r="U946" s="812"/>
      <c r="V946" s="812"/>
      <c r="W946" s="812"/>
      <c r="X946" s="1023" t="s">
        <v>314</v>
      </c>
      <c r="Y946" s="1023"/>
      <c r="Z946" s="1023"/>
      <c r="AA946" s="812"/>
      <c r="AB946" s="814"/>
    </row>
    <row r="947" spans="1:74" s="816" customFormat="1">
      <c r="A947" s="1024"/>
      <c r="B947" s="1024"/>
      <c r="C947" s="1024"/>
      <c r="D947" s="1024"/>
      <c r="E947" s="1024"/>
      <c r="F947" s="1024"/>
      <c r="G947" s="1024"/>
      <c r="H947" s="1024"/>
      <c r="I947" s="1024"/>
      <c r="J947" s="1024"/>
      <c r="K947" s="1024"/>
      <c r="L947" s="1024"/>
      <c r="M947" s="1024"/>
      <c r="N947" s="1024"/>
      <c r="O947" s="1024"/>
      <c r="P947" s="1024"/>
      <c r="Q947" s="1024"/>
      <c r="R947" s="1024"/>
      <c r="S947" s="1024"/>
      <c r="T947" s="1024"/>
      <c r="U947" s="1024"/>
      <c r="V947" s="1024"/>
      <c r="W947" s="1024"/>
      <c r="X947" s="1024"/>
      <c r="Y947" s="1024"/>
      <c r="Z947" s="1024"/>
      <c r="AA947" s="1024"/>
      <c r="AB947" s="1024"/>
    </row>
    <row r="948" spans="1:74" customHeight="1" ht="20.25">
      <c r="B948" s="722"/>
      <c r="C948" s="717"/>
      <c r="D948" s="717"/>
      <c r="E948" s="717"/>
      <c r="F948" s="717"/>
      <c r="G948" s="717"/>
      <c r="H948" s="717"/>
      <c r="I948" s="717"/>
      <c r="J948" s="717"/>
      <c r="K948" s="717"/>
      <c r="L948" s="717"/>
      <c r="M948" s="717"/>
      <c r="N948" s="717"/>
      <c r="O948" s="717"/>
      <c r="P948" s="717"/>
      <c r="Q948" s="717"/>
      <c r="R948" s="717"/>
      <c r="S948" s="717"/>
      <c r="T948" s="717"/>
      <c r="U948" s="717"/>
      <c r="V948" s="717"/>
      <c r="W948" s="717"/>
      <c r="X948" s="717"/>
      <c r="Y948" s="717"/>
      <c r="Z948" s="717"/>
      <c r="AA948" s="717"/>
      <c r="AB948" s="717"/>
    </row>
    <row r="949" spans="1:74" customHeight="1" ht="27.75" s="545" customFormat="1">
      <c r="A949" s="716"/>
      <c r="B949" s="807"/>
      <c r="C949" s="1017" t="s">
        <v>445</v>
      </c>
      <c r="D949" s="1017"/>
      <c r="E949" s="1017"/>
      <c r="F949" s="1017"/>
      <c r="G949" s="1017"/>
      <c r="H949" s="1017"/>
      <c r="I949" s="1017"/>
      <c r="J949" s="1017"/>
      <c r="K949" s="1017"/>
      <c r="L949" s="1017"/>
      <c r="M949" s="1017"/>
      <c r="N949" s="1017"/>
      <c r="O949" s="1017"/>
      <c r="P949" s="1017"/>
      <c r="Q949" s="1017"/>
      <c r="R949" s="1017"/>
      <c r="S949" s="1017"/>
      <c r="T949" s="1017"/>
      <c r="U949" s="1017"/>
      <c r="V949" s="1017"/>
      <c r="W949" s="1017"/>
      <c r="X949" s="1017"/>
      <c r="Y949" s="1017"/>
      <c r="Z949" s="1017"/>
      <c r="AA949" s="798"/>
      <c r="AB949" s="723"/>
    </row>
    <row r="950" spans="1:74" customHeight="1" ht="20.25">
      <c r="B950" s="808"/>
      <c r="C950" s="1018" t="s">
        <v>316</v>
      </c>
      <c r="D950" s="1018"/>
      <c r="E950" s="1018"/>
      <c r="F950" s="1018"/>
      <c r="G950" s="1018"/>
      <c r="H950" s="1018"/>
      <c r="I950" s="1018"/>
      <c r="J950" s="1018"/>
      <c r="K950" s="1018"/>
      <c r="L950" s="1018"/>
      <c r="M950" s="1018"/>
      <c r="N950" s="1018"/>
      <c r="O950" s="1018"/>
      <c r="P950" s="1018"/>
      <c r="Q950" s="1018"/>
      <c r="R950" s="1018"/>
      <c r="S950" s="1018"/>
      <c r="T950" s="1018"/>
      <c r="U950" s="1018"/>
      <c r="V950" s="1018"/>
      <c r="W950" s="1018"/>
      <c r="X950" s="1018"/>
      <c r="Y950" s="1018"/>
      <c r="Z950" s="1018"/>
      <c r="AA950" s="799"/>
      <c r="AB950" s="717"/>
    </row>
    <row r="951" spans="1:74" customHeight="1" ht="20.25">
      <c r="A951" s="545"/>
      <c r="B951" s="1019" t="s">
        <v>317</v>
      </c>
      <c r="C951" s="782"/>
      <c r="D951" s="783">
        <v>1400</v>
      </c>
      <c r="E951" s="783">
        <v>1600</v>
      </c>
      <c r="F951" s="783">
        <v>1800</v>
      </c>
      <c r="G951" s="783">
        <v>2000</v>
      </c>
      <c r="H951" s="783">
        <v>2200</v>
      </c>
      <c r="I951" s="783">
        <v>2400</v>
      </c>
      <c r="J951" s="783">
        <v>2600</v>
      </c>
      <c r="K951" s="783">
        <v>2800</v>
      </c>
      <c r="L951" s="783">
        <v>3000</v>
      </c>
      <c r="M951" s="783">
        <v>3200</v>
      </c>
      <c r="N951" s="783">
        <v>3400</v>
      </c>
      <c r="O951" s="783">
        <v>3600</v>
      </c>
      <c r="P951" s="783">
        <v>3800</v>
      </c>
      <c r="Q951" s="783">
        <v>4000</v>
      </c>
      <c r="R951" s="783">
        <v>4200</v>
      </c>
      <c r="S951" s="783">
        <v>4400</v>
      </c>
      <c r="T951" s="783">
        <v>4600</v>
      </c>
      <c r="U951" s="783">
        <v>4800</v>
      </c>
      <c r="V951" s="783">
        <v>5000</v>
      </c>
      <c r="W951" s="783">
        <v>5200</v>
      </c>
      <c r="X951" s="783">
        <v>5400</v>
      </c>
      <c r="Y951" s="783">
        <v>5600</v>
      </c>
      <c r="Z951" s="784">
        <v>5800</v>
      </c>
      <c r="AA951" s="800"/>
      <c r="AB951" s="727"/>
      <c r="AG951" s="724"/>
      <c r="AH951" s="725">
        <v>1400</v>
      </c>
      <c r="AI951" s="725">
        <v>1600</v>
      </c>
      <c r="AJ951" s="725">
        <v>1800</v>
      </c>
      <c r="AK951" s="725">
        <v>2000</v>
      </c>
      <c r="AL951" s="725">
        <v>2200</v>
      </c>
      <c r="AM951" s="725">
        <v>2400</v>
      </c>
      <c r="AN951" s="725">
        <v>2600</v>
      </c>
      <c r="AO951" s="725">
        <v>2800</v>
      </c>
      <c r="AP951" s="725">
        <v>3000</v>
      </c>
      <c r="AQ951" s="725">
        <v>3200</v>
      </c>
      <c r="AR951" s="725">
        <v>3400</v>
      </c>
      <c r="AS951" s="725">
        <v>3600</v>
      </c>
      <c r="AT951" s="725">
        <v>3800</v>
      </c>
      <c r="AU951" s="725">
        <v>4000</v>
      </c>
      <c r="AV951" s="725">
        <v>4200</v>
      </c>
      <c r="AW951" s="725">
        <v>4400</v>
      </c>
      <c r="AX951" s="725">
        <v>4600</v>
      </c>
      <c r="AY951" s="725">
        <v>4800</v>
      </c>
      <c r="AZ951" s="725">
        <v>5000</v>
      </c>
      <c r="BA951" s="725">
        <v>5200</v>
      </c>
      <c r="BB951" s="725">
        <v>5400</v>
      </c>
      <c r="BC951" s="725">
        <v>5600</v>
      </c>
      <c r="BD951" s="726">
        <v>5800</v>
      </c>
    </row>
    <row r="952" spans="1:74">
      <c r="B952" s="1019"/>
      <c r="C952" s="785">
        <v>1400</v>
      </c>
      <c r="D952" s="732">
        <f>AH952*(1+$AF$5/100)</f>
        <v>232.05</v>
      </c>
      <c r="E952" s="729">
        <f>AI952*(1+$AF$5/100)</f>
        <v>237.25</v>
      </c>
      <c r="F952" s="729">
        <f>AJ952*(1+$AF$5/100)</f>
        <v>242.45</v>
      </c>
      <c r="G952" s="729">
        <f>AK952*(1+$AF$5/100)</f>
        <v>247.65</v>
      </c>
      <c r="H952" s="729">
        <f>AL952*(1+$AF$5/100)</f>
        <v>252.85</v>
      </c>
      <c r="I952" s="729">
        <f>AM952*(1+$AF$5/100)</f>
        <v>258.05</v>
      </c>
      <c r="J952" s="729">
        <f>AN952*(1+$AF$5/100)</f>
        <v>263.25</v>
      </c>
      <c r="K952" s="729">
        <f>AO952*(1+$AF$5/100)</f>
        <v>268.45</v>
      </c>
      <c r="L952" s="729">
        <f>AP952*(1+$AF$5/100)</f>
        <v>273.65</v>
      </c>
      <c r="M952" s="729">
        <f>AQ952*(1+$AF$5/100)</f>
        <v>375.7</v>
      </c>
      <c r="N952" s="729">
        <f>AR952*(1+$AF$5/100)</f>
        <v>391.3</v>
      </c>
      <c r="O952" s="729">
        <f>AS952*(1+$AF$5/100)</f>
        <v>407.55</v>
      </c>
      <c r="P952" s="729">
        <f>AT952*(1+$AF$5/100)</f>
        <v>423.15</v>
      </c>
      <c r="Q952" s="729">
        <f>AU952*(1+$AF$5/100)</f>
        <v>439.4</v>
      </c>
      <c r="R952" s="729">
        <f>AV952*(1+$AF$5/100)</f>
        <v>455</v>
      </c>
      <c r="S952" s="729">
        <f>AW952*(1+$AF$5/100)</f>
        <v>471.25</v>
      </c>
      <c r="T952" s="729">
        <f>AX952*(1+$AF$5/100)</f>
        <v>486.85</v>
      </c>
      <c r="U952" s="729">
        <f>AY952*(1+$AF$5/100)</f>
        <v>503.1</v>
      </c>
      <c r="V952" s="729">
        <f>AZ952*(1+$AF$5/100)</f>
        <v>518.7</v>
      </c>
      <c r="W952" s="729">
        <f>BA952*(1+$AF$5/100)</f>
        <v>534.95</v>
      </c>
      <c r="X952" s="729">
        <f>BB952*(1+$AF$5/100)</f>
        <v>550.55</v>
      </c>
      <c r="Y952" s="729">
        <f>BC952*(1+$AF$5/100)</f>
        <v>566.8</v>
      </c>
      <c r="Z952" s="730">
        <f>BD952*(1+$AF$5/100)</f>
        <v>582.4</v>
      </c>
      <c r="AA952" s="801"/>
      <c r="AB952" s="731"/>
      <c r="AG952" s="728">
        <v>1400</v>
      </c>
      <c r="AH952" s="732">
        <v>357</v>
      </c>
      <c r="AI952" s="729">
        <v>365</v>
      </c>
      <c r="AJ952" s="729">
        <v>373</v>
      </c>
      <c r="AK952" s="729">
        <v>381</v>
      </c>
      <c r="AL952" s="729">
        <v>389</v>
      </c>
      <c r="AM952" s="729">
        <v>397</v>
      </c>
      <c r="AN952" s="729">
        <v>405</v>
      </c>
      <c r="AO952" s="729">
        <v>413</v>
      </c>
      <c r="AP952" s="729">
        <v>421</v>
      </c>
      <c r="AQ952" s="729">
        <v>578</v>
      </c>
      <c r="AR952" s="729">
        <v>602</v>
      </c>
      <c r="AS952" s="729">
        <v>627</v>
      </c>
      <c r="AT952" s="729">
        <v>651</v>
      </c>
      <c r="AU952" s="729">
        <v>676</v>
      </c>
      <c r="AV952" s="729">
        <v>700</v>
      </c>
      <c r="AW952" s="729">
        <v>725</v>
      </c>
      <c r="AX952" s="729">
        <v>749</v>
      </c>
      <c r="AY952" s="729">
        <v>774</v>
      </c>
      <c r="AZ952" s="729">
        <v>798</v>
      </c>
      <c r="BA952" s="729">
        <v>823</v>
      </c>
      <c r="BB952" s="729">
        <v>847</v>
      </c>
      <c r="BC952" s="729">
        <v>872</v>
      </c>
      <c r="BD952" s="730">
        <v>896</v>
      </c>
    </row>
    <row r="953" spans="1:74">
      <c r="B953" s="1019"/>
      <c r="C953" s="785">
        <v>1600</v>
      </c>
      <c r="D953" s="733">
        <f>AH953*(1+$AF$5/100)</f>
        <v>236.6</v>
      </c>
      <c r="E953" s="734">
        <f>AI953*(1+$AF$5/100)</f>
        <v>252.2</v>
      </c>
      <c r="F953" s="734">
        <f>AJ953*(1+$AF$5/100)</f>
        <v>257.4</v>
      </c>
      <c r="G953" s="734">
        <f>AK953*(1+$AF$5/100)</f>
        <v>262.6</v>
      </c>
      <c r="H953" s="734">
        <f>AL953*(1+$AF$5/100)</f>
        <v>267.8</v>
      </c>
      <c r="I953" s="734">
        <f>AM953*(1+$AF$5/100)</f>
        <v>273</v>
      </c>
      <c r="J953" s="734">
        <f>AN953*(1+$AF$5/100)</f>
        <v>278.2</v>
      </c>
      <c r="K953" s="734">
        <f>AO953*(1+$AF$5/100)</f>
        <v>283.4</v>
      </c>
      <c r="L953" s="734">
        <f>AP953*(1+$AF$5/100)</f>
        <v>288.6</v>
      </c>
      <c r="M953" s="734">
        <f>AQ953*(1+$AF$5/100)</f>
        <v>379.6</v>
      </c>
      <c r="N953" s="734">
        <f>AR953*(1+$AF$5/100)</f>
        <v>395.85</v>
      </c>
      <c r="O953" s="734">
        <f>AS953*(1+$AF$5/100)</f>
        <v>411.45</v>
      </c>
      <c r="P953" s="734">
        <f>AT953*(1+$AF$5/100)</f>
        <v>427.7</v>
      </c>
      <c r="Q953" s="734">
        <f>AU953*(1+$AF$5/100)</f>
        <v>443.3</v>
      </c>
      <c r="R953" s="734">
        <f>AV953*(1+$AF$5/100)</f>
        <v>459.55</v>
      </c>
      <c r="S953" s="734">
        <f>AW953*(1+$AF$5/100)</f>
        <v>475.15</v>
      </c>
      <c r="T953" s="734">
        <f>AX953*(1+$AF$5/100)</f>
        <v>491.4</v>
      </c>
      <c r="U953" s="734">
        <f>AY953*(1+$AF$5/100)</f>
        <v>507</v>
      </c>
      <c r="V953" s="734">
        <f>AZ953*(1+$AF$5/100)</f>
        <v>523.25</v>
      </c>
      <c r="W953" s="734">
        <f>BA953*(1+$AF$5/100)</f>
        <v>538.85</v>
      </c>
      <c r="X953" s="734">
        <f>BB953*(1+$AF$5/100)</f>
        <v>555.1</v>
      </c>
      <c r="Y953" s="734">
        <f>BC953*(1+$AF$5/100)</f>
        <v>570.7</v>
      </c>
      <c r="Z953" s="735">
        <f>BD953*(1+$AF$5/100)</f>
        <v>586.95</v>
      </c>
      <c r="AA953" s="801"/>
      <c r="AB953" s="731"/>
      <c r="AG953" s="728">
        <v>1600</v>
      </c>
      <c r="AH953" s="733">
        <v>364</v>
      </c>
      <c r="AI953" s="734">
        <v>388</v>
      </c>
      <c r="AJ953" s="734">
        <v>396</v>
      </c>
      <c r="AK953" s="734">
        <v>404</v>
      </c>
      <c r="AL953" s="734">
        <v>412</v>
      </c>
      <c r="AM953" s="734">
        <v>420</v>
      </c>
      <c r="AN953" s="734">
        <v>428</v>
      </c>
      <c r="AO953" s="734">
        <v>436</v>
      </c>
      <c r="AP953" s="734">
        <v>444</v>
      </c>
      <c r="AQ953" s="734">
        <v>584</v>
      </c>
      <c r="AR953" s="734">
        <v>609</v>
      </c>
      <c r="AS953" s="734">
        <v>633</v>
      </c>
      <c r="AT953" s="734">
        <v>658</v>
      </c>
      <c r="AU953" s="734">
        <v>682</v>
      </c>
      <c r="AV953" s="734">
        <v>707</v>
      </c>
      <c r="AW953" s="734">
        <v>731</v>
      </c>
      <c r="AX953" s="734">
        <v>756</v>
      </c>
      <c r="AY953" s="734">
        <v>780</v>
      </c>
      <c r="AZ953" s="734">
        <v>805</v>
      </c>
      <c r="BA953" s="734">
        <v>829</v>
      </c>
      <c r="BB953" s="734">
        <v>854</v>
      </c>
      <c r="BC953" s="734">
        <v>878</v>
      </c>
      <c r="BD953" s="735">
        <v>903</v>
      </c>
    </row>
    <row r="954" spans="1:74">
      <c r="B954" s="1019"/>
      <c r="C954" s="785">
        <v>1800</v>
      </c>
      <c r="D954" s="733">
        <f>AH954*(1+$AF$5/100)</f>
        <v>240.5</v>
      </c>
      <c r="E954" s="734">
        <f>AI954*(1+$AF$5/100)</f>
        <v>256.1</v>
      </c>
      <c r="F954" s="734">
        <f>AJ954*(1+$AF$5/100)</f>
        <v>272.35</v>
      </c>
      <c r="G954" s="734">
        <f>AK954*(1+$AF$5/100)</f>
        <v>277.55</v>
      </c>
      <c r="H954" s="734">
        <f>AL954*(1+$AF$5/100)</f>
        <v>282.75</v>
      </c>
      <c r="I954" s="734">
        <f>AM954*(1+$AF$5/100)</f>
        <v>287.95</v>
      </c>
      <c r="J954" s="734">
        <f>AN954*(1+$AF$5/100)</f>
        <v>293.15</v>
      </c>
      <c r="K954" s="734">
        <f>AO954*(1+$AF$5/100)</f>
        <v>298.35</v>
      </c>
      <c r="L954" s="734">
        <f>AP954*(1+$AF$5/100)</f>
        <v>303.55</v>
      </c>
      <c r="M954" s="734">
        <f>AQ954*(1+$AF$5/100)</f>
        <v>383.5</v>
      </c>
      <c r="N954" s="734">
        <f>AR954*(1+$AF$5/100)</f>
        <v>399.75</v>
      </c>
      <c r="O954" s="734">
        <f>AS954*(1+$AF$5/100)</f>
        <v>415.35</v>
      </c>
      <c r="P954" s="734">
        <f>AT954*(1+$AF$5/100)</f>
        <v>431.6</v>
      </c>
      <c r="Q954" s="734">
        <f>AU954*(1+$AF$5/100)</f>
        <v>447.2</v>
      </c>
      <c r="R954" s="734">
        <f>AV954*(1+$AF$5/100)</f>
        <v>463.45</v>
      </c>
      <c r="S954" s="734">
        <f>AW954*(1+$AF$5/100)</f>
        <v>479.05</v>
      </c>
      <c r="T954" s="734">
        <f>AX954*(1+$AF$5/100)</f>
        <v>495.3</v>
      </c>
      <c r="U954" s="734">
        <f>AY954*(1+$AF$5/100)</f>
        <v>510.9</v>
      </c>
      <c r="V954" s="734">
        <f>AZ954*(1+$AF$5/100)</f>
        <v>527.15</v>
      </c>
      <c r="W954" s="734">
        <f>BA954*(1+$AF$5/100)</f>
        <v>542.75</v>
      </c>
      <c r="X954" s="734">
        <f>BB954*(1+$AF$5/100)</f>
        <v>559</v>
      </c>
      <c r="Y954" s="734">
        <f>BC954*(1+$AF$5/100)</f>
        <v>574.6</v>
      </c>
      <c r="Z954" s="735">
        <f>BD954*(1+$AF$5/100)</f>
        <v>590.85</v>
      </c>
      <c r="AA954" s="801"/>
      <c r="AB954" s="731"/>
      <c r="AG954" s="728">
        <v>1800</v>
      </c>
      <c r="AH954" s="733">
        <v>370</v>
      </c>
      <c r="AI954" s="734">
        <v>394</v>
      </c>
      <c r="AJ954" s="734">
        <v>419</v>
      </c>
      <c r="AK954" s="734">
        <v>427</v>
      </c>
      <c r="AL954" s="734">
        <v>435</v>
      </c>
      <c r="AM954" s="734">
        <v>443</v>
      </c>
      <c r="AN954" s="734">
        <v>451</v>
      </c>
      <c r="AO954" s="734">
        <v>459</v>
      </c>
      <c r="AP954" s="734">
        <v>467</v>
      </c>
      <c r="AQ954" s="734">
        <v>590</v>
      </c>
      <c r="AR954" s="734">
        <v>615</v>
      </c>
      <c r="AS954" s="734">
        <v>639</v>
      </c>
      <c r="AT954" s="734">
        <v>664</v>
      </c>
      <c r="AU954" s="734">
        <v>688</v>
      </c>
      <c r="AV954" s="734">
        <v>713</v>
      </c>
      <c r="AW954" s="734">
        <v>737</v>
      </c>
      <c r="AX954" s="734">
        <v>762</v>
      </c>
      <c r="AY954" s="734">
        <v>786</v>
      </c>
      <c r="AZ954" s="734">
        <v>811</v>
      </c>
      <c r="BA954" s="734">
        <v>835</v>
      </c>
      <c r="BB954" s="734">
        <v>860</v>
      </c>
      <c r="BC954" s="734">
        <v>884</v>
      </c>
      <c r="BD954" s="735">
        <v>909</v>
      </c>
    </row>
    <row r="955" spans="1:74">
      <c r="B955" s="1019"/>
      <c r="C955" s="785">
        <v>2000</v>
      </c>
      <c r="D955" s="733">
        <f>AH955*(1+$AF$5/100)</f>
        <v>244.4</v>
      </c>
      <c r="E955" s="734">
        <f>AI955*(1+$AF$5/100)</f>
        <v>260.65</v>
      </c>
      <c r="F955" s="734">
        <f>AJ955*(1+$AF$5/100)</f>
        <v>276.25</v>
      </c>
      <c r="G955" s="734">
        <f>AK955*(1+$AF$5/100)</f>
        <v>292.5</v>
      </c>
      <c r="H955" s="734">
        <f>AL955*(1+$AF$5/100)</f>
        <v>297.7</v>
      </c>
      <c r="I955" s="734">
        <f>AM955*(1+$AF$5/100)</f>
        <v>302.9</v>
      </c>
      <c r="J955" s="734">
        <f>AN955*(1+$AF$5/100)</f>
        <v>308.1</v>
      </c>
      <c r="K955" s="734">
        <f>AO955*(1+$AF$5/100)</f>
        <v>313.3</v>
      </c>
      <c r="L955" s="734">
        <f>AP955*(1+$AF$5/100)</f>
        <v>318.5</v>
      </c>
      <c r="M955" s="734">
        <f>AQ955*(1+$AF$5/100)</f>
        <v>388.05</v>
      </c>
      <c r="N955" s="734">
        <f>AR955*(1+$AF$5/100)</f>
        <v>403.65</v>
      </c>
      <c r="O955" s="734">
        <f>AS955*(1+$AF$5/100)</f>
        <v>419.9</v>
      </c>
      <c r="P955" s="734">
        <f>AT955*(1+$AF$5/100)</f>
        <v>435.5</v>
      </c>
      <c r="Q955" s="734">
        <f>AU955*(1+$AF$5/100)</f>
        <v>451.75</v>
      </c>
      <c r="R955" s="734">
        <f>AV955*(1+$AF$5/100)</f>
        <v>467.35</v>
      </c>
      <c r="S955" s="734">
        <f>AW955*(1+$AF$5/100)</f>
        <v>483.6</v>
      </c>
      <c r="T955" s="734">
        <f>AX955*(1+$AF$5/100)</f>
        <v>499.2</v>
      </c>
      <c r="U955" s="734">
        <f>AY955*(1+$AF$5/100)</f>
        <v>515.45</v>
      </c>
      <c r="V955" s="734">
        <f>AZ955*(1+$AF$5/100)</f>
        <v>531.05</v>
      </c>
      <c r="W955" s="734">
        <f>BA955*(1+$AF$5/100)</f>
        <v>547.3</v>
      </c>
      <c r="X955" s="734">
        <f>BB955*(1+$AF$5/100)</f>
        <v>562.9</v>
      </c>
      <c r="Y955" s="734">
        <f>BC955*(1+$AF$5/100)</f>
        <v>579.15</v>
      </c>
      <c r="Z955" s="735">
        <f>BD955*(1+$AF$5/100)</f>
        <v>594.75</v>
      </c>
      <c r="AA955" s="801"/>
      <c r="AB955" s="731"/>
      <c r="AG955" s="728">
        <v>2000</v>
      </c>
      <c r="AH955" s="733">
        <v>376</v>
      </c>
      <c r="AI955" s="734">
        <v>401</v>
      </c>
      <c r="AJ955" s="734">
        <v>425</v>
      </c>
      <c r="AK955" s="734">
        <v>450</v>
      </c>
      <c r="AL955" s="734">
        <v>458</v>
      </c>
      <c r="AM955" s="734">
        <v>466</v>
      </c>
      <c r="AN955" s="734">
        <v>474</v>
      </c>
      <c r="AO955" s="734">
        <v>482</v>
      </c>
      <c r="AP955" s="734">
        <v>490</v>
      </c>
      <c r="AQ955" s="734">
        <v>597</v>
      </c>
      <c r="AR955" s="734">
        <v>621</v>
      </c>
      <c r="AS955" s="734">
        <v>646</v>
      </c>
      <c r="AT955" s="734">
        <v>670</v>
      </c>
      <c r="AU955" s="734">
        <v>695</v>
      </c>
      <c r="AV955" s="734">
        <v>719</v>
      </c>
      <c r="AW955" s="734">
        <v>744</v>
      </c>
      <c r="AX955" s="734">
        <v>768</v>
      </c>
      <c r="AY955" s="734">
        <v>793</v>
      </c>
      <c r="AZ955" s="734">
        <v>817</v>
      </c>
      <c r="BA955" s="734">
        <v>842</v>
      </c>
      <c r="BB955" s="734">
        <v>866</v>
      </c>
      <c r="BC955" s="734">
        <v>891</v>
      </c>
      <c r="BD955" s="735">
        <v>915</v>
      </c>
    </row>
    <row r="956" spans="1:74">
      <c r="B956" s="1019"/>
      <c r="C956" s="785">
        <v>2200</v>
      </c>
      <c r="D956" s="733">
        <f>AH956*(1+$AF$5/100)</f>
        <v>248.95</v>
      </c>
      <c r="E956" s="734">
        <f>AI956*(1+$AF$5/100)</f>
        <v>264.55</v>
      </c>
      <c r="F956" s="734">
        <f>AJ956*(1+$AF$5/100)</f>
        <v>280.8</v>
      </c>
      <c r="G956" s="734">
        <f>AK956*(1+$AF$5/100)</f>
        <v>296.4</v>
      </c>
      <c r="H956" s="734">
        <f>AL956*(1+$AF$5/100)</f>
        <v>312.65</v>
      </c>
      <c r="I956" s="734">
        <f>AM956*(1+$AF$5/100)</f>
        <v>317.85</v>
      </c>
      <c r="J956" s="734">
        <f>AN956*(1+$AF$5/100)</f>
        <v>323.05</v>
      </c>
      <c r="K956" s="734">
        <f>AO956*(1+$AF$5/100)</f>
        <v>328.25</v>
      </c>
      <c r="L956" s="734">
        <f>AP956*(1+$AF$5/100)</f>
        <v>333.45</v>
      </c>
      <c r="M956" s="734">
        <f>AQ956*(1+$AF$5/100)</f>
        <v>391.95</v>
      </c>
      <c r="N956" s="734">
        <f>AR956*(1+$AF$5/100)</f>
        <v>408.2</v>
      </c>
      <c r="O956" s="734">
        <f>AS956*(1+$AF$5/100)</f>
        <v>423.8</v>
      </c>
      <c r="P956" s="734">
        <f>AT956*(1+$AF$5/100)</f>
        <v>440.05</v>
      </c>
      <c r="Q956" s="734">
        <f>AU956*(1+$AF$5/100)</f>
        <v>455.65</v>
      </c>
      <c r="R956" s="734">
        <f>AV956*(1+$AF$5/100)</f>
        <v>471.9</v>
      </c>
      <c r="S956" s="734">
        <f>AW956*(1+$AF$5/100)</f>
        <v>487.5</v>
      </c>
      <c r="T956" s="734">
        <f>AX956*(1+$AF$5/100)</f>
        <v>503.75</v>
      </c>
      <c r="U956" s="734">
        <f>AY956*(1+$AF$5/100)</f>
        <v>519.35</v>
      </c>
      <c r="V956" s="734">
        <f>AZ956*(1+$AF$5/100)</f>
        <v>535.6</v>
      </c>
      <c r="W956" s="734">
        <f>BA956*(1+$AF$5/100)</f>
        <v>551.2</v>
      </c>
      <c r="X956" s="734">
        <f>BB956*(1+$AF$5/100)</f>
        <v>567.45</v>
      </c>
      <c r="Y956" s="734">
        <f>BC956*(1+$AF$5/100)</f>
        <v>583.05</v>
      </c>
      <c r="Z956" s="735">
        <f>BD956*(1+$AF$5/100)</f>
        <v>599.3</v>
      </c>
      <c r="AA956" s="801"/>
      <c r="AB956" s="731"/>
      <c r="AG956" s="728">
        <v>2200</v>
      </c>
      <c r="AH956" s="733">
        <v>383</v>
      </c>
      <c r="AI956" s="734">
        <v>407</v>
      </c>
      <c r="AJ956" s="734">
        <v>432</v>
      </c>
      <c r="AK956" s="734">
        <v>456</v>
      </c>
      <c r="AL956" s="734">
        <v>481</v>
      </c>
      <c r="AM956" s="734">
        <v>489</v>
      </c>
      <c r="AN956" s="734">
        <v>497</v>
      </c>
      <c r="AO956" s="734">
        <v>505</v>
      </c>
      <c r="AP956" s="734">
        <v>513</v>
      </c>
      <c r="AQ956" s="734">
        <v>603</v>
      </c>
      <c r="AR956" s="734">
        <v>628</v>
      </c>
      <c r="AS956" s="734">
        <v>652</v>
      </c>
      <c r="AT956" s="734">
        <v>677</v>
      </c>
      <c r="AU956" s="734">
        <v>701</v>
      </c>
      <c r="AV956" s="734">
        <v>726</v>
      </c>
      <c r="AW956" s="734">
        <v>750</v>
      </c>
      <c r="AX956" s="734">
        <v>775</v>
      </c>
      <c r="AY956" s="734">
        <v>799</v>
      </c>
      <c r="AZ956" s="734">
        <v>824</v>
      </c>
      <c r="BA956" s="734">
        <v>848</v>
      </c>
      <c r="BB956" s="734">
        <v>873</v>
      </c>
      <c r="BC956" s="734">
        <v>897</v>
      </c>
      <c r="BD956" s="735">
        <v>922</v>
      </c>
    </row>
    <row r="957" spans="1:74">
      <c r="B957" s="1019"/>
      <c r="C957" s="785">
        <v>2400</v>
      </c>
      <c r="D957" s="733">
        <f>AH957*(1+$AF$5/100)</f>
        <v>252.85</v>
      </c>
      <c r="E957" s="734">
        <f>AI957*(1+$AF$5/100)</f>
        <v>269.1</v>
      </c>
      <c r="F957" s="734">
        <f>AJ957*(1+$AF$5/100)</f>
        <v>284.7</v>
      </c>
      <c r="G957" s="734">
        <f>AK957*(1+$AF$5/100)</f>
        <v>300.95</v>
      </c>
      <c r="H957" s="734">
        <f>AL957*(1+$AF$5/100)</f>
        <v>316.55</v>
      </c>
      <c r="I957" s="734">
        <f>AM957*(1+$AF$5/100)</f>
        <v>332.8</v>
      </c>
      <c r="J957" s="734">
        <f>AN957*(1+$AF$5/100)</f>
        <v>338</v>
      </c>
      <c r="K957" s="734">
        <f>AO957*(1+$AF$5/100)</f>
        <v>343.2</v>
      </c>
      <c r="L957" s="734">
        <f>AP957*(1+$AF$5/100)</f>
        <v>348.4</v>
      </c>
      <c r="M957" s="734">
        <f>AQ957*(1+$AF$5/100)</f>
        <v>396.5</v>
      </c>
      <c r="N957" s="734">
        <f>AR957*(1+$AF$5/100)</f>
        <v>412.1</v>
      </c>
      <c r="O957" s="734">
        <f>AS957*(1+$AF$5/100)</f>
        <v>428.35</v>
      </c>
      <c r="P957" s="734">
        <f>AT957*(1+$AF$5/100)</f>
        <v>443.95</v>
      </c>
      <c r="Q957" s="734">
        <f>AU957*(1+$AF$5/100)</f>
        <v>460.2</v>
      </c>
      <c r="R957" s="734">
        <f>AV957*(1+$AF$5/100)</f>
        <v>475.8</v>
      </c>
      <c r="S957" s="734">
        <f>AW957*(1+$AF$5/100)</f>
        <v>492.05</v>
      </c>
      <c r="T957" s="734">
        <f>AX957*(1+$AF$5/100)</f>
        <v>507.65</v>
      </c>
      <c r="U957" s="734">
        <f>AY957*(1+$AF$5/100)</f>
        <v>523.9</v>
      </c>
      <c r="V957" s="734">
        <f>AZ957*(1+$AF$5/100)</f>
        <v>539.5</v>
      </c>
      <c r="W957" s="734">
        <f>BA957*(1+$AF$5/100)</f>
        <v>555.75</v>
      </c>
      <c r="X957" s="734">
        <f>BB957*(1+$AF$5/100)</f>
        <v>571.35</v>
      </c>
      <c r="Y957" s="734">
        <f>BC957*(1+$AF$5/100)</f>
        <v>587.6</v>
      </c>
      <c r="Z957" s="735">
        <f>BD957*(1+$AF$5/100)</f>
        <v>603.2</v>
      </c>
      <c r="AA957" s="801"/>
      <c r="AB957" s="731"/>
      <c r="AG957" s="728">
        <v>2400</v>
      </c>
      <c r="AH957" s="733">
        <v>389</v>
      </c>
      <c r="AI957" s="734">
        <v>414</v>
      </c>
      <c r="AJ957" s="734">
        <v>438</v>
      </c>
      <c r="AK957" s="734">
        <v>463</v>
      </c>
      <c r="AL957" s="734">
        <v>487</v>
      </c>
      <c r="AM957" s="734">
        <v>512</v>
      </c>
      <c r="AN957" s="734">
        <v>520</v>
      </c>
      <c r="AO957" s="734">
        <v>528</v>
      </c>
      <c r="AP957" s="734">
        <v>536</v>
      </c>
      <c r="AQ957" s="734">
        <v>610</v>
      </c>
      <c r="AR957" s="734">
        <v>634</v>
      </c>
      <c r="AS957" s="734">
        <v>659</v>
      </c>
      <c r="AT957" s="734">
        <v>683</v>
      </c>
      <c r="AU957" s="734">
        <v>708</v>
      </c>
      <c r="AV957" s="734">
        <v>732</v>
      </c>
      <c r="AW957" s="734">
        <v>757</v>
      </c>
      <c r="AX957" s="734">
        <v>781</v>
      </c>
      <c r="AY957" s="734">
        <v>806</v>
      </c>
      <c r="AZ957" s="734">
        <v>830</v>
      </c>
      <c r="BA957" s="734">
        <v>855</v>
      </c>
      <c r="BB957" s="734">
        <v>879</v>
      </c>
      <c r="BC957" s="734">
        <v>904</v>
      </c>
      <c r="BD957" s="735">
        <v>928</v>
      </c>
    </row>
    <row r="958" spans="1:74">
      <c r="B958" s="1019"/>
      <c r="C958" s="785">
        <v>2600</v>
      </c>
      <c r="D958" s="733">
        <f>AH958*(1+$AF$5/100)</f>
        <v>256.75</v>
      </c>
      <c r="E958" s="734">
        <f>AI958*(1+$AF$5/100)</f>
        <v>273</v>
      </c>
      <c r="F958" s="734">
        <f>AJ958*(1+$AF$5/100)</f>
        <v>288.6</v>
      </c>
      <c r="G958" s="734">
        <f>AK958*(1+$AF$5/100)</f>
        <v>304.85</v>
      </c>
      <c r="H958" s="734">
        <f>AL958*(1+$AF$5/100)</f>
        <v>320.45</v>
      </c>
      <c r="I958" s="734">
        <f>AM958*(1+$AF$5/100)</f>
        <v>336.7</v>
      </c>
      <c r="J958" s="734">
        <f>AN958*(1+$AF$5/100)</f>
        <v>352.3</v>
      </c>
      <c r="K958" s="734">
        <f>AO958*(1+$AF$5/100)</f>
        <v>357.5</v>
      </c>
      <c r="L958" s="734">
        <f>AP958*(1+$AF$5/100)</f>
        <v>362.7</v>
      </c>
      <c r="M958" s="734">
        <f>AQ958*(1+$AF$5/100)</f>
        <v>400.4</v>
      </c>
      <c r="N958" s="734">
        <f>AR958*(1+$AF$5/100)</f>
        <v>416</v>
      </c>
      <c r="O958" s="734">
        <f>AS958*(1+$AF$5/100)</f>
        <v>432.25</v>
      </c>
      <c r="P958" s="734">
        <f>AT958*(1+$AF$5/100)</f>
        <v>447.85</v>
      </c>
      <c r="Q958" s="734">
        <f>AU958*(1+$AF$5/100)</f>
        <v>464.1</v>
      </c>
      <c r="R958" s="734">
        <f>AV958*(1+$AF$5/100)</f>
        <v>479.7</v>
      </c>
      <c r="S958" s="734">
        <f>AW958*(1+$AF$5/100)</f>
        <v>495.95</v>
      </c>
      <c r="T958" s="734">
        <f>AX958*(1+$AF$5/100)</f>
        <v>511.55</v>
      </c>
      <c r="U958" s="734">
        <f>AY958*(1+$AF$5/100)</f>
        <v>527.8</v>
      </c>
      <c r="V958" s="734">
        <f>AZ958*(1+$AF$5/100)</f>
        <v>543.4</v>
      </c>
      <c r="W958" s="734">
        <f>BA958*(1+$AF$5/100)</f>
        <v>559.65</v>
      </c>
      <c r="X958" s="734">
        <f>BB958*(1+$AF$5/100)</f>
        <v>575.25</v>
      </c>
      <c r="Y958" s="734">
        <f>BC958*(1+$AF$5/100)</f>
        <v>591.5</v>
      </c>
      <c r="Z958" s="735">
        <f>BD958*(1+$AF$5/100)</f>
        <v>607.1</v>
      </c>
      <c r="AA958" s="801"/>
      <c r="AB958" s="731"/>
      <c r="AG958" s="728">
        <v>2600</v>
      </c>
      <c r="AH958" s="733">
        <v>395</v>
      </c>
      <c r="AI958" s="734">
        <v>420</v>
      </c>
      <c r="AJ958" s="734">
        <v>444</v>
      </c>
      <c r="AK958" s="734">
        <v>469</v>
      </c>
      <c r="AL958" s="734">
        <v>493</v>
      </c>
      <c r="AM958" s="734">
        <v>518</v>
      </c>
      <c r="AN958" s="734">
        <v>542</v>
      </c>
      <c r="AO958" s="734">
        <v>550</v>
      </c>
      <c r="AP958" s="734">
        <v>558</v>
      </c>
      <c r="AQ958" s="734">
        <v>616</v>
      </c>
      <c r="AR958" s="734">
        <v>640</v>
      </c>
      <c r="AS958" s="734">
        <v>665</v>
      </c>
      <c r="AT958" s="734">
        <v>689</v>
      </c>
      <c r="AU958" s="734">
        <v>714</v>
      </c>
      <c r="AV958" s="734">
        <v>738</v>
      </c>
      <c r="AW958" s="734">
        <v>763</v>
      </c>
      <c r="AX958" s="734">
        <v>787</v>
      </c>
      <c r="AY958" s="734">
        <v>812</v>
      </c>
      <c r="AZ958" s="734">
        <v>836</v>
      </c>
      <c r="BA958" s="734">
        <v>861</v>
      </c>
      <c r="BB958" s="734">
        <v>885</v>
      </c>
      <c r="BC958" s="734">
        <v>910</v>
      </c>
      <c r="BD958" s="735">
        <v>934</v>
      </c>
    </row>
    <row r="959" spans="1:74">
      <c r="B959" s="1019"/>
      <c r="C959" s="785">
        <v>2800</v>
      </c>
      <c r="D959" s="733">
        <f>AH959*(1+$AF$5/100)</f>
        <v>261.3</v>
      </c>
      <c r="E959" s="734">
        <f>AI959*(1+$AF$5/100)</f>
        <v>276.9</v>
      </c>
      <c r="F959" s="734">
        <f>AJ959*(1+$AF$5/100)</f>
        <v>293.15</v>
      </c>
      <c r="G959" s="734">
        <f>AK959*(1+$AF$5/100)</f>
        <v>308.75</v>
      </c>
      <c r="H959" s="734">
        <f>AL959*(1+$AF$5/100)</f>
        <v>325</v>
      </c>
      <c r="I959" s="734">
        <f>AM959*(1+$AF$5/100)</f>
        <v>340.6</v>
      </c>
      <c r="J959" s="734">
        <f>AN959*(1+$AF$5/100)</f>
        <v>356.85</v>
      </c>
      <c r="K959" s="734">
        <f>AO959*(1+$AF$5/100)</f>
        <v>372.45</v>
      </c>
      <c r="L959" s="734">
        <f>AP959*(1+$AF$5/100)</f>
        <v>377.65</v>
      </c>
      <c r="M959" s="734">
        <f>AQ959*(1+$AF$5/100)</f>
        <v>404.3</v>
      </c>
      <c r="N959" s="734">
        <f>AR959*(1+$AF$5/100)</f>
        <v>420.55</v>
      </c>
      <c r="O959" s="734">
        <f>AS959*(1+$AF$5/100)</f>
        <v>436.15</v>
      </c>
      <c r="P959" s="734">
        <f>AT959*(1+$AF$5/100)</f>
        <v>452.4</v>
      </c>
      <c r="Q959" s="734">
        <f>AU959*(1+$AF$5/100)</f>
        <v>468</v>
      </c>
      <c r="R959" s="734">
        <f>AV959*(1+$AF$5/100)</f>
        <v>484.25</v>
      </c>
      <c r="S959" s="734">
        <f>AW959*(1+$AF$5/100)</f>
        <v>499.85</v>
      </c>
      <c r="T959" s="734">
        <f>AX959*(1+$AF$5/100)</f>
        <v>516.1</v>
      </c>
      <c r="U959" s="734">
        <f>AY959*(1+$AF$5/100)</f>
        <v>531.7</v>
      </c>
      <c r="V959" s="734">
        <f>AZ959*(1+$AF$5/100)</f>
        <v>547.95</v>
      </c>
      <c r="W959" s="734">
        <f>BA959*(1+$AF$5/100)</f>
        <v>563.55</v>
      </c>
      <c r="X959" s="734">
        <f>BB959*(1+$AF$5/100)</f>
        <v>579.8</v>
      </c>
      <c r="Y959" s="734">
        <f>BC959*(1+$AF$5/100)</f>
        <v>595.4</v>
      </c>
      <c r="Z959" s="735">
        <f>BD959*(1+$AF$5/100)</f>
        <v>611.65</v>
      </c>
      <c r="AA959" s="801"/>
      <c r="AB959" s="731"/>
      <c r="AG959" s="728">
        <v>2800</v>
      </c>
      <c r="AH959" s="733">
        <v>402</v>
      </c>
      <c r="AI959" s="734">
        <v>426</v>
      </c>
      <c r="AJ959" s="734">
        <v>451</v>
      </c>
      <c r="AK959" s="734">
        <v>475</v>
      </c>
      <c r="AL959" s="734">
        <v>500</v>
      </c>
      <c r="AM959" s="734">
        <v>524</v>
      </c>
      <c r="AN959" s="734">
        <v>549</v>
      </c>
      <c r="AO959" s="734">
        <v>573</v>
      </c>
      <c r="AP959" s="734">
        <v>581</v>
      </c>
      <c r="AQ959" s="734">
        <v>622</v>
      </c>
      <c r="AR959" s="734">
        <v>647</v>
      </c>
      <c r="AS959" s="734">
        <v>671</v>
      </c>
      <c r="AT959" s="734">
        <v>696</v>
      </c>
      <c r="AU959" s="734">
        <v>720</v>
      </c>
      <c r="AV959" s="734">
        <v>745</v>
      </c>
      <c r="AW959" s="734">
        <v>769</v>
      </c>
      <c r="AX959" s="734">
        <v>794</v>
      </c>
      <c r="AY959" s="734">
        <v>818</v>
      </c>
      <c r="AZ959" s="734">
        <v>843</v>
      </c>
      <c r="BA959" s="734">
        <v>867</v>
      </c>
      <c r="BB959" s="734">
        <v>892</v>
      </c>
      <c r="BC959" s="734">
        <v>916</v>
      </c>
      <c r="BD959" s="735">
        <v>941</v>
      </c>
    </row>
    <row r="960" spans="1:74">
      <c r="B960" s="1019"/>
      <c r="C960" s="785">
        <v>3000</v>
      </c>
      <c r="D960" s="733">
        <f>AH960*(1+$AF$5/100)</f>
        <v>359.45</v>
      </c>
      <c r="E960" s="734">
        <f>AI960*(1+$AF$5/100)</f>
        <v>364.65</v>
      </c>
      <c r="F960" s="734">
        <f>AJ960*(1+$AF$5/100)</f>
        <v>369.85</v>
      </c>
      <c r="G960" s="734">
        <f>AK960*(1+$AF$5/100)</f>
        <v>375.05</v>
      </c>
      <c r="H960" s="734">
        <f>AL960*(1+$AF$5/100)</f>
        <v>380.25</v>
      </c>
      <c r="I960" s="734">
        <f>AM960*(1+$AF$5/100)</f>
        <v>385.45</v>
      </c>
      <c r="J960" s="734">
        <f>AN960*(1+$AF$5/100)</f>
        <v>390.65</v>
      </c>
      <c r="K960" s="734">
        <f>AO960*(1+$AF$5/100)</f>
        <v>395.85</v>
      </c>
      <c r="L960" s="734">
        <f>AP960*(1+$AF$5/100)</f>
        <v>400.4</v>
      </c>
      <c r="M960" s="734">
        <f>AQ960*(1+$AF$5/100)</f>
        <v>408.85</v>
      </c>
      <c r="N960" s="734">
        <f>AR960*(1+$AF$5/100)</f>
        <v>424.45</v>
      </c>
      <c r="O960" s="734">
        <f>AS960*(1+$AF$5/100)</f>
        <v>440.7</v>
      </c>
      <c r="P960" s="734">
        <f>AT960*(1+$AF$5/100)</f>
        <v>456.3</v>
      </c>
      <c r="Q960" s="734">
        <f>AU960*(1+$AF$5/100)</f>
        <v>472.55</v>
      </c>
      <c r="R960" s="734">
        <f>AV960*(1+$AF$5/100)</f>
        <v>488.15</v>
      </c>
      <c r="S960" s="734">
        <f>AW960*(1+$AF$5/100)</f>
        <v>504.4</v>
      </c>
      <c r="T960" s="734">
        <f>AX960*(1+$AF$5/100)</f>
        <v>520</v>
      </c>
      <c r="U960" s="734">
        <f>AY960*(1+$AF$5/100)</f>
        <v>536.25</v>
      </c>
      <c r="V960" s="734">
        <f>AZ960*(1+$AF$5/100)</f>
        <v>551.85</v>
      </c>
      <c r="W960" s="734">
        <f>BA960*(1+$AF$5/100)</f>
        <v>568.1</v>
      </c>
      <c r="X960" s="734">
        <f>BB960*(1+$AF$5/100)</f>
        <v>583.7</v>
      </c>
      <c r="Y960" s="734">
        <f>BC960*(1+$AF$5/100)</f>
        <v>599.95</v>
      </c>
      <c r="Z960" s="735">
        <f>BD960*(1+$AF$5/100)</f>
        <v>615.55</v>
      </c>
      <c r="AA960" s="801"/>
      <c r="AB960" s="731"/>
      <c r="AG960" s="728">
        <v>3000</v>
      </c>
      <c r="AH960" s="733">
        <v>553</v>
      </c>
      <c r="AI960" s="734">
        <v>561</v>
      </c>
      <c r="AJ960" s="734">
        <v>569</v>
      </c>
      <c r="AK960" s="734">
        <v>577</v>
      </c>
      <c r="AL960" s="734">
        <v>585</v>
      </c>
      <c r="AM960" s="734">
        <v>593</v>
      </c>
      <c r="AN960" s="734">
        <v>601</v>
      </c>
      <c r="AO960" s="734">
        <v>609</v>
      </c>
      <c r="AP960" s="734">
        <v>616</v>
      </c>
      <c r="AQ960" s="734">
        <v>629</v>
      </c>
      <c r="AR960" s="734">
        <v>653</v>
      </c>
      <c r="AS960" s="734">
        <v>678</v>
      </c>
      <c r="AT960" s="734">
        <v>702</v>
      </c>
      <c r="AU960" s="734">
        <v>727</v>
      </c>
      <c r="AV960" s="734">
        <v>751</v>
      </c>
      <c r="AW960" s="734">
        <v>776</v>
      </c>
      <c r="AX960" s="734">
        <v>800</v>
      </c>
      <c r="AY960" s="734">
        <v>825</v>
      </c>
      <c r="AZ960" s="734">
        <v>849</v>
      </c>
      <c r="BA960" s="734">
        <v>874</v>
      </c>
      <c r="BB960" s="734">
        <v>898</v>
      </c>
      <c r="BC960" s="734">
        <v>923</v>
      </c>
      <c r="BD960" s="735">
        <v>947</v>
      </c>
    </row>
    <row r="961" spans="1:74">
      <c r="B961" s="1019"/>
      <c r="C961" s="785">
        <v>3200</v>
      </c>
      <c r="D961" s="733">
        <f>AH961*(1+$AF$5/100)</f>
        <v>373.75</v>
      </c>
      <c r="E961" s="734">
        <f>AI961*(1+$AF$5/100)</f>
        <v>378.95</v>
      </c>
      <c r="F961" s="734">
        <f>AJ961*(1+$AF$5/100)</f>
        <v>384.15</v>
      </c>
      <c r="G961" s="734">
        <f>AK961*(1+$AF$5/100)</f>
        <v>389.35</v>
      </c>
      <c r="H961" s="734">
        <f>AL961*(1+$AF$5/100)</f>
        <v>394.55</v>
      </c>
      <c r="I961" s="734">
        <f>AM961*(1+$AF$5/100)</f>
        <v>399.75</v>
      </c>
      <c r="J961" s="734">
        <f>AN961*(1+$AF$5/100)</f>
        <v>404.95</v>
      </c>
      <c r="K961" s="734">
        <f>AO961*(1+$AF$5/100)</f>
        <v>410.15</v>
      </c>
      <c r="L961" s="734">
        <f>AP961*(1+$AF$5/100)</f>
        <v>415.35</v>
      </c>
      <c r="M961" s="734">
        <f>AQ961*(1+$AF$5/100)</f>
        <v>605.8</v>
      </c>
      <c r="N961" s="734">
        <f>AR961*(1+$AF$5/100)</f>
        <v>611</v>
      </c>
      <c r="O961" s="734">
        <f>AS961*(1+$AF$5/100)</f>
        <v>616.2</v>
      </c>
      <c r="P961" s="734">
        <f>AT961*(1+$AF$5/100)</f>
        <v>621.4</v>
      </c>
      <c r="Q961" s="734">
        <f>AU961*(1+$AF$5/100)</f>
        <v>626.6</v>
      </c>
      <c r="R961" s="734">
        <f>AV961*(1+$AF$5/100)</f>
        <v>631.8</v>
      </c>
      <c r="S961" s="734">
        <f>AW961*(1+$AF$5/100)</f>
        <v>637</v>
      </c>
      <c r="T961" s="734">
        <f>AX961*(1+$AF$5/100)</f>
        <v>642.2</v>
      </c>
      <c r="U961" s="734">
        <f>AY961*(1+$AF$5/100)</f>
        <v>647.4</v>
      </c>
      <c r="V961" s="734">
        <f>AZ961*(1+$AF$5/100)</f>
        <v>652.6</v>
      </c>
      <c r="W961" s="734">
        <f>BA961*(1+$AF$5/100)</f>
        <v>657.8</v>
      </c>
      <c r="X961" s="734">
        <f>BB961*(1+$AF$5/100)</f>
        <v>663</v>
      </c>
      <c r="Y961" s="734">
        <f>BC961*(1+$AF$5/100)</f>
        <v>668.2</v>
      </c>
      <c r="Z961" s="735">
        <f>BD961*(1+$AF$5/100)</f>
        <v>673.4</v>
      </c>
      <c r="AA961" s="801"/>
      <c r="AB961" s="731"/>
      <c r="AG961" s="728">
        <v>3200</v>
      </c>
      <c r="AH961" s="733">
        <v>575</v>
      </c>
      <c r="AI961" s="734">
        <v>583</v>
      </c>
      <c r="AJ961" s="734">
        <v>591</v>
      </c>
      <c r="AK961" s="734">
        <v>599</v>
      </c>
      <c r="AL961" s="734">
        <v>607</v>
      </c>
      <c r="AM961" s="734">
        <v>615</v>
      </c>
      <c r="AN961" s="734">
        <v>623</v>
      </c>
      <c r="AO961" s="734">
        <v>631</v>
      </c>
      <c r="AP961" s="734">
        <v>639</v>
      </c>
      <c r="AQ961" s="734">
        <v>932</v>
      </c>
      <c r="AR961" s="734">
        <v>940</v>
      </c>
      <c r="AS961" s="734">
        <v>948</v>
      </c>
      <c r="AT961" s="734">
        <v>956</v>
      </c>
      <c r="AU961" s="734">
        <v>964</v>
      </c>
      <c r="AV961" s="734">
        <v>972</v>
      </c>
      <c r="AW961" s="734">
        <v>980</v>
      </c>
      <c r="AX961" s="734">
        <v>988</v>
      </c>
      <c r="AY961" s="734">
        <v>996</v>
      </c>
      <c r="AZ961" s="734">
        <v>1004</v>
      </c>
      <c r="BA961" s="734">
        <v>1012</v>
      </c>
      <c r="BB961" s="734">
        <v>1020</v>
      </c>
      <c r="BC961" s="734">
        <v>1028</v>
      </c>
      <c r="BD961" s="735">
        <v>1036</v>
      </c>
    </row>
    <row r="962" spans="1:74" customHeight="1" ht="22.5">
      <c r="B962" s="1019"/>
      <c r="C962" s="785">
        <v>3400</v>
      </c>
      <c r="D962" s="733">
        <f>AH962*(1+$AF$5/100)</f>
        <v>388.7</v>
      </c>
      <c r="E962" s="734">
        <f>AI962*(1+$AF$5/100)</f>
        <v>393.9</v>
      </c>
      <c r="F962" s="734">
        <f>AJ962*(1+$AF$5/100)</f>
        <v>399.1</v>
      </c>
      <c r="G962" s="734">
        <f>AK962*(1+$AF$5/100)</f>
        <v>404.3</v>
      </c>
      <c r="H962" s="734">
        <f>AL962*(1+$AF$5/100)</f>
        <v>409.5</v>
      </c>
      <c r="I962" s="734">
        <f>AM962*(1+$AF$5/100)</f>
        <v>414.7</v>
      </c>
      <c r="J962" s="734">
        <f>AN962*(1+$AF$5/100)</f>
        <v>419.9</v>
      </c>
      <c r="K962" s="734">
        <f>AO962*(1+$AF$5/100)</f>
        <v>425.1</v>
      </c>
      <c r="L962" s="734">
        <f>AP962*(1+$AF$5/100)</f>
        <v>430.3</v>
      </c>
      <c r="M962" s="734">
        <f>AQ962*(1+$AF$5/100)</f>
        <v>631.8</v>
      </c>
      <c r="N962" s="734">
        <f>AR962*(1+$AF$5/100)</f>
        <v>637</v>
      </c>
      <c r="O962" s="734">
        <f>AS962*(1+$AF$5/100)</f>
        <v>641.55</v>
      </c>
      <c r="P962" s="734">
        <f>AT962*(1+$AF$5/100)</f>
        <v>646.75</v>
      </c>
      <c r="Q962" s="734">
        <f>AU962*(1+$AF$5/100)</f>
        <v>651.95</v>
      </c>
      <c r="R962" s="734">
        <f>AV962*(1+$AF$5/100)</f>
        <v>657.15</v>
      </c>
      <c r="S962" s="734">
        <f>AW962*(1+$AF$5/100)</f>
        <v>662.35</v>
      </c>
      <c r="T962" s="734">
        <f>AX962*(1+$AF$5/100)</f>
        <v>667.55</v>
      </c>
      <c r="U962" s="734">
        <f>AY962*(1+$AF$5/100)</f>
        <v>672.75</v>
      </c>
      <c r="V962" s="734">
        <f>AZ962*(1+$AF$5/100)</f>
        <v>677.95</v>
      </c>
      <c r="W962" s="734">
        <f>BA962*(1+$AF$5/100)</f>
        <v>683.15</v>
      </c>
      <c r="X962" s="734">
        <f>BB962*(1+$AF$5/100)</f>
        <v>688.35</v>
      </c>
      <c r="Y962" s="734">
        <f>BC962*(1+$AF$5/100)</f>
        <v>693.55</v>
      </c>
      <c r="Z962" s="735">
        <f>BD962*(1+$AF$5/100)</f>
        <v>698.75</v>
      </c>
      <c r="AA962" s="801"/>
      <c r="AB962" s="731"/>
      <c r="AG962" s="728">
        <v>3400</v>
      </c>
      <c r="AH962" s="733">
        <v>598</v>
      </c>
      <c r="AI962" s="734">
        <v>606</v>
      </c>
      <c r="AJ962" s="734">
        <v>614</v>
      </c>
      <c r="AK962" s="734">
        <v>622</v>
      </c>
      <c r="AL962" s="734">
        <v>630</v>
      </c>
      <c r="AM962" s="734">
        <v>638</v>
      </c>
      <c r="AN962" s="734">
        <v>646</v>
      </c>
      <c r="AO962" s="734">
        <v>654</v>
      </c>
      <c r="AP962" s="734">
        <v>662</v>
      </c>
      <c r="AQ962" s="734">
        <v>972</v>
      </c>
      <c r="AR962" s="734">
        <v>980</v>
      </c>
      <c r="AS962" s="734">
        <v>987</v>
      </c>
      <c r="AT962" s="734">
        <v>995</v>
      </c>
      <c r="AU962" s="734">
        <v>1003</v>
      </c>
      <c r="AV962" s="734">
        <v>1011</v>
      </c>
      <c r="AW962" s="734">
        <v>1019</v>
      </c>
      <c r="AX962" s="734">
        <v>1027</v>
      </c>
      <c r="AY962" s="734">
        <v>1035</v>
      </c>
      <c r="AZ962" s="734">
        <v>1043</v>
      </c>
      <c r="BA962" s="734">
        <v>1051</v>
      </c>
      <c r="BB962" s="734">
        <v>1059</v>
      </c>
      <c r="BC962" s="734">
        <v>1067</v>
      </c>
      <c r="BD962" s="735">
        <v>1075</v>
      </c>
    </row>
    <row r="963" spans="1:74">
      <c r="B963" s="1019"/>
      <c r="C963" s="785">
        <f>C962+200</f>
        <v>3600</v>
      </c>
      <c r="D963" s="733">
        <f>AH963*(1+$AF$5/100)</f>
        <v>403.65</v>
      </c>
      <c r="E963" s="734">
        <f>AI963*(1+$AF$5/100)</f>
        <v>408.85</v>
      </c>
      <c r="F963" s="734">
        <f>AJ963*(1+$AF$5/100)</f>
        <v>414.05</v>
      </c>
      <c r="G963" s="734">
        <f>AK963*(1+$AF$5/100)</f>
        <v>419.25</v>
      </c>
      <c r="H963" s="734">
        <f>AL963*(1+$AF$5/100)</f>
        <v>424.45</v>
      </c>
      <c r="I963" s="734">
        <f>AM963*(1+$AF$5/100)</f>
        <v>429.65</v>
      </c>
      <c r="J963" s="734">
        <f>AN963*(1+$AF$5/100)</f>
        <v>434.85</v>
      </c>
      <c r="K963" s="734">
        <f>AO963*(1+$AF$5/100)</f>
        <v>440.05</v>
      </c>
      <c r="L963" s="734">
        <f>AP963*(1+$AF$5/100)</f>
        <v>445.25</v>
      </c>
      <c r="M963" s="734">
        <f>AQ963*(1+$AF$5/100)</f>
        <v>657.15</v>
      </c>
      <c r="N963" s="734">
        <f>AR963*(1+$AF$5/100)</f>
        <v>662.35</v>
      </c>
      <c r="O963" s="734">
        <f>AS963*(1+$AF$5/100)</f>
        <v>667.55</v>
      </c>
      <c r="P963" s="734">
        <f>AT963*(1+$AF$5/100)</f>
        <v>672.75</v>
      </c>
      <c r="Q963" s="734">
        <f>AU963*(1+$AF$5/100)</f>
        <v>677.95</v>
      </c>
      <c r="R963" s="734">
        <f>AV963*(1+$AF$5/100)</f>
        <v>683.15</v>
      </c>
      <c r="S963" s="734">
        <f>AW963*(1+$AF$5/100)</f>
        <v>688.35</v>
      </c>
      <c r="T963" s="734">
        <f>AX963*(1+$AF$5/100)</f>
        <v>693.55</v>
      </c>
      <c r="U963" s="734">
        <f>AY963*(1+$AF$5/100)</f>
        <v>698.75</v>
      </c>
      <c r="V963" s="734">
        <f>AZ963*(1+$AF$5/100)</f>
        <v>703.95</v>
      </c>
      <c r="W963" s="734">
        <f>BA963*(1+$AF$5/100)</f>
        <v>709.15</v>
      </c>
      <c r="X963" s="734">
        <f>BB963*(1+$AF$5/100)</f>
        <v>714.35</v>
      </c>
      <c r="Y963" s="734">
        <f>BC963*(1+$AF$5/100)</f>
        <v>719.55</v>
      </c>
      <c r="Z963" s="735">
        <f>BD963*(1+$AF$5/100)</f>
        <v>724.75</v>
      </c>
      <c r="AA963" s="801"/>
      <c r="AB963" s="731"/>
      <c r="AG963" s="728">
        <v>3600</v>
      </c>
      <c r="AH963" s="733">
        <v>621</v>
      </c>
      <c r="AI963" s="734">
        <v>629</v>
      </c>
      <c r="AJ963" s="734">
        <v>637</v>
      </c>
      <c r="AK963" s="734">
        <v>645</v>
      </c>
      <c r="AL963" s="734">
        <v>653</v>
      </c>
      <c r="AM963" s="734">
        <v>661</v>
      </c>
      <c r="AN963" s="734">
        <v>669</v>
      </c>
      <c r="AO963" s="734">
        <v>677</v>
      </c>
      <c r="AP963" s="734">
        <v>685</v>
      </c>
      <c r="AQ963" s="734">
        <v>1011</v>
      </c>
      <c r="AR963" s="734">
        <v>1019</v>
      </c>
      <c r="AS963" s="734">
        <v>1027</v>
      </c>
      <c r="AT963" s="734">
        <v>1035</v>
      </c>
      <c r="AU963" s="734">
        <v>1043</v>
      </c>
      <c r="AV963" s="734">
        <v>1051</v>
      </c>
      <c r="AW963" s="734">
        <v>1059</v>
      </c>
      <c r="AX963" s="734">
        <v>1067</v>
      </c>
      <c r="AY963" s="734">
        <v>1075</v>
      </c>
      <c r="AZ963" s="734">
        <v>1083</v>
      </c>
      <c r="BA963" s="734">
        <v>1091</v>
      </c>
      <c r="BB963" s="734">
        <v>1099</v>
      </c>
      <c r="BC963" s="734">
        <v>1107</v>
      </c>
      <c r="BD963" s="735">
        <v>1115</v>
      </c>
    </row>
    <row r="964" spans="1:74">
      <c r="B964" s="1019"/>
      <c r="C964" s="785">
        <v>3800</v>
      </c>
      <c r="D964" s="733">
        <f>AH964*(1+$AF$5/100)</f>
        <v>418.6</v>
      </c>
      <c r="E964" s="734">
        <f>AI964*(1+$AF$5/100)</f>
        <v>423.8</v>
      </c>
      <c r="F964" s="734">
        <f>AJ964*(1+$AF$5/100)</f>
        <v>429</v>
      </c>
      <c r="G964" s="734">
        <f>AK964*(1+$AF$5/100)</f>
        <v>434.2</v>
      </c>
      <c r="H964" s="734">
        <f>AL964*(1+$AF$5/100)</f>
        <v>439.4</v>
      </c>
      <c r="I964" s="734">
        <f>AM964*(1+$AF$5/100)</f>
        <v>444.6</v>
      </c>
      <c r="J964" s="734">
        <f>AN964*(1+$AF$5/100)</f>
        <v>449.8</v>
      </c>
      <c r="K964" s="734">
        <f>AO964*(1+$AF$5/100)</f>
        <v>455</v>
      </c>
      <c r="L964" s="734">
        <f>AP964*(1+$AF$5/100)</f>
        <v>460.2</v>
      </c>
      <c r="M964" s="734">
        <f>AQ964*(1+$AF$5/100)</f>
        <v>682.5</v>
      </c>
      <c r="N964" s="734">
        <f>AR964*(1+$AF$5/100)</f>
        <v>687.7</v>
      </c>
      <c r="O964" s="734">
        <f>AS964*(1+$AF$5/100)</f>
        <v>692.9</v>
      </c>
      <c r="P964" s="734">
        <f>AT964*(1+$AF$5/100)</f>
        <v>698.1</v>
      </c>
      <c r="Q964" s="734">
        <f>AU964*(1+$AF$5/100)</f>
        <v>703.3</v>
      </c>
      <c r="R964" s="734">
        <f>AV964*(1+$AF$5/100)</f>
        <v>708.5</v>
      </c>
      <c r="S964" s="734">
        <f>AW964*(1+$AF$5/100)</f>
        <v>713.7</v>
      </c>
      <c r="T964" s="734">
        <f>AX964*(1+$AF$5/100)</f>
        <v>718.9</v>
      </c>
      <c r="U964" s="734">
        <f>AY964*(1+$AF$5/100)</f>
        <v>724.1</v>
      </c>
      <c r="V964" s="734">
        <f>AZ964*(1+$AF$5/100)</f>
        <v>729.3</v>
      </c>
      <c r="W964" s="734">
        <f>BA964*(1+$AF$5/100)</f>
        <v>734.5</v>
      </c>
      <c r="X964" s="734">
        <f>BB964*(1+$AF$5/100)</f>
        <v>739.7</v>
      </c>
      <c r="Y964" s="734">
        <f>BC964*(1+$AF$5/100)</f>
        <v>744.9</v>
      </c>
      <c r="Z964" s="735">
        <f>BD964*(1+$AF$5/100)</f>
        <v>750.1</v>
      </c>
      <c r="AA964" s="801"/>
      <c r="AB964" s="731"/>
      <c r="AG964" s="728">
        <v>3800</v>
      </c>
      <c r="AH964" s="733">
        <v>644</v>
      </c>
      <c r="AI964" s="734">
        <v>652</v>
      </c>
      <c r="AJ964" s="734">
        <v>660</v>
      </c>
      <c r="AK964" s="734">
        <v>668</v>
      </c>
      <c r="AL964" s="734">
        <v>676</v>
      </c>
      <c r="AM964" s="734">
        <v>684</v>
      </c>
      <c r="AN964" s="734">
        <v>692</v>
      </c>
      <c r="AO964" s="734">
        <v>700</v>
      </c>
      <c r="AP964" s="734">
        <v>708</v>
      </c>
      <c r="AQ964" s="734">
        <v>1050</v>
      </c>
      <c r="AR964" s="734">
        <v>1058</v>
      </c>
      <c r="AS964" s="734">
        <v>1066</v>
      </c>
      <c r="AT964" s="734">
        <v>1074</v>
      </c>
      <c r="AU964" s="734">
        <v>1082</v>
      </c>
      <c r="AV964" s="734">
        <v>1090</v>
      </c>
      <c r="AW964" s="734">
        <v>1098</v>
      </c>
      <c r="AX964" s="734">
        <v>1106</v>
      </c>
      <c r="AY964" s="734">
        <v>1114</v>
      </c>
      <c r="AZ964" s="734">
        <v>1122</v>
      </c>
      <c r="BA964" s="734">
        <v>1130</v>
      </c>
      <c r="BB964" s="734">
        <v>1138</v>
      </c>
      <c r="BC964" s="734">
        <v>1146</v>
      </c>
      <c r="BD964" s="735">
        <v>1154</v>
      </c>
    </row>
    <row r="965" spans="1:74" customHeight="1" ht="23.25">
      <c r="B965" s="1019"/>
      <c r="C965" s="786">
        <v>4000</v>
      </c>
      <c r="D965" s="739">
        <f>AH965*(1+$AF$5/100)</f>
        <v>433.55</v>
      </c>
      <c r="E965" s="740">
        <f>AI965*(1+$AF$5/100)</f>
        <v>438.75</v>
      </c>
      <c r="F965" s="740">
        <f>AJ965*(1+$AF$5/100)</f>
        <v>443.95</v>
      </c>
      <c r="G965" s="740">
        <f>AK965*(1+$AF$5/100)</f>
        <v>449.15</v>
      </c>
      <c r="H965" s="740">
        <f>AL965*(1+$AF$5/100)</f>
        <v>454.35</v>
      </c>
      <c r="I965" s="740">
        <f>AM965*(1+$AF$5/100)</f>
        <v>459.55</v>
      </c>
      <c r="J965" s="740">
        <f>AN965*(1+$AF$5/100)</f>
        <v>464.75</v>
      </c>
      <c r="K965" s="740">
        <f>AO965*(1+$AF$5/100)</f>
        <v>469.95</v>
      </c>
      <c r="L965" s="740">
        <f>AP965*(1+$AF$5/100)</f>
        <v>475.15</v>
      </c>
      <c r="M965" s="740">
        <f>AQ965*(1+$AF$5/100)</f>
        <v>708.5</v>
      </c>
      <c r="N965" s="740">
        <f>AR965*(1+$AF$5/100)</f>
        <v>713.7</v>
      </c>
      <c r="O965" s="740">
        <f>AS965*(1+$AF$5/100)</f>
        <v>718.9</v>
      </c>
      <c r="P965" s="740">
        <f>AT965*(1+$AF$5/100)</f>
        <v>724.1</v>
      </c>
      <c r="Q965" s="740">
        <f>AU965*(1+$AF$5/100)</f>
        <v>729.3</v>
      </c>
      <c r="R965" s="740">
        <f>AV965*(1+$AF$5/100)</f>
        <v>734.5</v>
      </c>
      <c r="S965" s="740">
        <f>AW965*(1+$AF$5/100)</f>
        <v>739.7</v>
      </c>
      <c r="T965" s="740">
        <f>AX965*(1+$AF$5/100)</f>
        <v>744.9</v>
      </c>
      <c r="U965" s="740">
        <f>AY965*(1+$AF$5/100)</f>
        <v>750.1</v>
      </c>
      <c r="V965" s="740">
        <f>AZ965*(1+$AF$5/100)</f>
        <v>755.3</v>
      </c>
      <c r="W965" s="740">
        <f>BA965*(1+$AF$5/100)</f>
        <v>760.5</v>
      </c>
      <c r="X965" s="740">
        <f>BB965*(1+$AF$5/100)</f>
        <v>765.7</v>
      </c>
      <c r="Y965" s="740">
        <f>BC965*(1+$AF$5/100)</f>
        <v>770.9</v>
      </c>
      <c r="Z965" s="750">
        <f>BD965*(1+$AF$5/100)</f>
        <v>776.1</v>
      </c>
      <c r="AA965" s="801"/>
      <c r="AB965" s="731"/>
      <c r="AG965" s="738">
        <v>4000</v>
      </c>
      <c r="AH965" s="739">
        <v>667</v>
      </c>
      <c r="AI965" s="740">
        <v>675</v>
      </c>
      <c r="AJ965" s="740">
        <v>683</v>
      </c>
      <c r="AK965" s="740">
        <v>691</v>
      </c>
      <c r="AL965" s="740">
        <v>699</v>
      </c>
      <c r="AM965" s="740">
        <v>707</v>
      </c>
      <c r="AN965" s="740">
        <v>715</v>
      </c>
      <c r="AO965" s="740">
        <v>723</v>
      </c>
      <c r="AP965" s="740">
        <v>731</v>
      </c>
      <c r="AQ965" s="740">
        <v>1090</v>
      </c>
      <c r="AR965" s="740">
        <v>1098</v>
      </c>
      <c r="AS965" s="740">
        <v>1106</v>
      </c>
      <c r="AT965" s="740">
        <v>1114</v>
      </c>
      <c r="AU965" s="740">
        <v>1122</v>
      </c>
      <c r="AV965" s="740">
        <v>1130</v>
      </c>
      <c r="AW965" s="740">
        <v>1138</v>
      </c>
      <c r="AX965" s="740">
        <v>1146</v>
      </c>
      <c r="AY965" s="740">
        <v>1154</v>
      </c>
      <c r="AZ965" s="740">
        <v>1162</v>
      </c>
      <c r="BA965" s="740">
        <v>1170</v>
      </c>
      <c r="BB965" s="740">
        <v>1178</v>
      </c>
      <c r="BC965" s="740">
        <v>1186</v>
      </c>
      <c r="BD965" s="750">
        <v>1194</v>
      </c>
    </row>
    <row r="966" spans="1:74">
      <c r="B966" s="804"/>
      <c r="C966" s="717"/>
      <c r="D966" s="734"/>
      <c r="E966" s="734"/>
      <c r="F966" s="734"/>
      <c r="G966" s="734"/>
      <c r="H966" s="734"/>
      <c r="I966" s="734"/>
      <c r="J966" s="734"/>
      <c r="K966" s="734"/>
      <c r="L966" s="734"/>
      <c r="M966" s="734"/>
      <c r="N966" s="734"/>
      <c r="O966" s="734"/>
      <c r="P966" s="734"/>
      <c r="Q966" s="734"/>
      <c r="R966" s="734"/>
      <c r="S966" s="734"/>
      <c r="T966" s="734"/>
      <c r="U966" s="734"/>
      <c r="V966" s="734"/>
      <c r="W966" s="734"/>
      <c r="X966" s="734"/>
      <c r="Y966" s="734"/>
      <c r="Z966" s="734"/>
      <c r="AA966" s="801"/>
      <c r="AB966" s="731"/>
    </row>
    <row r="967" spans="1:74">
      <c r="B967" s="804"/>
      <c r="C967" s="1014" t="s">
        <v>387</v>
      </c>
      <c r="D967" s="1014"/>
      <c r="E967" s="1014"/>
      <c r="F967" s="1014"/>
      <c r="G967" s="1014"/>
      <c r="H967" s="1014"/>
      <c r="I967" s="1014"/>
      <c r="J967" s="1014"/>
      <c r="K967" s="1014"/>
      <c r="L967" s="1014"/>
      <c r="M967" s="1014"/>
      <c r="N967" s="1014"/>
      <c r="O967" s="1014"/>
      <c r="P967" s="1014"/>
      <c r="Q967" s="1014"/>
      <c r="R967" s="1014"/>
      <c r="S967" s="1014"/>
      <c r="T967" s="1014"/>
      <c r="U967" s="1014"/>
      <c r="V967" s="1014"/>
      <c r="W967" s="1014"/>
      <c r="X967" s="1014"/>
      <c r="Y967" s="1014"/>
      <c r="Z967" s="1014"/>
      <c r="AA967" s="801"/>
      <c r="AB967" s="731"/>
    </row>
    <row r="968" spans="1:74">
      <c r="B968" s="804"/>
      <c r="C968" s="721" t="s">
        <v>443</v>
      </c>
      <c r="D968" s="721"/>
      <c r="E968" s="721"/>
      <c r="F968" s="721"/>
      <c r="G968" s="721"/>
      <c r="H968" s="721"/>
      <c r="I968" s="721"/>
      <c r="J968" s="721"/>
      <c r="K968" s="721"/>
      <c r="L968" s="721"/>
      <c r="M968" s="721"/>
      <c r="N968" s="721"/>
      <c r="O968" s="721"/>
      <c r="P968" s="721"/>
      <c r="Q968" s="721"/>
      <c r="R968" s="721"/>
      <c r="S968" s="721"/>
      <c r="T968" s="721"/>
      <c r="U968" s="721"/>
      <c r="V968" s="721"/>
      <c r="W968" s="721"/>
      <c r="X968" s="721"/>
      <c r="Y968" s="721"/>
      <c r="Z968" s="721"/>
      <c r="AA968" s="801"/>
      <c r="AB968" s="731"/>
    </row>
    <row r="969" spans="1:74" customHeight="1" ht="20.25">
      <c r="B969" s="805"/>
      <c r="C969" s="1022" t="s">
        <v>384</v>
      </c>
      <c r="D969" s="1022"/>
      <c r="E969" s="1022"/>
      <c r="F969" s="1022"/>
      <c r="G969" s="1022"/>
      <c r="H969" s="1022"/>
      <c r="I969" s="1022"/>
      <c r="J969" s="1022"/>
      <c r="K969" s="1022"/>
      <c r="L969" s="1022"/>
      <c r="M969" s="1022"/>
      <c r="N969" s="1022"/>
      <c r="O969" s="1022"/>
      <c r="P969" s="1022"/>
      <c r="Q969" s="1022"/>
      <c r="R969" s="1022"/>
      <c r="S969" s="1022"/>
      <c r="T969" s="1022"/>
      <c r="U969" s="1022"/>
      <c r="V969" s="1022"/>
      <c r="W969" s="1022"/>
      <c r="X969" s="1022"/>
      <c r="Y969" s="1022"/>
      <c r="Z969" s="1022"/>
      <c r="AA969" s="806"/>
      <c r="AB969" s="717"/>
    </row>
    <row r="970" spans="1:74" customHeight="1" ht="21">
      <c r="B970" s="722"/>
      <c r="C970" s="717"/>
      <c r="D970" s="717"/>
      <c r="E970" s="717"/>
      <c r="F970" s="717"/>
      <c r="G970" s="717"/>
      <c r="H970" s="717"/>
      <c r="I970" s="717"/>
      <c r="J970" s="717"/>
      <c r="K970" s="717"/>
      <c r="L970" s="717"/>
      <c r="M970" s="717"/>
      <c r="N970" s="717"/>
      <c r="O970" s="717"/>
      <c r="P970" s="717"/>
      <c r="Q970" s="717"/>
      <c r="R970" s="717"/>
      <c r="S970" s="717"/>
      <c r="T970" s="717"/>
      <c r="U970" s="717"/>
      <c r="V970" s="717"/>
      <c r="W970" s="717"/>
      <c r="X970" s="717"/>
      <c r="Y970" s="717"/>
      <c r="Z970" s="717"/>
      <c r="AA970" s="717"/>
      <c r="AB970" s="717"/>
    </row>
    <row r="971" spans="1:74" customHeight="1" ht="27.75" s="545" customFormat="1">
      <c r="A971" s="716"/>
      <c r="B971" s="807"/>
      <c r="C971" s="1017" t="s">
        <v>446</v>
      </c>
      <c r="D971" s="1017"/>
      <c r="E971" s="1017"/>
      <c r="F971" s="1017"/>
      <c r="G971" s="1017"/>
      <c r="H971" s="1017"/>
      <c r="I971" s="1017"/>
      <c r="J971" s="1017"/>
      <c r="K971" s="1017"/>
      <c r="L971" s="1017"/>
      <c r="M971" s="1017"/>
      <c r="N971" s="1017"/>
      <c r="O971" s="1017"/>
      <c r="P971" s="1017"/>
      <c r="Q971" s="1017"/>
      <c r="R971" s="1017"/>
      <c r="S971" s="1017"/>
      <c r="T971" s="1017"/>
      <c r="U971" s="1017"/>
      <c r="V971" s="1017"/>
      <c r="W971" s="1017"/>
      <c r="X971" s="1017"/>
      <c r="Y971" s="1017"/>
      <c r="Z971" s="1017"/>
      <c r="AA971" s="798"/>
      <c r="AB971" s="723"/>
    </row>
    <row r="972" spans="1:74" customHeight="1" ht="20.25">
      <c r="B972" s="808"/>
      <c r="C972" s="1018" t="s">
        <v>316</v>
      </c>
      <c r="D972" s="1018"/>
      <c r="E972" s="1018"/>
      <c r="F972" s="1018"/>
      <c r="G972" s="1018"/>
      <c r="H972" s="1018"/>
      <c r="I972" s="1018"/>
      <c r="J972" s="1018"/>
      <c r="K972" s="1018"/>
      <c r="L972" s="1018"/>
      <c r="M972" s="1018"/>
      <c r="N972" s="1018"/>
      <c r="O972" s="1018"/>
      <c r="P972" s="1018"/>
      <c r="Q972" s="1018"/>
      <c r="R972" s="1018"/>
      <c r="S972" s="1018"/>
      <c r="T972" s="1018"/>
      <c r="U972" s="1018"/>
      <c r="V972" s="1018"/>
      <c r="W972" s="1018"/>
      <c r="X972" s="1018"/>
      <c r="Y972" s="1018"/>
      <c r="Z972" s="1018"/>
      <c r="AA972" s="799"/>
      <c r="AB972" s="717"/>
    </row>
    <row r="973" spans="1:74" customHeight="1" ht="20.25">
      <c r="A973" s="545"/>
      <c r="B973" s="1019" t="s">
        <v>317</v>
      </c>
      <c r="C973" s="782"/>
      <c r="D973" s="783">
        <v>1400</v>
      </c>
      <c r="E973" s="783">
        <v>1600</v>
      </c>
      <c r="F973" s="783">
        <v>1800</v>
      </c>
      <c r="G973" s="783">
        <v>2000</v>
      </c>
      <c r="H973" s="783">
        <v>2200</v>
      </c>
      <c r="I973" s="783">
        <v>2400</v>
      </c>
      <c r="J973" s="783">
        <v>2600</v>
      </c>
      <c r="K973" s="783">
        <v>2800</v>
      </c>
      <c r="L973" s="783">
        <v>3000</v>
      </c>
      <c r="M973" s="783">
        <v>3200</v>
      </c>
      <c r="N973" s="783">
        <v>3400</v>
      </c>
      <c r="O973" s="783">
        <v>3600</v>
      </c>
      <c r="P973" s="783">
        <v>3800</v>
      </c>
      <c r="Q973" s="783">
        <v>4000</v>
      </c>
      <c r="R973" s="783">
        <v>4200</v>
      </c>
      <c r="S973" s="783">
        <v>4400</v>
      </c>
      <c r="T973" s="783">
        <v>4600</v>
      </c>
      <c r="U973" s="783">
        <v>4800</v>
      </c>
      <c r="V973" s="783">
        <v>5000</v>
      </c>
      <c r="W973" s="783">
        <v>5200</v>
      </c>
      <c r="X973" s="783">
        <v>5400</v>
      </c>
      <c r="Y973" s="783">
        <v>5600</v>
      </c>
      <c r="Z973" s="784">
        <v>5800</v>
      </c>
      <c r="AA973" s="800"/>
      <c r="AB973" s="727"/>
      <c r="AG973" s="724"/>
      <c r="AH973" s="725">
        <v>1400</v>
      </c>
      <c r="AI973" s="725">
        <v>1600</v>
      </c>
      <c r="AJ973" s="725">
        <v>1800</v>
      </c>
      <c r="AK973" s="725">
        <v>2000</v>
      </c>
      <c r="AL973" s="725">
        <v>2200</v>
      </c>
      <c r="AM973" s="725">
        <v>2400</v>
      </c>
      <c r="AN973" s="725">
        <v>2600</v>
      </c>
      <c r="AO973" s="725">
        <v>2800</v>
      </c>
      <c r="AP973" s="725">
        <v>3000</v>
      </c>
      <c r="AQ973" s="725">
        <v>3200</v>
      </c>
      <c r="AR973" s="725">
        <v>3400</v>
      </c>
      <c r="AS973" s="725">
        <v>3600</v>
      </c>
      <c r="AT973" s="725">
        <v>3800</v>
      </c>
      <c r="AU973" s="725">
        <v>4000</v>
      </c>
      <c r="AV973" s="725">
        <v>4200</v>
      </c>
      <c r="AW973" s="725">
        <v>4400</v>
      </c>
      <c r="AX973" s="725">
        <v>4600</v>
      </c>
      <c r="AY973" s="725">
        <v>4800</v>
      </c>
      <c r="AZ973" s="725">
        <v>5000</v>
      </c>
      <c r="BA973" s="725">
        <v>5200</v>
      </c>
      <c r="BB973" s="725">
        <v>5400</v>
      </c>
      <c r="BC973" s="725">
        <v>5600</v>
      </c>
      <c r="BD973" s="726">
        <v>5800</v>
      </c>
    </row>
    <row r="974" spans="1:74">
      <c r="B974" s="1019"/>
      <c r="C974" s="785">
        <v>1400</v>
      </c>
      <c r="D974" s="732">
        <f>AH974*(1+$AF$5/100)</f>
        <v>247</v>
      </c>
      <c r="E974" s="729">
        <f>AI974*(1+$AF$5/100)</f>
        <v>252.2</v>
      </c>
      <c r="F974" s="729">
        <f>AJ974*(1+$AF$5/100)</f>
        <v>257.4</v>
      </c>
      <c r="G974" s="729">
        <f>AK974*(1+$AF$5/100)</f>
        <v>262.6</v>
      </c>
      <c r="H974" s="729">
        <f>AL974*(1+$AF$5/100)</f>
        <v>267.8</v>
      </c>
      <c r="I974" s="729">
        <f>AM974*(1+$AF$5/100)</f>
        <v>273</v>
      </c>
      <c r="J974" s="729">
        <f>AN974*(1+$AF$5/100)</f>
        <v>278.2</v>
      </c>
      <c r="K974" s="729">
        <f>AO974*(1+$AF$5/100)</f>
        <v>283.4</v>
      </c>
      <c r="L974" s="729">
        <f>AP974*(1+$AF$5/100)</f>
        <v>288.6</v>
      </c>
      <c r="M974" s="729">
        <f>AQ974*(1+$AF$5/100)</f>
        <v>408.85</v>
      </c>
      <c r="N974" s="729">
        <f>AR974*(1+$AF$5/100)</f>
        <v>426.4</v>
      </c>
      <c r="O974" s="729">
        <f>AS974*(1+$AF$5/100)</f>
        <v>444.6</v>
      </c>
      <c r="P974" s="729">
        <f>AT974*(1+$AF$5/100)</f>
        <v>462.15</v>
      </c>
      <c r="Q974" s="729">
        <f>AU974*(1+$AF$5/100)</f>
        <v>480.35</v>
      </c>
      <c r="R974" s="729">
        <f>AV974*(1+$AF$5/100)</f>
        <v>497.9</v>
      </c>
      <c r="S974" s="729">
        <f>AW974*(1+$AF$5/100)</f>
        <v>516.1</v>
      </c>
      <c r="T974" s="729">
        <f>AX974*(1+$AF$5/100)</f>
        <v>534.3</v>
      </c>
      <c r="U974" s="729">
        <f>AY974*(1+$AF$5/100)</f>
        <v>551.85</v>
      </c>
      <c r="V974" s="729">
        <f>AZ974*(1+$AF$5/100)</f>
        <v>570.05</v>
      </c>
      <c r="W974" s="729">
        <f>BA974*(1+$AF$5/100)</f>
        <v>587.6</v>
      </c>
      <c r="X974" s="729">
        <f>BB974*(1+$AF$5/100)</f>
        <v>605.8</v>
      </c>
      <c r="Y974" s="729">
        <f>BC974*(1+$AF$5/100)</f>
        <v>623.35</v>
      </c>
      <c r="Z974" s="730">
        <f>BD974*(1+$AF$5/100)</f>
        <v>641.55</v>
      </c>
      <c r="AA974" s="801"/>
      <c r="AB974" s="731"/>
      <c r="AG974" s="728">
        <v>1400</v>
      </c>
      <c r="AH974" s="732">
        <v>380</v>
      </c>
      <c r="AI974" s="729">
        <v>388</v>
      </c>
      <c r="AJ974" s="729">
        <v>396</v>
      </c>
      <c r="AK974" s="729">
        <v>404</v>
      </c>
      <c r="AL974" s="729">
        <v>412</v>
      </c>
      <c r="AM974" s="729">
        <v>420</v>
      </c>
      <c r="AN974" s="729">
        <v>428</v>
      </c>
      <c r="AO974" s="729">
        <v>436</v>
      </c>
      <c r="AP974" s="729">
        <v>444</v>
      </c>
      <c r="AQ974" s="729">
        <v>629</v>
      </c>
      <c r="AR974" s="729">
        <v>656</v>
      </c>
      <c r="AS974" s="729">
        <v>684</v>
      </c>
      <c r="AT974" s="729">
        <v>711</v>
      </c>
      <c r="AU974" s="729">
        <v>739</v>
      </c>
      <c r="AV974" s="729">
        <v>766</v>
      </c>
      <c r="AW974" s="729">
        <v>794</v>
      </c>
      <c r="AX974" s="729">
        <v>822</v>
      </c>
      <c r="AY974" s="729">
        <v>849</v>
      </c>
      <c r="AZ974" s="729">
        <v>877</v>
      </c>
      <c r="BA974" s="729">
        <v>904</v>
      </c>
      <c r="BB974" s="729">
        <v>932</v>
      </c>
      <c r="BC974" s="729">
        <v>959</v>
      </c>
      <c r="BD974" s="730">
        <v>987</v>
      </c>
    </row>
    <row r="975" spans="1:74">
      <c r="B975" s="1019"/>
      <c r="C975" s="785">
        <v>1600</v>
      </c>
      <c r="D975" s="733">
        <f>AH975*(1+$AF$5/100)</f>
        <v>251.55</v>
      </c>
      <c r="E975" s="734">
        <f>AI975*(1+$AF$5/100)</f>
        <v>269.1</v>
      </c>
      <c r="F975" s="734">
        <f>AJ975*(1+$AF$5/100)</f>
        <v>274.3</v>
      </c>
      <c r="G975" s="734">
        <f>AK975*(1+$AF$5/100)</f>
        <v>279.5</v>
      </c>
      <c r="H975" s="734">
        <f>AL975*(1+$AF$5/100)</f>
        <v>284.7</v>
      </c>
      <c r="I975" s="734">
        <f>AM975*(1+$AF$5/100)</f>
        <v>289.9</v>
      </c>
      <c r="J975" s="734">
        <f>AN975*(1+$AF$5/100)</f>
        <v>295.1</v>
      </c>
      <c r="K975" s="734">
        <f>AO975*(1+$AF$5/100)</f>
        <v>300.3</v>
      </c>
      <c r="L975" s="734">
        <f>AP975*(1+$AF$5/100)</f>
        <v>305.5</v>
      </c>
      <c r="M975" s="734">
        <f>AQ975*(1+$AF$5/100)</f>
        <v>412.75</v>
      </c>
      <c r="N975" s="734">
        <f>AR975*(1+$AF$5/100)</f>
        <v>430.3</v>
      </c>
      <c r="O975" s="734">
        <f>AS975*(1+$AF$5/100)</f>
        <v>448.5</v>
      </c>
      <c r="P975" s="734">
        <f>AT975*(1+$AF$5/100)</f>
        <v>466.7</v>
      </c>
      <c r="Q975" s="734">
        <f>AU975*(1+$AF$5/100)</f>
        <v>484.25</v>
      </c>
      <c r="R975" s="734">
        <f>AV975*(1+$AF$5/100)</f>
        <v>502.45</v>
      </c>
      <c r="S975" s="734">
        <f>AW975*(1+$AF$5/100)</f>
        <v>520</v>
      </c>
      <c r="T975" s="734">
        <f>AX975*(1+$AF$5/100)</f>
        <v>538.2</v>
      </c>
      <c r="U975" s="734">
        <f>AY975*(1+$AF$5/100)</f>
        <v>556.4</v>
      </c>
      <c r="V975" s="734">
        <f>AZ975*(1+$AF$5/100)</f>
        <v>573.95</v>
      </c>
      <c r="W975" s="734">
        <f>BA975*(1+$AF$5/100)</f>
        <v>592.15</v>
      </c>
      <c r="X975" s="734">
        <f>BB975*(1+$AF$5/100)</f>
        <v>609.7</v>
      </c>
      <c r="Y975" s="734">
        <f>BC975*(1+$AF$5/100)</f>
        <v>627.9</v>
      </c>
      <c r="Z975" s="735">
        <f>BD975*(1+$AF$5/100)</f>
        <v>645.45</v>
      </c>
      <c r="AA975" s="801"/>
      <c r="AB975" s="731"/>
      <c r="AG975" s="728">
        <v>1600</v>
      </c>
      <c r="AH975" s="733">
        <v>387</v>
      </c>
      <c r="AI975" s="734">
        <v>414</v>
      </c>
      <c r="AJ975" s="734">
        <v>422</v>
      </c>
      <c r="AK975" s="734">
        <v>430</v>
      </c>
      <c r="AL975" s="734">
        <v>438</v>
      </c>
      <c r="AM975" s="734">
        <v>446</v>
      </c>
      <c r="AN975" s="734">
        <v>454</v>
      </c>
      <c r="AO975" s="734">
        <v>462</v>
      </c>
      <c r="AP975" s="734">
        <v>470</v>
      </c>
      <c r="AQ975" s="734">
        <v>635</v>
      </c>
      <c r="AR975" s="734">
        <v>662</v>
      </c>
      <c r="AS975" s="734">
        <v>690</v>
      </c>
      <c r="AT975" s="734">
        <v>718</v>
      </c>
      <c r="AU975" s="734">
        <v>745</v>
      </c>
      <c r="AV975" s="734">
        <v>773</v>
      </c>
      <c r="AW975" s="734">
        <v>800</v>
      </c>
      <c r="AX975" s="734">
        <v>828</v>
      </c>
      <c r="AY975" s="734">
        <v>856</v>
      </c>
      <c r="AZ975" s="734">
        <v>883</v>
      </c>
      <c r="BA975" s="734">
        <v>911</v>
      </c>
      <c r="BB975" s="734">
        <v>938</v>
      </c>
      <c r="BC975" s="734">
        <v>966</v>
      </c>
      <c r="BD975" s="735">
        <v>993</v>
      </c>
    </row>
    <row r="976" spans="1:74">
      <c r="B976" s="1019"/>
      <c r="C976" s="785">
        <v>1800</v>
      </c>
      <c r="D976" s="733">
        <f>AH976*(1+$AF$5/100)</f>
        <v>255.45</v>
      </c>
      <c r="E976" s="734">
        <f>AI976*(1+$AF$5/100)</f>
        <v>273.65</v>
      </c>
      <c r="F976" s="734">
        <f>AJ976*(1+$AF$5/100)</f>
        <v>291.2</v>
      </c>
      <c r="G976" s="734">
        <f>AK976*(1+$AF$5/100)</f>
        <v>296.4</v>
      </c>
      <c r="H976" s="734">
        <f>AL976*(1+$AF$5/100)</f>
        <v>301.6</v>
      </c>
      <c r="I976" s="734">
        <f>AM976*(1+$AF$5/100)</f>
        <v>306.8</v>
      </c>
      <c r="J976" s="734">
        <f>AN976*(1+$AF$5/100)</f>
        <v>312</v>
      </c>
      <c r="K976" s="734">
        <f>AO976*(1+$AF$5/100)</f>
        <v>317.2</v>
      </c>
      <c r="L976" s="734">
        <f>AP976*(1+$AF$5/100)</f>
        <v>322.4</v>
      </c>
      <c r="M976" s="734">
        <f>AQ976*(1+$AF$5/100)</f>
        <v>416.65</v>
      </c>
      <c r="N976" s="734">
        <f>AR976*(1+$AF$5/100)</f>
        <v>434.85</v>
      </c>
      <c r="O976" s="734">
        <f>AS976*(1+$AF$5/100)</f>
        <v>452.4</v>
      </c>
      <c r="P976" s="734">
        <f>AT976*(1+$AF$5/100)</f>
        <v>470.6</v>
      </c>
      <c r="Q976" s="734">
        <f>AU976*(1+$AF$5/100)</f>
        <v>488.8</v>
      </c>
      <c r="R976" s="734">
        <f>AV976*(1+$AF$5/100)</f>
        <v>506.35</v>
      </c>
      <c r="S976" s="734">
        <f>AW976*(1+$AF$5/100)</f>
        <v>524.55</v>
      </c>
      <c r="T976" s="734">
        <f>AX976*(1+$AF$5/100)</f>
        <v>542.1</v>
      </c>
      <c r="U976" s="734">
        <f>AY976*(1+$AF$5/100)</f>
        <v>560.3</v>
      </c>
      <c r="V976" s="734">
        <f>AZ976*(1+$AF$5/100)</f>
        <v>577.85</v>
      </c>
      <c r="W976" s="734">
        <f>BA976*(1+$AF$5/100)</f>
        <v>596.05</v>
      </c>
      <c r="X976" s="734">
        <f>BB976*(1+$AF$5/100)</f>
        <v>614.25</v>
      </c>
      <c r="Y976" s="734">
        <f>BC976*(1+$AF$5/100)</f>
        <v>631.8</v>
      </c>
      <c r="Z976" s="735">
        <f>BD976*(1+$AF$5/100)</f>
        <v>650</v>
      </c>
      <c r="AA976" s="801"/>
      <c r="AB976" s="731"/>
      <c r="AG976" s="728">
        <v>1800</v>
      </c>
      <c r="AH976" s="733">
        <v>393</v>
      </c>
      <c r="AI976" s="734">
        <v>421</v>
      </c>
      <c r="AJ976" s="734">
        <v>448</v>
      </c>
      <c r="AK976" s="734">
        <v>456</v>
      </c>
      <c r="AL976" s="734">
        <v>464</v>
      </c>
      <c r="AM976" s="734">
        <v>472</v>
      </c>
      <c r="AN976" s="734">
        <v>480</v>
      </c>
      <c r="AO976" s="734">
        <v>488</v>
      </c>
      <c r="AP976" s="734">
        <v>496</v>
      </c>
      <c r="AQ976" s="734">
        <v>641</v>
      </c>
      <c r="AR976" s="734">
        <v>669</v>
      </c>
      <c r="AS976" s="734">
        <v>696</v>
      </c>
      <c r="AT976" s="734">
        <v>724</v>
      </c>
      <c r="AU976" s="734">
        <v>752</v>
      </c>
      <c r="AV976" s="734">
        <v>779</v>
      </c>
      <c r="AW976" s="734">
        <v>807</v>
      </c>
      <c r="AX976" s="734">
        <v>834</v>
      </c>
      <c r="AY976" s="734">
        <v>862</v>
      </c>
      <c r="AZ976" s="734">
        <v>889</v>
      </c>
      <c r="BA976" s="734">
        <v>917</v>
      </c>
      <c r="BB976" s="734">
        <v>945</v>
      </c>
      <c r="BC976" s="734">
        <v>972</v>
      </c>
      <c r="BD976" s="735">
        <v>1000</v>
      </c>
    </row>
    <row r="977" spans="1:74">
      <c r="B977" s="1019"/>
      <c r="C977" s="785">
        <v>2000</v>
      </c>
      <c r="D977" s="733">
        <f>AH977*(1+$AF$5/100)</f>
        <v>259.35</v>
      </c>
      <c r="E977" s="734">
        <f>AI977*(1+$AF$5/100)</f>
        <v>277.55</v>
      </c>
      <c r="F977" s="734">
        <f>AJ977*(1+$AF$5/100)</f>
        <v>295.75</v>
      </c>
      <c r="G977" s="734">
        <f>AK977*(1+$AF$5/100)</f>
        <v>313.3</v>
      </c>
      <c r="H977" s="734">
        <f>AL977*(1+$AF$5/100)</f>
        <v>318.5</v>
      </c>
      <c r="I977" s="734">
        <f>AM977*(1+$AF$5/100)</f>
        <v>323.7</v>
      </c>
      <c r="J977" s="734">
        <f>AN977*(1+$AF$5/100)</f>
        <v>328.9</v>
      </c>
      <c r="K977" s="734">
        <f>AO977*(1+$AF$5/100)</f>
        <v>334.1</v>
      </c>
      <c r="L977" s="734">
        <f>AP977*(1+$AF$5/100)</f>
        <v>339.3</v>
      </c>
      <c r="M977" s="734">
        <f>AQ977*(1+$AF$5/100)</f>
        <v>421.2</v>
      </c>
      <c r="N977" s="734">
        <f>AR977*(1+$AF$5/100)</f>
        <v>438.75</v>
      </c>
      <c r="O977" s="734">
        <f>AS977*(1+$AF$5/100)</f>
        <v>456.95</v>
      </c>
      <c r="P977" s="734">
        <f>AT977*(1+$AF$5/100)</f>
        <v>474.5</v>
      </c>
      <c r="Q977" s="734">
        <f>AU977*(1+$AF$5/100)</f>
        <v>492.7</v>
      </c>
      <c r="R977" s="734">
        <f>AV977*(1+$AF$5/100)</f>
        <v>510.9</v>
      </c>
      <c r="S977" s="734">
        <f>AW977*(1+$AF$5/100)</f>
        <v>528.45</v>
      </c>
      <c r="T977" s="734">
        <f>AX977*(1+$AF$5/100)</f>
        <v>546.65</v>
      </c>
      <c r="U977" s="734">
        <f>AY977*(1+$AF$5/100)</f>
        <v>564.2</v>
      </c>
      <c r="V977" s="734">
        <f>AZ977*(1+$AF$5/100)</f>
        <v>582.4</v>
      </c>
      <c r="W977" s="734">
        <f>BA977*(1+$AF$5/100)</f>
        <v>599.95</v>
      </c>
      <c r="X977" s="734">
        <f>BB977*(1+$AF$5/100)</f>
        <v>618.15</v>
      </c>
      <c r="Y977" s="734">
        <f>BC977*(1+$AF$5/100)</f>
        <v>636.35</v>
      </c>
      <c r="Z977" s="735">
        <f>BD977*(1+$AF$5/100)</f>
        <v>653.9</v>
      </c>
      <c r="AA977" s="801"/>
      <c r="AB977" s="731"/>
      <c r="AG977" s="728">
        <v>2000</v>
      </c>
      <c r="AH977" s="733">
        <v>399</v>
      </c>
      <c r="AI977" s="734">
        <v>427</v>
      </c>
      <c r="AJ977" s="734">
        <v>455</v>
      </c>
      <c r="AK977" s="734">
        <v>482</v>
      </c>
      <c r="AL977" s="734">
        <v>490</v>
      </c>
      <c r="AM977" s="734">
        <v>498</v>
      </c>
      <c r="AN977" s="734">
        <v>506</v>
      </c>
      <c r="AO977" s="734">
        <v>514</v>
      </c>
      <c r="AP977" s="734">
        <v>522</v>
      </c>
      <c r="AQ977" s="734">
        <v>648</v>
      </c>
      <c r="AR977" s="734">
        <v>675</v>
      </c>
      <c r="AS977" s="734">
        <v>703</v>
      </c>
      <c r="AT977" s="734">
        <v>730</v>
      </c>
      <c r="AU977" s="734">
        <v>758</v>
      </c>
      <c r="AV977" s="734">
        <v>786</v>
      </c>
      <c r="AW977" s="734">
        <v>813</v>
      </c>
      <c r="AX977" s="734">
        <v>841</v>
      </c>
      <c r="AY977" s="734">
        <v>868</v>
      </c>
      <c r="AZ977" s="734">
        <v>896</v>
      </c>
      <c r="BA977" s="734">
        <v>923</v>
      </c>
      <c r="BB977" s="734">
        <v>951</v>
      </c>
      <c r="BC977" s="734">
        <v>979</v>
      </c>
      <c r="BD977" s="735">
        <v>1006</v>
      </c>
    </row>
    <row r="978" spans="1:74">
      <c r="B978" s="1019"/>
      <c r="C978" s="785">
        <v>2200</v>
      </c>
      <c r="D978" s="733">
        <f>AH978*(1+$AF$5/100)</f>
        <v>263.9</v>
      </c>
      <c r="E978" s="734">
        <f>AI978*(1+$AF$5/100)</f>
        <v>281.45</v>
      </c>
      <c r="F978" s="734">
        <f>AJ978*(1+$AF$5/100)</f>
        <v>299.65</v>
      </c>
      <c r="G978" s="734">
        <f>AK978*(1+$AF$5/100)</f>
        <v>317.85</v>
      </c>
      <c r="H978" s="734">
        <f>AL978*(1+$AF$5/100)</f>
        <v>335.4</v>
      </c>
      <c r="I978" s="734">
        <f>AM978*(1+$AF$5/100)</f>
        <v>340.6</v>
      </c>
      <c r="J978" s="734">
        <f>AN978*(1+$AF$5/100)</f>
        <v>345.8</v>
      </c>
      <c r="K978" s="734">
        <f>AO978*(1+$AF$5/100)</f>
        <v>351</v>
      </c>
      <c r="L978" s="734">
        <f>AP978*(1+$AF$5/100)</f>
        <v>356.2</v>
      </c>
      <c r="M978" s="734">
        <f>AQ978*(1+$AF$5/100)</f>
        <v>425.1</v>
      </c>
      <c r="N978" s="734">
        <f>AR978*(1+$AF$5/100)</f>
        <v>443.3</v>
      </c>
      <c r="O978" s="734">
        <f>AS978*(1+$AF$5/100)</f>
        <v>460.85</v>
      </c>
      <c r="P978" s="734">
        <f>AT978*(1+$AF$5/100)</f>
        <v>479.05</v>
      </c>
      <c r="Q978" s="734">
        <f>AU978*(1+$AF$5/100)</f>
        <v>496.6</v>
      </c>
      <c r="R978" s="734">
        <f>AV978*(1+$AF$5/100)</f>
        <v>514.8</v>
      </c>
      <c r="S978" s="734">
        <f>AW978*(1+$AF$5/100)</f>
        <v>532.35</v>
      </c>
      <c r="T978" s="734">
        <f>AX978*(1+$AF$5/100)</f>
        <v>550.55</v>
      </c>
      <c r="U978" s="734">
        <f>AY978*(1+$AF$5/100)</f>
        <v>568.75</v>
      </c>
      <c r="V978" s="734">
        <f>AZ978*(1+$AF$5/100)</f>
        <v>586.3</v>
      </c>
      <c r="W978" s="734">
        <f>BA978*(1+$AF$5/100)</f>
        <v>604.5</v>
      </c>
      <c r="X978" s="734">
        <f>BB978*(1+$AF$5/100)</f>
        <v>622.05</v>
      </c>
      <c r="Y978" s="734">
        <f>BC978*(1+$AF$5/100)</f>
        <v>640.25</v>
      </c>
      <c r="Z978" s="735">
        <f>BD978*(1+$AF$5/100)</f>
        <v>657.8</v>
      </c>
      <c r="AA978" s="801"/>
      <c r="AB978" s="731"/>
      <c r="AG978" s="728">
        <v>2200</v>
      </c>
      <c r="AH978" s="733">
        <v>406</v>
      </c>
      <c r="AI978" s="734">
        <v>433</v>
      </c>
      <c r="AJ978" s="734">
        <v>461</v>
      </c>
      <c r="AK978" s="734">
        <v>489</v>
      </c>
      <c r="AL978" s="734">
        <v>516</v>
      </c>
      <c r="AM978" s="734">
        <v>524</v>
      </c>
      <c r="AN978" s="734">
        <v>532</v>
      </c>
      <c r="AO978" s="734">
        <v>540</v>
      </c>
      <c r="AP978" s="734">
        <v>548</v>
      </c>
      <c r="AQ978" s="734">
        <v>654</v>
      </c>
      <c r="AR978" s="734">
        <v>682</v>
      </c>
      <c r="AS978" s="734">
        <v>709</v>
      </c>
      <c r="AT978" s="734">
        <v>737</v>
      </c>
      <c r="AU978" s="734">
        <v>764</v>
      </c>
      <c r="AV978" s="734">
        <v>792</v>
      </c>
      <c r="AW978" s="734">
        <v>819</v>
      </c>
      <c r="AX978" s="734">
        <v>847</v>
      </c>
      <c r="AY978" s="734">
        <v>875</v>
      </c>
      <c r="AZ978" s="734">
        <v>902</v>
      </c>
      <c r="BA978" s="734">
        <v>930</v>
      </c>
      <c r="BB978" s="734">
        <v>957</v>
      </c>
      <c r="BC978" s="734">
        <v>985</v>
      </c>
      <c r="BD978" s="735">
        <v>1012</v>
      </c>
    </row>
    <row r="979" spans="1:74">
      <c r="B979" s="1019"/>
      <c r="C979" s="785">
        <v>2400</v>
      </c>
      <c r="D979" s="733">
        <f>AH979*(1+$AF$5/100)</f>
        <v>267.8</v>
      </c>
      <c r="E979" s="734">
        <f>AI979*(1+$AF$5/100)</f>
        <v>286</v>
      </c>
      <c r="F979" s="734">
        <f>AJ979*(1+$AF$5/100)</f>
        <v>303.55</v>
      </c>
      <c r="G979" s="734">
        <f>AK979*(1+$AF$5/100)</f>
        <v>321.75</v>
      </c>
      <c r="H979" s="734">
        <f>AL979*(1+$AF$5/100)</f>
        <v>339.3</v>
      </c>
      <c r="I979" s="734">
        <f>AM979*(1+$AF$5/100)</f>
        <v>357.5</v>
      </c>
      <c r="J979" s="734">
        <f>AN979*(1+$AF$5/100)</f>
        <v>362.7</v>
      </c>
      <c r="K979" s="734">
        <f>AO979*(1+$AF$5/100)</f>
        <v>367.9</v>
      </c>
      <c r="L979" s="734">
        <f>AP979*(1+$AF$5/100)</f>
        <v>373.1</v>
      </c>
      <c r="M979" s="734">
        <f>AQ979*(1+$AF$5/100)</f>
        <v>429</v>
      </c>
      <c r="N979" s="734">
        <f>AR979*(1+$AF$5/100)</f>
        <v>447.2</v>
      </c>
      <c r="O979" s="734">
        <f>AS979*(1+$AF$5/100)</f>
        <v>464.75</v>
      </c>
      <c r="P979" s="734">
        <f>AT979*(1+$AF$5/100)</f>
        <v>482.95</v>
      </c>
      <c r="Q979" s="734">
        <f>AU979*(1+$AF$5/100)</f>
        <v>501.15</v>
      </c>
      <c r="R979" s="734">
        <f>AV979*(1+$AF$5/100)</f>
        <v>518.7</v>
      </c>
      <c r="S979" s="734">
        <f>AW979*(1+$AF$5/100)</f>
        <v>536.9</v>
      </c>
      <c r="T979" s="734">
        <f>AX979*(1+$AF$5/100)</f>
        <v>554.45</v>
      </c>
      <c r="U979" s="734">
        <f>AY979*(1+$AF$5/100)</f>
        <v>572.65</v>
      </c>
      <c r="V979" s="734">
        <f>AZ979*(1+$AF$5/100)</f>
        <v>590.85</v>
      </c>
      <c r="W979" s="734">
        <f>BA979*(1+$AF$5/100)</f>
        <v>608.4</v>
      </c>
      <c r="X979" s="734">
        <f>BB979*(1+$AF$5/100)</f>
        <v>626.6</v>
      </c>
      <c r="Y979" s="734">
        <f>BC979*(1+$AF$5/100)</f>
        <v>644.15</v>
      </c>
      <c r="Z979" s="735">
        <f>BD979*(1+$AF$5/100)</f>
        <v>662.35</v>
      </c>
      <c r="AA979" s="801"/>
      <c r="AB979" s="731"/>
      <c r="AG979" s="728">
        <v>2400</v>
      </c>
      <c r="AH979" s="733">
        <v>412</v>
      </c>
      <c r="AI979" s="734">
        <v>440</v>
      </c>
      <c r="AJ979" s="734">
        <v>467</v>
      </c>
      <c r="AK979" s="734">
        <v>495</v>
      </c>
      <c r="AL979" s="734">
        <v>522</v>
      </c>
      <c r="AM979" s="734">
        <v>550</v>
      </c>
      <c r="AN979" s="734">
        <v>558</v>
      </c>
      <c r="AO979" s="734">
        <v>566</v>
      </c>
      <c r="AP979" s="734">
        <v>574</v>
      </c>
      <c r="AQ979" s="734">
        <v>660</v>
      </c>
      <c r="AR979" s="734">
        <v>688</v>
      </c>
      <c r="AS979" s="734">
        <v>715</v>
      </c>
      <c r="AT979" s="734">
        <v>743</v>
      </c>
      <c r="AU979" s="734">
        <v>771</v>
      </c>
      <c r="AV979" s="734">
        <v>798</v>
      </c>
      <c r="AW979" s="734">
        <v>826</v>
      </c>
      <c r="AX979" s="734">
        <v>853</v>
      </c>
      <c r="AY979" s="734">
        <v>881</v>
      </c>
      <c r="AZ979" s="734">
        <v>909</v>
      </c>
      <c r="BA979" s="734">
        <v>936</v>
      </c>
      <c r="BB979" s="734">
        <v>964</v>
      </c>
      <c r="BC979" s="734">
        <v>991</v>
      </c>
      <c r="BD979" s="735">
        <v>1019</v>
      </c>
    </row>
    <row r="980" spans="1:74">
      <c r="B980" s="1019"/>
      <c r="C980" s="785">
        <v>2600</v>
      </c>
      <c r="D980" s="733">
        <f>AH980*(1+$AF$5/100)</f>
        <v>272.35</v>
      </c>
      <c r="E980" s="734">
        <f>AI980*(1+$AF$5/100)</f>
        <v>289.9</v>
      </c>
      <c r="F980" s="734">
        <f>AJ980*(1+$AF$5/100)</f>
        <v>308.1</v>
      </c>
      <c r="G980" s="734">
        <f>AK980*(1+$AF$5/100)</f>
        <v>325.65</v>
      </c>
      <c r="H980" s="734">
        <f>AL980*(1+$AF$5/100)</f>
        <v>343.85</v>
      </c>
      <c r="I980" s="734">
        <f>AM980*(1+$AF$5/100)</f>
        <v>361.4</v>
      </c>
      <c r="J980" s="734">
        <f>AN980*(1+$AF$5/100)</f>
        <v>379.6</v>
      </c>
      <c r="K980" s="734">
        <f>AO980*(1+$AF$5/100)</f>
        <v>384.8</v>
      </c>
      <c r="L980" s="734">
        <f>AP980*(1+$AF$5/100)</f>
        <v>390</v>
      </c>
      <c r="M980" s="734">
        <f>AQ980*(1+$AF$5/100)</f>
        <v>433.55</v>
      </c>
      <c r="N980" s="734">
        <f>AR980*(1+$AF$5/100)</f>
        <v>451.1</v>
      </c>
      <c r="O980" s="734">
        <f>AS980*(1+$AF$5/100)</f>
        <v>469.3</v>
      </c>
      <c r="P980" s="734">
        <f>AT980*(1+$AF$5/100)</f>
        <v>486.85</v>
      </c>
      <c r="Q980" s="734">
        <f>AU980*(1+$AF$5/100)</f>
        <v>505.05</v>
      </c>
      <c r="R980" s="734">
        <f>AV980*(1+$AF$5/100)</f>
        <v>523.25</v>
      </c>
      <c r="S980" s="734">
        <f>AW980*(1+$AF$5/100)</f>
        <v>540.8</v>
      </c>
      <c r="T980" s="734">
        <f>AX980*(1+$AF$5/100)</f>
        <v>559</v>
      </c>
      <c r="U980" s="734">
        <f>AY980*(1+$AF$5/100)</f>
        <v>576.55</v>
      </c>
      <c r="V980" s="734">
        <f>AZ980*(1+$AF$5/100)</f>
        <v>594.75</v>
      </c>
      <c r="W980" s="734">
        <f>BA980*(1+$AF$5/100)</f>
        <v>612.3</v>
      </c>
      <c r="X980" s="734">
        <f>BB980*(1+$AF$5/100)</f>
        <v>630.5</v>
      </c>
      <c r="Y980" s="734">
        <f>BC980*(1+$AF$5/100)</f>
        <v>648.7</v>
      </c>
      <c r="Z980" s="735">
        <f>BD980*(1+$AF$5/100)</f>
        <v>666.25</v>
      </c>
      <c r="AA980" s="801"/>
      <c r="AB980" s="731"/>
      <c r="AG980" s="728">
        <v>2600</v>
      </c>
      <c r="AH980" s="733">
        <v>419</v>
      </c>
      <c r="AI980" s="734">
        <v>446</v>
      </c>
      <c r="AJ980" s="734">
        <v>474</v>
      </c>
      <c r="AK980" s="734">
        <v>501</v>
      </c>
      <c r="AL980" s="734">
        <v>529</v>
      </c>
      <c r="AM980" s="734">
        <v>556</v>
      </c>
      <c r="AN980" s="734">
        <v>584</v>
      </c>
      <c r="AO980" s="734">
        <v>592</v>
      </c>
      <c r="AP980" s="734">
        <v>600</v>
      </c>
      <c r="AQ980" s="734">
        <v>667</v>
      </c>
      <c r="AR980" s="734">
        <v>694</v>
      </c>
      <c r="AS980" s="734">
        <v>722</v>
      </c>
      <c r="AT980" s="734">
        <v>749</v>
      </c>
      <c r="AU980" s="734">
        <v>777</v>
      </c>
      <c r="AV980" s="734">
        <v>805</v>
      </c>
      <c r="AW980" s="734">
        <v>832</v>
      </c>
      <c r="AX980" s="734">
        <v>860</v>
      </c>
      <c r="AY980" s="734">
        <v>887</v>
      </c>
      <c r="AZ980" s="734">
        <v>915</v>
      </c>
      <c r="BA980" s="734">
        <v>942</v>
      </c>
      <c r="BB980" s="734">
        <v>970</v>
      </c>
      <c r="BC980" s="734">
        <v>998</v>
      </c>
      <c r="BD980" s="735">
        <v>1025</v>
      </c>
    </row>
    <row r="981" spans="1:74">
      <c r="B981" s="1019"/>
      <c r="C981" s="785">
        <v>2800</v>
      </c>
      <c r="D981" s="733">
        <f>AH981*(1+$AF$5/100)</f>
        <v>276.25</v>
      </c>
      <c r="E981" s="734">
        <f>AI981*(1+$AF$5/100)</f>
        <v>293.8</v>
      </c>
      <c r="F981" s="734">
        <f>AJ981*(1+$AF$5/100)</f>
        <v>312</v>
      </c>
      <c r="G981" s="734">
        <f>AK981*(1+$AF$5/100)</f>
        <v>330.2</v>
      </c>
      <c r="H981" s="734">
        <f>AL981*(1+$AF$5/100)</f>
        <v>347.75</v>
      </c>
      <c r="I981" s="734">
        <f>AM981*(1+$AF$5/100)</f>
        <v>365.95</v>
      </c>
      <c r="J981" s="734">
        <f>AN981*(1+$AF$5/100)</f>
        <v>383.5</v>
      </c>
      <c r="K981" s="734">
        <f>AO981*(1+$AF$5/100)</f>
        <v>401.7</v>
      </c>
      <c r="L981" s="734">
        <f>AP981*(1+$AF$5/100)</f>
        <v>406.9</v>
      </c>
      <c r="M981" s="734">
        <f>AQ981*(1+$AF$5/100)</f>
        <v>437.45</v>
      </c>
      <c r="N981" s="734">
        <f>AR981*(1+$AF$5/100)</f>
        <v>455.65</v>
      </c>
      <c r="O981" s="734">
        <f>AS981*(1+$AF$5/100)</f>
        <v>473.2</v>
      </c>
      <c r="P981" s="734">
        <f>AT981*(1+$AF$5/100)</f>
        <v>491.4</v>
      </c>
      <c r="Q981" s="734">
        <f>AU981*(1+$AF$5/100)</f>
        <v>508.95</v>
      </c>
      <c r="R981" s="734">
        <f>AV981*(1+$AF$5/100)</f>
        <v>527.15</v>
      </c>
      <c r="S981" s="734">
        <f>AW981*(1+$AF$5/100)</f>
        <v>545.35</v>
      </c>
      <c r="T981" s="734">
        <f>AX981*(1+$AF$5/100)</f>
        <v>562.9</v>
      </c>
      <c r="U981" s="734">
        <f>AY981*(1+$AF$5/100)</f>
        <v>581.1</v>
      </c>
      <c r="V981" s="734">
        <f>AZ981*(1+$AF$5/100)</f>
        <v>598.65</v>
      </c>
      <c r="W981" s="734">
        <f>BA981*(1+$AF$5/100)</f>
        <v>616.85</v>
      </c>
      <c r="X981" s="734">
        <f>BB981*(1+$AF$5/100)</f>
        <v>634.4</v>
      </c>
      <c r="Y981" s="734">
        <f>BC981*(1+$AF$5/100)</f>
        <v>652.6</v>
      </c>
      <c r="Z981" s="735">
        <f>BD981*(1+$AF$5/100)</f>
        <v>670.8</v>
      </c>
      <c r="AA981" s="801"/>
      <c r="AB981" s="731"/>
      <c r="AG981" s="728">
        <v>2800</v>
      </c>
      <c r="AH981" s="733">
        <v>425</v>
      </c>
      <c r="AI981" s="734">
        <v>452</v>
      </c>
      <c r="AJ981" s="734">
        <v>480</v>
      </c>
      <c r="AK981" s="734">
        <v>508</v>
      </c>
      <c r="AL981" s="734">
        <v>535</v>
      </c>
      <c r="AM981" s="734">
        <v>563</v>
      </c>
      <c r="AN981" s="734">
        <v>590</v>
      </c>
      <c r="AO981" s="734">
        <v>618</v>
      </c>
      <c r="AP981" s="734">
        <v>626</v>
      </c>
      <c r="AQ981" s="734">
        <v>673</v>
      </c>
      <c r="AR981" s="734">
        <v>701</v>
      </c>
      <c r="AS981" s="734">
        <v>728</v>
      </c>
      <c r="AT981" s="734">
        <v>756</v>
      </c>
      <c r="AU981" s="734">
        <v>783</v>
      </c>
      <c r="AV981" s="734">
        <v>811</v>
      </c>
      <c r="AW981" s="734">
        <v>839</v>
      </c>
      <c r="AX981" s="734">
        <v>866</v>
      </c>
      <c r="AY981" s="734">
        <v>894</v>
      </c>
      <c r="AZ981" s="734">
        <v>921</v>
      </c>
      <c r="BA981" s="734">
        <v>949</v>
      </c>
      <c r="BB981" s="734">
        <v>976</v>
      </c>
      <c r="BC981" s="734">
        <v>1004</v>
      </c>
      <c r="BD981" s="735">
        <v>1032</v>
      </c>
    </row>
    <row r="982" spans="1:74">
      <c r="B982" s="1019"/>
      <c r="C982" s="785">
        <v>3000</v>
      </c>
      <c r="D982" s="733">
        <f>AH982*(1+$AF$5/100)</f>
        <v>391.95</v>
      </c>
      <c r="E982" s="734">
        <f>AI982*(1+$AF$5/100)</f>
        <v>397.15</v>
      </c>
      <c r="F982" s="734">
        <f>AJ982*(1+$AF$5/100)</f>
        <v>402.35</v>
      </c>
      <c r="G982" s="734">
        <f>AK982*(1+$AF$5/100)</f>
        <v>407.55</v>
      </c>
      <c r="H982" s="734">
        <f>AL982*(1+$AF$5/100)</f>
        <v>412.75</v>
      </c>
      <c r="I982" s="734">
        <f>AM982*(1+$AF$5/100)</f>
        <v>417.95</v>
      </c>
      <c r="J982" s="734">
        <f>AN982*(1+$AF$5/100)</f>
        <v>423.15</v>
      </c>
      <c r="K982" s="734">
        <f>AO982*(1+$AF$5/100)</f>
        <v>428.35</v>
      </c>
      <c r="L982" s="734">
        <f>AP982*(1+$AF$5/100)</f>
        <v>433.55</v>
      </c>
      <c r="M982" s="734">
        <f>AQ982*(1+$AF$5/100)</f>
        <v>441.35</v>
      </c>
      <c r="N982" s="734">
        <f>AR982*(1+$AF$5/100)</f>
        <v>459.55</v>
      </c>
      <c r="O982" s="734">
        <f>AS982*(1+$AF$5/100)</f>
        <v>477.75</v>
      </c>
      <c r="P982" s="734">
        <f>AT982*(1+$AF$5/100)</f>
        <v>495.3</v>
      </c>
      <c r="Q982" s="734">
        <f>AU982*(1+$AF$5/100)</f>
        <v>513.5</v>
      </c>
      <c r="R982" s="734">
        <f>AV982*(1+$AF$5/100)</f>
        <v>531.05</v>
      </c>
      <c r="S982" s="734">
        <f>AW982*(1+$AF$5/100)</f>
        <v>549.25</v>
      </c>
      <c r="T982" s="734">
        <f>AX982*(1+$AF$5/100)</f>
        <v>566.8</v>
      </c>
      <c r="U982" s="734">
        <f>AY982*(1+$AF$5/100)</f>
        <v>585</v>
      </c>
      <c r="V982" s="734">
        <f>AZ982*(1+$AF$5/100)</f>
        <v>603.2</v>
      </c>
      <c r="W982" s="734">
        <f>BA982*(1+$AF$5/100)</f>
        <v>620.75</v>
      </c>
      <c r="X982" s="734">
        <f>BB982*(1+$AF$5/100)</f>
        <v>638.95</v>
      </c>
      <c r="Y982" s="734">
        <f>BC982*(1+$AF$5/100)</f>
        <v>656.5</v>
      </c>
      <c r="Z982" s="735">
        <f>BD982*(1+$AF$5/100)</f>
        <v>674.7</v>
      </c>
      <c r="AA982" s="801"/>
      <c r="AB982" s="731"/>
      <c r="AG982" s="728">
        <v>3000</v>
      </c>
      <c r="AH982" s="733">
        <v>603</v>
      </c>
      <c r="AI982" s="734">
        <v>611</v>
      </c>
      <c r="AJ982" s="734">
        <v>619</v>
      </c>
      <c r="AK982" s="734">
        <v>627</v>
      </c>
      <c r="AL982" s="734">
        <v>635</v>
      </c>
      <c r="AM982" s="734">
        <v>643</v>
      </c>
      <c r="AN982" s="734">
        <v>651</v>
      </c>
      <c r="AO982" s="734">
        <v>659</v>
      </c>
      <c r="AP982" s="734">
        <v>667</v>
      </c>
      <c r="AQ982" s="734">
        <v>679</v>
      </c>
      <c r="AR982" s="734">
        <v>707</v>
      </c>
      <c r="AS982" s="734">
        <v>735</v>
      </c>
      <c r="AT982" s="734">
        <v>762</v>
      </c>
      <c r="AU982" s="734">
        <v>790</v>
      </c>
      <c r="AV982" s="734">
        <v>817</v>
      </c>
      <c r="AW982" s="734">
        <v>845</v>
      </c>
      <c r="AX982" s="734">
        <v>872</v>
      </c>
      <c r="AY982" s="734">
        <v>900</v>
      </c>
      <c r="AZ982" s="734">
        <v>928</v>
      </c>
      <c r="BA982" s="734">
        <v>955</v>
      </c>
      <c r="BB982" s="734">
        <v>983</v>
      </c>
      <c r="BC982" s="734">
        <v>1010</v>
      </c>
      <c r="BD982" s="735">
        <v>1038</v>
      </c>
    </row>
    <row r="983" spans="1:74">
      <c r="B983" s="1019"/>
      <c r="C983" s="785">
        <v>3200</v>
      </c>
      <c r="D983" s="733">
        <f>AH983*(1+$AF$5/100)</f>
        <v>408.85</v>
      </c>
      <c r="E983" s="734">
        <f>AI983*(1+$AF$5/100)</f>
        <v>414.05</v>
      </c>
      <c r="F983" s="734">
        <f>AJ983*(1+$AF$5/100)</f>
        <v>419.25</v>
      </c>
      <c r="G983" s="734">
        <f>AK983*(1+$AF$5/100)</f>
        <v>424.45</v>
      </c>
      <c r="H983" s="734">
        <f>AL983*(1+$AF$5/100)</f>
        <v>429.65</v>
      </c>
      <c r="I983" s="734">
        <f>AM983*(1+$AF$5/100)</f>
        <v>434.85</v>
      </c>
      <c r="J983" s="734">
        <f>AN983*(1+$AF$5/100)</f>
        <v>440.05</v>
      </c>
      <c r="K983" s="734">
        <f>AO983*(1+$AF$5/100)</f>
        <v>444.6</v>
      </c>
      <c r="L983" s="734">
        <f>AP983*(1+$AF$5/100)</f>
        <v>449.8</v>
      </c>
      <c r="M983" s="734">
        <f>AQ983*(1+$AF$5/100)</f>
        <v>674.7</v>
      </c>
      <c r="N983" s="734">
        <f>AR983*(1+$AF$5/100)</f>
        <v>679.9</v>
      </c>
      <c r="O983" s="734">
        <f>AS983*(1+$AF$5/100)</f>
        <v>685.1</v>
      </c>
      <c r="P983" s="734">
        <f>AT983*(1+$AF$5/100)</f>
        <v>690.3</v>
      </c>
      <c r="Q983" s="734">
        <f>AU983*(1+$AF$5/100)</f>
        <v>695.5</v>
      </c>
      <c r="R983" s="734">
        <f>AV983*(1+$AF$5/100)</f>
        <v>700.7</v>
      </c>
      <c r="S983" s="734">
        <f>AW983*(1+$AF$5/100)</f>
        <v>705.9</v>
      </c>
      <c r="T983" s="734">
        <f>AX983*(1+$AF$5/100)</f>
        <v>711.1</v>
      </c>
      <c r="U983" s="734">
        <f>AY983*(1+$AF$5/100)</f>
        <v>716.3</v>
      </c>
      <c r="V983" s="734">
        <f>AZ983*(1+$AF$5/100)</f>
        <v>721.5</v>
      </c>
      <c r="W983" s="734">
        <f>BA983*(1+$AF$5/100)</f>
        <v>726.7</v>
      </c>
      <c r="X983" s="734">
        <f>BB983*(1+$AF$5/100)</f>
        <v>731.9</v>
      </c>
      <c r="Y983" s="734">
        <f>BC983*(1+$AF$5/100)</f>
        <v>737.1</v>
      </c>
      <c r="Z983" s="735">
        <f>BD983*(1+$AF$5/100)</f>
        <v>742.3</v>
      </c>
      <c r="AA983" s="801"/>
      <c r="AB983" s="731"/>
      <c r="AG983" s="728">
        <v>3200</v>
      </c>
      <c r="AH983" s="733">
        <v>629</v>
      </c>
      <c r="AI983" s="734">
        <v>637</v>
      </c>
      <c r="AJ983" s="734">
        <v>645</v>
      </c>
      <c r="AK983" s="734">
        <v>653</v>
      </c>
      <c r="AL983" s="734">
        <v>661</v>
      </c>
      <c r="AM983" s="734">
        <v>669</v>
      </c>
      <c r="AN983" s="734">
        <v>677</v>
      </c>
      <c r="AO983" s="734">
        <v>684</v>
      </c>
      <c r="AP983" s="734">
        <v>692</v>
      </c>
      <c r="AQ983" s="734">
        <v>1038</v>
      </c>
      <c r="AR983" s="734">
        <v>1046</v>
      </c>
      <c r="AS983" s="734">
        <v>1054</v>
      </c>
      <c r="AT983" s="734">
        <v>1062</v>
      </c>
      <c r="AU983" s="734">
        <v>1070</v>
      </c>
      <c r="AV983" s="734">
        <v>1078</v>
      </c>
      <c r="AW983" s="734">
        <v>1086</v>
      </c>
      <c r="AX983" s="734">
        <v>1094</v>
      </c>
      <c r="AY983" s="734">
        <v>1102</v>
      </c>
      <c r="AZ983" s="734">
        <v>1110</v>
      </c>
      <c r="BA983" s="734">
        <v>1118</v>
      </c>
      <c r="BB983" s="734">
        <v>1126</v>
      </c>
      <c r="BC983" s="734">
        <v>1134</v>
      </c>
      <c r="BD983" s="735">
        <v>1142</v>
      </c>
    </row>
    <row r="984" spans="1:74" customHeight="1" ht="22.5">
      <c r="B984" s="1019"/>
      <c r="C984" s="785">
        <v>3400</v>
      </c>
      <c r="D984" s="733">
        <f>AH984*(1+$AF$5/100)</f>
        <v>425.75</v>
      </c>
      <c r="E984" s="734">
        <f>AI984*(1+$AF$5/100)</f>
        <v>430.95</v>
      </c>
      <c r="F984" s="734">
        <f>AJ984*(1+$AF$5/100)</f>
        <v>436.15</v>
      </c>
      <c r="G984" s="734">
        <f>AK984*(1+$AF$5/100)</f>
        <v>440.7</v>
      </c>
      <c r="H984" s="734">
        <f>AL984*(1+$AF$5/100)</f>
        <v>445.9</v>
      </c>
      <c r="I984" s="734">
        <f>AM984*(1+$AF$5/100)</f>
        <v>451.1</v>
      </c>
      <c r="J984" s="734">
        <f>AN984*(1+$AF$5/100)</f>
        <v>456.3</v>
      </c>
      <c r="K984" s="734">
        <f>AO984*(1+$AF$5/100)</f>
        <v>461.5</v>
      </c>
      <c r="L984" s="734">
        <f>AP984*(1+$AF$5/100)</f>
        <v>466.7</v>
      </c>
      <c r="M984" s="734">
        <f>AQ984*(1+$AF$5/100)</f>
        <v>704.6</v>
      </c>
      <c r="N984" s="734">
        <f>AR984*(1+$AF$5/100)</f>
        <v>709.8</v>
      </c>
      <c r="O984" s="734">
        <f>AS984*(1+$AF$5/100)</f>
        <v>715</v>
      </c>
      <c r="P984" s="734">
        <f>AT984*(1+$AF$5/100)</f>
        <v>720.2</v>
      </c>
      <c r="Q984" s="734">
        <f>AU984*(1+$AF$5/100)</f>
        <v>725.4</v>
      </c>
      <c r="R984" s="734">
        <f>AV984*(1+$AF$5/100)</f>
        <v>730.6</v>
      </c>
      <c r="S984" s="734">
        <f>AW984*(1+$AF$5/100)</f>
        <v>735.8</v>
      </c>
      <c r="T984" s="734">
        <f>AX984*(1+$AF$5/100)</f>
        <v>741</v>
      </c>
      <c r="U984" s="734">
        <f>AY984*(1+$AF$5/100)</f>
        <v>746.2</v>
      </c>
      <c r="V984" s="734">
        <f>AZ984*(1+$AF$5/100)</f>
        <v>751.4</v>
      </c>
      <c r="W984" s="734">
        <f>BA984*(1+$AF$5/100)</f>
        <v>756.6</v>
      </c>
      <c r="X984" s="734">
        <f>BB984*(1+$AF$5/100)</f>
        <v>761.8</v>
      </c>
      <c r="Y984" s="734">
        <f>BC984*(1+$AF$5/100)</f>
        <v>767</v>
      </c>
      <c r="Z984" s="735">
        <f>BD984*(1+$AF$5/100)</f>
        <v>772.2</v>
      </c>
      <c r="AA984" s="801"/>
      <c r="AB984" s="731"/>
      <c r="AG984" s="728">
        <v>3400</v>
      </c>
      <c r="AH984" s="733">
        <v>655</v>
      </c>
      <c r="AI984" s="734">
        <v>663</v>
      </c>
      <c r="AJ984" s="734">
        <v>671</v>
      </c>
      <c r="AK984" s="734">
        <v>678</v>
      </c>
      <c r="AL984" s="734">
        <v>686</v>
      </c>
      <c r="AM984" s="734">
        <v>694</v>
      </c>
      <c r="AN984" s="734">
        <v>702</v>
      </c>
      <c r="AO984" s="734">
        <v>710</v>
      </c>
      <c r="AP984" s="734">
        <v>718</v>
      </c>
      <c r="AQ984" s="734">
        <v>1084</v>
      </c>
      <c r="AR984" s="734">
        <v>1092</v>
      </c>
      <c r="AS984" s="734">
        <v>1100</v>
      </c>
      <c r="AT984" s="734">
        <v>1108</v>
      </c>
      <c r="AU984" s="734">
        <v>1116</v>
      </c>
      <c r="AV984" s="734">
        <v>1124</v>
      </c>
      <c r="AW984" s="734">
        <v>1132</v>
      </c>
      <c r="AX984" s="734">
        <v>1140</v>
      </c>
      <c r="AY984" s="734">
        <v>1148</v>
      </c>
      <c r="AZ984" s="734">
        <v>1156</v>
      </c>
      <c r="BA984" s="734">
        <v>1164</v>
      </c>
      <c r="BB984" s="734">
        <v>1172</v>
      </c>
      <c r="BC984" s="734">
        <v>1180</v>
      </c>
      <c r="BD984" s="735">
        <v>1188</v>
      </c>
    </row>
    <row r="985" spans="1:74">
      <c r="B985" s="1019"/>
      <c r="C985" s="785">
        <f>C984+200</f>
        <v>3600</v>
      </c>
      <c r="D985" s="733">
        <f>AH985*(1+$AF$5/100)</f>
        <v>442</v>
      </c>
      <c r="E985" s="734">
        <f>AI985*(1+$AF$5/100)</f>
        <v>447.2</v>
      </c>
      <c r="F985" s="734">
        <f>AJ985*(1+$AF$5/100)</f>
        <v>452.4</v>
      </c>
      <c r="G985" s="734">
        <f>AK985*(1+$AF$5/100)</f>
        <v>457.6</v>
      </c>
      <c r="H985" s="734">
        <f>AL985*(1+$AF$5/100)</f>
        <v>462.8</v>
      </c>
      <c r="I985" s="734">
        <f>AM985*(1+$AF$5/100)</f>
        <v>468</v>
      </c>
      <c r="J985" s="734">
        <f>AN985*(1+$AF$5/100)</f>
        <v>473.2</v>
      </c>
      <c r="K985" s="734">
        <f>AO985*(1+$AF$5/100)</f>
        <v>478.4</v>
      </c>
      <c r="L985" s="734">
        <f>AP985*(1+$AF$5/100)</f>
        <v>483.6</v>
      </c>
      <c r="M985" s="734">
        <f>AQ985*(1+$AF$5/100)</f>
        <v>733.85</v>
      </c>
      <c r="N985" s="734">
        <f>AR985*(1+$AF$5/100)</f>
        <v>739.05</v>
      </c>
      <c r="O985" s="734">
        <f>AS985*(1+$AF$5/100)</f>
        <v>744.25</v>
      </c>
      <c r="P985" s="734">
        <f>AT985*(1+$AF$5/100)</f>
        <v>749.45</v>
      </c>
      <c r="Q985" s="734">
        <f>AU985*(1+$AF$5/100)</f>
        <v>754.65</v>
      </c>
      <c r="R985" s="734">
        <f>AV985*(1+$AF$5/100)</f>
        <v>759.85</v>
      </c>
      <c r="S985" s="734">
        <f>AW985*(1+$AF$5/100)</f>
        <v>765.05</v>
      </c>
      <c r="T985" s="734">
        <f>AX985*(1+$AF$5/100)</f>
        <v>770.25</v>
      </c>
      <c r="U985" s="734">
        <f>AY985*(1+$AF$5/100)</f>
        <v>775.45</v>
      </c>
      <c r="V985" s="734">
        <f>AZ985*(1+$AF$5/100)</f>
        <v>780.65</v>
      </c>
      <c r="W985" s="734">
        <f>BA985*(1+$AF$5/100)</f>
        <v>785.85</v>
      </c>
      <c r="X985" s="734">
        <f>BB985*(1+$AF$5/100)</f>
        <v>791.05</v>
      </c>
      <c r="Y985" s="734">
        <f>BC985*(1+$AF$5/100)</f>
        <v>796.25</v>
      </c>
      <c r="Z985" s="735">
        <f>BD985*(1+$AF$5/100)</f>
        <v>801.45</v>
      </c>
      <c r="AA985" s="801"/>
      <c r="AB985" s="731"/>
      <c r="AG985" s="728">
        <v>3600</v>
      </c>
      <c r="AH985" s="733">
        <v>680</v>
      </c>
      <c r="AI985" s="734">
        <v>688</v>
      </c>
      <c r="AJ985" s="734">
        <v>696</v>
      </c>
      <c r="AK985" s="734">
        <v>704</v>
      </c>
      <c r="AL985" s="734">
        <v>712</v>
      </c>
      <c r="AM985" s="734">
        <v>720</v>
      </c>
      <c r="AN985" s="734">
        <v>728</v>
      </c>
      <c r="AO985" s="734">
        <v>736</v>
      </c>
      <c r="AP985" s="734">
        <v>744</v>
      </c>
      <c r="AQ985" s="734">
        <v>1129</v>
      </c>
      <c r="AR985" s="734">
        <v>1137</v>
      </c>
      <c r="AS985" s="734">
        <v>1145</v>
      </c>
      <c r="AT985" s="734">
        <v>1153</v>
      </c>
      <c r="AU985" s="734">
        <v>1161</v>
      </c>
      <c r="AV985" s="734">
        <v>1169</v>
      </c>
      <c r="AW985" s="734">
        <v>1177</v>
      </c>
      <c r="AX985" s="734">
        <v>1185</v>
      </c>
      <c r="AY985" s="734">
        <v>1193</v>
      </c>
      <c r="AZ985" s="734">
        <v>1201</v>
      </c>
      <c r="BA985" s="734">
        <v>1209</v>
      </c>
      <c r="BB985" s="734">
        <v>1217</v>
      </c>
      <c r="BC985" s="734">
        <v>1225</v>
      </c>
      <c r="BD985" s="735">
        <v>1233</v>
      </c>
    </row>
    <row r="986" spans="1:74">
      <c r="B986" s="1019"/>
      <c r="C986" s="785">
        <v>3800</v>
      </c>
      <c r="D986" s="733">
        <f>AH986*(1+$AF$5/100)</f>
        <v>458.9</v>
      </c>
      <c r="E986" s="734">
        <f>AI986*(1+$AF$5/100)</f>
        <v>464.1</v>
      </c>
      <c r="F986" s="734">
        <f>AJ986*(1+$AF$5/100)</f>
        <v>469.3</v>
      </c>
      <c r="G986" s="734">
        <f>AK986*(1+$AF$5/100)</f>
        <v>474.5</v>
      </c>
      <c r="H986" s="734">
        <f>AL986*(1+$AF$5/100)</f>
        <v>479.7</v>
      </c>
      <c r="I986" s="734">
        <f>AM986*(1+$AF$5/100)</f>
        <v>484.9</v>
      </c>
      <c r="J986" s="734">
        <f>AN986*(1+$AF$5/100)</f>
        <v>490.1</v>
      </c>
      <c r="K986" s="734">
        <f>AO986*(1+$AF$5/100)</f>
        <v>495.3</v>
      </c>
      <c r="L986" s="734">
        <f>AP986*(1+$AF$5/100)</f>
        <v>500.5</v>
      </c>
      <c r="M986" s="734">
        <f>AQ986*(1+$AF$5/100)</f>
        <v>763.75</v>
      </c>
      <c r="N986" s="734">
        <f>AR986*(1+$AF$5/100)</f>
        <v>768.95</v>
      </c>
      <c r="O986" s="734">
        <f>AS986*(1+$AF$5/100)</f>
        <v>774.15</v>
      </c>
      <c r="P986" s="734">
        <f>AT986*(1+$AF$5/100)</f>
        <v>779.35</v>
      </c>
      <c r="Q986" s="734">
        <f>AU986*(1+$AF$5/100)</f>
        <v>784.55</v>
      </c>
      <c r="R986" s="734">
        <f>AV986*(1+$AF$5/100)</f>
        <v>789.75</v>
      </c>
      <c r="S986" s="734">
        <f>AW986*(1+$AF$5/100)</f>
        <v>794.95</v>
      </c>
      <c r="T986" s="734">
        <f>AX986*(1+$AF$5/100)</f>
        <v>800.15</v>
      </c>
      <c r="U986" s="734">
        <f>AY986*(1+$AF$5/100)</f>
        <v>805.35</v>
      </c>
      <c r="V986" s="734">
        <f>AZ986*(1+$AF$5/100)</f>
        <v>810.55</v>
      </c>
      <c r="W986" s="734">
        <f>BA986*(1+$AF$5/100)</f>
        <v>815.75</v>
      </c>
      <c r="X986" s="734">
        <f>BB986*(1+$AF$5/100)</f>
        <v>820.95</v>
      </c>
      <c r="Y986" s="734">
        <f>BC986*(1+$AF$5/100)</f>
        <v>826.15</v>
      </c>
      <c r="Z986" s="735">
        <f>BD986*(1+$AF$5/100)</f>
        <v>831.35</v>
      </c>
      <c r="AA986" s="801"/>
      <c r="AB986" s="731"/>
      <c r="AG986" s="728">
        <v>3800</v>
      </c>
      <c r="AH986" s="733">
        <v>706</v>
      </c>
      <c r="AI986" s="734">
        <v>714</v>
      </c>
      <c r="AJ986" s="734">
        <v>722</v>
      </c>
      <c r="AK986" s="734">
        <v>730</v>
      </c>
      <c r="AL986" s="734">
        <v>738</v>
      </c>
      <c r="AM986" s="734">
        <v>746</v>
      </c>
      <c r="AN986" s="734">
        <v>754</v>
      </c>
      <c r="AO986" s="734">
        <v>762</v>
      </c>
      <c r="AP986" s="734">
        <v>770</v>
      </c>
      <c r="AQ986" s="734">
        <v>1175</v>
      </c>
      <c r="AR986" s="734">
        <v>1183</v>
      </c>
      <c r="AS986" s="734">
        <v>1191</v>
      </c>
      <c r="AT986" s="734">
        <v>1199</v>
      </c>
      <c r="AU986" s="734">
        <v>1207</v>
      </c>
      <c r="AV986" s="734">
        <v>1215</v>
      </c>
      <c r="AW986" s="734">
        <v>1223</v>
      </c>
      <c r="AX986" s="734">
        <v>1231</v>
      </c>
      <c r="AY986" s="734">
        <v>1239</v>
      </c>
      <c r="AZ986" s="734">
        <v>1247</v>
      </c>
      <c r="BA986" s="734">
        <v>1255</v>
      </c>
      <c r="BB986" s="734">
        <v>1263</v>
      </c>
      <c r="BC986" s="734">
        <v>1271</v>
      </c>
      <c r="BD986" s="735">
        <v>1279</v>
      </c>
    </row>
    <row r="987" spans="1:74" customHeight="1" ht="23.25">
      <c r="B987" s="1019"/>
      <c r="C987" s="786">
        <v>4000</v>
      </c>
      <c r="D987" s="739">
        <f>AH987*(1+$AF$5/100)</f>
        <v>475.8</v>
      </c>
      <c r="E987" s="740">
        <f>AI987*(1+$AF$5/100)</f>
        <v>481</v>
      </c>
      <c r="F987" s="740">
        <f>AJ987*(1+$AF$5/100)</f>
        <v>486.2</v>
      </c>
      <c r="G987" s="740">
        <f>AK987*(1+$AF$5/100)</f>
        <v>491.4</v>
      </c>
      <c r="H987" s="740">
        <f>AL987*(1+$AF$5/100)</f>
        <v>496.6</v>
      </c>
      <c r="I987" s="740">
        <f>AM987*(1+$AF$5/100)</f>
        <v>501.8</v>
      </c>
      <c r="J987" s="740">
        <f>AN987*(1+$AF$5/100)</f>
        <v>507</v>
      </c>
      <c r="K987" s="740">
        <f>AO987*(1+$AF$5/100)</f>
        <v>512.2</v>
      </c>
      <c r="L987" s="740">
        <f>AP987*(1+$AF$5/100)</f>
        <v>517.4</v>
      </c>
      <c r="M987" s="740">
        <f>AQ987*(1+$AF$5/100)</f>
        <v>793.65</v>
      </c>
      <c r="N987" s="740">
        <f>AR987*(1+$AF$5/100)</f>
        <v>798.85</v>
      </c>
      <c r="O987" s="740">
        <f>AS987*(1+$AF$5/100)</f>
        <v>804.05</v>
      </c>
      <c r="P987" s="740">
        <f>AT987*(1+$AF$5/100)</f>
        <v>808.6</v>
      </c>
      <c r="Q987" s="740">
        <f>AU987*(1+$AF$5/100)</f>
        <v>813.8</v>
      </c>
      <c r="R987" s="740">
        <f>AV987*(1+$AF$5/100)</f>
        <v>819</v>
      </c>
      <c r="S987" s="740">
        <f>AW987*(1+$AF$5/100)</f>
        <v>824.2</v>
      </c>
      <c r="T987" s="740">
        <f>AX987*(1+$AF$5/100)</f>
        <v>829.4</v>
      </c>
      <c r="U987" s="740">
        <f>AY987*(1+$AF$5/100)</f>
        <v>834.6</v>
      </c>
      <c r="V987" s="740">
        <f>AZ987*(1+$AF$5/100)</f>
        <v>839.8</v>
      </c>
      <c r="W987" s="740">
        <f>BA987*(1+$AF$5/100)</f>
        <v>845</v>
      </c>
      <c r="X987" s="740">
        <f>BB987*(1+$AF$5/100)</f>
        <v>850.2</v>
      </c>
      <c r="Y987" s="740">
        <f>BC987*(1+$AF$5/100)</f>
        <v>855.4</v>
      </c>
      <c r="Z987" s="750">
        <f>BD987*(1+$AF$5/100)</f>
        <v>860.6</v>
      </c>
      <c r="AA987" s="801"/>
      <c r="AB987" s="731"/>
      <c r="AG987" s="738">
        <v>4000</v>
      </c>
      <c r="AH987" s="739">
        <v>732</v>
      </c>
      <c r="AI987" s="740">
        <v>740</v>
      </c>
      <c r="AJ987" s="740">
        <v>748</v>
      </c>
      <c r="AK987" s="740">
        <v>756</v>
      </c>
      <c r="AL987" s="740">
        <v>764</v>
      </c>
      <c r="AM987" s="740">
        <v>772</v>
      </c>
      <c r="AN987" s="740">
        <v>780</v>
      </c>
      <c r="AO987" s="740">
        <v>788</v>
      </c>
      <c r="AP987" s="740">
        <v>796</v>
      </c>
      <c r="AQ987" s="740">
        <v>1221</v>
      </c>
      <c r="AR987" s="740">
        <v>1229</v>
      </c>
      <c r="AS987" s="740">
        <v>1237</v>
      </c>
      <c r="AT987" s="740">
        <v>1244</v>
      </c>
      <c r="AU987" s="740">
        <v>1252</v>
      </c>
      <c r="AV987" s="740">
        <v>1260</v>
      </c>
      <c r="AW987" s="740">
        <v>1268</v>
      </c>
      <c r="AX987" s="740">
        <v>1276</v>
      </c>
      <c r="AY987" s="740">
        <v>1284</v>
      </c>
      <c r="AZ987" s="740">
        <v>1292</v>
      </c>
      <c r="BA987" s="740">
        <v>1300</v>
      </c>
      <c r="BB987" s="740">
        <v>1308</v>
      </c>
      <c r="BC987" s="740">
        <v>1316</v>
      </c>
      <c r="BD987" s="750">
        <v>1324</v>
      </c>
    </row>
    <row r="988" spans="1:74">
      <c r="B988" s="804"/>
      <c r="C988" s="717"/>
      <c r="D988" s="734"/>
      <c r="E988" s="734"/>
      <c r="F988" s="734"/>
      <c r="G988" s="734"/>
      <c r="H988" s="734"/>
      <c r="I988" s="734"/>
      <c r="J988" s="734"/>
      <c r="K988" s="734"/>
      <c r="L988" s="734"/>
      <c r="M988" s="734"/>
      <c r="N988" s="734"/>
      <c r="O988" s="734"/>
      <c r="P988" s="734"/>
      <c r="Q988" s="734"/>
      <c r="R988" s="734"/>
      <c r="S988" s="734"/>
      <c r="T988" s="734"/>
      <c r="U988" s="734"/>
      <c r="V988" s="734"/>
      <c r="W988" s="734"/>
      <c r="X988" s="734"/>
      <c r="Y988" s="734"/>
      <c r="Z988" s="734"/>
      <c r="AA988" s="801"/>
      <c r="AB988" s="731"/>
    </row>
    <row r="989" spans="1:74">
      <c r="B989" s="804"/>
      <c r="C989" s="1014" t="s">
        <v>389</v>
      </c>
      <c r="D989" s="1014"/>
      <c r="E989" s="1014"/>
      <c r="F989" s="1014"/>
      <c r="G989" s="1014"/>
      <c r="H989" s="1014"/>
      <c r="I989" s="1014"/>
      <c r="J989" s="1014"/>
      <c r="K989" s="1014"/>
      <c r="L989" s="1014"/>
      <c r="M989" s="1014"/>
      <c r="N989" s="1014"/>
      <c r="O989" s="1014"/>
      <c r="P989" s="1014"/>
      <c r="Q989" s="1014"/>
      <c r="R989" s="1014"/>
      <c r="S989" s="1014"/>
      <c r="T989" s="1014"/>
      <c r="U989" s="1014"/>
      <c r="V989" s="1014"/>
      <c r="W989" s="1014"/>
      <c r="X989" s="1014"/>
      <c r="Y989" s="1014"/>
      <c r="Z989" s="1014"/>
      <c r="AA989" s="801"/>
      <c r="AB989" s="731"/>
    </row>
    <row r="990" spans="1:74">
      <c r="B990" s="804"/>
      <c r="C990" s="721" t="s">
        <v>443</v>
      </c>
      <c r="D990" s="721"/>
      <c r="E990" s="721"/>
      <c r="F990" s="721"/>
      <c r="G990" s="721"/>
      <c r="H990" s="721"/>
      <c r="I990" s="721"/>
      <c r="J990" s="721"/>
      <c r="K990" s="721"/>
      <c r="L990" s="721"/>
      <c r="M990" s="721"/>
      <c r="N990" s="721"/>
      <c r="O990" s="721"/>
      <c r="P990" s="721"/>
      <c r="Q990" s="721"/>
      <c r="R990" s="721"/>
      <c r="S990" s="721"/>
      <c r="T990" s="721"/>
      <c r="U990" s="721"/>
      <c r="V990" s="721"/>
      <c r="W990" s="721"/>
      <c r="X990" s="721"/>
      <c r="Y990" s="721"/>
      <c r="Z990" s="721"/>
      <c r="AA990" s="801"/>
      <c r="AB990" s="731"/>
    </row>
    <row r="991" spans="1:74" customHeight="1" ht="20.25">
      <c r="B991" s="805"/>
      <c r="C991" s="1022" t="s">
        <v>384</v>
      </c>
      <c r="D991" s="1022"/>
      <c r="E991" s="1022"/>
      <c r="F991" s="1022"/>
      <c r="G991" s="1022"/>
      <c r="H991" s="1022"/>
      <c r="I991" s="1022"/>
      <c r="J991" s="1022"/>
      <c r="K991" s="1022"/>
      <c r="L991" s="1022"/>
      <c r="M991" s="1022"/>
      <c r="N991" s="1022"/>
      <c r="O991" s="1022"/>
      <c r="P991" s="1022"/>
      <c r="Q991" s="1022"/>
      <c r="R991" s="1022"/>
      <c r="S991" s="1022"/>
      <c r="T991" s="1022"/>
      <c r="U991" s="1022"/>
      <c r="V991" s="1022"/>
      <c r="W991" s="1022"/>
      <c r="X991" s="1022"/>
      <c r="Y991" s="1022"/>
      <c r="Z991" s="1022"/>
      <c r="AA991" s="806"/>
      <c r="AB991" s="717"/>
    </row>
    <row r="992" spans="1:74" customHeight="1" ht="20.25">
      <c r="B992" s="722"/>
      <c r="C992" s="717"/>
      <c r="D992" s="717"/>
      <c r="E992" s="717"/>
      <c r="F992" s="717"/>
      <c r="G992" s="717"/>
      <c r="H992" s="717"/>
      <c r="I992" s="717"/>
      <c r="J992" s="717"/>
      <c r="K992" s="717"/>
      <c r="L992" s="717"/>
      <c r="M992" s="717"/>
      <c r="N992" s="717"/>
      <c r="O992" s="717"/>
      <c r="P992" s="717"/>
      <c r="Q992" s="717"/>
      <c r="R992" s="717"/>
      <c r="S992" s="717"/>
      <c r="T992" s="717"/>
      <c r="U992" s="717"/>
      <c r="V992" s="717"/>
      <c r="W992" s="717"/>
      <c r="X992" s="717"/>
      <c r="Y992" s="717"/>
      <c r="Z992" s="717"/>
      <c r="AA992" s="717"/>
      <c r="AB992" s="717"/>
    </row>
    <row r="993" spans="1:74" s="780" customFormat="1">
      <c r="B993" s="812" t="s">
        <v>447</v>
      </c>
      <c r="C993" s="812"/>
      <c r="D993" s="812"/>
      <c r="E993" s="812"/>
      <c r="F993" s="812"/>
      <c r="G993" s="812"/>
      <c r="H993" s="812"/>
      <c r="I993" s="812"/>
      <c r="J993" s="812"/>
      <c r="K993" s="812"/>
      <c r="L993" s="812"/>
      <c r="M993" s="812"/>
      <c r="N993" s="812"/>
      <c r="O993" s="812"/>
      <c r="P993" s="812"/>
      <c r="Q993" s="812"/>
      <c r="R993" s="812"/>
      <c r="S993" s="812"/>
      <c r="T993" s="812"/>
      <c r="U993" s="812"/>
      <c r="V993" s="812"/>
      <c r="W993" s="812"/>
      <c r="X993" s="1023" t="s">
        <v>314</v>
      </c>
      <c r="Y993" s="1023"/>
      <c r="Z993" s="1023"/>
      <c r="AA993" s="812"/>
      <c r="AB993" s="814"/>
    </row>
    <row r="994" spans="1:74" s="816" customFormat="1">
      <c r="A994" s="1024"/>
      <c r="B994" s="1024"/>
      <c r="C994" s="1024"/>
      <c r="D994" s="1024"/>
      <c r="E994" s="1024"/>
      <c r="F994" s="1024"/>
      <c r="G994" s="1024"/>
      <c r="H994" s="1024"/>
      <c r="I994" s="1024"/>
      <c r="J994" s="1024"/>
      <c r="K994" s="1024"/>
      <c r="L994" s="1024"/>
      <c r="M994" s="1024"/>
      <c r="N994" s="1024"/>
      <c r="O994" s="1024"/>
      <c r="P994" s="1024"/>
      <c r="Q994" s="1024"/>
      <c r="R994" s="1024"/>
      <c r="S994" s="1024"/>
      <c r="T994" s="1024"/>
      <c r="U994" s="1024"/>
      <c r="V994" s="1024"/>
      <c r="W994" s="1024"/>
      <c r="X994" s="1024"/>
      <c r="Y994" s="1024"/>
      <c r="Z994" s="1024"/>
      <c r="AA994" s="1024"/>
      <c r="AB994" s="1024"/>
    </row>
    <row r="995" spans="1:74" customHeight="1" ht="20.25">
      <c r="B995" s="722"/>
      <c r="C995" s="717"/>
      <c r="D995" s="717"/>
      <c r="E995" s="717"/>
      <c r="F995" s="717"/>
      <c r="G995" s="717"/>
      <c r="H995" s="717"/>
      <c r="I995" s="717"/>
      <c r="J995" s="717"/>
      <c r="K995" s="717"/>
      <c r="L995" s="717"/>
      <c r="M995" s="717"/>
      <c r="N995" s="717"/>
      <c r="O995" s="717"/>
      <c r="P995" s="717"/>
      <c r="Q995" s="717"/>
      <c r="R995" s="717"/>
      <c r="S995" s="717"/>
      <c r="T995" s="717"/>
      <c r="U995" s="717"/>
      <c r="V995" s="717"/>
      <c r="W995" s="717"/>
      <c r="X995" s="717"/>
      <c r="Y995" s="717"/>
      <c r="Z995" s="717"/>
      <c r="AA995" s="717"/>
      <c r="AB995" s="717"/>
    </row>
    <row r="996" spans="1:74" customHeight="1" ht="27.75" s="545" customFormat="1">
      <c r="A996" s="716"/>
      <c r="B996" s="807"/>
      <c r="C996" s="1017" t="s">
        <v>448</v>
      </c>
      <c r="D996" s="1017"/>
      <c r="E996" s="1017"/>
      <c r="F996" s="1017"/>
      <c r="G996" s="1017"/>
      <c r="H996" s="1017"/>
      <c r="I996" s="1017"/>
      <c r="J996" s="1017"/>
      <c r="K996" s="1017"/>
      <c r="L996" s="1017"/>
      <c r="M996" s="1017"/>
      <c r="N996" s="1017"/>
      <c r="O996" s="1017"/>
      <c r="P996" s="1017"/>
      <c r="Q996" s="1017"/>
      <c r="R996" s="1017"/>
      <c r="S996" s="1017"/>
      <c r="T996" s="1017"/>
      <c r="U996" s="1017"/>
      <c r="V996" s="1017"/>
      <c r="W996" s="1017"/>
      <c r="X996" s="1017"/>
      <c r="Y996" s="1017"/>
      <c r="Z996" s="1017"/>
      <c r="AA996" s="798"/>
      <c r="AB996" s="723"/>
    </row>
    <row r="997" spans="1:74" customHeight="1" ht="20.25">
      <c r="B997" s="808"/>
      <c r="C997" s="1018" t="s">
        <v>316</v>
      </c>
      <c r="D997" s="1018"/>
      <c r="E997" s="1018"/>
      <c r="F997" s="1018"/>
      <c r="G997" s="1018"/>
      <c r="H997" s="1018"/>
      <c r="I997" s="1018"/>
      <c r="J997" s="1018"/>
      <c r="K997" s="1018"/>
      <c r="L997" s="1018"/>
      <c r="M997" s="1018"/>
      <c r="N997" s="1018"/>
      <c r="O997" s="1018"/>
      <c r="P997" s="1018"/>
      <c r="Q997" s="1018"/>
      <c r="R997" s="1018"/>
      <c r="S997" s="1018"/>
      <c r="T997" s="1018"/>
      <c r="U997" s="1018"/>
      <c r="V997" s="1018"/>
      <c r="W997" s="1018"/>
      <c r="X997" s="1018"/>
      <c r="Y997" s="1018"/>
      <c r="Z997" s="1018"/>
      <c r="AA997" s="799"/>
      <c r="AB997" s="717"/>
    </row>
    <row r="998" spans="1:74" customHeight="1" ht="20.25">
      <c r="A998" s="545"/>
      <c r="B998" s="1019" t="s">
        <v>317</v>
      </c>
      <c r="C998" s="782"/>
      <c r="D998" s="783">
        <v>1400</v>
      </c>
      <c r="E998" s="783">
        <v>1600</v>
      </c>
      <c r="F998" s="783">
        <v>1800</v>
      </c>
      <c r="G998" s="783">
        <v>2000</v>
      </c>
      <c r="H998" s="783">
        <v>2200</v>
      </c>
      <c r="I998" s="783">
        <v>2400</v>
      </c>
      <c r="J998" s="783">
        <v>2600</v>
      </c>
      <c r="K998" s="783">
        <v>2800</v>
      </c>
      <c r="L998" s="783">
        <v>3000</v>
      </c>
      <c r="M998" s="783">
        <v>3200</v>
      </c>
      <c r="N998" s="783">
        <v>3400</v>
      </c>
      <c r="O998" s="783">
        <v>3600</v>
      </c>
      <c r="P998" s="783">
        <v>3800</v>
      </c>
      <c r="Q998" s="783">
        <v>4000</v>
      </c>
      <c r="R998" s="783">
        <v>4200</v>
      </c>
      <c r="S998" s="783">
        <v>4400</v>
      </c>
      <c r="T998" s="783">
        <v>4600</v>
      </c>
      <c r="U998" s="783">
        <v>4800</v>
      </c>
      <c r="V998" s="783">
        <v>5000</v>
      </c>
      <c r="W998" s="783">
        <v>5200</v>
      </c>
      <c r="X998" s="783">
        <v>5400</v>
      </c>
      <c r="Y998" s="783">
        <v>5600</v>
      </c>
      <c r="Z998" s="784">
        <v>5800</v>
      </c>
      <c r="AA998" s="800"/>
      <c r="AB998" s="727"/>
      <c r="AG998" s="724"/>
      <c r="AH998" s="725">
        <v>1400</v>
      </c>
      <c r="AI998" s="725">
        <v>1600</v>
      </c>
      <c r="AJ998" s="725">
        <v>1800</v>
      </c>
      <c r="AK998" s="725">
        <v>2000</v>
      </c>
      <c r="AL998" s="725">
        <v>2200</v>
      </c>
      <c r="AM998" s="725">
        <v>2400</v>
      </c>
      <c r="AN998" s="725">
        <v>2600</v>
      </c>
      <c r="AO998" s="725">
        <v>2800</v>
      </c>
      <c r="AP998" s="725">
        <v>3000</v>
      </c>
      <c r="AQ998" s="725">
        <v>3200</v>
      </c>
      <c r="AR998" s="725">
        <v>3400</v>
      </c>
      <c r="AS998" s="725">
        <v>3600</v>
      </c>
      <c r="AT998" s="725">
        <v>3800</v>
      </c>
      <c r="AU998" s="725">
        <v>4000</v>
      </c>
      <c r="AV998" s="725">
        <v>4200</v>
      </c>
      <c r="AW998" s="725">
        <v>4400</v>
      </c>
      <c r="AX998" s="725">
        <v>4600</v>
      </c>
      <c r="AY998" s="725">
        <v>4800</v>
      </c>
      <c r="AZ998" s="725">
        <v>5000</v>
      </c>
      <c r="BA998" s="725">
        <v>5200</v>
      </c>
      <c r="BB998" s="725">
        <v>5400</v>
      </c>
      <c r="BC998" s="725">
        <v>5600</v>
      </c>
      <c r="BD998" s="726">
        <v>5800</v>
      </c>
    </row>
    <row r="999" spans="1:74">
      <c r="B999" s="1019"/>
      <c r="C999" s="785">
        <v>1400</v>
      </c>
      <c r="D999" s="732">
        <f>AH999*(1+$AF$5/100)</f>
        <v>266.5</v>
      </c>
      <c r="E999" s="729">
        <f>AI999*(1+$AF$5/100)</f>
        <v>271.7</v>
      </c>
      <c r="F999" s="729">
        <f>AJ999*(1+$AF$5/100)</f>
        <v>276.9</v>
      </c>
      <c r="G999" s="729">
        <f>AK999*(1+$AF$5/100)</f>
        <v>282.1</v>
      </c>
      <c r="H999" s="729">
        <f>AL999*(1+$AF$5/100)</f>
        <v>287.3</v>
      </c>
      <c r="I999" s="729">
        <f>AM999*(1+$AF$5/100)</f>
        <v>292.5</v>
      </c>
      <c r="J999" s="729">
        <f>AN999*(1+$AF$5/100)</f>
        <v>297.7</v>
      </c>
      <c r="K999" s="729">
        <f>AO999*(1+$AF$5/100)</f>
        <v>302.9</v>
      </c>
      <c r="L999" s="729">
        <f>AP999*(1+$AF$5/100)</f>
        <v>308.1</v>
      </c>
      <c r="M999" s="729">
        <f>AQ999*(1+$AF$5/100)</f>
        <v>450.45</v>
      </c>
      <c r="N999" s="729">
        <f>AR999*(1+$AF$5/100)</f>
        <v>471.25</v>
      </c>
      <c r="O999" s="729">
        <f>AS999*(1+$AF$5/100)</f>
        <v>491.4</v>
      </c>
      <c r="P999" s="729">
        <f>AT999*(1+$AF$5/100)</f>
        <v>512.2</v>
      </c>
      <c r="Q999" s="729">
        <f>AU999*(1+$AF$5/100)</f>
        <v>532.35</v>
      </c>
      <c r="R999" s="729">
        <f>AV999*(1+$AF$5/100)</f>
        <v>553.15</v>
      </c>
      <c r="S999" s="729">
        <f>AW999*(1+$AF$5/100)</f>
        <v>573.3</v>
      </c>
      <c r="T999" s="729">
        <f>AX999*(1+$AF$5/100)</f>
        <v>594.1</v>
      </c>
      <c r="U999" s="729">
        <f>AY999*(1+$AF$5/100)</f>
        <v>614.25</v>
      </c>
      <c r="V999" s="729">
        <f>AZ999*(1+$AF$5/100)</f>
        <v>635.05</v>
      </c>
      <c r="W999" s="729">
        <f>BA999*(1+$AF$5/100)</f>
        <v>655.2</v>
      </c>
      <c r="X999" s="729">
        <f>BB999*(1+$AF$5/100)</f>
        <v>676</v>
      </c>
      <c r="Y999" s="729">
        <f>BC999*(1+$AF$5/100)</f>
        <v>696.15</v>
      </c>
      <c r="Z999" s="730">
        <f>BD999*(1+$AF$5/100)</f>
        <v>716.95</v>
      </c>
      <c r="AA999" s="801"/>
      <c r="AB999" s="731"/>
      <c r="AG999" s="728">
        <v>1400</v>
      </c>
      <c r="AH999" s="732">
        <v>410</v>
      </c>
      <c r="AI999" s="729">
        <v>418</v>
      </c>
      <c r="AJ999" s="729">
        <v>426</v>
      </c>
      <c r="AK999" s="729">
        <v>434</v>
      </c>
      <c r="AL999" s="729">
        <v>442</v>
      </c>
      <c r="AM999" s="729">
        <v>450</v>
      </c>
      <c r="AN999" s="729">
        <v>458</v>
      </c>
      <c r="AO999" s="729">
        <v>466</v>
      </c>
      <c r="AP999" s="729">
        <v>474</v>
      </c>
      <c r="AQ999" s="729">
        <v>693</v>
      </c>
      <c r="AR999" s="729">
        <v>725</v>
      </c>
      <c r="AS999" s="729">
        <v>756</v>
      </c>
      <c r="AT999" s="729">
        <v>788</v>
      </c>
      <c r="AU999" s="729">
        <v>819</v>
      </c>
      <c r="AV999" s="729">
        <v>851</v>
      </c>
      <c r="AW999" s="729">
        <v>882</v>
      </c>
      <c r="AX999" s="729">
        <v>914</v>
      </c>
      <c r="AY999" s="729">
        <v>945</v>
      </c>
      <c r="AZ999" s="729">
        <v>977</v>
      </c>
      <c r="BA999" s="729">
        <v>1008</v>
      </c>
      <c r="BB999" s="729">
        <v>1040</v>
      </c>
      <c r="BC999" s="729">
        <v>1071</v>
      </c>
      <c r="BD999" s="730">
        <v>1103</v>
      </c>
    </row>
    <row r="1000" spans="1:74">
      <c r="B1000" s="1019"/>
      <c r="C1000" s="785">
        <v>1600</v>
      </c>
      <c r="D1000" s="733">
        <f>AH1000*(1+$AF$5/100)</f>
        <v>270.4</v>
      </c>
      <c r="E1000" s="734">
        <f>AI1000*(1+$AF$5/100)</f>
        <v>291.2</v>
      </c>
      <c r="F1000" s="734">
        <f>AJ1000*(1+$AF$5/100)</f>
        <v>296.4</v>
      </c>
      <c r="G1000" s="734">
        <f>AK1000*(1+$AF$5/100)</f>
        <v>301.6</v>
      </c>
      <c r="H1000" s="734">
        <f>AL1000*(1+$AF$5/100)</f>
        <v>306.8</v>
      </c>
      <c r="I1000" s="734">
        <f>AM1000*(1+$AF$5/100)</f>
        <v>312</v>
      </c>
      <c r="J1000" s="734">
        <f>AN1000*(1+$AF$5/100)</f>
        <v>317.2</v>
      </c>
      <c r="K1000" s="734">
        <f>AO1000*(1+$AF$5/100)</f>
        <v>322.4</v>
      </c>
      <c r="L1000" s="734">
        <f>AP1000*(1+$AF$5/100)</f>
        <v>327.6</v>
      </c>
      <c r="M1000" s="734">
        <f>AQ1000*(1+$AF$5/100)</f>
        <v>455</v>
      </c>
      <c r="N1000" s="734">
        <f>AR1000*(1+$AF$5/100)</f>
        <v>475.15</v>
      </c>
      <c r="O1000" s="734">
        <f>AS1000*(1+$AF$5/100)</f>
        <v>495.95</v>
      </c>
      <c r="P1000" s="734">
        <f>AT1000*(1+$AF$5/100)</f>
        <v>516.1</v>
      </c>
      <c r="Q1000" s="734">
        <f>AU1000*(1+$AF$5/100)</f>
        <v>536.9</v>
      </c>
      <c r="R1000" s="734">
        <f>AV1000*(1+$AF$5/100)</f>
        <v>557.05</v>
      </c>
      <c r="S1000" s="734">
        <f>AW1000*(1+$AF$5/100)</f>
        <v>577.85</v>
      </c>
      <c r="T1000" s="734">
        <f>AX1000*(1+$AF$5/100)</f>
        <v>598</v>
      </c>
      <c r="U1000" s="734">
        <f>AY1000*(1+$AF$5/100)</f>
        <v>618.8</v>
      </c>
      <c r="V1000" s="734">
        <f>AZ1000*(1+$AF$5/100)</f>
        <v>638.95</v>
      </c>
      <c r="W1000" s="734">
        <f>BA1000*(1+$AF$5/100)</f>
        <v>659.75</v>
      </c>
      <c r="X1000" s="734">
        <f>BB1000*(1+$AF$5/100)</f>
        <v>679.9</v>
      </c>
      <c r="Y1000" s="734">
        <f>BC1000*(1+$AF$5/100)</f>
        <v>700.7</v>
      </c>
      <c r="Z1000" s="735">
        <f>BD1000*(1+$AF$5/100)</f>
        <v>720.85</v>
      </c>
      <c r="AA1000" s="801"/>
      <c r="AB1000" s="731"/>
      <c r="AG1000" s="728">
        <v>1600</v>
      </c>
      <c r="AH1000" s="733">
        <v>416</v>
      </c>
      <c r="AI1000" s="734">
        <v>448</v>
      </c>
      <c r="AJ1000" s="734">
        <v>456</v>
      </c>
      <c r="AK1000" s="734">
        <v>464</v>
      </c>
      <c r="AL1000" s="734">
        <v>472</v>
      </c>
      <c r="AM1000" s="734">
        <v>480</v>
      </c>
      <c r="AN1000" s="734">
        <v>488</v>
      </c>
      <c r="AO1000" s="734">
        <v>496</v>
      </c>
      <c r="AP1000" s="734">
        <v>504</v>
      </c>
      <c r="AQ1000" s="734">
        <v>700</v>
      </c>
      <c r="AR1000" s="734">
        <v>731</v>
      </c>
      <c r="AS1000" s="734">
        <v>763</v>
      </c>
      <c r="AT1000" s="734">
        <v>794</v>
      </c>
      <c r="AU1000" s="734">
        <v>826</v>
      </c>
      <c r="AV1000" s="734">
        <v>857</v>
      </c>
      <c r="AW1000" s="734">
        <v>889</v>
      </c>
      <c r="AX1000" s="734">
        <v>920</v>
      </c>
      <c r="AY1000" s="734">
        <v>952</v>
      </c>
      <c r="AZ1000" s="734">
        <v>983</v>
      </c>
      <c r="BA1000" s="734">
        <v>1015</v>
      </c>
      <c r="BB1000" s="734">
        <v>1046</v>
      </c>
      <c r="BC1000" s="734">
        <v>1078</v>
      </c>
      <c r="BD1000" s="735">
        <v>1109</v>
      </c>
    </row>
    <row r="1001" spans="1:74">
      <c r="B1001" s="1019"/>
      <c r="C1001" s="785">
        <v>1800</v>
      </c>
      <c r="D1001" s="733">
        <f>AH1001*(1+$AF$5/100)</f>
        <v>274.95</v>
      </c>
      <c r="E1001" s="734">
        <f>AI1001*(1+$AF$5/100)</f>
        <v>295.1</v>
      </c>
      <c r="F1001" s="734">
        <f>AJ1001*(1+$AF$5/100)</f>
        <v>315.9</v>
      </c>
      <c r="G1001" s="734">
        <f>AK1001*(1+$AF$5/100)</f>
        <v>321.1</v>
      </c>
      <c r="H1001" s="734">
        <f>AL1001*(1+$AF$5/100)</f>
        <v>326.3</v>
      </c>
      <c r="I1001" s="734">
        <f>AM1001*(1+$AF$5/100)</f>
        <v>330.85</v>
      </c>
      <c r="J1001" s="734">
        <f>AN1001*(1+$AF$5/100)</f>
        <v>336.05</v>
      </c>
      <c r="K1001" s="734">
        <f>AO1001*(1+$AF$5/100)</f>
        <v>341.25</v>
      </c>
      <c r="L1001" s="734">
        <f>AP1001*(1+$AF$5/100)</f>
        <v>346.45</v>
      </c>
      <c r="M1001" s="734">
        <f>AQ1001*(1+$AF$5/100)</f>
        <v>458.9</v>
      </c>
      <c r="N1001" s="734">
        <f>AR1001*(1+$AF$5/100)</f>
        <v>479.7</v>
      </c>
      <c r="O1001" s="734">
        <f>AS1001*(1+$AF$5/100)</f>
        <v>499.85</v>
      </c>
      <c r="P1001" s="734">
        <f>AT1001*(1+$AF$5/100)</f>
        <v>520.65</v>
      </c>
      <c r="Q1001" s="734">
        <f>AU1001*(1+$AF$5/100)</f>
        <v>540.8</v>
      </c>
      <c r="R1001" s="734">
        <f>AV1001*(1+$AF$5/100)</f>
        <v>561.6</v>
      </c>
      <c r="S1001" s="734">
        <f>AW1001*(1+$AF$5/100)</f>
        <v>581.75</v>
      </c>
      <c r="T1001" s="734">
        <f>AX1001*(1+$AF$5/100)</f>
        <v>602.55</v>
      </c>
      <c r="U1001" s="734">
        <f>AY1001*(1+$AF$5/100)</f>
        <v>622.7</v>
      </c>
      <c r="V1001" s="734">
        <f>AZ1001*(1+$AF$5/100)</f>
        <v>643.5</v>
      </c>
      <c r="W1001" s="734">
        <f>BA1001*(1+$AF$5/100)</f>
        <v>663.65</v>
      </c>
      <c r="X1001" s="734">
        <f>BB1001*(1+$AF$5/100)</f>
        <v>684.45</v>
      </c>
      <c r="Y1001" s="734">
        <f>BC1001*(1+$AF$5/100)</f>
        <v>704.6</v>
      </c>
      <c r="Z1001" s="735">
        <f>BD1001*(1+$AF$5/100)</f>
        <v>725.4</v>
      </c>
      <c r="AA1001" s="801"/>
      <c r="AB1001" s="731"/>
      <c r="AG1001" s="728">
        <v>1800</v>
      </c>
      <c r="AH1001" s="733">
        <v>423</v>
      </c>
      <c r="AI1001" s="734">
        <v>454</v>
      </c>
      <c r="AJ1001" s="734">
        <v>486</v>
      </c>
      <c r="AK1001" s="734">
        <v>494</v>
      </c>
      <c r="AL1001" s="734">
        <v>502</v>
      </c>
      <c r="AM1001" s="734">
        <v>509</v>
      </c>
      <c r="AN1001" s="734">
        <v>517</v>
      </c>
      <c r="AO1001" s="734">
        <v>525</v>
      </c>
      <c r="AP1001" s="734">
        <v>533</v>
      </c>
      <c r="AQ1001" s="734">
        <v>706</v>
      </c>
      <c r="AR1001" s="734">
        <v>738</v>
      </c>
      <c r="AS1001" s="734">
        <v>769</v>
      </c>
      <c r="AT1001" s="734">
        <v>801</v>
      </c>
      <c r="AU1001" s="734">
        <v>832</v>
      </c>
      <c r="AV1001" s="734">
        <v>864</v>
      </c>
      <c r="AW1001" s="734">
        <v>895</v>
      </c>
      <c r="AX1001" s="734">
        <v>927</v>
      </c>
      <c r="AY1001" s="734">
        <v>958</v>
      </c>
      <c r="AZ1001" s="734">
        <v>990</v>
      </c>
      <c r="BA1001" s="734">
        <v>1021</v>
      </c>
      <c r="BB1001" s="734">
        <v>1053</v>
      </c>
      <c r="BC1001" s="734">
        <v>1084</v>
      </c>
      <c r="BD1001" s="735">
        <v>1116</v>
      </c>
    </row>
    <row r="1002" spans="1:74">
      <c r="B1002" s="1019"/>
      <c r="C1002" s="785">
        <v>2000</v>
      </c>
      <c r="D1002" s="733">
        <f>AH1002*(1+$AF$5/100)</f>
        <v>278.85</v>
      </c>
      <c r="E1002" s="734">
        <f>AI1002*(1+$AF$5/100)</f>
        <v>299</v>
      </c>
      <c r="F1002" s="734">
        <f>AJ1002*(1+$AF$5/100)</f>
        <v>319.8</v>
      </c>
      <c r="G1002" s="734">
        <f>AK1002*(1+$AF$5/100)</f>
        <v>339.95</v>
      </c>
      <c r="H1002" s="734">
        <f>AL1002*(1+$AF$5/100)</f>
        <v>345.15</v>
      </c>
      <c r="I1002" s="734">
        <f>AM1002*(1+$AF$5/100)</f>
        <v>350.35</v>
      </c>
      <c r="J1002" s="734">
        <f>AN1002*(1+$AF$5/100)</f>
        <v>355.55</v>
      </c>
      <c r="K1002" s="734">
        <f>AO1002*(1+$AF$5/100)</f>
        <v>360.75</v>
      </c>
      <c r="L1002" s="734">
        <f>AP1002*(1+$AF$5/100)</f>
        <v>365.95</v>
      </c>
      <c r="M1002" s="734">
        <f>AQ1002*(1+$AF$5/100)</f>
        <v>462.8</v>
      </c>
      <c r="N1002" s="734">
        <f>AR1002*(1+$AF$5/100)</f>
        <v>483.6</v>
      </c>
      <c r="O1002" s="734">
        <f>AS1002*(1+$AF$5/100)</f>
        <v>503.75</v>
      </c>
      <c r="P1002" s="734">
        <f>AT1002*(1+$AF$5/100)</f>
        <v>524.55</v>
      </c>
      <c r="Q1002" s="734">
        <f>AU1002*(1+$AF$5/100)</f>
        <v>544.7</v>
      </c>
      <c r="R1002" s="734">
        <f>AV1002*(1+$AF$5/100)</f>
        <v>565.5</v>
      </c>
      <c r="S1002" s="734">
        <f>AW1002*(1+$AF$5/100)</f>
        <v>585.65</v>
      </c>
      <c r="T1002" s="734">
        <f>AX1002*(1+$AF$5/100)</f>
        <v>606.45</v>
      </c>
      <c r="U1002" s="734">
        <f>AY1002*(1+$AF$5/100)</f>
        <v>626.6</v>
      </c>
      <c r="V1002" s="734">
        <f>AZ1002*(1+$AF$5/100)</f>
        <v>647.4</v>
      </c>
      <c r="W1002" s="734">
        <f>BA1002*(1+$AF$5/100)</f>
        <v>667.55</v>
      </c>
      <c r="X1002" s="734">
        <f>BB1002*(1+$AF$5/100)</f>
        <v>688.35</v>
      </c>
      <c r="Y1002" s="734">
        <f>BC1002*(1+$AF$5/100)</f>
        <v>708.5</v>
      </c>
      <c r="Z1002" s="735">
        <f>BD1002*(1+$AF$5/100)</f>
        <v>729.3</v>
      </c>
      <c r="AA1002" s="801"/>
      <c r="AB1002" s="731"/>
      <c r="AG1002" s="728">
        <v>2000</v>
      </c>
      <c r="AH1002" s="733">
        <v>429</v>
      </c>
      <c r="AI1002" s="734">
        <v>460</v>
      </c>
      <c r="AJ1002" s="734">
        <v>492</v>
      </c>
      <c r="AK1002" s="734">
        <v>523</v>
      </c>
      <c r="AL1002" s="734">
        <v>531</v>
      </c>
      <c r="AM1002" s="734">
        <v>539</v>
      </c>
      <c r="AN1002" s="734">
        <v>547</v>
      </c>
      <c r="AO1002" s="734">
        <v>555</v>
      </c>
      <c r="AP1002" s="734">
        <v>563</v>
      </c>
      <c r="AQ1002" s="734">
        <v>712</v>
      </c>
      <c r="AR1002" s="734">
        <v>744</v>
      </c>
      <c r="AS1002" s="734">
        <v>775</v>
      </c>
      <c r="AT1002" s="734">
        <v>807</v>
      </c>
      <c r="AU1002" s="734">
        <v>838</v>
      </c>
      <c r="AV1002" s="734">
        <v>870</v>
      </c>
      <c r="AW1002" s="734">
        <v>901</v>
      </c>
      <c r="AX1002" s="734">
        <v>933</v>
      </c>
      <c r="AY1002" s="734">
        <v>964</v>
      </c>
      <c r="AZ1002" s="734">
        <v>996</v>
      </c>
      <c r="BA1002" s="734">
        <v>1027</v>
      </c>
      <c r="BB1002" s="734">
        <v>1059</v>
      </c>
      <c r="BC1002" s="734">
        <v>1090</v>
      </c>
      <c r="BD1002" s="735">
        <v>1122</v>
      </c>
    </row>
    <row r="1003" spans="1:74">
      <c r="B1003" s="1019"/>
      <c r="C1003" s="785">
        <v>2200</v>
      </c>
      <c r="D1003" s="733">
        <f>AH1003*(1+$AF$5/100)</f>
        <v>282.75</v>
      </c>
      <c r="E1003" s="734">
        <f>AI1003*(1+$AF$5/100)</f>
        <v>303.55</v>
      </c>
      <c r="F1003" s="734">
        <f>AJ1003*(1+$AF$5/100)</f>
        <v>323.7</v>
      </c>
      <c r="G1003" s="734">
        <f>AK1003*(1+$AF$5/100)</f>
        <v>344.5</v>
      </c>
      <c r="H1003" s="734">
        <f>AL1003*(1+$AF$5/100)</f>
        <v>364.65</v>
      </c>
      <c r="I1003" s="734">
        <f>AM1003*(1+$AF$5/100)</f>
        <v>369.85</v>
      </c>
      <c r="J1003" s="734">
        <f>AN1003*(1+$AF$5/100)</f>
        <v>375.05</v>
      </c>
      <c r="K1003" s="734">
        <f>AO1003*(1+$AF$5/100)</f>
        <v>380.25</v>
      </c>
      <c r="L1003" s="734">
        <f>AP1003*(1+$AF$5/100)</f>
        <v>385.45</v>
      </c>
      <c r="M1003" s="734">
        <f>AQ1003*(1+$AF$5/100)</f>
        <v>467.35</v>
      </c>
      <c r="N1003" s="734">
        <f>AR1003*(1+$AF$5/100)</f>
        <v>487.5</v>
      </c>
      <c r="O1003" s="734">
        <f>AS1003*(1+$AF$5/100)</f>
        <v>508.3</v>
      </c>
      <c r="P1003" s="734">
        <f>AT1003*(1+$AF$5/100)</f>
        <v>528.45</v>
      </c>
      <c r="Q1003" s="734">
        <f>AU1003*(1+$AF$5/100)</f>
        <v>549.25</v>
      </c>
      <c r="R1003" s="734">
        <f>AV1003*(1+$AF$5/100)</f>
        <v>569.4</v>
      </c>
      <c r="S1003" s="734">
        <f>AW1003*(1+$AF$5/100)</f>
        <v>590.2</v>
      </c>
      <c r="T1003" s="734">
        <f>AX1003*(1+$AF$5/100)</f>
        <v>610.35</v>
      </c>
      <c r="U1003" s="734">
        <f>AY1003*(1+$AF$5/100)</f>
        <v>631.15</v>
      </c>
      <c r="V1003" s="734">
        <f>AZ1003*(1+$AF$5/100)</f>
        <v>651.3</v>
      </c>
      <c r="W1003" s="734">
        <f>BA1003*(1+$AF$5/100)</f>
        <v>672.1</v>
      </c>
      <c r="X1003" s="734">
        <f>BB1003*(1+$AF$5/100)</f>
        <v>692.25</v>
      </c>
      <c r="Y1003" s="734">
        <f>BC1003*(1+$AF$5/100)</f>
        <v>713.05</v>
      </c>
      <c r="Z1003" s="735">
        <f>BD1003*(1+$AF$5/100)</f>
        <v>733.2</v>
      </c>
      <c r="AA1003" s="801"/>
      <c r="AB1003" s="731"/>
      <c r="AG1003" s="728">
        <v>2200</v>
      </c>
      <c r="AH1003" s="733">
        <v>435</v>
      </c>
      <c r="AI1003" s="734">
        <v>467</v>
      </c>
      <c r="AJ1003" s="734">
        <v>498</v>
      </c>
      <c r="AK1003" s="734">
        <v>530</v>
      </c>
      <c r="AL1003" s="734">
        <v>561</v>
      </c>
      <c r="AM1003" s="734">
        <v>569</v>
      </c>
      <c r="AN1003" s="734">
        <v>577</v>
      </c>
      <c r="AO1003" s="734">
        <v>585</v>
      </c>
      <c r="AP1003" s="734">
        <v>593</v>
      </c>
      <c r="AQ1003" s="734">
        <v>719</v>
      </c>
      <c r="AR1003" s="734">
        <v>750</v>
      </c>
      <c r="AS1003" s="734">
        <v>782</v>
      </c>
      <c r="AT1003" s="734">
        <v>813</v>
      </c>
      <c r="AU1003" s="734">
        <v>845</v>
      </c>
      <c r="AV1003" s="734">
        <v>876</v>
      </c>
      <c r="AW1003" s="734">
        <v>908</v>
      </c>
      <c r="AX1003" s="734">
        <v>939</v>
      </c>
      <c r="AY1003" s="734">
        <v>971</v>
      </c>
      <c r="AZ1003" s="734">
        <v>1002</v>
      </c>
      <c r="BA1003" s="734">
        <v>1034</v>
      </c>
      <c r="BB1003" s="734">
        <v>1065</v>
      </c>
      <c r="BC1003" s="734">
        <v>1097</v>
      </c>
      <c r="BD1003" s="735">
        <v>1128</v>
      </c>
    </row>
    <row r="1004" spans="1:74">
      <c r="B1004" s="1019"/>
      <c r="C1004" s="785">
        <v>2400</v>
      </c>
      <c r="D1004" s="733">
        <f>AH1004*(1+$AF$5/100)</f>
        <v>287.3</v>
      </c>
      <c r="E1004" s="734">
        <f>AI1004*(1+$AF$5/100)</f>
        <v>307.45</v>
      </c>
      <c r="F1004" s="734">
        <f>AJ1004*(1+$AF$5/100)</f>
        <v>328.25</v>
      </c>
      <c r="G1004" s="734">
        <f>AK1004*(1+$AF$5/100)</f>
        <v>348.4</v>
      </c>
      <c r="H1004" s="734">
        <f>AL1004*(1+$AF$5/100)</f>
        <v>369.2</v>
      </c>
      <c r="I1004" s="734">
        <f>AM1004*(1+$AF$5/100)</f>
        <v>389.35</v>
      </c>
      <c r="J1004" s="734">
        <f>AN1004*(1+$AF$5/100)</f>
        <v>394.55</v>
      </c>
      <c r="K1004" s="734">
        <f>AO1004*(1+$AF$5/100)</f>
        <v>399.75</v>
      </c>
      <c r="L1004" s="734">
        <f>AP1004*(1+$AF$5/100)</f>
        <v>404.95</v>
      </c>
      <c r="M1004" s="734">
        <f>AQ1004*(1+$AF$5/100)</f>
        <v>471.25</v>
      </c>
      <c r="N1004" s="734">
        <f>AR1004*(1+$AF$5/100)</f>
        <v>492.05</v>
      </c>
      <c r="O1004" s="734">
        <f>AS1004*(1+$AF$5/100)</f>
        <v>512.2</v>
      </c>
      <c r="P1004" s="734">
        <f>AT1004*(1+$AF$5/100)</f>
        <v>533</v>
      </c>
      <c r="Q1004" s="734">
        <f>AU1004*(1+$AF$5/100)</f>
        <v>553.15</v>
      </c>
      <c r="R1004" s="734">
        <f>AV1004*(1+$AF$5/100)</f>
        <v>573.95</v>
      </c>
      <c r="S1004" s="734">
        <f>AW1004*(1+$AF$5/100)</f>
        <v>594.1</v>
      </c>
      <c r="T1004" s="734">
        <f>AX1004*(1+$AF$5/100)</f>
        <v>614.9</v>
      </c>
      <c r="U1004" s="734">
        <f>AY1004*(1+$AF$5/100)</f>
        <v>635.05</v>
      </c>
      <c r="V1004" s="734">
        <f>AZ1004*(1+$AF$5/100)</f>
        <v>655.85</v>
      </c>
      <c r="W1004" s="734">
        <f>BA1004*(1+$AF$5/100)</f>
        <v>676</v>
      </c>
      <c r="X1004" s="734">
        <f>BB1004*(1+$AF$5/100)</f>
        <v>696.8</v>
      </c>
      <c r="Y1004" s="734">
        <f>BC1004*(1+$AF$5/100)</f>
        <v>716.95</v>
      </c>
      <c r="Z1004" s="735">
        <f>BD1004*(1+$AF$5/100)</f>
        <v>737.75</v>
      </c>
      <c r="AA1004" s="801"/>
      <c r="AB1004" s="731"/>
      <c r="AG1004" s="728">
        <v>2400</v>
      </c>
      <c r="AH1004" s="733">
        <v>442</v>
      </c>
      <c r="AI1004" s="734">
        <v>473</v>
      </c>
      <c r="AJ1004" s="734">
        <v>505</v>
      </c>
      <c r="AK1004" s="734">
        <v>536</v>
      </c>
      <c r="AL1004" s="734">
        <v>568</v>
      </c>
      <c r="AM1004" s="734">
        <v>599</v>
      </c>
      <c r="AN1004" s="734">
        <v>607</v>
      </c>
      <c r="AO1004" s="734">
        <v>615</v>
      </c>
      <c r="AP1004" s="734">
        <v>623</v>
      </c>
      <c r="AQ1004" s="734">
        <v>725</v>
      </c>
      <c r="AR1004" s="734">
        <v>757</v>
      </c>
      <c r="AS1004" s="734">
        <v>788</v>
      </c>
      <c r="AT1004" s="734">
        <v>820</v>
      </c>
      <c r="AU1004" s="734">
        <v>851</v>
      </c>
      <c r="AV1004" s="734">
        <v>883</v>
      </c>
      <c r="AW1004" s="734">
        <v>914</v>
      </c>
      <c r="AX1004" s="734">
        <v>946</v>
      </c>
      <c r="AY1004" s="734">
        <v>977</v>
      </c>
      <c r="AZ1004" s="734">
        <v>1009</v>
      </c>
      <c r="BA1004" s="734">
        <v>1040</v>
      </c>
      <c r="BB1004" s="734">
        <v>1072</v>
      </c>
      <c r="BC1004" s="734">
        <v>1103</v>
      </c>
      <c r="BD1004" s="735">
        <v>1135</v>
      </c>
    </row>
    <row r="1005" spans="1:74">
      <c r="B1005" s="1019"/>
      <c r="C1005" s="785">
        <v>2600</v>
      </c>
      <c r="D1005" s="733">
        <f>AH1005*(1+$AF$5/100)</f>
        <v>291.2</v>
      </c>
      <c r="E1005" s="734">
        <f>AI1005*(1+$AF$5/100)</f>
        <v>311.35</v>
      </c>
      <c r="F1005" s="734">
        <f>AJ1005*(1+$AF$5/100)</f>
        <v>332.15</v>
      </c>
      <c r="G1005" s="734">
        <f>AK1005*(1+$AF$5/100)</f>
        <v>352.3</v>
      </c>
      <c r="H1005" s="734">
        <f>AL1005*(1+$AF$5/100)</f>
        <v>373.1</v>
      </c>
      <c r="I1005" s="734">
        <f>AM1005*(1+$AF$5/100)</f>
        <v>393.25</v>
      </c>
      <c r="J1005" s="734">
        <f>AN1005*(1+$AF$5/100)</f>
        <v>414.05</v>
      </c>
      <c r="K1005" s="734">
        <f>AO1005*(1+$AF$5/100)</f>
        <v>419.25</v>
      </c>
      <c r="L1005" s="734">
        <f>AP1005*(1+$AF$5/100)</f>
        <v>424.45</v>
      </c>
      <c r="M1005" s="734">
        <f>AQ1005*(1+$AF$5/100)</f>
        <v>475.8</v>
      </c>
      <c r="N1005" s="734">
        <f>AR1005*(1+$AF$5/100)</f>
        <v>495.95</v>
      </c>
      <c r="O1005" s="734">
        <f>AS1005*(1+$AF$5/100)</f>
        <v>516.75</v>
      </c>
      <c r="P1005" s="734">
        <f>AT1005*(1+$AF$5/100)</f>
        <v>536.9</v>
      </c>
      <c r="Q1005" s="734">
        <f>AU1005*(1+$AF$5/100)</f>
        <v>557.7</v>
      </c>
      <c r="R1005" s="734">
        <f>AV1005*(1+$AF$5/100)</f>
        <v>577.85</v>
      </c>
      <c r="S1005" s="734">
        <f>AW1005*(1+$AF$5/100)</f>
        <v>598.65</v>
      </c>
      <c r="T1005" s="734">
        <f>AX1005*(1+$AF$5/100)</f>
        <v>618.8</v>
      </c>
      <c r="U1005" s="734">
        <f>AY1005*(1+$AF$5/100)</f>
        <v>639.6</v>
      </c>
      <c r="V1005" s="734">
        <f>AZ1005*(1+$AF$5/100)</f>
        <v>659.75</v>
      </c>
      <c r="W1005" s="734">
        <f>BA1005*(1+$AF$5/100)</f>
        <v>680.55</v>
      </c>
      <c r="X1005" s="734">
        <f>BB1005*(1+$AF$5/100)</f>
        <v>700.7</v>
      </c>
      <c r="Y1005" s="734">
        <f>BC1005*(1+$AF$5/100)</f>
        <v>721.5</v>
      </c>
      <c r="Z1005" s="735">
        <f>BD1005*(1+$AF$5/100)</f>
        <v>741.65</v>
      </c>
      <c r="AA1005" s="801"/>
      <c r="AB1005" s="731"/>
      <c r="AG1005" s="728">
        <v>2600</v>
      </c>
      <c r="AH1005" s="733">
        <v>448</v>
      </c>
      <c r="AI1005" s="734">
        <v>479</v>
      </c>
      <c r="AJ1005" s="734">
        <v>511</v>
      </c>
      <c r="AK1005" s="734">
        <v>542</v>
      </c>
      <c r="AL1005" s="734">
        <v>574</v>
      </c>
      <c r="AM1005" s="734">
        <v>605</v>
      </c>
      <c r="AN1005" s="734">
        <v>637</v>
      </c>
      <c r="AO1005" s="734">
        <v>645</v>
      </c>
      <c r="AP1005" s="734">
        <v>653</v>
      </c>
      <c r="AQ1005" s="734">
        <v>732</v>
      </c>
      <c r="AR1005" s="734">
        <v>763</v>
      </c>
      <c r="AS1005" s="734">
        <v>795</v>
      </c>
      <c r="AT1005" s="734">
        <v>826</v>
      </c>
      <c r="AU1005" s="734">
        <v>858</v>
      </c>
      <c r="AV1005" s="734">
        <v>889</v>
      </c>
      <c r="AW1005" s="734">
        <v>921</v>
      </c>
      <c r="AX1005" s="734">
        <v>952</v>
      </c>
      <c r="AY1005" s="734">
        <v>984</v>
      </c>
      <c r="AZ1005" s="734">
        <v>1015</v>
      </c>
      <c r="BA1005" s="734">
        <v>1047</v>
      </c>
      <c r="BB1005" s="734">
        <v>1078</v>
      </c>
      <c r="BC1005" s="734">
        <v>1110</v>
      </c>
      <c r="BD1005" s="735">
        <v>1141</v>
      </c>
    </row>
    <row r="1006" spans="1:74">
      <c r="B1006" s="1019"/>
      <c r="C1006" s="785">
        <v>2800</v>
      </c>
      <c r="D1006" s="733">
        <f>AH1006*(1+$AF$5/100)</f>
        <v>295.1</v>
      </c>
      <c r="E1006" s="734">
        <f>AI1006*(1+$AF$5/100)</f>
        <v>315.9</v>
      </c>
      <c r="F1006" s="734">
        <f>AJ1006*(1+$AF$5/100)</f>
        <v>336.05</v>
      </c>
      <c r="G1006" s="734">
        <f>AK1006*(1+$AF$5/100)</f>
        <v>356.85</v>
      </c>
      <c r="H1006" s="734">
        <f>AL1006*(1+$AF$5/100)</f>
        <v>377</v>
      </c>
      <c r="I1006" s="734">
        <f>AM1006*(1+$AF$5/100)</f>
        <v>397.8</v>
      </c>
      <c r="J1006" s="734">
        <f>AN1006*(1+$AF$5/100)</f>
        <v>417.95</v>
      </c>
      <c r="K1006" s="734">
        <f>AO1006*(1+$AF$5/100)</f>
        <v>438.75</v>
      </c>
      <c r="L1006" s="734">
        <f>AP1006*(1+$AF$5/100)</f>
        <v>443.95</v>
      </c>
      <c r="M1006" s="734">
        <f>AQ1006*(1+$AF$5/100)</f>
        <v>479.7</v>
      </c>
      <c r="N1006" s="734">
        <f>AR1006*(1+$AF$5/100)</f>
        <v>499.85</v>
      </c>
      <c r="O1006" s="734">
        <f>AS1006*(1+$AF$5/100)</f>
        <v>520.65</v>
      </c>
      <c r="P1006" s="734">
        <f>AT1006*(1+$AF$5/100)</f>
        <v>540.8</v>
      </c>
      <c r="Q1006" s="734">
        <f>AU1006*(1+$AF$5/100)</f>
        <v>561.6</v>
      </c>
      <c r="R1006" s="734">
        <f>AV1006*(1+$AF$5/100)</f>
        <v>581.75</v>
      </c>
      <c r="S1006" s="734">
        <f>AW1006*(1+$AF$5/100)</f>
        <v>602.55</v>
      </c>
      <c r="T1006" s="734">
        <f>AX1006*(1+$AF$5/100)</f>
        <v>622.7</v>
      </c>
      <c r="U1006" s="734">
        <f>AY1006*(1+$AF$5/100)</f>
        <v>643.5</v>
      </c>
      <c r="V1006" s="734">
        <f>AZ1006*(1+$AF$5/100)</f>
        <v>663.65</v>
      </c>
      <c r="W1006" s="734">
        <f>BA1006*(1+$AF$5/100)</f>
        <v>684.45</v>
      </c>
      <c r="X1006" s="734">
        <f>BB1006*(1+$AF$5/100)</f>
        <v>704.6</v>
      </c>
      <c r="Y1006" s="734">
        <f>BC1006*(1+$AF$5/100)</f>
        <v>725.4</v>
      </c>
      <c r="Z1006" s="735">
        <f>BD1006*(1+$AF$5/100)</f>
        <v>745.55</v>
      </c>
      <c r="AA1006" s="801"/>
      <c r="AB1006" s="731"/>
      <c r="AG1006" s="728">
        <v>2800</v>
      </c>
      <c r="AH1006" s="733">
        <v>454</v>
      </c>
      <c r="AI1006" s="734">
        <v>486</v>
      </c>
      <c r="AJ1006" s="734">
        <v>517</v>
      </c>
      <c r="AK1006" s="734">
        <v>549</v>
      </c>
      <c r="AL1006" s="734">
        <v>580</v>
      </c>
      <c r="AM1006" s="734">
        <v>612</v>
      </c>
      <c r="AN1006" s="734">
        <v>643</v>
      </c>
      <c r="AO1006" s="734">
        <v>675</v>
      </c>
      <c r="AP1006" s="734">
        <v>683</v>
      </c>
      <c r="AQ1006" s="734">
        <v>738</v>
      </c>
      <c r="AR1006" s="734">
        <v>769</v>
      </c>
      <c r="AS1006" s="734">
        <v>801</v>
      </c>
      <c r="AT1006" s="734">
        <v>832</v>
      </c>
      <c r="AU1006" s="734">
        <v>864</v>
      </c>
      <c r="AV1006" s="734">
        <v>895</v>
      </c>
      <c r="AW1006" s="734">
        <v>927</v>
      </c>
      <c r="AX1006" s="734">
        <v>958</v>
      </c>
      <c r="AY1006" s="734">
        <v>990</v>
      </c>
      <c r="AZ1006" s="734">
        <v>1021</v>
      </c>
      <c r="BA1006" s="734">
        <v>1053</v>
      </c>
      <c r="BB1006" s="734">
        <v>1084</v>
      </c>
      <c r="BC1006" s="734">
        <v>1116</v>
      </c>
      <c r="BD1006" s="735">
        <v>1147</v>
      </c>
    </row>
    <row r="1007" spans="1:74">
      <c r="B1007" s="1019"/>
      <c r="C1007" s="785">
        <v>3000</v>
      </c>
      <c r="D1007" s="733">
        <f>AH1007*(1+$AF$5/100)</f>
        <v>432.9</v>
      </c>
      <c r="E1007" s="734">
        <f>AI1007*(1+$AF$5/100)</f>
        <v>438.1</v>
      </c>
      <c r="F1007" s="734">
        <f>AJ1007*(1+$AF$5/100)</f>
        <v>443.3</v>
      </c>
      <c r="G1007" s="734">
        <f>AK1007*(1+$AF$5/100)</f>
        <v>448.5</v>
      </c>
      <c r="H1007" s="734">
        <f>AL1007*(1+$AF$5/100)</f>
        <v>453.7</v>
      </c>
      <c r="I1007" s="734">
        <f>AM1007*(1+$AF$5/100)</f>
        <v>458.9</v>
      </c>
      <c r="J1007" s="734">
        <f>AN1007*(1+$AF$5/100)</f>
        <v>464.1</v>
      </c>
      <c r="K1007" s="734">
        <f>AO1007*(1+$AF$5/100)</f>
        <v>469.3</v>
      </c>
      <c r="L1007" s="734">
        <f>AP1007*(1+$AF$5/100)</f>
        <v>474.5</v>
      </c>
      <c r="M1007" s="734">
        <f>AQ1007*(1+$AF$5/100)</f>
        <v>483.6</v>
      </c>
      <c r="N1007" s="734">
        <f>AR1007*(1+$AF$5/100)</f>
        <v>504.4</v>
      </c>
      <c r="O1007" s="734">
        <f>AS1007*(1+$AF$5/100)</f>
        <v>524.55</v>
      </c>
      <c r="P1007" s="734">
        <f>AT1007*(1+$AF$5/100)</f>
        <v>545.35</v>
      </c>
      <c r="Q1007" s="734">
        <f>AU1007*(1+$AF$5/100)</f>
        <v>565.5</v>
      </c>
      <c r="R1007" s="734">
        <f>AV1007*(1+$AF$5/100)</f>
        <v>586.3</v>
      </c>
      <c r="S1007" s="734">
        <f>AW1007*(1+$AF$5/100)</f>
        <v>606.45</v>
      </c>
      <c r="T1007" s="734">
        <f>AX1007*(1+$AF$5/100)</f>
        <v>627.25</v>
      </c>
      <c r="U1007" s="734">
        <f>AY1007*(1+$AF$5/100)</f>
        <v>647.4</v>
      </c>
      <c r="V1007" s="734">
        <f>AZ1007*(1+$AF$5/100)</f>
        <v>668.2</v>
      </c>
      <c r="W1007" s="734">
        <f>BA1007*(1+$AF$5/100)</f>
        <v>688.35</v>
      </c>
      <c r="X1007" s="734">
        <f>BB1007*(1+$AF$5/100)</f>
        <v>709.15</v>
      </c>
      <c r="Y1007" s="734">
        <f>BC1007*(1+$AF$5/100)</f>
        <v>729.3</v>
      </c>
      <c r="Z1007" s="735">
        <f>BD1007*(1+$AF$5/100)</f>
        <v>750.1</v>
      </c>
      <c r="AA1007" s="801"/>
      <c r="AB1007" s="731"/>
      <c r="AG1007" s="728">
        <v>3000</v>
      </c>
      <c r="AH1007" s="733">
        <v>666</v>
      </c>
      <c r="AI1007" s="734">
        <v>674</v>
      </c>
      <c r="AJ1007" s="734">
        <v>682</v>
      </c>
      <c r="AK1007" s="734">
        <v>690</v>
      </c>
      <c r="AL1007" s="734">
        <v>698</v>
      </c>
      <c r="AM1007" s="734">
        <v>706</v>
      </c>
      <c r="AN1007" s="734">
        <v>714</v>
      </c>
      <c r="AO1007" s="734">
        <v>722</v>
      </c>
      <c r="AP1007" s="734">
        <v>730</v>
      </c>
      <c r="AQ1007" s="734">
        <v>744</v>
      </c>
      <c r="AR1007" s="734">
        <v>776</v>
      </c>
      <c r="AS1007" s="734">
        <v>807</v>
      </c>
      <c r="AT1007" s="734">
        <v>839</v>
      </c>
      <c r="AU1007" s="734">
        <v>870</v>
      </c>
      <c r="AV1007" s="734">
        <v>902</v>
      </c>
      <c r="AW1007" s="734">
        <v>933</v>
      </c>
      <c r="AX1007" s="734">
        <v>965</v>
      </c>
      <c r="AY1007" s="734">
        <v>996</v>
      </c>
      <c r="AZ1007" s="734">
        <v>1028</v>
      </c>
      <c r="BA1007" s="734">
        <v>1059</v>
      </c>
      <c r="BB1007" s="734">
        <v>1091</v>
      </c>
      <c r="BC1007" s="734">
        <v>1122</v>
      </c>
      <c r="BD1007" s="735">
        <v>1154</v>
      </c>
    </row>
    <row r="1008" spans="1:74">
      <c r="B1008" s="1019"/>
      <c r="C1008" s="785">
        <v>3200</v>
      </c>
      <c r="D1008" s="733">
        <f>AH1008*(1+$AF$5/100)</f>
        <v>452.4</v>
      </c>
      <c r="E1008" s="734">
        <f>AI1008*(1+$AF$5/100)</f>
        <v>457.6</v>
      </c>
      <c r="F1008" s="734">
        <f>AJ1008*(1+$AF$5/100)</f>
        <v>462.8</v>
      </c>
      <c r="G1008" s="734">
        <f>AK1008*(1+$AF$5/100)</f>
        <v>468</v>
      </c>
      <c r="H1008" s="734">
        <f>AL1008*(1+$AF$5/100)</f>
        <v>473.2</v>
      </c>
      <c r="I1008" s="734">
        <f>AM1008*(1+$AF$5/100)</f>
        <v>478.4</v>
      </c>
      <c r="J1008" s="734">
        <f>AN1008*(1+$AF$5/100)</f>
        <v>483.6</v>
      </c>
      <c r="K1008" s="734">
        <f>AO1008*(1+$AF$5/100)</f>
        <v>488.8</v>
      </c>
      <c r="L1008" s="734">
        <f>AP1008*(1+$AF$5/100)</f>
        <v>494</v>
      </c>
      <c r="M1008" s="734">
        <f>AQ1008*(1+$AF$5/100)</f>
        <v>763.1</v>
      </c>
      <c r="N1008" s="734">
        <f>AR1008*(1+$AF$5/100)</f>
        <v>768.3</v>
      </c>
      <c r="O1008" s="734">
        <f>AS1008*(1+$AF$5/100)</f>
        <v>773.5</v>
      </c>
      <c r="P1008" s="734">
        <f>AT1008*(1+$AF$5/100)</f>
        <v>778.7</v>
      </c>
      <c r="Q1008" s="734">
        <f>AU1008*(1+$AF$5/100)</f>
        <v>783.9</v>
      </c>
      <c r="R1008" s="734">
        <f>AV1008*(1+$AF$5/100)</f>
        <v>789.1</v>
      </c>
      <c r="S1008" s="734">
        <f>AW1008*(1+$AF$5/100)</f>
        <v>794.3</v>
      </c>
      <c r="T1008" s="734">
        <f>AX1008*(1+$AF$5/100)</f>
        <v>799.5</v>
      </c>
      <c r="U1008" s="734">
        <f>AY1008*(1+$AF$5/100)</f>
        <v>804.7</v>
      </c>
      <c r="V1008" s="734">
        <f>AZ1008*(1+$AF$5/100)</f>
        <v>809.9</v>
      </c>
      <c r="W1008" s="734">
        <f>BA1008*(1+$AF$5/100)</f>
        <v>815.1</v>
      </c>
      <c r="X1008" s="734">
        <f>BB1008*(1+$AF$5/100)</f>
        <v>820.3</v>
      </c>
      <c r="Y1008" s="734">
        <f>BC1008*(1+$AF$5/100)</f>
        <v>825.5</v>
      </c>
      <c r="Z1008" s="735">
        <f>BD1008*(1+$AF$5/100)</f>
        <v>830.7</v>
      </c>
      <c r="AA1008" s="801"/>
      <c r="AB1008" s="731"/>
      <c r="AG1008" s="728">
        <v>3200</v>
      </c>
      <c r="AH1008" s="733">
        <v>696</v>
      </c>
      <c r="AI1008" s="734">
        <v>704</v>
      </c>
      <c r="AJ1008" s="734">
        <v>712</v>
      </c>
      <c r="AK1008" s="734">
        <v>720</v>
      </c>
      <c r="AL1008" s="734">
        <v>728</v>
      </c>
      <c r="AM1008" s="734">
        <v>736</v>
      </c>
      <c r="AN1008" s="734">
        <v>744</v>
      </c>
      <c r="AO1008" s="734">
        <v>752</v>
      </c>
      <c r="AP1008" s="734">
        <v>760</v>
      </c>
      <c r="AQ1008" s="734">
        <v>1174</v>
      </c>
      <c r="AR1008" s="734">
        <v>1182</v>
      </c>
      <c r="AS1008" s="734">
        <v>1190</v>
      </c>
      <c r="AT1008" s="734">
        <v>1198</v>
      </c>
      <c r="AU1008" s="734">
        <v>1206</v>
      </c>
      <c r="AV1008" s="734">
        <v>1214</v>
      </c>
      <c r="AW1008" s="734">
        <v>1222</v>
      </c>
      <c r="AX1008" s="734">
        <v>1230</v>
      </c>
      <c r="AY1008" s="734">
        <v>1238</v>
      </c>
      <c r="AZ1008" s="734">
        <v>1246</v>
      </c>
      <c r="BA1008" s="734">
        <v>1254</v>
      </c>
      <c r="BB1008" s="734">
        <v>1262</v>
      </c>
      <c r="BC1008" s="734">
        <v>1270</v>
      </c>
      <c r="BD1008" s="735">
        <v>1278</v>
      </c>
    </row>
    <row r="1009" spans="1:74" customHeight="1" ht="22.5">
      <c r="B1009" s="1019"/>
      <c r="C1009" s="785">
        <v>3400</v>
      </c>
      <c r="D1009" s="733">
        <f>AH1009*(1+$AF$5/100)</f>
        <v>471.9</v>
      </c>
      <c r="E1009" s="734">
        <f>AI1009*(1+$AF$5/100)</f>
        <v>477.1</v>
      </c>
      <c r="F1009" s="734">
        <f>AJ1009*(1+$AF$5/100)</f>
        <v>482.3</v>
      </c>
      <c r="G1009" s="734">
        <f>AK1009*(1+$AF$5/100)</f>
        <v>487.5</v>
      </c>
      <c r="H1009" s="734">
        <f>AL1009*(1+$AF$5/100)</f>
        <v>492.7</v>
      </c>
      <c r="I1009" s="734">
        <f>AM1009*(1+$AF$5/100)</f>
        <v>497.9</v>
      </c>
      <c r="J1009" s="734">
        <f>AN1009*(1+$AF$5/100)</f>
        <v>503.1</v>
      </c>
      <c r="K1009" s="734">
        <f>AO1009*(1+$AF$5/100)</f>
        <v>508.3</v>
      </c>
      <c r="L1009" s="734">
        <f>AP1009*(1+$AF$5/100)</f>
        <v>513.5</v>
      </c>
      <c r="M1009" s="734">
        <f>AQ1009*(1+$AF$5/100)</f>
        <v>797.55</v>
      </c>
      <c r="N1009" s="734">
        <f>AR1009*(1+$AF$5/100)</f>
        <v>802.75</v>
      </c>
      <c r="O1009" s="734">
        <f>AS1009*(1+$AF$5/100)</f>
        <v>807.95</v>
      </c>
      <c r="P1009" s="734">
        <f>AT1009*(1+$AF$5/100)</f>
        <v>813.15</v>
      </c>
      <c r="Q1009" s="734">
        <f>AU1009*(1+$AF$5/100)</f>
        <v>818.35</v>
      </c>
      <c r="R1009" s="734">
        <f>AV1009*(1+$AF$5/100)</f>
        <v>823.55</v>
      </c>
      <c r="S1009" s="734">
        <f>AW1009*(1+$AF$5/100)</f>
        <v>828.75</v>
      </c>
      <c r="T1009" s="734">
        <f>AX1009*(1+$AF$5/100)</f>
        <v>833.95</v>
      </c>
      <c r="U1009" s="734">
        <f>AY1009*(1+$AF$5/100)</f>
        <v>839.15</v>
      </c>
      <c r="V1009" s="734">
        <f>AZ1009*(1+$AF$5/100)</f>
        <v>844.35</v>
      </c>
      <c r="W1009" s="734">
        <f>BA1009*(1+$AF$5/100)</f>
        <v>849.55</v>
      </c>
      <c r="X1009" s="734">
        <f>BB1009*(1+$AF$5/100)</f>
        <v>854.75</v>
      </c>
      <c r="Y1009" s="734">
        <f>BC1009*(1+$AF$5/100)</f>
        <v>859.95</v>
      </c>
      <c r="Z1009" s="735">
        <f>BD1009*(1+$AF$5/100)</f>
        <v>865.15</v>
      </c>
      <c r="AA1009" s="801"/>
      <c r="AB1009" s="731"/>
      <c r="AG1009" s="728">
        <v>3400</v>
      </c>
      <c r="AH1009" s="733">
        <v>726</v>
      </c>
      <c r="AI1009" s="734">
        <v>734</v>
      </c>
      <c r="AJ1009" s="734">
        <v>742</v>
      </c>
      <c r="AK1009" s="734">
        <v>750</v>
      </c>
      <c r="AL1009" s="734">
        <v>758</v>
      </c>
      <c r="AM1009" s="734">
        <v>766</v>
      </c>
      <c r="AN1009" s="734">
        <v>774</v>
      </c>
      <c r="AO1009" s="734">
        <v>782</v>
      </c>
      <c r="AP1009" s="734">
        <v>790</v>
      </c>
      <c r="AQ1009" s="734">
        <v>1227</v>
      </c>
      <c r="AR1009" s="734">
        <v>1235</v>
      </c>
      <c r="AS1009" s="734">
        <v>1243</v>
      </c>
      <c r="AT1009" s="734">
        <v>1251</v>
      </c>
      <c r="AU1009" s="734">
        <v>1259</v>
      </c>
      <c r="AV1009" s="734">
        <v>1267</v>
      </c>
      <c r="AW1009" s="734">
        <v>1275</v>
      </c>
      <c r="AX1009" s="734">
        <v>1283</v>
      </c>
      <c r="AY1009" s="734">
        <v>1291</v>
      </c>
      <c r="AZ1009" s="734">
        <v>1299</v>
      </c>
      <c r="BA1009" s="734">
        <v>1307</v>
      </c>
      <c r="BB1009" s="734">
        <v>1315</v>
      </c>
      <c r="BC1009" s="734">
        <v>1323</v>
      </c>
      <c r="BD1009" s="735">
        <v>1331</v>
      </c>
    </row>
    <row r="1010" spans="1:74">
      <c r="B1010" s="1019"/>
      <c r="C1010" s="785">
        <f>C1009+200</f>
        <v>3600</v>
      </c>
      <c r="D1010" s="733">
        <f>AH1010*(1+$AF$5/100)</f>
        <v>491.4</v>
      </c>
      <c r="E1010" s="734">
        <f>AI1010*(1+$AF$5/100)</f>
        <v>496.6</v>
      </c>
      <c r="F1010" s="734">
        <f>AJ1010*(1+$AF$5/100)</f>
        <v>501.8</v>
      </c>
      <c r="G1010" s="734">
        <f>AK1010*(1+$AF$5/100)</f>
        <v>507</v>
      </c>
      <c r="H1010" s="734">
        <f>AL1010*(1+$AF$5/100)</f>
        <v>512.2</v>
      </c>
      <c r="I1010" s="734">
        <f>AM1010*(1+$AF$5/100)</f>
        <v>517.4</v>
      </c>
      <c r="J1010" s="734">
        <f>AN1010*(1+$AF$5/100)</f>
        <v>522.6</v>
      </c>
      <c r="K1010" s="734">
        <f>AO1010*(1+$AF$5/100)</f>
        <v>527.8</v>
      </c>
      <c r="L1010" s="734">
        <f>AP1010*(1+$AF$5/100)</f>
        <v>533</v>
      </c>
      <c r="M1010" s="734">
        <f>AQ1010*(1+$AF$5/100)</f>
        <v>832.65</v>
      </c>
      <c r="N1010" s="734">
        <f>AR1010*(1+$AF$5/100)</f>
        <v>837.85</v>
      </c>
      <c r="O1010" s="734">
        <f>AS1010*(1+$AF$5/100)</f>
        <v>843.05</v>
      </c>
      <c r="P1010" s="734">
        <f>AT1010*(1+$AF$5/100)</f>
        <v>848.25</v>
      </c>
      <c r="Q1010" s="734">
        <f>AU1010*(1+$AF$5/100)</f>
        <v>853.45</v>
      </c>
      <c r="R1010" s="734">
        <f>AV1010*(1+$AF$5/100)</f>
        <v>858.65</v>
      </c>
      <c r="S1010" s="734">
        <f>AW1010*(1+$AF$5/100)</f>
        <v>863.85</v>
      </c>
      <c r="T1010" s="734">
        <f>AX1010*(1+$AF$5/100)</f>
        <v>869.05</v>
      </c>
      <c r="U1010" s="734">
        <f>AY1010*(1+$AF$5/100)</f>
        <v>874.25</v>
      </c>
      <c r="V1010" s="734">
        <f>AZ1010*(1+$AF$5/100)</f>
        <v>879.45</v>
      </c>
      <c r="W1010" s="734">
        <f>BA1010*(1+$AF$5/100)</f>
        <v>884.65</v>
      </c>
      <c r="X1010" s="734">
        <f>BB1010*(1+$AF$5/100)</f>
        <v>889.85</v>
      </c>
      <c r="Y1010" s="734">
        <f>BC1010*(1+$AF$5/100)</f>
        <v>895.05</v>
      </c>
      <c r="Z1010" s="735">
        <f>BD1010*(1+$AF$5/100)</f>
        <v>899.6</v>
      </c>
      <c r="AA1010" s="801"/>
      <c r="AB1010" s="731"/>
      <c r="AG1010" s="728">
        <v>3600</v>
      </c>
      <c r="AH1010" s="733">
        <v>756</v>
      </c>
      <c r="AI1010" s="734">
        <v>764</v>
      </c>
      <c r="AJ1010" s="734">
        <v>772</v>
      </c>
      <c r="AK1010" s="734">
        <v>780</v>
      </c>
      <c r="AL1010" s="734">
        <v>788</v>
      </c>
      <c r="AM1010" s="734">
        <v>796</v>
      </c>
      <c r="AN1010" s="734">
        <v>804</v>
      </c>
      <c r="AO1010" s="734">
        <v>812</v>
      </c>
      <c r="AP1010" s="734">
        <v>820</v>
      </c>
      <c r="AQ1010" s="734">
        <v>1281</v>
      </c>
      <c r="AR1010" s="734">
        <v>1289</v>
      </c>
      <c r="AS1010" s="734">
        <v>1297</v>
      </c>
      <c r="AT1010" s="734">
        <v>1305</v>
      </c>
      <c r="AU1010" s="734">
        <v>1313</v>
      </c>
      <c r="AV1010" s="734">
        <v>1321</v>
      </c>
      <c r="AW1010" s="734">
        <v>1329</v>
      </c>
      <c r="AX1010" s="734">
        <v>1337</v>
      </c>
      <c r="AY1010" s="734">
        <v>1345</v>
      </c>
      <c r="AZ1010" s="734">
        <v>1353</v>
      </c>
      <c r="BA1010" s="734">
        <v>1361</v>
      </c>
      <c r="BB1010" s="734">
        <v>1369</v>
      </c>
      <c r="BC1010" s="734">
        <v>1377</v>
      </c>
      <c r="BD1010" s="735">
        <v>1384</v>
      </c>
    </row>
    <row r="1011" spans="1:74">
      <c r="B1011" s="1019"/>
      <c r="C1011" s="785">
        <v>3800</v>
      </c>
      <c r="D1011" s="733">
        <f>AH1011*(1+$AF$5/100)</f>
        <v>510.9</v>
      </c>
      <c r="E1011" s="734">
        <f>AI1011*(1+$AF$5/100)</f>
        <v>516.1</v>
      </c>
      <c r="F1011" s="734">
        <f>AJ1011*(1+$AF$5/100)</f>
        <v>521.3</v>
      </c>
      <c r="G1011" s="734">
        <f>AK1011*(1+$AF$5/100)</f>
        <v>526.5</v>
      </c>
      <c r="H1011" s="734">
        <f>AL1011*(1+$AF$5/100)</f>
        <v>531.7</v>
      </c>
      <c r="I1011" s="734">
        <f>AM1011*(1+$AF$5/100)</f>
        <v>536.9</v>
      </c>
      <c r="J1011" s="734">
        <f>AN1011*(1+$AF$5/100)</f>
        <v>542.1</v>
      </c>
      <c r="K1011" s="734">
        <f>AO1011*(1+$AF$5/100)</f>
        <v>547.3</v>
      </c>
      <c r="L1011" s="734">
        <f>AP1011*(1+$AF$5/100)</f>
        <v>552.5</v>
      </c>
      <c r="M1011" s="734">
        <f>AQ1011*(1+$AF$5/100)</f>
        <v>867.1</v>
      </c>
      <c r="N1011" s="734">
        <f>AR1011*(1+$AF$5/100)</f>
        <v>872.3</v>
      </c>
      <c r="O1011" s="734">
        <f>AS1011*(1+$AF$5/100)</f>
        <v>877.5</v>
      </c>
      <c r="P1011" s="734">
        <f>AT1011*(1+$AF$5/100)</f>
        <v>882.7</v>
      </c>
      <c r="Q1011" s="734">
        <f>AU1011*(1+$AF$5/100)</f>
        <v>887.9</v>
      </c>
      <c r="R1011" s="734">
        <f>AV1011*(1+$AF$5/100)</f>
        <v>893.1</v>
      </c>
      <c r="S1011" s="734">
        <f>AW1011*(1+$AF$5/100)</f>
        <v>898.3</v>
      </c>
      <c r="T1011" s="734">
        <f>AX1011*(1+$AF$5/100)</f>
        <v>903.5</v>
      </c>
      <c r="U1011" s="734">
        <f>AY1011*(1+$AF$5/100)</f>
        <v>908.7</v>
      </c>
      <c r="V1011" s="734">
        <f>AZ1011*(1+$AF$5/100)</f>
        <v>913.9</v>
      </c>
      <c r="W1011" s="734">
        <f>BA1011*(1+$AF$5/100)</f>
        <v>919.1</v>
      </c>
      <c r="X1011" s="734">
        <f>BB1011*(1+$AF$5/100)</f>
        <v>924.3</v>
      </c>
      <c r="Y1011" s="734">
        <f>BC1011*(1+$AF$5/100)</f>
        <v>929.5</v>
      </c>
      <c r="Z1011" s="735">
        <f>BD1011*(1+$AF$5/100)</f>
        <v>934.7</v>
      </c>
      <c r="AA1011" s="801"/>
      <c r="AB1011" s="731"/>
      <c r="AG1011" s="728">
        <v>3800</v>
      </c>
      <c r="AH1011" s="733">
        <v>786</v>
      </c>
      <c r="AI1011" s="734">
        <v>794</v>
      </c>
      <c r="AJ1011" s="734">
        <v>802</v>
      </c>
      <c r="AK1011" s="734">
        <v>810</v>
      </c>
      <c r="AL1011" s="734">
        <v>818</v>
      </c>
      <c r="AM1011" s="734">
        <v>826</v>
      </c>
      <c r="AN1011" s="734">
        <v>834</v>
      </c>
      <c r="AO1011" s="734">
        <v>842</v>
      </c>
      <c r="AP1011" s="734">
        <v>850</v>
      </c>
      <c r="AQ1011" s="734">
        <v>1334</v>
      </c>
      <c r="AR1011" s="734">
        <v>1342</v>
      </c>
      <c r="AS1011" s="734">
        <v>1350</v>
      </c>
      <c r="AT1011" s="734">
        <v>1358</v>
      </c>
      <c r="AU1011" s="734">
        <v>1366</v>
      </c>
      <c r="AV1011" s="734">
        <v>1374</v>
      </c>
      <c r="AW1011" s="734">
        <v>1382</v>
      </c>
      <c r="AX1011" s="734">
        <v>1390</v>
      </c>
      <c r="AY1011" s="734">
        <v>1398</v>
      </c>
      <c r="AZ1011" s="734">
        <v>1406</v>
      </c>
      <c r="BA1011" s="734">
        <v>1414</v>
      </c>
      <c r="BB1011" s="734">
        <v>1422</v>
      </c>
      <c r="BC1011" s="734">
        <v>1430</v>
      </c>
      <c r="BD1011" s="735">
        <v>1438</v>
      </c>
    </row>
    <row r="1012" spans="1:74" customHeight="1" ht="23.25">
      <c r="B1012" s="1019"/>
      <c r="C1012" s="786">
        <v>4000</v>
      </c>
      <c r="D1012" s="739">
        <f>AH1012*(1+$AF$5/100)</f>
        <v>530.4</v>
      </c>
      <c r="E1012" s="740">
        <f>AI1012*(1+$AF$5/100)</f>
        <v>535.6</v>
      </c>
      <c r="F1012" s="740">
        <f>AJ1012*(1+$AF$5/100)</f>
        <v>540.8</v>
      </c>
      <c r="G1012" s="740">
        <f>AK1012*(1+$AF$5/100)</f>
        <v>546</v>
      </c>
      <c r="H1012" s="740">
        <f>AL1012*(1+$AF$5/100)</f>
        <v>551.2</v>
      </c>
      <c r="I1012" s="740">
        <f>AM1012*(1+$AF$5/100)</f>
        <v>556.4</v>
      </c>
      <c r="J1012" s="740">
        <f>AN1012*(1+$AF$5/100)</f>
        <v>561.6</v>
      </c>
      <c r="K1012" s="740">
        <f>AO1012*(1+$AF$5/100)</f>
        <v>566.8</v>
      </c>
      <c r="L1012" s="740">
        <f>AP1012*(1+$AF$5/100)</f>
        <v>572</v>
      </c>
      <c r="M1012" s="740">
        <f>AQ1012*(1+$AF$5/100)</f>
        <v>901.55</v>
      </c>
      <c r="N1012" s="740">
        <f>AR1012*(1+$AF$5/100)</f>
        <v>906.75</v>
      </c>
      <c r="O1012" s="740">
        <f>AS1012*(1+$AF$5/100)</f>
        <v>911.95</v>
      </c>
      <c r="P1012" s="740">
        <f>AT1012*(1+$AF$5/100)</f>
        <v>917.15</v>
      </c>
      <c r="Q1012" s="740">
        <f>AU1012*(1+$AF$5/100)</f>
        <v>922.35</v>
      </c>
      <c r="R1012" s="740">
        <f>AV1012*(1+$AF$5/100)</f>
        <v>927.55</v>
      </c>
      <c r="S1012" s="740">
        <f>AW1012*(1+$AF$5/100)</f>
        <v>932.75</v>
      </c>
      <c r="T1012" s="740">
        <f>AX1012*(1+$AF$5/100)</f>
        <v>937.95</v>
      </c>
      <c r="U1012" s="740">
        <f>AY1012*(1+$AF$5/100)</f>
        <v>943.15</v>
      </c>
      <c r="V1012" s="740">
        <f>AZ1012*(1+$AF$5/100)</f>
        <v>948.35</v>
      </c>
      <c r="W1012" s="740">
        <f>BA1012*(1+$AF$5/100)</f>
        <v>953.55</v>
      </c>
      <c r="X1012" s="740">
        <f>BB1012*(1+$AF$5/100)</f>
        <v>958.75</v>
      </c>
      <c r="Y1012" s="740">
        <f>BC1012*(1+$AF$5/100)</f>
        <v>963.95</v>
      </c>
      <c r="Z1012" s="750">
        <f>BD1012*(1+$AF$5/100)</f>
        <v>969.15</v>
      </c>
      <c r="AA1012" s="801"/>
      <c r="AB1012" s="731"/>
      <c r="AG1012" s="738">
        <v>4000</v>
      </c>
      <c r="AH1012" s="739">
        <v>816</v>
      </c>
      <c r="AI1012" s="740">
        <v>824</v>
      </c>
      <c r="AJ1012" s="740">
        <v>832</v>
      </c>
      <c r="AK1012" s="740">
        <v>840</v>
      </c>
      <c r="AL1012" s="740">
        <v>848</v>
      </c>
      <c r="AM1012" s="740">
        <v>856</v>
      </c>
      <c r="AN1012" s="740">
        <v>864</v>
      </c>
      <c r="AO1012" s="740">
        <v>872</v>
      </c>
      <c r="AP1012" s="740">
        <v>880</v>
      </c>
      <c r="AQ1012" s="740">
        <v>1387</v>
      </c>
      <c r="AR1012" s="740">
        <v>1395</v>
      </c>
      <c r="AS1012" s="740">
        <v>1403</v>
      </c>
      <c r="AT1012" s="740">
        <v>1411</v>
      </c>
      <c r="AU1012" s="740">
        <v>1419</v>
      </c>
      <c r="AV1012" s="740">
        <v>1427</v>
      </c>
      <c r="AW1012" s="740">
        <v>1435</v>
      </c>
      <c r="AX1012" s="740">
        <v>1443</v>
      </c>
      <c r="AY1012" s="740">
        <v>1451</v>
      </c>
      <c r="AZ1012" s="740">
        <v>1459</v>
      </c>
      <c r="BA1012" s="740">
        <v>1467</v>
      </c>
      <c r="BB1012" s="740">
        <v>1475</v>
      </c>
      <c r="BC1012" s="740">
        <v>1483</v>
      </c>
      <c r="BD1012" s="750">
        <v>1491</v>
      </c>
    </row>
    <row r="1013" spans="1:74">
      <c r="B1013" s="804"/>
      <c r="C1013" s="717"/>
      <c r="D1013" s="734"/>
      <c r="E1013" s="734"/>
      <c r="F1013" s="734"/>
      <c r="G1013" s="734"/>
      <c r="H1013" s="734"/>
      <c r="I1013" s="734"/>
      <c r="J1013" s="734"/>
      <c r="K1013" s="734"/>
      <c r="L1013" s="734"/>
      <c r="M1013" s="734"/>
      <c r="N1013" s="734"/>
      <c r="O1013" s="734"/>
      <c r="P1013" s="734"/>
      <c r="Q1013" s="734"/>
      <c r="R1013" s="734"/>
      <c r="S1013" s="734"/>
      <c r="T1013" s="734"/>
      <c r="U1013" s="734"/>
      <c r="V1013" s="734"/>
      <c r="W1013" s="734"/>
      <c r="X1013" s="734"/>
      <c r="Y1013" s="734"/>
      <c r="Z1013" s="734"/>
      <c r="AA1013" s="801"/>
      <c r="AB1013" s="731"/>
    </row>
    <row r="1014" spans="1:74">
      <c r="B1014" s="804"/>
      <c r="C1014" s="1014" t="s">
        <v>392</v>
      </c>
      <c r="D1014" s="1014"/>
      <c r="E1014" s="1014"/>
      <c r="F1014" s="1014"/>
      <c r="G1014" s="1014"/>
      <c r="H1014" s="1014"/>
      <c r="I1014" s="1014"/>
      <c r="J1014" s="1014"/>
      <c r="K1014" s="1014"/>
      <c r="L1014" s="1014"/>
      <c r="M1014" s="1014"/>
      <c r="N1014" s="1014"/>
      <c r="O1014" s="1014"/>
      <c r="P1014" s="1014"/>
      <c r="Q1014" s="1014"/>
      <c r="R1014" s="1014"/>
      <c r="S1014" s="1014"/>
      <c r="T1014" s="1014"/>
      <c r="U1014" s="1014"/>
      <c r="V1014" s="1014"/>
      <c r="W1014" s="1014"/>
      <c r="X1014" s="1014"/>
      <c r="Y1014" s="1014"/>
      <c r="Z1014" s="1014"/>
      <c r="AA1014" s="801"/>
      <c r="AB1014" s="731"/>
    </row>
    <row r="1015" spans="1:74">
      <c r="B1015" s="804"/>
      <c r="C1015" s="721" t="s">
        <v>443</v>
      </c>
      <c r="D1015" s="721"/>
      <c r="E1015" s="721"/>
      <c r="F1015" s="721"/>
      <c r="G1015" s="721"/>
      <c r="H1015" s="721"/>
      <c r="I1015" s="721"/>
      <c r="J1015" s="721"/>
      <c r="K1015" s="721"/>
      <c r="L1015" s="721"/>
      <c r="M1015" s="721"/>
      <c r="N1015" s="721"/>
      <c r="O1015" s="721"/>
      <c r="P1015" s="721"/>
      <c r="Q1015" s="721"/>
      <c r="R1015" s="721"/>
      <c r="S1015" s="721"/>
      <c r="T1015" s="721"/>
      <c r="U1015" s="721"/>
      <c r="V1015" s="721"/>
      <c r="W1015" s="721"/>
      <c r="X1015" s="721"/>
      <c r="Y1015" s="721"/>
      <c r="Z1015" s="721"/>
      <c r="AA1015" s="801"/>
      <c r="AB1015" s="731"/>
    </row>
    <row r="1016" spans="1:74" customHeight="1" ht="20.25">
      <c r="B1016" s="805"/>
      <c r="C1016" s="1022" t="s">
        <v>384</v>
      </c>
      <c r="D1016" s="1022"/>
      <c r="E1016" s="1022"/>
      <c r="F1016" s="1022"/>
      <c r="G1016" s="1022"/>
      <c r="H1016" s="1022"/>
      <c r="I1016" s="1022"/>
      <c r="J1016" s="1022"/>
      <c r="K1016" s="1022"/>
      <c r="L1016" s="1022"/>
      <c r="M1016" s="1022"/>
      <c r="N1016" s="1022"/>
      <c r="O1016" s="1022"/>
      <c r="P1016" s="1022"/>
      <c r="Q1016" s="1022"/>
      <c r="R1016" s="1022"/>
      <c r="S1016" s="1022"/>
      <c r="T1016" s="1022"/>
      <c r="U1016" s="1022"/>
      <c r="V1016" s="1022"/>
      <c r="W1016" s="1022"/>
      <c r="X1016" s="1022"/>
      <c r="Y1016" s="1022"/>
      <c r="Z1016" s="1022"/>
      <c r="AA1016" s="806"/>
      <c r="AB1016" s="717"/>
    </row>
    <row r="1017" spans="1:74" customHeight="1" ht="21">
      <c r="B1017" s="720"/>
      <c r="C1017" s="721"/>
      <c r="D1017" s="721"/>
      <c r="E1017" s="721"/>
      <c r="F1017" s="721"/>
      <c r="G1017" s="721"/>
      <c r="H1017" s="721"/>
      <c r="I1017" s="721"/>
      <c r="J1017" s="721"/>
      <c r="K1017" s="721"/>
      <c r="L1017" s="721"/>
      <c r="M1017" s="721"/>
      <c r="N1017" s="721"/>
      <c r="O1017" s="721"/>
      <c r="P1017" s="721"/>
      <c r="Q1017" s="721"/>
      <c r="R1017" s="721"/>
      <c r="S1017" s="721"/>
      <c r="T1017" s="721"/>
      <c r="U1017" s="721"/>
      <c r="V1017" s="721"/>
      <c r="W1017" s="721"/>
      <c r="X1017" s="721"/>
      <c r="Y1017" s="721"/>
      <c r="Z1017" s="721"/>
      <c r="AA1017" s="717"/>
      <c r="AB1017" s="717"/>
    </row>
    <row r="1018" spans="1:74" customHeight="1" ht="27.75" s="545" customFormat="1">
      <c r="A1018" s="716"/>
      <c r="B1018" s="807"/>
      <c r="C1018" s="1017" t="s">
        <v>449</v>
      </c>
      <c r="D1018" s="1017"/>
      <c r="E1018" s="1017"/>
      <c r="F1018" s="1017"/>
      <c r="G1018" s="1017"/>
      <c r="H1018" s="1017"/>
      <c r="I1018" s="1017"/>
      <c r="J1018" s="1017"/>
      <c r="K1018" s="1017"/>
      <c r="L1018" s="1017"/>
      <c r="M1018" s="1017"/>
      <c r="N1018" s="1017"/>
      <c r="O1018" s="1017"/>
      <c r="P1018" s="1017"/>
      <c r="Q1018" s="1017"/>
      <c r="R1018" s="1017"/>
      <c r="S1018" s="1017"/>
      <c r="T1018" s="1017"/>
      <c r="U1018" s="1017"/>
      <c r="V1018" s="1017"/>
      <c r="W1018" s="1017"/>
      <c r="X1018" s="1017"/>
      <c r="Y1018" s="1017"/>
      <c r="Z1018" s="1017"/>
      <c r="AA1018" s="798"/>
      <c r="AB1018" s="723"/>
    </row>
    <row r="1019" spans="1:74" customHeight="1" ht="20.25">
      <c r="B1019" s="808"/>
      <c r="C1019" s="1018" t="s">
        <v>316</v>
      </c>
      <c r="D1019" s="1018"/>
      <c r="E1019" s="1018"/>
      <c r="F1019" s="1018"/>
      <c r="G1019" s="1018"/>
      <c r="H1019" s="1018"/>
      <c r="I1019" s="1018"/>
      <c r="J1019" s="1018"/>
      <c r="K1019" s="1018"/>
      <c r="L1019" s="1018"/>
      <c r="M1019" s="1018"/>
      <c r="N1019" s="1018"/>
      <c r="O1019" s="1018"/>
      <c r="P1019" s="1018"/>
      <c r="Q1019" s="1018"/>
      <c r="R1019" s="1018"/>
      <c r="S1019" s="1018"/>
      <c r="T1019" s="1018"/>
      <c r="U1019" s="1018"/>
      <c r="V1019" s="1018"/>
      <c r="W1019" s="1018"/>
      <c r="X1019" s="1018"/>
      <c r="Y1019" s="1018"/>
      <c r="Z1019" s="1018"/>
      <c r="AA1019" s="799"/>
      <c r="AB1019" s="717"/>
    </row>
    <row r="1020" spans="1:74" customHeight="1" ht="20.25">
      <c r="A1020" s="545"/>
      <c r="B1020" s="1019" t="s">
        <v>317</v>
      </c>
      <c r="C1020" s="782"/>
      <c r="D1020" s="783">
        <v>1400</v>
      </c>
      <c r="E1020" s="783">
        <v>1600</v>
      </c>
      <c r="F1020" s="783">
        <v>1800</v>
      </c>
      <c r="G1020" s="783">
        <v>2000</v>
      </c>
      <c r="H1020" s="783">
        <v>2200</v>
      </c>
      <c r="I1020" s="783">
        <v>2400</v>
      </c>
      <c r="J1020" s="783">
        <v>2600</v>
      </c>
      <c r="K1020" s="783">
        <v>2800</v>
      </c>
      <c r="L1020" s="783">
        <v>3000</v>
      </c>
      <c r="M1020" s="783">
        <v>3200</v>
      </c>
      <c r="N1020" s="783">
        <v>3400</v>
      </c>
      <c r="O1020" s="783">
        <v>3600</v>
      </c>
      <c r="P1020" s="783">
        <v>3800</v>
      </c>
      <c r="Q1020" s="783">
        <v>4000</v>
      </c>
      <c r="R1020" s="783">
        <v>4200</v>
      </c>
      <c r="S1020" s="783">
        <v>4400</v>
      </c>
      <c r="T1020" s="783">
        <v>4600</v>
      </c>
      <c r="U1020" s="783">
        <v>4800</v>
      </c>
      <c r="V1020" s="783">
        <v>5000</v>
      </c>
      <c r="W1020" s="783">
        <v>5200</v>
      </c>
      <c r="X1020" s="783">
        <v>5400</v>
      </c>
      <c r="Y1020" s="783">
        <v>5600</v>
      </c>
      <c r="Z1020" s="784">
        <v>5800</v>
      </c>
      <c r="AA1020" s="800"/>
      <c r="AB1020" s="727"/>
      <c r="AG1020" s="724"/>
      <c r="AH1020" s="725">
        <v>1400</v>
      </c>
      <c r="AI1020" s="725">
        <v>1600</v>
      </c>
      <c r="AJ1020" s="725">
        <v>1800</v>
      </c>
      <c r="AK1020" s="725">
        <v>2000</v>
      </c>
      <c r="AL1020" s="725">
        <v>2200</v>
      </c>
      <c r="AM1020" s="725">
        <v>2400</v>
      </c>
      <c r="AN1020" s="725">
        <v>2600</v>
      </c>
      <c r="AO1020" s="725">
        <v>2800</v>
      </c>
      <c r="AP1020" s="725">
        <v>3000</v>
      </c>
      <c r="AQ1020" s="725">
        <v>3200</v>
      </c>
      <c r="AR1020" s="725">
        <v>3400</v>
      </c>
      <c r="AS1020" s="725">
        <v>3600</v>
      </c>
      <c r="AT1020" s="725">
        <v>3800</v>
      </c>
      <c r="AU1020" s="725">
        <v>4000</v>
      </c>
      <c r="AV1020" s="725">
        <v>4200</v>
      </c>
      <c r="AW1020" s="725">
        <v>4400</v>
      </c>
      <c r="AX1020" s="725">
        <v>4600</v>
      </c>
      <c r="AY1020" s="725">
        <v>4800</v>
      </c>
      <c r="AZ1020" s="725">
        <v>5000</v>
      </c>
      <c r="BA1020" s="725">
        <v>5200</v>
      </c>
      <c r="BB1020" s="725">
        <v>5400</v>
      </c>
      <c r="BC1020" s="725">
        <v>5600</v>
      </c>
      <c r="BD1020" s="726">
        <v>5800</v>
      </c>
    </row>
    <row r="1021" spans="1:74">
      <c r="B1021" s="1019"/>
      <c r="C1021" s="785">
        <v>1400</v>
      </c>
      <c r="D1021" s="732">
        <f>AH1021*(1+$AF$5/100)</f>
        <v>461.5</v>
      </c>
      <c r="E1021" s="729">
        <f>AI1021*(1+$AF$5/100)</f>
        <v>489.45</v>
      </c>
      <c r="F1021" s="729">
        <f>AJ1021*(1+$AF$5/100)</f>
        <v>516.75</v>
      </c>
      <c r="G1021" s="729">
        <f>AK1021*(1+$AF$5/100)</f>
        <v>546</v>
      </c>
      <c r="H1021" s="729">
        <f>AL1021*(1+$AF$5/100)</f>
        <v>562.9</v>
      </c>
      <c r="I1021" s="729">
        <f>AM1021*(1+$AF$5/100)</f>
        <v>579.15</v>
      </c>
      <c r="J1021" s="729">
        <f>AN1021*(1+$AF$5/100)</f>
        <v>606.45</v>
      </c>
      <c r="K1021" s="729">
        <f>AO1021*(1+$AF$5/100)</f>
        <v>634.4</v>
      </c>
      <c r="L1021" s="729">
        <f>AP1021*(1+$AF$5/100)</f>
        <v>663.65</v>
      </c>
      <c r="M1021" s="729">
        <f>AQ1021*(1+$AF$5/100)</f>
        <v>713.7</v>
      </c>
      <c r="N1021" s="729">
        <f>AR1021*(1+$AF$5/100)</f>
        <v>763.75</v>
      </c>
      <c r="O1021" s="729">
        <f>AS1021*(1+$AF$5/100)</f>
        <v>798.2</v>
      </c>
      <c r="P1021" s="729">
        <f>AT1021*(1+$AF$5/100)</f>
        <v>830.7</v>
      </c>
      <c r="Q1021" s="729">
        <f>AU1021*(1+$AF$5/100)</f>
        <v>863.2</v>
      </c>
      <c r="R1021" s="729">
        <f>AV1021*(1+$AF$5/100)</f>
        <v>882.7</v>
      </c>
      <c r="S1021" s="729">
        <f>AW1021*(1+$AF$5/100)</f>
        <v>901.55</v>
      </c>
      <c r="T1021" s="729">
        <f>AX1021*(1+$AF$5/100)</f>
        <v>934.05</v>
      </c>
      <c r="U1021" s="729">
        <f>AY1021*(1+$AF$5/100)</f>
        <v>967.2</v>
      </c>
      <c r="V1021" s="729">
        <f>AZ1021*(1+$AF$5/100)</f>
        <v>1036.1</v>
      </c>
      <c r="W1021" s="729">
        <f>BA1021*(1+$AF$5/100)</f>
        <v>1055.6</v>
      </c>
      <c r="X1021" s="729">
        <f>BB1021*(1+$AF$5/100)</f>
        <v>1075.75</v>
      </c>
      <c r="Y1021" s="729">
        <f>BC1021*(1+$AF$5/100)</f>
        <v>1111.5</v>
      </c>
      <c r="Z1021" s="730">
        <f>BD1021*(1+$AF$5/100)</f>
        <v>1145.95</v>
      </c>
      <c r="AA1021" s="801"/>
      <c r="AB1021" s="731"/>
      <c r="AG1021" s="728">
        <v>1400</v>
      </c>
      <c r="AH1021" s="732">
        <v>710</v>
      </c>
      <c r="AI1021" s="729">
        <v>753</v>
      </c>
      <c r="AJ1021" s="729">
        <v>795</v>
      </c>
      <c r="AK1021" s="729">
        <v>840</v>
      </c>
      <c r="AL1021" s="729">
        <v>866</v>
      </c>
      <c r="AM1021" s="729">
        <v>891</v>
      </c>
      <c r="AN1021" s="729">
        <v>933</v>
      </c>
      <c r="AO1021" s="729">
        <v>976</v>
      </c>
      <c r="AP1021" s="729">
        <v>1021</v>
      </c>
      <c r="AQ1021" s="729">
        <v>1098</v>
      </c>
      <c r="AR1021" s="729">
        <v>1175</v>
      </c>
      <c r="AS1021" s="729">
        <v>1228</v>
      </c>
      <c r="AT1021" s="729">
        <v>1278</v>
      </c>
      <c r="AU1021" s="729">
        <v>1328</v>
      </c>
      <c r="AV1021" s="729">
        <v>1358</v>
      </c>
      <c r="AW1021" s="729">
        <v>1387</v>
      </c>
      <c r="AX1021" s="729">
        <v>1437</v>
      </c>
      <c r="AY1021" s="729">
        <v>1488</v>
      </c>
      <c r="AZ1021" s="729">
        <v>1594</v>
      </c>
      <c r="BA1021" s="729">
        <v>1624</v>
      </c>
      <c r="BB1021" s="729">
        <v>1655</v>
      </c>
      <c r="BC1021" s="729">
        <v>1710</v>
      </c>
      <c r="BD1021" s="730">
        <v>1763</v>
      </c>
    </row>
    <row r="1022" spans="1:74">
      <c r="B1022" s="1019"/>
      <c r="C1022" s="785">
        <v>1600</v>
      </c>
      <c r="D1022" s="733">
        <f>AH1022*(1+$AF$5/100)</f>
        <v>482.95</v>
      </c>
      <c r="E1022" s="734">
        <f>AI1022*(1+$AF$5/100)</f>
        <v>514.15</v>
      </c>
      <c r="F1022" s="734">
        <f>AJ1022*(1+$AF$5/100)</f>
        <v>543.4</v>
      </c>
      <c r="G1022" s="734">
        <f>AK1022*(1+$AF$5/100)</f>
        <v>574.6</v>
      </c>
      <c r="H1022" s="734">
        <f>AL1022*(1+$AF$5/100)</f>
        <v>591.5</v>
      </c>
      <c r="I1022" s="734">
        <f>AM1022*(1+$AF$5/100)</f>
        <v>609.05</v>
      </c>
      <c r="J1022" s="734">
        <f>AN1022*(1+$AF$5/100)</f>
        <v>638.3</v>
      </c>
      <c r="K1022" s="734">
        <f>AO1022*(1+$AF$5/100)</f>
        <v>669.5</v>
      </c>
      <c r="L1022" s="734">
        <f>AP1022*(1+$AF$5/100)</f>
        <v>698.75</v>
      </c>
      <c r="M1022" s="734">
        <f>AQ1022*(1+$AF$5/100)</f>
        <v>749.45</v>
      </c>
      <c r="N1022" s="734">
        <f>AR1022*(1+$AF$5/100)</f>
        <v>800.15</v>
      </c>
      <c r="O1022" s="734">
        <f>AS1022*(1+$AF$5/100)</f>
        <v>836.55</v>
      </c>
      <c r="P1022" s="734">
        <f>AT1022*(1+$AF$5/100)</f>
        <v>871</v>
      </c>
      <c r="Q1022" s="734">
        <f>AU1022*(1+$AF$5/100)</f>
        <v>905.45</v>
      </c>
      <c r="R1022" s="734">
        <f>AV1022*(1+$AF$5/100)</f>
        <v>926.25</v>
      </c>
      <c r="S1022" s="734">
        <f>AW1022*(1+$AF$5/100)</f>
        <v>947.05</v>
      </c>
      <c r="T1022" s="734">
        <f>AX1022*(1+$AF$5/100)</f>
        <v>981.5</v>
      </c>
      <c r="U1022" s="734">
        <f>AY1022*(1+$AF$5/100)</f>
        <v>1015.95</v>
      </c>
      <c r="V1022" s="734">
        <f>AZ1022*(1+$AF$5/100)</f>
        <v>1086.15</v>
      </c>
      <c r="W1022" s="734">
        <f>BA1022*(1+$AF$5/100)</f>
        <v>1106.95</v>
      </c>
      <c r="X1022" s="734">
        <f>BB1022*(1+$AF$5/100)</f>
        <v>1127.75</v>
      </c>
      <c r="Y1022" s="734">
        <f>BC1022*(1+$AF$5/100)</f>
        <v>1164.15</v>
      </c>
      <c r="Z1022" s="735">
        <f>BD1022*(1+$AF$5/100)</f>
        <v>1201.85</v>
      </c>
      <c r="AA1022" s="801"/>
      <c r="AB1022" s="731"/>
      <c r="AG1022" s="728">
        <v>1600</v>
      </c>
      <c r="AH1022" s="733">
        <v>743</v>
      </c>
      <c r="AI1022" s="734">
        <v>791</v>
      </c>
      <c r="AJ1022" s="734">
        <v>836</v>
      </c>
      <c r="AK1022" s="734">
        <v>884</v>
      </c>
      <c r="AL1022" s="734">
        <v>910</v>
      </c>
      <c r="AM1022" s="734">
        <v>937</v>
      </c>
      <c r="AN1022" s="734">
        <v>982</v>
      </c>
      <c r="AO1022" s="734">
        <v>1030</v>
      </c>
      <c r="AP1022" s="734">
        <v>1075</v>
      </c>
      <c r="AQ1022" s="734">
        <v>1153</v>
      </c>
      <c r="AR1022" s="734">
        <v>1231</v>
      </c>
      <c r="AS1022" s="734">
        <v>1287</v>
      </c>
      <c r="AT1022" s="734">
        <v>1340</v>
      </c>
      <c r="AU1022" s="734">
        <v>1393</v>
      </c>
      <c r="AV1022" s="734">
        <v>1425</v>
      </c>
      <c r="AW1022" s="734">
        <v>1457</v>
      </c>
      <c r="AX1022" s="734">
        <v>1510</v>
      </c>
      <c r="AY1022" s="734">
        <v>1563</v>
      </c>
      <c r="AZ1022" s="734">
        <v>1671</v>
      </c>
      <c r="BA1022" s="734">
        <v>1703</v>
      </c>
      <c r="BB1022" s="734">
        <v>1735</v>
      </c>
      <c r="BC1022" s="734">
        <v>1791</v>
      </c>
      <c r="BD1022" s="735">
        <v>1849</v>
      </c>
    </row>
    <row r="1023" spans="1:74">
      <c r="B1023" s="1019"/>
      <c r="C1023" s="785">
        <v>1800</v>
      </c>
      <c r="D1023" s="733">
        <f>AH1023*(1+$AF$5/100)</f>
        <v>527.15</v>
      </c>
      <c r="E1023" s="734">
        <f>AI1023*(1+$AF$5/100)</f>
        <v>559.65</v>
      </c>
      <c r="F1023" s="734">
        <f>AJ1023*(1+$AF$5/100)</f>
        <v>594.1</v>
      </c>
      <c r="G1023" s="734">
        <f>AK1023*(1+$AF$5/100)</f>
        <v>626.6</v>
      </c>
      <c r="H1023" s="734">
        <f>AL1023*(1+$AF$5/100)</f>
        <v>646.1</v>
      </c>
      <c r="I1023" s="734">
        <f>AM1023*(1+$AF$5/100)</f>
        <v>664.95</v>
      </c>
      <c r="J1023" s="734">
        <f>AN1023*(1+$AF$5/100)</f>
        <v>697.45</v>
      </c>
      <c r="K1023" s="734">
        <f>AO1023*(1+$AF$5/100)</f>
        <v>731.9</v>
      </c>
      <c r="L1023" s="734">
        <f>AP1023*(1+$AF$5/100)</f>
        <v>765.05</v>
      </c>
      <c r="M1023" s="734">
        <f>AQ1023*(1+$AF$5/100)</f>
        <v>817.05</v>
      </c>
      <c r="N1023" s="734">
        <f>AR1023*(1+$AF$5/100)</f>
        <v>869.7</v>
      </c>
      <c r="O1023" s="734">
        <f>AS1023*(1+$AF$5/100)</f>
        <v>909.35</v>
      </c>
      <c r="P1023" s="734">
        <f>AT1023*(1+$AF$5/100)</f>
        <v>949</v>
      </c>
      <c r="Q1023" s="734">
        <f>AU1023*(1+$AF$5/100)</f>
        <v>987.35</v>
      </c>
      <c r="R1023" s="734">
        <f>AV1023*(1+$AF$5/100)</f>
        <v>1008.8</v>
      </c>
      <c r="S1023" s="734">
        <f>AW1023*(1+$AF$5/100)</f>
        <v>1030.25</v>
      </c>
      <c r="T1023" s="734">
        <f>AX1023*(1+$AF$5/100)</f>
        <v>1067.95</v>
      </c>
      <c r="U1023" s="734">
        <f>AY1023*(1+$AF$5/100)</f>
        <v>1107.6</v>
      </c>
      <c r="V1023" s="734">
        <f>AZ1023*(1+$AF$5/100)</f>
        <v>1180.4</v>
      </c>
      <c r="W1023" s="734">
        <f>BA1023*(1+$AF$5/100)</f>
        <v>1202.5</v>
      </c>
      <c r="X1023" s="734">
        <f>BB1023*(1+$AF$5/100)</f>
        <v>1225.25</v>
      </c>
      <c r="Y1023" s="734">
        <f>BC1023*(1+$AF$5/100)</f>
        <v>1266.2</v>
      </c>
      <c r="Z1023" s="735">
        <f>BD1023*(1+$AF$5/100)</f>
        <v>1305.85</v>
      </c>
      <c r="AA1023" s="801"/>
      <c r="AB1023" s="731"/>
      <c r="AG1023" s="728">
        <v>1800</v>
      </c>
      <c r="AH1023" s="733">
        <v>811</v>
      </c>
      <c r="AI1023" s="734">
        <v>861</v>
      </c>
      <c r="AJ1023" s="734">
        <v>914</v>
      </c>
      <c r="AK1023" s="734">
        <v>964</v>
      </c>
      <c r="AL1023" s="734">
        <v>994</v>
      </c>
      <c r="AM1023" s="734">
        <v>1023</v>
      </c>
      <c r="AN1023" s="734">
        <v>1073</v>
      </c>
      <c r="AO1023" s="734">
        <v>1126</v>
      </c>
      <c r="AP1023" s="734">
        <v>1177</v>
      </c>
      <c r="AQ1023" s="734">
        <v>1257</v>
      </c>
      <c r="AR1023" s="734">
        <v>1338</v>
      </c>
      <c r="AS1023" s="734">
        <v>1399</v>
      </c>
      <c r="AT1023" s="734">
        <v>1460</v>
      </c>
      <c r="AU1023" s="734">
        <v>1519</v>
      </c>
      <c r="AV1023" s="734">
        <v>1552</v>
      </c>
      <c r="AW1023" s="734">
        <v>1585</v>
      </c>
      <c r="AX1023" s="734">
        <v>1643</v>
      </c>
      <c r="AY1023" s="734">
        <v>1704</v>
      </c>
      <c r="AZ1023" s="734">
        <v>1816</v>
      </c>
      <c r="BA1023" s="734">
        <v>1850</v>
      </c>
      <c r="BB1023" s="734">
        <v>1885</v>
      </c>
      <c r="BC1023" s="734">
        <v>1948</v>
      </c>
      <c r="BD1023" s="735">
        <v>2009</v>
      </c>
    </row>
    <row r="1024" spans="1:74">
      <c r="B1024" s="1019"/>
      <c r="C1024" s="785">
        <v>2000</v>
      </c>
      <c r="D1024" s="733">
        <f>AH1024*(1+$AF$5/100)</f>
        <v>547.95</v>
      </c>
      <c r="E1024" s="734">
        <f>AI1024*(1+$AF$5/100)</f>
        <v>584.35</v>
      </c>
      <c r="F1024" s="734">
        <f>AJ1024*(1+$AF$5/100)</f>
        <v>618.8</v>
      </c>
      <c r="G1024" s="734">
        <f>AK1024*(1+$AF$5/100)</f>
        <v>655.2</v>
      </c>
      <c r="H1024" s="734">
        <f>AL1024*(1+$AF$5/100)</f>
        <v>676</v>
      </c>
      <c r="I1024" s="734">
        <f>AM1024*(1+$AF$5/100)</f>
        <v>696.8</v>
      </c>
      <c r="J1024" s="734">
        <f>AN1024*(1+$AF$5/100)</f>
        <v>729.3</v>
      </c>
      <c r="K1024" s="734">
        <f>AO1024*(1+$AF$5/100)</f>
        <v>765.7</v>
      </c>
      <c r="L1024" s="734">
        <f>AP1024*(1+$AF$5/100)</f>
        <v>801.45</v>
      </c>
      <c r="M1024" s="734">
        <f>AQ1024*(1+$AF$5/100)</f>
        <v>855.4</v>
      </c>
      <c r="N1024" s="734">
        <f>AR1024*(1+$AF$5/100)</f>
        <v>908.7</v>
      </c>
      <c r="O1024" s="734">
        <f>AS1024*(1+$AF$5/100)</f>
        <v>948.35</v>
      </c>
      <c r="P1024" s="734">
        <f>AT1024*(1+$AF$5/100)</f>
        <v>988</v>
      </c>
      <c r="Q1024" s="734">
        <f>AU1024*(1+$AF$5/100)</f>
        <v>1028.95</v>
      </c>
      <c r="R1024" s="734">
        <f>AV1024*(1+$AF$5/100)</f>
        <v>1051.7</v>
      </c>
      <c r="S1024" s="734">
        <f>AW1024*(1+$AF$5/100)</f>
        <v>1073.8</v>
      </c>
      <c r="T1024" s="734">
        <f>AX1024*(1+$AF$5/100)</f>
        <v>1115.4</v>
      </c>
      <c r="U1024" s="734">
        <f>AY1024*(1+$AF$5/100)</f>
        <v>1155.05</v>
      </c>
      <c r="V1024" s="734">
        <f>AZ1024*(1+$AF$5/100)</f>
        <v>1231.1</v>
      </c>
      <c r="W1024" s="734">
        <f>BA1024*(1+$AF$5/100)</f>
        <v>1253.85</v>
      </c>
      <c r="X1024" s="734">
        <f>BB1024*(1+$AF$5/100)</f>
        <v>1277.25</v>
      </c>
      <c r="Y1024" s="734">
        <f>BC1024*(1+$AF$5/100)</f>
        <v>1318.85</v>
      </c>
      <c r="Z1024" s="735">
        <f>BD1024*(1+$AF$5/100)</f>
        <v>1361.75</v>
      </c>
      <c r="AA1024" s="801"/>
      <c r="AB1024" s="731"/>
      <c r="AG1024" s="728">
        <v>2000</v>
      </c>
      <c r="AH1024" s="733">
        <v>843</v>
      </c>
      <c r="AI1024" s="734">
        <v>899</v>
      </c>
      <c r="AJ1024" s="734">
        <v>952</v>
      </c>
      <c r="AK1024" s="734">
        <v>1008</v>
      </c>
      <c r="AL1024" s="734">
        <v>1040</v>
      </c>
      <c r="AM1024" s="734">
        <v>1072</v>
      </c>
      <c r="AN1024" s="734">
        <v>1122</v>
      </c>
      <c r="AO1024" s="734">
        <v>1178</v>
      </c>
      <c r="AP1024" s="734">
        <v>1233</v>
      </c>
      <c r="AQ1024" s="734">
        <v>1316</v>
      </c>
      <c r="AR1024" s="734">
        <v>1398</v>
      </c>
      <c r="AS1024" s="734">
        <v>1459</v>
      </c>
      <c r="AT1024" s="734">
        <v>1520</v>
      </c>
      <c r="AU1024" s="734">
        <v>1583</v>
      </c>
      <c r="AV1024" s="734">
        <v>1618</v>
      </c>
      <c r="AW1024" s="734">
        <v>1652</v>
      </c>
      <c r="AX1024" s="734">
        <v>1716</v>
      </c>
      <c r="AY1024" s="734">
        <v>1777</v>
      </c>
      <c r="AZ1024" s="734">
        <v>1894</v>
      </c>
      <c r="BA1024" s="734">
        <v>1929</v>
      </c>
      <c r="BB1024" s="734">
        <v>1965</v>
      </c>
      <c r="BC1024" s="734">
        <v>2029</v>
      </c>
      <c r="BD1024" s="735">
        <v>2095</v>
      </c>
    </row>
    <row r="1025" spans="1:74">
      <c r="B1025" s="1019"/>
      <c r="C1025" s="785">
        <v>2200</v>
      </c>
      <c r="D1025" s="733">
        <f>AH1025*(1+$AF$5/100)</f>
        <v>571.35</v>
      </c>
      <c r="E1025" s="734">
        <f>AI1025*(1+$AF$5/100)</f>
        <v>609.05</v>
      </c>
      <c r="F1025" s="734">
        <f>AJ1025*(1+$AF$5/100)</f>
        <v>645.45</v>
      </c>
      <c r="G1025" s="734">
        <f>AK1025*(1+$AF$5/100)</f>
        <v>683.15</v>
      </c>
      <c r="H1025" s="734">
        <f>AL1025*(1+$AF$5/100)</f>
        <v>703.95</v>
      </c>
      <c r="I1025" s="734">
        <f>AM1025*(1+$AF$5/100)</f>
        <v>724.75</v>
      </c>
      <c r="J1025" s="734">
        <f>AN1025*(1+$AF$5/100)</f>
        <v>761.15</v>
      </c>
      <c r="K1025" s="734">
        <f>AO1025*(1+$AF$5/100)</f>
        <v>798.85</v>
      </c>
      <c r="L1025" s="734">
        <f>AP1025*(1+$AF$5/100)</f>
        <v>836.55</v>
      </c>
      <c r="M1025" s="734">
        <f>AQ1025*(1+$AF$5/100)</f>
        <v>891.15</v>
      </c>
      <c r="N1025" s="734">
        <f>AR1025*(1+$AF$5/100)</f>
        <v>945.1</v>
      </c>
      <c r="O1025" s="734">
        <f>AS1025*(1+$AF$5/100)</f>
        <v>986.7</v>
      </c>
      <c r="P1025" s="734">
        <f>AT1025*(1+$AF$5/100)</f>
        <v>1029.6</v>
      </c>
      <c r="Q1025" s="734">
        <f>AU1025*(1+$AF$5/100)</f>
        <v>1073.15</v>
      </c>
      <c r="R1025" s="734">
        <f>AV1025*(1+$AF$5/100)</f>
        <v>1095.9</v>
      </c>
      <c r="S1025" s="734">
        <f>AW1025*(1+$AF$5/100)</f>
        <v>1119.3</v>
      </c>
      <c r="T1025" s="734">
        <f>AX1025*(1+$AF$5/100)</f>
        <v>1160.9</v>
      </c>
      <c r="U1025" s="734">
        <f>AY1025*(1+$AF$5/100)</f>
        <v>1203.8</v>
      </c>
      <c r="V1025" s="734">
        <f>AZ1025*(1+$AF$5/100)</f>
        <v>1279.85</v>
      </c>
      <c r="W1025" s="734">
        <f>BA1025*(1+$AF$5/100)</f>
        <v>1304.55</v>
      </c>
      <c r="X1025" s="734">
        <f>BB1025*(1+$AF$5/100)</f>
        <v>1329.9</v>
      </c>
      <c r="Y1025" s="734">
        <f>BC1025*(1+$AF$5/100)</f>
        <v>1372.8</v>
      </c>
      <c r="Z1025" s="735">
        <f>BD1025*(1+$AF$5/100)</f>
        <v>1415.7</v>
      </c>
      <c r="AA1025" s="801"/>
      <c r="AB1025" s="731"/>
      <c r="AG1025" s="728">
        <v>2200</v>
      </c>
      <c r="AH1025" s="733">
        <v>879</v>
      </c>
      <c r="AI1025" s="734">
        <v>937</v>
      </c>
      <c r="AJ1025" s="734">
        <v>993</v>
      </c>
      <c r="AK1025" s="734">
        <v>1051</v>
      </c>
      <c r="AL1025" s="734">
        <v>1083</v>
      </c>
      <c r="AM1025" s="734">
        <v>1115</v>
      </c>
      <c r="AN1025" s="734">
        <v>1171</v>
      </c>
      <c r="AO1025" s="734">
        <v>1229</v>
      </c>
      <c r="AP1025" s="734">
        <v>1287</v>
      </c>
      <c r="AQ1025" s="734">
        <v>1371</v>
      </c>
      <c r="AR1025" s="734">
        <v>1454</v>
      </c>
      <c r="AS1025" s="734">
        <v>1518</v>
      </c>
      <c r="AT1025" s="734">
        <v>1584</v>
      </c>
      <c r="AU1025" s="734">
        <v>1651</v>
      </c>
      <c r="AV1025" s="734">
        <v>1686</v>
      </c>
      <c r="AW1025" s="734">
        <v>1722</v>
      </c>
      <c r="AX1025" s="734">
        <v>1786</v>
      </c>
      <c r="AY1025" s="734">
        <v>1852</v>
      </c>
      <c r="AZ1025" s="734">
        <v>1969</v>
      </c>
      <c r="BA1025" s="734">
        <v>2007</v>
      </c>
      <c r="BB1025" s="734">
        <v>2046</v>
      </c>
      <c r="BC1025" s="734">
        <v>2112</v>
      </c>
      <c r="BD1025" s="735">
        <v>2178</v>
      </c>
    </row>
    <row r="1026" spans="1:74">
      <c r="B1026" s="1019"/>
      <c r="C1026" s="785">
        <v>2400</v>
      </c>
      <c r="D1026" s="733">
        <f>AH1026*(1+$AF$5/100)</f>
        <v>614.9</v>
      </c>
      <c r="E1026" s="734">
        <f>AI1026*(1+$AF$5/100)</f>
        <v>654.55</v>
      </c>
      <c r="F1026" s="734">
        <f>AJ1026*(1+$AF$5/100)</f>
        <v>696.15</v>
      </c>
      <c r="G1026" s="734">
        <f>AK1026*(1+$AF$5/100)</f>
        <v>735.8</v>
      </c>
      <c r="H1026" s="734">
        <f>AL1026*(1+$AF$5/100)</f>
        <v>757.9</v>
      </c>
      <c r="I1026" s="734">
        <f>AM1026*(1+$AF$5/100)</f>
        <v>780.65</v>
      </c>
      <c r="J1026" s="734">
        <f>AN1026*(1+$AF$5/100)</f>
        <v>822.25</v>
      </c>
      <c r="K1026" s="734">
        <f>AO1026*(1+$AF$5/100)</f>
        <v>861.9</v>
      </c>
      <c r="L1026" s="734">
        <f>AP1026*(1+$AF$5/100)</f>
        <v>902.85</v>
      </c>
      <c r="M1026" s="734">
        <f>AQ1026*(1+$AF$5/100)</f>
        <v>958.75</v>
      </c>
      <c r="N1026" s="734">
        <f>AR1026*(1+$AF$5/100)</f>
        <v>1014.65</v>
      </c>
      <c r="O1026" s="734">
        <f>AS1026*(1+$AF$5/100)</f>
        <v>1061.45</v>
      </c>
      <c r="P1026" s="734">
        <f>AT1026*(1+$AF$5/100)</f>
        <v>1106.3</v>
      </c>
      <c r="Q1026" s="734">
        <f>AU1026*(1+$AF$5/100)</f>
        <v>1153.1</v>
      </c>
      <c r="R1026" s="734">
        <f>AV1026*(1+$AF$5/100)</f>
        <v>1178.45</v>
      </c>
      <c r="S1026" s="734">
        <f>AW1026*(1+$AF$5/100)</f>
        <v>1204.45</v>
      </c>
      <c r="T1026" s="734">
        <f>AX1026*(1+$AF$5/100)</f>
        <v>1249.3</v>
      </c>
      <c r="U1026" s="734">
        <f>AY1026*(1+$AF$5/100)</f>
        <v>1296.1</v>
      </c>
      <c r="V1026" s="734">
        <f>AZ1026*(1+$AF$5/100)</f>
        <v>1375.4</v>
      </c>
      <c r="W1026" s="734">
        <f>BA1026*(1+$AF$5/100)</f>
        <v>1402.05</v>
      </c>
      <c r="X1026" s="734">
        <f>BB1026*(1+$AF$5/100)</f>
        <v>1428.7</v>
      </c>
      <c r="Y1026" s="734">
        <f>BC1026*(1+$AF$5/100)</f>
        <v>1474.85</v>
      </c>
      <c r="Z1026" s="735">
        <f>BD1026*(1+$AF$5/100)</f>
        <v>1523.6</v>
      </c>
      <c r="AA1026" s="801"/>
      <c r="AB1026" s="731"/>
      <c r="AG1026" s="728">
        <v>2400</v>
      </c>
      <c r="AH1026" s="733">
        <v>946</v>
      </c>
      <c r="AI1026" s="734">
        <v>1007</v>
      </c>
      <c r="AJ1026" s="734">
        <v>1071</v>
      </c>
      <c r="AK1026" s="734">
        <v>1132</v>
      </c>
      <c r="AL1026" s="734">
        <v>1166</v>
      </c>
      <c r="AM1026" s="734">
        <v>1201</v>
      </c>
      <c r="AN1026" s="734">
        <v>1265</v>
      </c>
      <c r="AO1026" s="734">
        <v>1326</v>
      </c>
      <c r="AP1026" s="734">
        <v>1389</v>
      </c>
      <c r="AQ1026" s="734">
        <v>1475</v>
      </c>
      <c r="AR1026" s="734">
        <v>1561</v>
      </c>
      <c r="AS1026" s="734">
        <v>1633</v>
      </c>
      <c r="AT1026" s="734">
        <v>1702</v>
      </c>
      <c r="AU1026" s="734">
        <v>1774</v>
      </c>
      <c r="AV1026" s="734">
        <v>1813</v>
      </c>
      <c r="AW1026" s="734">
        <v>1853</v>
      </c>
      <c r="AX1026" s="734">
        <v>1922</v>
      </c>
      <c r="AY1026" s="734">
        <v>1994</v>
      </c>
      <c r="AZ1026" s="734">
        <v>2116</v>
      </c>
      <c r="BA1026" s="734">
        <v>2157</v>
      </c>
      <c r="BB1026" s="734">
        <v>2198</v>
      </c>
      <c r="BC1026" s="734">
        <v>2269</v>
      </c>
      <c r="BD1026" s="735">
        <v>2344</v>
      </c>
    </row>
    <row r="1027" spans="1:74">
      <c r="B1027" s="1019"/>
      <c r="C1027" s="785">
        <v>2600</v>
      </c>
      <c r="D1027" s="733">
        <f>AH1027*(1+$AF$5/100)</f>
        <v>636.35</v>
      </c>
      <c r="E1027" s="734">
        <f>AI1027*(1+$AF$5/100)</f>
        <v>679.25</v>
      </c>
      <c r="F1027" s="734">
        <f>AJ1027*(1+$AF$5/100)</f>
        <v>720.85</v>
      </c>
      <c r="G1027" s="734">
        <f>AK1027*(1+$AF$5/100)</f>
        <v>763.75</v>
      </c>
      <c r="H1027" s="734">
        <f>AL1027*(1+$AF$5/100)</f>
        <v>787.8</v>
      </c>
      <c r="I1027" s="734">
        <f>AM1027*(1+$AF$5/100)</f>
        <v>812.5</v>
      </c>
      <c r="J1027" s="734">
        <f>AN1027*(1+$AF$5/100)</f>
        <v>853.45</v>
      </c>
      <c r="K1027" s="734">
        <f>AO1027*(1+$AF$5/100)</f>
        <v>897</v>
      </c>
      <c r="L1027" s="734">
        <f>AP1027*(1+$AF$5/100)</f>
        <v>937.95</v>
      </c>
      <c r="M1027" s="734">
        <f>AQ1027*(1+$AF$5/100)</f>
        <v>995.15</v>
      </c>
      <c r="N1027" s="734">
        <f>AR1027*(1+$AF$5/100)</f>
        <v>1051.7</v>
      </c>
      <c r="O1027" s="734">
        <f>AS1027*(1+$AF$5/100)</f>
        <v>1099.8</v>
      </c>
      <c r="P1027" s="734">
        <f>AT1027*(1+$AF$5/100)</f>
        <v>1148.55</v>
      </c>
      <c r="Q1027" s="734">
        <f>AU1027*(1+$AF$5/100)</f>
        <v>1194.7</v>
      </c>
      <c r="R1027" s="734">
        <f>AV1027*(1+$AF$5/100)</f>
        <v>1221.35</v>
      </c>
      <c r="S1027" s="734">
        <f>AW1027*(1+$AF$5/100)</f>
        <v>1248</v>
      </c>
      <c r="T1027" s="734">
        <f>AX1027*(1+$AF$5/100)</f>
        <v>1296.75</v>
      </c>
      <c r="U1027" s="734">
        <f>AY1027*(1+$AF$5/100)</f>
        <v>1342.9</v>
      </c>
      <c r="V1027" s="734">
        <f>AZ1027*(1+$AF$5/100)</f>
        <v>1424.15</v>
      </c>
      <c r="W1027" s="734">
        <f>BA1027*(1+$AF$5/100)</f>
        <v>1451.45</v>
      </c>
      <c r="X1027" s="734">
        <f>BB1027*(1+$AF$5/100)</f>
        <v>1479.4</v>
      </c>
      <c r="Y1027" s="734">
        <f>BC1027*(1+$AF$5/100)</f>
        <v>1529.45</v>
      </c>
      <c r="Z1027" s="735">
        <f>BD1027*(1+$AF$5/100)</f>
        <v>1577.55</v>
      </c>
      <c r="AA1027" s="801"/>
      <c r="AB1027" s="731"/>
      <c r="AG1027" s="728">
        <v>2600</v>
      </c>
      <c r="AH1027" s="733">
        <v>979</v>
      </c>
      <c r="AI1027" s="734">
        <v>1045</v>
      </c>
      <c r="AJ1027" s="734">
        <v>1109</v>
      </c>
      <c r="AK1027" s="734">
        <v>1175</v>
      </c>
      <c r="AL1027" s="734">
        <v>1212</v>
      </c>
      <c r="AM1027" s="734">
        <v>1250</v>
      </c>
      <c r="AN1027" s="734">
        <v>1313</v>
      </c>
      <c r="AO1027" s="734">
        <v>1380</v>
      </c>
      <c r="AP1027" s="734">
        <v>1443</v>
      </c>
      <c r="AQ1027" s="734">
        <v>1531</v>
      </c>
      <c r="AR1027" s="734">
        <v>1618</v>
      </c>
      <c r="AS1027" s="734">
        <v>1692</v>
      </c>
      <c r="AT1027" s="734">
        <v>1767</v>
      </c>
      <c r="AU1027" s="734">
        <v>1838</v>
      </c>
      <c r="AV1027" s="734">
        <v>1879</v>
      </c>
      <c r="AW1027" s="734">
        <v>1920</v>
      </c>
      <c r="AX1027" s="734">
        <v>1995</v>
      </c>
      <c r="AY1027" s="734">
        <v>2066</v>
      </c>
      <c r="AZ1027" s="734">
        <v>2191</v>
      </c>
      <c r="BA1027" s="734">
        <v>2233</v>
      </c>
      <c r="BB1027" s="734">
        <v>2276</v>
      </c>
      <c r="BC1027" s="734">
        <v>2353</v>
      </c>
      <c r="BD1027" s="735">
        <v>2427</v>
      </c>
    </row>
    <row r="1028" spans="1:74">
      <c r="B1028" s="1019"/>
      <c r="C1028" s="785">
        <v>2800</v>
      </c>
      <c r="D1028" s="733">
        <f>AH1028*(1+$AF$5/100)</f>
        <v>659.75</v>
      </c>
      <c r="E1028" s="734">
        <f>AI1028*(1+$AF$5/100)</f>
        <v>704.6</v>
      </c>
      <c r="F1028" s="734">
        <f>AJ1028*(1+$AF$5/100)</f>
        <v>747.5</v>
      </c>
      <c r="G1028" s="734">
        <f>AK1028*(1+$AF$5/100)</f>
        <v>792.35</v>
      </c>
      <c r="H1028" s="734">
        <f>AL1028*(1+$AF$5/100)</f>
        <v>817.05</v>
      </c>
      <c r="I1028" s="734">
        <f>AM1028*(1+$AF$5/100)</f>
        <v>842.4</v>
      </c>
      <c r="J1028" s="734">
        <f>AN1028*(1+$AF$5/100)</f>
        <v>885.3</v>
      </c>
      <c r="K1028" s="734">
        <f>AO1028*(1+$AF$5/100)</f>
        <v>930.15</v>
      </c>
      <c r="L1028" s="734">
        <f>AP1028*(1+$AF$5/100)</f>
        <v>973.05</v>
      </c>
      <c r="M1028" s="734">
        <f>AQ1028*(1+$AF$5/100)</f>
        <v>1031.55</v>
      </c>
      <c r="N1028" s="734">
        <f>AR1028*(1+$AF$5/100)</f>
        <v>1090.7</v>
      </c>
      <c r="O1028" s="734">
        <f>AS1028*(1+$AF$5/100)</f>
        <v>1138.8</v>
      </c>
      <c r="P1028" s="734">
        <f>AT1028*(1+$AF$5/100)</f>
        <v>1188.85</v>
      </c>
      <c r="Q1028" s="734">
        <f>AU1028*(1+$AF$5/100)</f>
        <v>1236.95</v>
      </c>
      <c r="R1028" s="734">
        <f>AV1028*(1+$AF$5/100)</f>
        <v>1264.25</v>
      </c>
      <c r="S1028" s="734">
        <f>AW1028*(1+$AF$5/100)</f>
        <v>1292.2</v>
      </c>
      <c r="T1028" s="734">
        <f>AX1028*(1+$AF$5/100)</f>
        <v>1342.25</v>
      </c>
      <c r="U1028" s="734">
        <f>AY1028*(1+$AF$5/100)</f>
        <v>1390.35</v>
      </c>
      <c r="V1028" s="734">
        <f>AZ1028*(1+$AF$5/100)</f>
        <v>1474.85</v>
      </c>
      <c r="W1028" s="734">
        <f>BA1028*(1+$AF$5/100)</f>
        <v>1502.15</v>
      </c>
      <c r="X1028" s="734">
        <f>BB1028*(1+$AF$5/100)</f>
        <v>1530.1</v>
      </c>
      <c r="Y1028" s="734">
        <f>BC1028*(1+$AF$5/100)</f>
        <v>1581.45</v>
      </c>
      <c r="Z1028" s="735">
        <f>BD1028*(1+$AF$5/100)</f>
        <v>1633.45</v>
      </c>
      <c r="AA1028" s="801"/>
      <c r="AB1028" s="731"/>
      <c r="AG1028" s="728">
        <v>2800</v>
      </c>
      <c r="AH1028" s="733">
        <v>1015</v>
      </c>
      <c r="AI1028" s="734">
        <v>1084</v>
      </c>
      <c r="AJ1028" s="734">
        <v>1150</v>
      </c>
      <c r="AK1028" s="734">
        <v>1219</v>
      </c>
      <c r="AL1028" s="734">
        <v>1257</v>
      </c>
      <c r="AM1028" s="734">
        <v>1296</v>
      </c>
      <c r="AN1028" s="734">
        <v>1362</v>
      </c>
      <c r="AO1028" s="734">
        <v>1431</v>
      </c>
      <c r="AP1028" s="734">
        <v>1497</v>
      </c>
      <c r="AQ1028" s="734">
        <v>1587</v>
      </c>
      <c r="AR1028" s="734">
        <v>1678</v>
      </c>
      <c r="AS1028" s="734">
        <v>1752</v>
      </c>
      <c r="AT1028" s="734">
        <v>1829</v>
      </c>
      <c r="AU1028" s="734">
        <v>1903</v>
      </c>
      <c r="AV1028" s="734">
        <v>1945</v>
      </c>
      <c r="AW1028" s="734">
        <v>1988</v>
      </c>
      <c r="AX1028" s="734">
        <v>2065</v>
      </c>
      <c r="AY1028" s="734">
        <v>2139</v>
      </c>
      <c r="AZ1028" s="734">
        <v>2269</v>
      </c>
      <c r="BA1028" s="734">
        <v>2311</v>
      </c>
      <c r="BB1028" s="734">
        <v>2354</v>
      </c>
      <c r="BC1028" s="734">
        <v>2433</v>
      </c>
      <c r="BD1028" s="735">
        <v>2513</v>
      </c>
    </row>
    <row r="1029" spans="1:74">
      <c r="B1029" s="1019"/>
      <c r="C1029" s="785">
        <v>3000</v>
      </c>
      <c r="D1029" s="733">
        <f>AH1029*(1+$AF$5/100)</f>
        <v>701.35</v>
      </c>
      <c r="E1029" s="734">
        <f>AI1029*(1+$AF$5/100)</f>
        <v>750.1</v>
      </c>
      <c r="F1029" s="734">
        <f>AJ1029*(1+$AF$5/100)</f>
        <v>798.2</v>
      </c>
      <c r="G1029" s="734">
        <f>AK1029*(1+$AF$5/100)</f>
        <v>844.35</v>
      </c>
      <c r="H1029" s="734">
        <f>AL1029*(1+$AF$5/100)</f>
        <v>870.35</v>
      </c>
      <c r="I1029" s="734">
        <f>AM1029*(1+$AF$5/100)</f>
        <v>896.35</v>
      </c>
      <c r="J1029" s="734">
        <f>AN1029*(1+$AF$5/100)</f>
        <v>944.45</v>
      </c>
      <c r="K1029" s="734">
        <f>AO1029*(1+$AF$5/100)</f>
        <v>992.55</v>
      </c>
      <c r="L1029" s="734">
        <f>AP1029*(1+$AF$5/100)</f>
        <v>1041.3</v>
      </c>
      <c r="M1029" s="734">
        <f>AQ1029*(1+$AF$5/100)</f>
        <v>1100.45</v>
      </c>
      <c r="N1029" s="734">
        <f>AR1029*(1+$AF$5/100)</f>
        <v>1160.25</v>
      </c>
      <c r="O1029" s="734">
        <f>AS1029*(1+$AF$5/100)</f>
        <v>1213.55</v>
      </c>
      <c r="P1029" s="734">
        <f>AT1029*(1+$AF$5/100)</f>
        <v>1264.9</v>
      </c>
      <c r="Q1029" s="734">
        <f>AU1029*(1+$AF$5/100)</f>
        <v>1318.85</v>
      </c>
      <c r="R1029" s="734">
        <f>AV1029*(1+$AF$5/100)</f>
        <v>1348.1</v>
      </c>
      <c r="S1029" s="734">
        <f>AW1029*(1+$AF$5/100)</f>
        <v>1377.35</v>
      </c>
      <c r="T1029" s="734">
        <f>AX1029*(1+$AF$5/100)</f>
        <v>1428.7</v>
      </c>
      <c r="U1029" s="734">
        <f>AY1029*(1+$AF$5/100)</f>
        <v>1482</v>
      </c>
      <c r="V1029" s="734">
        <f>AZ1029*(1+$AF$5/100)</f>
        <v>1570.4</v>
      </c>
      <c r="W1029" s="734">
        <f>BA1029*(1+$AF$5/100)</f>
        <v>1599.65</v>
      </c>
      <c r="X1029" s="734">
        <f>BB1029*(1+$AF$5/100)</f>
        <v>1628.9</v>
      </c>
      <c r="Y1029" s="734">
        <f>BC1029*(1+$AF$5/100)</f>
        <v>1684.15</v>
      </c>
      <c r="Z1029" s="735">
        <f>BD1029*(1+$AF$5/100)</f>
        <v>1738.75</v>
      </c>
      <c r="AA1029" s="801"/>
      <c r="AB1029" s="731"/>
      <c r="AG1029" s="728">
        <v>3000</v>
      </c>
      <c r="AH1029" s="733">
        <v>1079</v>
      </c>
      <c r="AI1029" s="734">
        <v>1154</v>
      </c>
      <c r="AJ1029" s="734">
        <v>1228</v>
      </c>
      <c r="AK1029" s="734">
        <v>1299</v>
      </c>
      <c r="AL1029" s="734">
        <v>1339</v>
      </c>
      <c r="AM1029" s="734">
        <v>1379</v>
      </c>
      <c r="AN1029" s="734">
        <v>1453</v>
      </c>
      <c r="AO1029" s="734">
        <v>1527</v>
      </c>
      <c r="AP1029" s="734">
        <v>1602</v>
      </c>
      <c r="AQ1029" s="734">
        <v>1693</v>
      </c>
      <c r="AR1029" s="734">
        <v>1785</v>
      </c>
      <c r="AS1029" s="734">
        <v>1867</v>
      </c>
      <c r="AT1029" s="734">
        <v>1946</v>
      </c>
      <c r="AU1029" s="734">
        <v>2029</v>
      </c>
      <c r="AV1029" s="734">
        <v>2074</v>
      </c>
      <c r="AW1029" s="734">
        <v>2119</v>
      </c>
      <c r="AX1029" s="734">
        <v>2198</v>
      </c>
      <c r="AY1029" s="734">
        <v>2280</v>
      </c>
      <c r="AZ1029" s="734">
        <v>2416</v>
      </c>
      <c r="BA1029" s="734">
        <v>2461</v>
      </c>
      <c r="BB1029" s="734">
        <v>2506</v>
      </c>
      <c r="BC1029" s="734">
        <v>2591</v>
      </c>
      <c r="BD1029" s="735">
        <v>2675</v>
      </c>
    </row>
    <row r="1030" spans="1:74">
      <c r="B1030" s="1019"/>
      <c r="C1030" s="785">
        <v>3200</v>
      </c>
      <c r="D1030" s="733">
        <f>AH1030*(1+$AF$5/100)</f>
        <v>724.75</v>
      </c>
      <c r="E1030" s="734">
        <f>AI1030*(1+$AF$5/100)</f>
        <v>774.8</v>
      </c>
      <c r="F1030" s="734">
        <f>AJ1030*(1+$AF$5/100)</f>
        <v>822.9</v>
      </c>
      <c r="G1030" s="734">
        <f>AK1030*(1+$AF$5/100)</f>
        <v>872.95</v>
      </c>
      <c r="H1030" s="734">
        <f>AL1030*(1+$AF$5/100)</f>
        <v>900.25</v>
      </c>
      <c r="I1030" s="734">
        <f>AM1030*(1+$AF$5/100)</f>
        <v>928.2</v>
      </c>
      <c r="J1030" s="734">
        <f>AN1030*(1+$AF$5/100)</f>
        <v>976.3</v>
      </c>
      <c r="K1030" s="734">
        <f>AO1030*(1+$AF$5/100)</f>
        <v>1026.35</v>
      </c>
      <c r="L1030" s="734">
        <f>AP1030*(1+$AF$5/100)</f>
        <v>1076.4</v>
      </c>
      <c r="M1030" s="734">
        <f>AQ1030*(1+$AF$5/100)</f>
        <v>1136.85</v>
      </c>
      <c r="N1030" s="734">
        <f>AR1030*(1+$AF$5/100)</f>
        <v>1196.65</v>
      </c>
      <c r="O1030" s="734">
        <f>AS1030*(1+$AF$5/100)</f>
        <v>1251.9</v>
      </c>
      <c r="P1030" s="734">
        <f>AT1030*(1+$AF$5/100)</f>
        <v>1307.15</v>
      </c>
      <c r="Q1030" s="734">
        <f>AU1030*(1+$AF$5/100)</f>
        <v>1362.4</v>
      </c>
      <c r="R1030" s="734">
        <f>AV1030*(1+$AF$5/100)</f>
        <v>1391.65</v>
      </c>
      <c r="S1030" s="734">
        <f>AW1030*(1+$AF$5/100)</f>
        <v>1420.9</v>
      </c>
      <c r="T1030" s="734">
        <f>AX1030*(1+$AF$5/100)</f>
        <v>1476.15</v>
      </c>
      <c r="U1030" s="734">
        <f>AY1030*(1+$AF$5/100)</f>
        <v>1529.45</v>
      </c>
      <c r="V1030" s="734">
        <f>AZ1030*(1+$AF$5/100)</f>
        <v>1619.15</v>
      </c>
      <c r="W1030" s="734">
        <f>BA1030*(1+$AF$5/100)</f>
        <v>1650.35</v>
      </c>
      <c r="X1030" s="734">
        <f>BB1030*(1+$AF$5/100)</f>
        <v>1680.9</v>
      </c>
      <c r="Y1030" s="734">
        <f>BC1030*(1+$AF$5/100)</f>
        <v>1736.15</v>
      </c>
      <c r="Z1030" s="735">
        <f>BD1030*(1+$AF$5/100)</f>
        <v>1793.35</v>
      </c>
      <c r="AA1030" s="801"/>
      <c r="AB1030" s="731"/>
      <c r="AG1030" s="728">
        <v>3200</v>
      </c>
      <c r="AH1030" s="733">
        <v>1115</v>
      </c>
      <c r="AI1030" s="734">
        <v>1192</v>
      </c>
      <c r="AJ1030" s="734">
        <v>1266</v>
      </c>
      <c r="AK1030" s="734">
        <v>1343</v>
      </c>
      <c r="AL1030" s="734">
        <v>1385</v>
      </c>
      <c r="AM1030" s="734">
        <v>1428</v>
      </c>
      <c r="AN1030" s="734">
        <v>1502</v>
      </c>
      <c r="AO1030" s="734">
        <v>1579</v>
      </c>
      <c r="AP1030" s="734">
        <v>1656</v>
      </c>
      <c r="AQ1030" s="734">
        <v>1749</v>
      </c>
      <c r="AR1030" s="734">
        <v>1841</v>
      </c>
      <c r="AS1030" s="734">
        <v>1926</v>
      </c>
      <c r="AT1030" s="734">
        <v>2011</v>
      </c>
      <c r="AU1030" s="734">
        <v>2096</v>
      </c>
      <c r="AV1030" s="734">
        <v>2141</v>
      </c>
      <c r="AW1030" s="734">
        <v>2186</v>
      </c>
      <c r="AX1030" s="734">
        <v>2271</v>
      </c>
      <c r="AY1030" s="734">
        <v>2353</v>
      </c>
      <c r="AZ1030" s="734">
        <v>2491</v>
      </c>
      <c r="BA1030" s="734">
        <v>2539</v>
      </c>
      <c r="BB1030" s="734">
        <v>2586</v>
      </c>
      <c r="BC1030" s="734">
        <v>2671</v>
      </c>
      <c r="BD1030" s="735">
        <v>2759</v>
      </c>
    </row>
    <row r="1031" spans="1:74" customHeight="1" ht="22.5">
      <c r="B1031" s="1019"/>
      <c r="C1031" s="785">
        <v>3400</v>
      </c>
      <c r="D1031" s="733">
        <f>AH1031*(1+$AF$5/100)</f>
        <v>747.5</v>
      </c>
      <c r="E1031" s="734">
        <f>AI1031*(1+$AF$5/100)</f>
        <v>799.5</v>
      </c>
      <c r="F1031" s="734">
        <f>AJ1031*(1+$AF$5/100)</f>
        <v>849.55</v>
      </c>
      <c r="G1031" s="734">
        <f>AK1031*(1+$AF$5/100)</f>
        <v>900.9</v>
      </c>
      <c r="H1031" s="734">
        <f>AL1031*(1+$AF$5/100)</f>
        <v>929.5</v>
      </c>
      <c r="I1031" s="734">
        <f>AM1031*(1+$AF$5/100)</f>
        <v>958.1</v>
      </c>
      <c r="J1031" s="734">
        <f>AN1031*(1+$AF$5/100)</f>
        <v>1009.45</v>
      </c>
      <c r="K1031" s="734">
        <f>AO1031*(1+$AF$5/100)</f>
        <v>1059.5</v>
      </c>
      <c r="L1031" s="734">
        <f>AP1031*(1+$AF$5/100)</f>
        <v>1111.5</v>
      </c>
      <c r="M1031" s="734">
        <f>AQ1031*(1+$AF$5/100)</f>
        <v>1172.6</v>
      </c>
      <c r="N1031" s="734">
        <f>AR1031*(1+$AF$5/100)</f>
        <v>1233.7</v>
      </c>
      <c r="O1031" s="734">
        <f>AS1031*(1+$AF$5/100)</f>
        <v>1292.2</v>
      </c>
      <c r="P1031" s="734">
        <f>AT1031*(1+$AF$5/100)</f>
        <v>1347.45</v>
      </c>
      <c r="Q1031" s="734">
        <f>AU1031*(1+$AF$5/100)</f>
        <v>1404</v>
      </c>
      <c r="R1031" s="734">
        <f>AV1031*(1+$AF$5/100)</f>
        <v>1435.2</v>
      </c>
      <c r="S1031" s="734">
        <f>AW1031*(1+$AF$5/100)</f>
        <v>1466.4</v>
      </c>
      <c r="T1031" s="734">
        <f>AX1031*(1+$AF$5/100)</f>
        <v>1521.65</v>
      </c>
      <c r="U1031" s="734">
        <f>AY1031*(1+$AF$5/100)</f>
        <v>1578.2</v>
      </c>
      <c r="V1031" s="734">
        <f>AZ1031*(1+$AF$5/100)</f>
        <v>1667.9</v>
      </c>
      <c r="W1031" s="734">
        <f>BA1031*(1+$AF$5/100)</f>
        <v>1701.05</v>
      </c>
      <c r="X1031" s="734">
        <f>BB1031*(1+$AF$5/100)</f>
        <v>1733.55</v>
      </c>
      <c r="Y1031" s="734">
        <f>BC1031*(1+$AF$5/100)</f>
        <v>1790.1</v>
      </c>
      <c r="Z1031" s="735">
        <f>BD1031*(1+$AF$5/100)</f>
        <v>1847.3</v>
      </c>
      <c r="AA1031" s="801"/>
      <c r="AB1031" s="731"/>
      <c r="AG1031" s="728">
        <v>3400</v>
      </c>
      <c r="AH1031" s="733">
        <v>1150</v>
      </c>
      <c r="AI1031" s="734">
        <v>1230</v>
      </c>
      <c r="AJ1031" s="734">
        <v>1307</v>
      </c>
      <c r="AK1031" s="734">
        <v>1386</v>
      </c>
      <c r="AL1031" s="734">
        <v>1430</v>
      </c>
      <c r="AM1031" s="734">
        <v>1474</v>
      </c>
      <c r="AN1031" s="734">
        <v>1553</v>
      </c>
      <c r="AO1031" s="734">
        <v>1630</v>
      </c>
      <c r="AP1031" s="734">
        <v>1710</v>
      </c>
      <c r="AQ1031" s="734">
        <v>1804</v>
      </c>
      <c r="AR1031" s="734">
        <v>1898</v>
      </c>
      <c r="AS1031" s="734">
        <v>1988</v>
      </c>
      <c r="AT1031" s="734">
        <v>2073</v>
      </c>
      <c r="AU1031" s="734">
        <v>2160</v>
      </c>
      <c r="AV1031" s="734">
        <v>2208</v>
      </c>
      <c r="AW1031" s="734">
        <v>2256</v>
      </c>
      <c r="AX1031" s="734">
        <v>2341</v>
      </c>
      <c r="AY1031" s="734">
        <v>2428</v>
      </c>
      <c r="AZ1031" s="734">
        <v>2566</v>
      </c>
      <c r="BA1031" s="734">
        <v>2617</v>
      </c>
      <c r="BB1031" s="734">
        <v>2667</v>
      </c>
      <c r="BC1031" s="734">
        <v>2754</v>
      </c>
      <c r="BD1031" s="735">
        <v>2842</v>
      </c>
    </row>
    <row r="1032" spans="1:74">
      <c r="B1032" s="1019"/>
      <c r="C1032" s="785">
        <f>C1031+200</f>
        <v>3600</v>
      </c>
      <c r="D1032" s="733" t="s">
        <v>394</v>
      </c>
      <c r="E1032" s="734" t="s">
        <v>394</v>
      </c>
      <c r="F1032" s="734" t="s">
        <v>394</v>
      </c>
      <c r="G1032" s="734" t="s">
        <v>394</v>
      </c>
      <c r="H1032" s="734" t="s">
        <v>394</v>
      </c>
      <c r="I1032" s="734" t="s">
        <v>394</v>
      </c>
      <c r="J1032" s="734" t="s">
        <v>394</v>
      </c>
      <c r="K1032" s="734" t="s">
        <v>394</v>
      </c>
      <c r="L1032" s="734" t="s">
        <v>394</v>
      </c>
      <c r="M1032" s="734" t="s">
        <v>394</v>
      </c>
      <c r="N1032" s="734" t="s">
        <v>394</v>
      </c>
      <c r="O1032" s="734" t="s">
        <v>394</v>
      </c>
      <c r="P1032" s="734" t="s">
        <v>394</v>
      </c>
      <c r="Q1032" s="734" t="s">
        <v>394</v>
      </c>
      <c r="R1032" s="734" t="s">
        <v>394</v>
      </c>
      <c r="S1032" s="734" t="s">
        <v>394</v>
      </c>
      <c r="T1032" s="734" t="s">
        <v>394</v>
      </c>
      <c r="U1032" s="734" t="s">
        <v>394</v>
      </c>
      <c r="V1032" s="734" t="s">
        <v>394</v>
      </c>
      <c r="W1032" s="734" t="s">
        <v>394</v>
      </c>
      <c r="X1032" s="734" t="s">
        <v>394</v>
      </c>
      <c r="Y1032" s="734" t="s">
        <v>394</v>
      </c>
      <c r="Z1032" s="735" t="s">
        <v>394</v>
      </c>
      <c r="AA1032" s="801"/>
      <c r="AB1032" s="731"/>
      <c r="AG1032" s="728">
        <v>3600</v>
      </c>
      <c r="AH1032" s="733" t="s">
        <v>394</v>
      </c>
      <c r="AI1032" s="734" t="s">
        <v>394</v>
      </c>
      <c r="AJ1032" s="734" t="s">
        <v>394</v>
      </c>
      <c r="AK1032" s="734" t="s">
        <v>394</v>
      </c>
      <c r="AL1032" s="734" t="s">
        <v>394</v>
      </c>
      <c r="AM1032" s="734" t="s">
        <v>394</v>
      </c>
      <c r="AN1032" s="734" t="s">
        <v>394</v>
      </c>
      <c r="AO1032" s="734" t="s">
        <v>394</v>
      </c>
      <c r="AP1032" s="734" t="s">
        <v>394</v>
      </c>
      <c r="AQ1032" s="734" t="s">
        <v>394</v>
      </c>
      <c r="AR1032" s="734" t="s">
        <v>394</v>
      </c>
      <c r="AS1032" s="734" t="s">
        <v>394</v>
      </c>
      <c r="AT1032" s="734" t="s">
        <v>394</v>
      </c>
      <c r="AU1032" s="734" t="s">
        <v>394</v>
      </c>
      <c r="AV1032" s="734" t="s">
        <v>394</v>
      </c>
      <c r="AW1032" s="734" t="s">
        <v>394</v>
      </c>
      <c r="AX1032" s="734" t="s">
        <v>394</v>
      </c>
      <c r="AY1032" s="734" t="s">
        <v>394</v>
      </c>
      <c r="AZ1032" s="734" t="s">
        <v>394</v>
      </c>
      <c r="BA1032" s="734" t="s">
        <v>394</v>
      </c>
      <c r="BB1032" s="734" t="s">
        <v>394</v>
      </c>
      <c r="BC1032" s="734" t="s">
        <v>394</v>
      </c>
      <c r="BD1032" s="735" t="s">
        <v>394</v>
      </c>
    </row>
    <row r="1033" spans="1:74">
      <c r="B1033" s="1019"/>
      <c r="C1033" s="785">
        <v>3800</v>
      </c>
      <c r="D1033" s="733" t="s">
        <v>394</v>
      </c>
      <c r="E1033" s="734" t="s">
        <v>394</v>
      </c>
      <c r="F1033" s="734" t="s">
        <v>394</v>
      </c>
      <c r="G1033" s="734" t="s">
        <v>394</v>
      </c>
      <c r="H1033" s="734" t="s">
        <v>394</v>
      </c>
      <c r="I1033" s="734" t="s">
        <v>394</v>
      </c>
      <c r="J1033" s="734" t="s">
        <v>394</v>
      </c>
      <c r="K1033" s="734" t="s">
        <v>394</v>
      </c>
      <c r="L1033" s="734" t="s">
        <v>394</v>
      </c>
      <c r="M1033" s="734" t="s">
        <v>394</v>
      </c>
      <c r="N1033" s="734" t="s">
        <v>394</v>
      </c>
      <c r="O1033" s="734" t="s">
        <v>394</v>
      </c>
      <c r="P1033" s="734" t="s">
        <v>394</v>
      </c>
      <c r="Q1033" s="734" t="s">
        <v>394</v>
      </c>
      <c r="R1033" s="734" t="s">
        <v>394</v>
      </c>
      <c r="S1033" s="734" t="s">
        <v>394</v>
      </c>
      <c r="T1033" s="734" t="s">
        <v>394</v>
      </c>
      <c r="U1033" s="734" t="s">
        <v>394</v>
      </c>
      <c r="V1033" s="734" t="s">
        <v>394</v>
      </c>
      <c r="W1033" s="734" t="s">
        <v>394</v>
      </c>
      <c r="X1033" s="734" t="s">
        <v>394</v>
      </c>
      <c r="Y1033" s="734" t="s">
        <v>394</v>
      </c>
      <c r="Z1033" s="735" t="s">
        <v>394</v>
      </c>
      <c r="AA1033" s="801"/>
      <c r="AB1033" s="731"/>
      <c r="AG1033" s="728">
        <v>3800</v>
      </c>
      <c r="AH1033" s="733" t="s">
        <v>394</v>
      </c>
      <c r="AI1033" s="734" t="s">
        <v>394</v>
      </c>
      <c r="AJ1033" s="734" t="s">
        <v>394</v>
      </c>
      <c r="AK1033" s="734" t="s">
        <v>394</v>
      </c>
      <c r="AL1033" s="734" t="s">
        <v>394</v>
      </c>
      <c r="AM1033" s="734" t="s">
        <v>394</v>
      </c>
      <c r="AN1033" s="734" t="s">
        <v>394</v>
      </c>
      <c r="AO1033" s="734" t="s">
        <v>394</v>
      </c>
      <c r="AP1033" s="734" t="s">
        <v>394</v>
      </c>
      <c r="AQ1033" s="734" t="s">
        <v>394</v>
      </c>
      <c r="AR1033" s="734" t="s">
        <v>394</v>
      </c>
      <c r="AS1033" s="734" t="s">
        <v>394</v>
      </c>
      <c r="AT1033" s="734" t="s">
        <v>394</v>
      </c>
      <c r="AU1033" s="734" t="s">
        <v>394</v>
      </c>
      <c r="AV1033" s="734" t="s">
        <v>394</v>
      </c>
      <c r="AW1033" s="734" t="s">
        <v>394</v>
      </c>
      <c r="AX1033" s="734" t="s">
        <v>394</v>
      </c>
      <c r="AY1033" s="734" t="s">
        <v>394</v>
      </c>
      <c r="AZ1033" s="734" t="s">
        <v>394</v>
      </c>
      <c r="BA1033" s="734" t="s">
        <v>394</v>
      </c>
      <c r="BB1033" s="734" t="s">
        <v>394</v>
      </c>
      <c r="BC1033" s="734" t="s">
        <v>394</v>
      </c>
      <c r="BD1033" s="735" t="s">
        <v>394</v>
      </c>
    </row>
    <row r="1034" spans="1:74" customHeight="1" ht="23.25">
      <c r="B1034" s="1019"/>
      <c r="C1034" s="786">
        <v>4000</v>
      </c>
      <c r="D1034" s="739" t="s">
        <v>394</v>
      </c>
      <c r="E1034" s="740" t="s">
        <v>394</v>
      </c>
      <c r="F1034" s="740" t="s">
        <v>394</v>
      </c>
      <c r="G1034" s="740" t="s">
        <v>394</v>
      </c>
      <c r="H1034" s="740" t="s">
        <v>394</v>
      </c>
      <c r="I1034" s="740" t="s">
        <v>394</v>
      </c>
      <c r="J1034" s="740" t="s">
        <v>394</v>
      </c>
      <c r="K1034" s="740" t="s">
        <v>394</v>
      </c>
      <c r="L1034" s="740" t="s">
        <v>394</v>
      </c>
      <c r="M1034" s="740" t="s">
        <v>394</v>
      </c>
      <c r="N1034" s="740" t="s">
        <v>394</v>
      </c>
      <c r="O1034" s="740" t="s">
        <v>394</v>
      </c>
      <c r="P1034" s="740" t="s">
        <v>394</v>
      </c>
      <c r="Q1034" s="740" t="s">
        <v>394</v>
      </c>
      <c r="R1034" s="740" t="s">
        <v>394</v>
      </c>
      <c r="S1034" s="740" t="s">
        <v>394</v>
      </c>
      <c r="T1034" s="740" t="s">
        <v>394</v>
      </c>
      <c r="U1034" s="740" t="s">
        <v>394</v>
      </c>
      <c r="V1034" s="740" t="s">
        <v>394</v>
      </c>
      <c r="W1034" s="740" t="s">
        <v>394</v>
      </c>
      <c r="X1034" s="740" t="s">
        <v>394</v>
      </c>
      <c r="Y1034" s="740" t="s">
        <v>394</v>
      </c>
      <c r="Z1034" s="750" t="s">
        <v>394</v>
      </c>
      <c r="AA1034" s="801"/>
      <c r="AB1034" s="731"/>
      <c r="AG1034" s="738">
        <v>4000</v>
      </c>
      <c r="AH1034" s="739" t="s">
        <v>394</v>
      </c>
      <c r="AI1034" s="740" t="s">
        <v>394</v>
      </c>
      <c r="AJ1034" s="740" t="s">
        <v>394</v>
      </c>
      <c r="AK1034" s="740" t="s">
        <v>394</v>
      </c>
      <c r="AL1034" s="740" t="s">
        <v>394</v>
      </c>
      <c r="AM1034" s="740" t="s">
        <v>394</v>
      </c>
      <c r="AN1034" s="740" t="s">
        <v>394</v>
      </c>
      <c r="AO1034" s="740" t="s">
        <v>394</v>
      </c>
      <c r="AP1034" s="740" t="s">
        <v>394</v>
      </c>
      <c r="AQ1034" s="740" t="s">
        <v>394</v>
      </c>
      <c r="AR1034" s="740" t="s">
        <v>394</v>
      </c>
      <c r="AS1034" s="740" t="s">
        <v>394</v>
      </c>
      <c r="AT1034" s="740" t="s">
        <v>394</v>
      </c>
      <c r="AU1034" s="740" t="s">
        <v>394</v>
      </c>
      <c r="AV1034" s="740" t="s">
        <v>394</v>
      </c>
      <c r="AW1034" s="740" t="s">
        <v>394</v>
      </c>
      <c r="AX1034" s="740" t="s">
        <v>394</v>
      </c>
      <c r="AY1034" s="740" t="s">
        <v>394</v>
      </c>
      <c r="AZ1034" s="740" t="s">
        <v>394</v>
      </c>
      <c r="BA1034" s="740" t="s">
        <v>394</v>
      </c>
      <c r="BB1034" s="740" t="s">
        <v>394</v>
      </c>
      <c r="BC1034" s="740" t="s">
        <v>394</v>
      </c>
      <c r="BD1034" s="750" t="s">
        <v>394</v>
      </c>
    </row>
    <row r="1035" spans="1:74">
      <c r="B1035" s="804"/>
      <c r="C1035" s="717"/>
      <c r="D1035" s="734"/>
      <c r="E1035" s="734"/>
      <c r="F1035" s="734"/>
      <c r="G1035" s="734"/>
      <c r="H1035" s="734"/>
      <c r="I1035" s="734"/>
      <c r="J1035" s="734"/>
      <c r="K1035" s="734"/>
      <c r="L1035" s="734"/>
      <c r="M1035" s="734"/>
      <c r="N1035" s="734"/>
      <c r="O1035" s="734"/>
      <c r="P1035" s="734"/>
      <c r="Q1035" s="734"/>
      <c r="R1035" s="734"/>
      <c r="S1035" s="734"/>
      <c r="T1035" s="734"/>
      <c r="U1035" s="734"/>
      <c r="V1035" s="734"/>
      <c r="W1035" s="734"/>
      <c r="X1035" s="734"/>
      <c r="Y1035" s="734"/>
      <c r="Z1035" s="734"/>
      <c r="AA1035" s="801"/>
      <c r="AB1035" s="731"/>
    </row>
    <row r="1036" spans="1:74">
      <c r="B1036" s="804"/>
      <c r="C1036" s="1014" t="s">
        <v>395</v>
      </c>
      <c r="D1036" s="1014"/>
      <c r="E1036" s="1014"/>
      <c r="F1036" s="1014"/>
      <c r="G1036" s="1014"/>
      <c r="H1036" s="1014"/>
      <c r="I1036" s="1014"/>
      <c r="J1036" s="1014"/>
      <c r="K1036" s="1014"/>
      <c r="L1036" s="1014"/>
      <c r="M1036" s="1014"/>
      <c r="N1036" s="1014"/>
      <c r="O1036" s="1014"/>
      <c r="P1036" s="1014"/>
      <c r="Q1036" s="1014"/>
      <c r="R1036" s="1014"/>
      <c r="S1036" s="1014"/>
      <c r="T1036" s="1014"/>
      <c r="U1036" s="1014"/>
      <c r="V1036" s="1014"/>
      <c r="W1036" s="1014"/>
      <c r="X1036" s="1014"/>
      <c r="Y1036" s="1014"/>
      <c r="Z1036" s="1014"/>
      <c r="AA1036" s="801"/>
      <c r="AB1036" s="731"/>
    </row>
    <row r="1037" spans="1:74">
      <c r="B1037" s="804"/>
      <c r="C1037" s="721" t="s">
        <v>450</v>
      </c>
      <c r="D1037" s="721"/>
      <c r="E1037" s="721"/>
      <c r="F1037" s="721"/>
      <c r="G1037" s="721"/>
      <c r="H1037" s="721"/>
      <c r="I1037" s="721"/>
      <c r="J1037" s="721"/>
      <c r="K1037" s="721"/>
      <c r="L1037" s="721"/>
      <c r="M1037" s="721"/>
      <c r="N1037" s="721"/>
      <c r="O1037" s="721"/>
      <c r="P1037" s="721"/>
      <c r="Q1037" s="721"/>
      <c r="R1037" s="721"/>
      <c r="S1037" s="721"/>
      <c r="T1037" s="721"/>
      <c r="U1037" s="721"/>
      <c r="V1037" s="721"/>
      <c r="W1037" s="721"/>
      <c r="X1037" s="721"/>
      <c r="Y1037" s="721"/>
      <c r="Z1037" s="721"/>
      <c r="AA1037" s="801"/>
      <c r="AB1037" s="731"/>
    </row>
    <row r="1038" spans="1:74" customHeight="1" ht="20.25">
      <c r="B1038" s="805"/>
      <c r="C1038" s="1022" t="s">
        <v>384</v>
      </c>
      <c r="D1038" s="1022"/>
      <c r="E1038" s="1022"/>
      <c r="F1038" s="1022"/>
      <c r="G1038" s="1022"/>
      <c r="H1038" s="1022"/>
      <c r="I1038" s="1022"/>
      <c r="J1038" s="1022"/>
      <c r="K1038" s="1022"/>
      <c r="L1038" s="1022"/>
      <c r="M1038" s="1022"/>
      <c r="N1038" s="1022"/>
      <c r="O1038" s="1022"/>
      <c r="P1038" s="1022"/>
      <c r="Q1038" s="1022"/>
      <c r="R1038" s="1022"/>
      <c r="S1038" s="1022"/>
      <c r="T1038" s="1022"/>
      <c r="U1038" s="1022"/>
      <c r="V1038" s="1022"/>
      <c r="W1038" s="1022"/>
      <c r="X1038" s="1022"/>
      <c r="Y1038" s="1022"/>
      <c r="Z1038" s="1022"/>
      <c r="AA1038" s="806"/>
      <c r="AB1038" s="717"/>
    </row>
    <row r="1039" spans="1:74" customHeight="1" ht="20.25">
      <c r="B1039" s="722"/>
      <c r="C1039" s="717"/>
      <c r="D1039" s="717"/>
      <c r="E1039" s="717"/>
      <c r="F1039" s="717"/>
      <c r="G1039" s="717"/>
      <c r="H1039" s="717"/>
      <c r="I1039" s="717"/>
      <c r="J1039" s="717"/>
      <c r="K1039" s="717"/>
      <c r="L1039" s="717"/>
      <c r="M1039" s="717"/>
      <c r="N1039" s="717"/>
      <c r="O1039" s="717"/>
      <c r="P1039" s="717"/>
      <c r="Q1039" s="717"/>
      <c r="R1039" s="717"/>
      <c r="S1039" s="717"/>
      <c r="T1039" s="717"/>
      <c r="U1039" s="717"/>
      <c r="V1039" s="717"/>
      <c r="W1039" s="717"/>
      <c r="X1039" s="717"/>
      <c r="Y1039" s="717"/>
      <c r="Z1039" s="717"/>
      <c r="AA1039" s="717"/>
      <c r="AB1039" s="717"/>
    </row>
    <row r="1040" spans="1:74" s="780" customFormat="1">
      <c r="B1040" s="812" t="s">
        <v>451</v>
      </c>
      <c r="C1040" s="812"/>
      <c r="D1040" s="812"/>
      <c r="E1040" s="812"/>
      <c r="F1040" s="812"/>
      <c r="G1040" s="812"/>
      <c r="H1040" s="812"/>
      <c r="I1040" s="812"/>
      <c r="J1040" s="812"/>
      <c r="K1040" s="812"/>
      <c r="L1040" s="812"/>
      <c r="M1040" s="812"/>
      <c r="N1040" s="812"/>
      <c r="O1040" s="812"/>
      <c r="P1040" s="812"/>
      <c r="Q1040" s="812"/>
      <c r="R1040" s="812"/>
      <c r="S1040" s="812"/>
      <c r="T1040" s="812"/>
      <c r="U1040" s="812"/>
      <c r="V1040" s="812"/>
      <c r="W1040" s="812"/>
      <c r="X1040" s="1023" t="s">
        <v>314</v>
      </c>
      <c r="Y1040" s="1023"/>
      <c r="Z1040" s="1023"/>
      <c r="AA1040" s="812"/>
      <c r="AB1040" s="814"/>
    </row>
    <row r="1041" spans="1:74" s="816" customFormat="1">
      <c r="A1041" s="1024"/>
      <c r="B1041" s="1024"/>
      <c r="C1041" s="1024"/>
      <c r="D1041" s="1024"/>
      <c r="E1041" s="1024"/>
      <c r="F1041" s="1024"/>
      <c r="G1041" s="1024"/>
      <c r="H1041" s="1024"/>
      <c r="I1041" s="1024"/>
      <c r="J1041" s="1024"/>
      <c r="K1041" s="1024"/>
      <c r="L1041" s="1024"/>
      <c r="M1041" s="1024"/>
      <c r="N1041" s="1024"/>
      <c r="O1041" s="1024"/>
      <c r="P1041" s="1024"/>
      <c r="Q1041" s="1024"/>
      <c r="R1041" s="1024"/>
      <c r="S1041" s="1024"/>
      <c r="T1041" s="1024"/>
      <c r="U1041" s="1024"/>
      <c r="V1041" s="1024"/>
      <c r="W1041" s="1024"/>
      <c r="X1041" s="1024"/>
      <c r="Y1041" s="1024"/>
      <c r="Z1041" s="1024"/>
      <c r="AA1041" s="1024"/>
      <c r="AB1041" s="1024"/>
    </row>
    <row r="1042" spans="1:74" customHeight="1" ht="20.25">
      <c r="B1042" s="722"/>
      <c r="C1042" s="717"/>
      <c r="D1042" s="717"/>
      <c r="E1042" s="717"/>
      <c r="F1042" s="717"/>
      <c r="G1042" s="717"/>
      <c r="H1042" s="717"/>
      <c r="I1042" s="717"/>
      <c r="J1042" s="717"/>
      <c r="K1042" s="717"/>
      <c r="L1042" s="717"/>
      <c r="M1042" s="717"/>
      <c r="N1042" s="717"/>
      <c r="O1042" s="717"/>
      <c r="P1042" s="717"/>
      <c r="Q1042" s="717"/>
      <c r="R1042" s="717"/>
      <c r="S1042" s="717"/>
      <c r="T1042" s="717"/>
      <c r="U1042" s="717"/>
      <c r="V1042" s="717"/>
      <c r="W1042" s="717"/>
      <c r="X1042" s="717"/>
      <c r="Y1042" s="717"/>
      <c r="Z1042" s="717"/>
      <c r="AA1042" s="717"/>
      <c r="AB1042" s="717"/>
    </row>
    <row r="1043" spans="1:74" customHeight="1" ht="27.75" s="545" customFormat="1">
      <c r="A1043" s="716"/>
      <c r="B1043" s="807"/>
      <c r="C1043" s="1017" t="s">
        <v>452</v>
      </c>
      <c r="D1043" s="1017"/>
      <c r="E1043" s="1017"/>
      <c r="F1043" s="1017"/>
      <c r="G1043" s="1017"/>
      <c r="H1043" s="1017"/>
      <c r="I1043" s="1017"/>
      <c r="J1043" s="1017"/>
      <c r="K1043" s="1017"/>
      <c r="L1043" s="1017"/>
      <c r="M1043" s="1017"/>
      <c r="N1043" s="1017"/>
      <c r="O1043" s="1017"/>
      <c r="P1043" s="1017"/>
      <c r="Q1043" s="1017"/>
      <c r="R1043" s="1017"/>
      <c r="S1043" s="1017"/>
      <c r="T1043" s="1017"/>
      <c r="U1043" s="1017"/>
      <c r="V1043" s="1017"/>
      <c r="W1043" s="1017"/>
      <c r="X1043" s="1017"/>
      <c r="Y1043" s="1017"/>
      <c r="Z1043" s="1017"/>
      <c r="AA1043" s="798"/>
      <c r="AB1043" s="723"/>
    </row>
    <row r="1044" spans="1:74" customHeight="1" ht="20.25">
      <c r="B1044" s="808"/>
      <c r="C1044" s="1018" t="s">
        <v>316</v>
      </c>
      <c r="D1044" s="1018"/>
      <c r="E1044" s="1018"/>
      <c r="F1044" s="1018"/>
      <c r="G1044" s="1018"/>
      <c r="H1044" s="1018"/>
      <c r="I1044" s="1018"/>
      <c r="J1044" s="1018"/>
      <c r="K1044" s="1018"/>
      <c r="L1044" s="1018"/>
      <c r="M1044" s="1018"/>
      <c r="N1044" s="1018"/>
      <c r="O1044" s="1018"/>
      <c r="P1044" s="1018"/>
      <c r="Q1044" s="1018"/>
      <c r="R1044" s="1018"/>
      <c r="S1044" s="1018"/>
      <c r="T1044" s="1018"/>
      <c r="U1044" s="1018"/>
      <c r="V1044" s="1018"/>
      <c r="W1044" s="1018"/>
      <c r="X1044" s="1018"/>
      <c r="Y1044" s="1018"/>
      <c r="Z1044" s="1018"/>
      <c r="AA1044" s="799"/>
      <c r="AB1044" s="717"/>
    </row>
    <row r="1045" spans="1:74" customHeight="1" ht="20.25">
      <c r="A1045" s="545"/>
      <c r="B1045" s="1019" t="s">
        <v>317</v>
      </c>
      <c r="C1045" s="782"/>
      <c r="D1045" s="783">
        <v>1400</v>
      </c>
      <c r="E1045" s="783">
        <v>1600</v>
      </c>
      <c r="F1045" s="783">
        <v>1800</v>
      </c>
      <c r="G1045" s="783">
        <v>2000</v>
      </c>
      <c r="H1045" s="783">
        <v>2200</v>
      </c>
      <c r="I1045" s="783">
        <v>2400</v>
      </c>
      <c r="J1045" s="783">
        <v>2600</v>
      </c>
      <c r="K1045" s="783">
        <v>2800</v>
      </c>
      <c r="L1045" s="783">
        <v>3000</v>
      </c>
      <c r="M1045" s="783">
        <v>3200</v>
      </c>
      <c r="N1045" s="783">
        <v>3400</v>
      </c>
      <c r="O1045" s="783">
        <v>3600</v>
      </c>
      <c r="P1045" s="783">
        <v>3800</v>
      </c>
      <c r="Q1045" s="783">
        <v>4000</v>
      </c>
      <c r="R1045" s="783">
        <v>4200</v>
      </c>
      <c r="S1045" s="783">
        <v>4400</v>
      </c>
      <c r="T1045" s="783">
        <v>4600</v>
      </c>
      <c r="U1045" s="783">
        <v>4800</v>
      </c>
      <c r="V1045" s="783">
        <v>5000</v>
      </c>
      <c r="W1045" s="783">
        <v>5200</v>
      </c>
      <c r="X1045" s="783">
        <v>5400</v>
      </c>
      <c r="Y1045" s="783">
        <v>5600</v>
      </c>
      <c r="Z1045" s="784">
        <v>5800</v>
      </c>
      <c r="AA1045" s="800"/>
      <c r="AB1045" s="727"/>
      <c r="AG1045" s="724"/>
      <c r="AH1045" s="725">
        <v>1400</v>
      </c>
      <c r="AI1045" s="725">
        <v>1600</v>
      </c>
      <c r="AJ1045" s="725">
        <v>1800</v>
      </c>
      <c r="AK1045" s="725">
        <v>2000</v>
      </c>
      <c r="AL1045" s="725">
        <v>2200</v>
      </c>
      <c r="AM1045" s="725">
        <v>2400</v>
      </c>
      <c r="AN1045" s="725">
        <v>2600</v>
      </c>
      <c r="AO1045" s="725">
        <v>2800</v>
      </c>
      <c r="AP1045" s="725">
        <v>3000</v>
      </c>
      <c r="AQ1045" s="725">
        <v>3200</v>
      </c>
      <c r="AR1045" s="725">
        <v>3400</v>
      </c>
      <c r="AS1045" s="725">
        <v>3600</v>
      </c>
      <c r="AT1045" s="725">
        <v>3800</v>
      </c>
      <c r="AU1045" s="725">
        <v>4000</v>
      </c>
      <c r="AV1045" s="725">
        <v>4200</v>
      </c>
      <c r="AW1045" s="725">
        <v>4400</v>
      </c>
      <c r="AX1045" s="725">
        <v>4600</v>
      </c>
      <c r="AY1045" s="725">
        <v>4800</v>
      </c>
      <c r="AZ1045" s="725">
        <v>5000</v>
      </c>
      <c r="BA1045" s="725">
        <v>5200</v>
      </c>
      <c r="BB1045" s="725">
        <v>5400</v>
      </c>
      <c r="BC1045" s="725">
        <v>5600</v>
      </c>
      <c r="BD1045" s="726">
        <v>5800</v>
      </c>
    </row>
    <row r="1046" spans="1:74">
      <c r="B1046" s="1019"/>
      <c r="C1046" s="785">
        <v>1400</v>
      </c>
      <c r="D1046" s="732">
        <f>AH1046*(1+$AF$5/100)</f>
        <v>257.4</v>
      </c>
      <c r="E1046" s="729">
        <f>AI1046*(1+$AF$5/100)</f>
        <v>329.55</v>
      </c>
      <c r="F1046" s="729">
        <f>AJ1046*(1+$AF$5/100)</f>
        <v>334.1</v>
      </c>
      <c r="G1046" s="729">
        <f>AK1046*(1+$AF$5/100)</f>
        <v>338.65</v>
      </c>
      <c r="H1046" s="729">
        <f>AL1046*(1+$AF$5/100)</f>
        <v>343.2</v>
      </c>
      <c r="I1046" s="729">
        <f>AM1046*(1+$AF$5/100)</f>
        <v>347.75</v>
      </c>
      <c r="J1046" s="729">
        <f>AN1046*(1+$AF$5/100)</f>
        <v>352.3</v>
      </c>
      <c r="K1046" s="729">
        <f>AO1046*(1+$AF$5/100)</f>
        <v>356.85</v>
      </c>
      <c r="L1046" s="729">
        <f>AP1046*(1+$AF$5/100)</f>
        <v>361.4</v>
      </c>
      <c r="M1046" s="729">
        <f>AQ1046*(1+$AF$5/100)</f>
        <v>442</v>
      </c>
      <c r="N1046" s="729">
        <f>AR1046*(1+$AF$5/100)</f>
        <v>455</v>
      </c>
      <c r="O1046" s="729">
        <f>AS1046*(1+$AF$5/100)</f>
        <v>468</v>
      </c>
      <c r="P1046" s="729">
        <f>AT1046*(1+$AF$5/100)</f>
        <v>481</v>
      </c>
      <c r="Q1046" s="729">
        <f>AU1046*(1+$AF$5/100)</f>
        <v>494</v>
      </c>
      <c r="R1046" s="729">
        <f>AV1046*(1+$AF$5/100)</f>
        <v>507</v>
      </c>
      <c r="S1046" s="729">
        <f>AW1046*(1+$AF$5/100)</f>
        <v>587.6</v>
      </c>
      <c r="T1046" s="729">
        <f>AX1046*(1+$AF$5/100)</f>
        <v>600.6</v>
      </c>
      <c r="U1046" s="729">
        <f>AY1046*(1+$AF$5/100)</f>
        <v>613.6</v>
      </c>
      <c r="V1046" s="729">
        <f>AZ1046*(1+$AF$5/100)</f>
        <v>626.6</v>
      </c>
      <c r="W1046" s="729">
        <f>BA1046*(1+$AF$5/100)</f>
        <v>639.6</v>
      </c>
      <c r="X1046" s="729">
        <f>BB1046*(1+$AF$5/100)</f>
        <v>652.6</v>
      </c>
      <c r="Y1046" s="729">
        <f>BC1046*(1+$AF$5/100)</f>
        <v>665.6</v>
      </c>
      <c r="Z1046" s="730" t="s">
        <v>394</v>
      </c>
      <c r="AA1046" s="801"/>
      <c r="AB1046" s="731"/>
      <c r="AG1046" s="728">
        <v>1400</v>
      </c>
      <c r="AH1046" s="732">
        <v>396</v>
      </c>
      <c r="AI1046" s="729">
        <v>507</v>
      </c>
      <c r="AJ1046" s="729">
        <v>514</v>
      </c>
      <c r="AK1046" s="729">
        <v>521</v>
      </c>
      <c r="AL1046" s="729">
        <v>528</v>
      </c>
      <c r="AM1046" s="729">
        <v>535</v>
      </c>
      <c r="AN1046" s="729">
        <v>542</v>
      </c>
      <c r="AO1046" s="729">
        <v>549</v>
      </c>
      <c r="AP1046" s="729">
        <v>556</v>
      </c>
      <c r="AQ1046" s="729">
        <v>680</v>
      </c>
      <c r="AR1046" s="729">
        <v>700</v>
      </c>
      <c r="AS1046" s="729">
        <v>720</v>
      </c>
      <c r="AT1046" s="729">
        <v>740</v>
      </c>
      <c r="AU1046" s="729">
        <v>760</v>
      </c>
      <c r="AV1046" s="729">
        <v>780</v>
      </c>
      <c r="AW1046" s="729">
        <v>904</v>
      </c>
      <c r="AX1046" s="729">
        <v>924</v>
      </c>
      <c r="AY1046" s="729">
        <v>944</v>
      </c>
      <c r="AZ1046" s="729">
        <v>964</v>
      </c>
      <c r="BA1046" s="729">
        <v>984</v>
      </c>
      <c r="BB1046" s="729">
        <v>1004</v>
      </c>
      <c r="BC1046" s="729">
        <v>1024</v>
      </c>
      <c r="BD1046" s="730" t="s">
        <v>394</v>
      </c>
    </row>
    <row r="1047" spans="1:74">
      <c r="B1047" s="1019"/>
      <c r="C1047" s="785">
        <v>1600</v>
      </c>
      <c r="D1047" s="733">
        <f>AH1047*(1+$AF$5/100)</f>
        <v>329.55</v>
      </c>
      <c r="E1047" s="734">
        <f>AI1047*(1+$AF$5/100)</f>
        <v>342.55</v>
      </c>
      <c r="F1047" s="734">
        <f>AJ1047*(1+$AF$5/100)</f>
        <v>347.1</v>
      </c>
      <c r="G1047" s="734">
        <f>AK1047*(1+$AF$5/100)</f>
        <v>351.65</v>
      </c>
      <c r="H1047" s="734">
        <f>AL1047*(1+$AF$5/100)</f>
        <v>356.2</v>
      </c>
      <c r="I1047" s="734">
        <f>AM1047*(1+$AF$5/100)</f>
        <v>360.75</v>
      </c>
      <c r="J1047" s="734">
        <f>AN1047*(1+$AF$5/100)</f>
        <v>365.3</v>
      </c>
      <c r="K1047" s="734">
        <f>AO1047*(1+$AF$5/100)</f>
        <v>369.85</v>
      </c>
      <c r="L1047" s="734">
        <f>AP1047*(1+$AF$5/100)</f>
        <v>374.4</v>
      </c>
      <c r="M1047" s="734">
        <f>AQ1047*(1+$AF$5/100)</f>
        <v>446.55</v>
      </c>
      <c r="N1047" s="734">
        <f>AR1047*(1+$AF$5/100)</f>
        <v>459.55</v>
      </c>
      <c r="O1047" s="734">
        <f>AS1047*(1+$AF$5/100)</f>
        <v>472.55</v>
      </c>
      <c r="P1047" s="734">
        <f>AT1047*(1+$AF$5/100)</f>
        <v>485.55</v>
      </c>
      <c r="Q1047" s="734">
        <f>AU1047*(1+$AF$5/100)</f>
        <v>498.55</v>
      </c>
      <c r="R1047" s="734">
        <f>AV1047*(1+$AF$5/100)</f>
        <v>579.15</v>
      </c>
      <c r="S1047" s="734">
        <f>AW1047*(1+$AF$5/100)</f>
        <v>592.15</v>
      </c>
      <c r="T1047" s="734">
        <f>AX1047*(1+$AF$5/100)</f>
        <v>605.15</v>
      </c>
      <c r="U1047" s="734">
        <f>AY1047*(1+$AF$5/100)</f>
        <v>618.15</v>
      </c>
      <c r="V1047" s="734">
        <f>AZ1047*(1+$AF$5/100)</f>
        <v>631.15</v>
      </c>
      <c r="W1047" s="734">
        <f>BA1047*(1+$AF$5/100)</f>
        <v>644.15</v>
      </c>
      <c r="X1047" s="734">
        <f>BB1047*(1+$AF$5/100)</f>
        <v>657.15</v>
      </c>
      <c r="Y1047" s="734">
        <f>BC1047*(1+$AF$5/100)</f>
        <v>670.15</v>
      </c>
      <c r="Z1047" s="735" t="s">
        <v>394</v>
      </c>
      <c r="AA1047" s="801"/>
      <c r="AB1047" s="731"/>
      <c r="AG1047" s="728">
        <v>1600</v>
      </c>
      <c r="AH1047" s="733">
        <v>507</v>
      </c>
      <c r="AI1047" s="734">
        <v>527</v>
      </c>
      <c r="AJ1047" s="734">
        <v>534</v>
      </c>
      <c r="AK1047" s="734">
        <v>541</v>
      </c>
      <c r="AL1047" s="734">
        <v>548</v>
      </c>
      <c r="AM1047" s="734">
        <v>555</v>
      </c>
      <c r="AN1047" s="734">
        <v>562</v>
      </c>
      <c r="AO1047" s="734">
        <v>569</v>
      </c>
      <c r="AP1047" s="734">
        <v>576</v>
      </c>
      <c r="AQ1047" s="734">
        <v>687</v>
      </c>
      <c r="AR1047" s="734">
        <v>707</v>
      </c>
      <c r="AS1047" s="734">
        <v>727</v>
      </c>
      <c r="AT1047" s="734">
        <v>747</v>
      </c>
      <c r="AU1047" s="734">
        <v>767</v>
      </c>
      <c r="AV1047" s="734">
        <v>891</v>
      </c>
      <c r="AW1047" s="734">
        <v>911</v>
      </c>
      <c r="AX1047" s="734">
        <v>931</v>
      </c>
      <c r="AY1047" s="734">
        <v>951</v>
      </c>
      <c r="AZ1047" s="734">
        <v>971</v>
      </c>
      <c r="BA1047" s="734">
        <v>991</v>
      </c>
      <c r="BB1047" s="734">
        <v>1011</v>
      </c>
      <c r="BC1047" s="734">
        <v>1031</v>
      </c>
      <c r="BD1047" s="735" t="s">
        <v>394</v>
      </c>
    </row>
    <row r="1048" spans="1:74">
      <c r="B1048" s="1019"/>
      <c r="C1048" s="785">
        <v>1800</v>
      </c>
      <c r="D1048" s="733">
        <f>AH1048*(1+$AF$5/100)</f>
        <v>334.1</v>
      </c>
      <c r="E1048" s="734">
        <f>AI1048*(1+$AF$5/100)</f>
        <v>347.1</v>
      </c>
      <c r="F1048" s="734">
        <f>AJ1048*(1+$AF$5/100)</f>
        <v>360.1</v>
      </c>
      <c r="G1048" s="734">
        <f>AK1048*(1+$AF$5/100)</f>
        <v>364.65</v>
      </c>
      <c r="H1048" s="734">
        <f>AL1048*(1+$AF$5/100)</f>
        <v>369.2</v>
      </c>
      <c r="I1048" s="734">
        <f>AM1048*(1+$AF$5/100)</f>
        <v>373.75</v>
      </c>
      <c r="J1048" s="734">
        <f>AN1048*(1+$AF$5/100)</f>
        <v>378.3</v>
      </c>
      <c r="K1048" s="734">
        <f>AO1048*(1+$AF$5/100)</f>
        <v>382.85</v>
      </c>
      <c r="L1048" s="734">
        <f>AP1048*(1+$AF$5/100)</f>
        <v>387.4</v>
      </c>
      <c r="M1048" s="734">
        <f>AQ1048*(1+$AF$5/100)</f>
        <v>451.1</v>
      </c>
      <c r="N1048" s="734">
        <f>AR1048*(1+$AF$5/100)</f>
        <v>464.1</v>
      </c>
      <c r="O1048" s="734">
        <f>AS1048*(1+$AF$5/100)</f>
        <v>477.1</v>
      </c>
      <c r="P1048" s="734">
        <f>AT1048*(1+$AF$5/100)</f>
        <v>490.1</v>
      </c>
      <c r="Q1048" s="734">
        <f>AU1048*(1+$AF$5/100)</f>
        <v>570.7</v>
      </c>
      <c r="R1048" s="734">
        <f>AV1048*(1+$AF$5/100)</f>
        <v>583.7</v>
      </c>
      <c r="S1048" s="734">
        <f>AW1048*(1+$AF$5/100)</f>
        <v>596.7</v>
      </c>
      <c r="T1048" s="734">
        <f>AX1048*(1+$AF$5/100)</f>
        <v>609.7</v>
      </c>
      <c r="U1048" s="734">
        <f>AY1048*(1+$AF$5/100)</f>
        <v>622.7</v>
      </c>
      <c r="V1048" s="734">
        <f>AZ1048*(1+$AF$5/100)</f>
        <v>635.7</v>
      </c>
      <c r="W1048" s="734">
        <f>BA1048*(1+$AF$5/100)</f>
        <v>648.7</v>
      </c>
      <c r="X1048" s="734">
        <f>BB1048*(1+$AF$5/100)</f>
        <v>661.7</v>
      </c>
      <c r="Y1048" s="734">
        <f>BC1048*(1+$AF$5/100)</f>
        <v>674.7</v>
      </c>
      <c r="Z1048" s="735" t="s">
        <v>394</v>
      </c>
      <c r="AA1048" s="801"/>
      <c r="AB1048" s="731"/>
      <c r="AG1048" s="728">
        <v>1800</v>
      </c>
      <c r="AH1048" s="733">
        <v>514</v>
      </c>
      <c r="AI1048" s="734">
        <v>534</v>
      </c>
      <c r="AJ1048" s="734">
        <v>554</v>
      </c>
      <c r="AK1048" s="734">
        <v>561</v>
      </c>
      <c r="AL1048" s="734">
        <v>568</v>
      </c>
      <c r="AM1048" s="734">
        <v>575</v>
      </c>
      <c r="AN1048" s="734">
        <v>582</v>
      </c>
      <c r="AO1048" s="734">
        <v>589</v>
      </c>
      <c r="AP1048" s="734">
        <v>596</v>
      </c>
      <c r="AQ1048" s="734">
        <v>694</v>
      </c>
      <c r="AR1048" s="734">
        <v>714</v>
      </c>
      <c r="AS1048" s="734">
        <v>734</v>
      </c>
      <c r="AT1048" s="734">
        <v>754</v>
      </c>
      <c r="AU1048" s="734">
        <v>878</v>
      </c>
      <c r="AV1048" s="734">
        <v>898</v>
      </c>
      <c r="AW1048" s="734">
        <v>918</v>
      </c>
      <c r="AX1048" s="734">
        <v>938</v>
      </c>
      <c r="AY1048" s="734">
        <v>958</v>
      </c>
      <c r="AZ1048" s="734">
        <v>978</v>
      </c>
      <c r="BA1048" s="734">
        <v>998</v>
      </c>
      <c r="BB1048" s="734">
        <v>1018</v>
      </c>
      <c r="BC1048" s="734">
        <v>1038</v>
      </c>
      <c r="BD1048" s="735" t="s">
        <v>394</v>
      </c>
    </row>
    <row r="1049" spans="1:74">
      <c r="B1049" s="1019"/>
      <c r="C1049" s="785">
        <v>2000</v>
      </c>
      <c r="D1049" s="733">
        <f>AH1049*(1+$AF$5/100)</f>
        <v>338.65</v>
      </c>
      <c r="E1049" s="734">
        <f>AI1049*(1+$AF$5/100)</f>
        <v>351.65</v>
      </c>
      <c r="F1049" s="734">
        <f>AJ1049*(1+$AF$5/100)</f>
        <v>364.65</v>
      </c>
      <c r="G1049" s="734">
        <f>AK1049*(1+$AF$5/100)</f>
        <v>377.65</v>
      </c>
      <c r="H1049" s="734">
        <f>AL1049*(1+$AF$5/100)</f>
        <v>382.2</v>
      </c>
      <c r="I1049" s="734">
        <f>AM1049*(1+$AF$5/100)</f>
        <v>386.75</v>
      </c>
      <c r="J1049" s="734">
        <f>AN1049*(1+$AF$5/100)</f>
        <v>391.3</v>
      </c>
      <c r="K1049" s="734">
        <f>AO1049*(1+$AF$5/100)</f>
        <v>395.85</v>
      </c>
      <c r="L1049" s="734">
        <f>AP1049*(1+$AF$5/100)</f>
        <v>400.4</v>
      </c>
      <c r="M1049" s="734">
        <f>AQ1049*(1+$AF$5/100)</f>
        <v>455.65</v>
      </c>
      <c r="N1049" s="734">
        <f>AR1049*(1+$AF$5/100)</f>
        <v>468.65</v>
      </c>
      <c r="O1049" s="734">
        <f>AS1049*(1+$AF$5/100)</f>
        <v>481.65</v>
      </c>
      <c r="P1049" s="734">
        <f>AT1049*(1+$AF$5/100)</f>
        <v>562.25</v>
      </c>
      <c r="Q1049" s="734">
        <f>AU1049*(1+$AF$5/100)</f>
        <v>575.25</v>
      </c>
      <c r="R1049" s="734">
        <f>AV1049*(1+$AF$5/100)</f>
        <v>588.25</v>
      </c>
      <c r="S1049" s="734">
        <f>AW1049*(1+$AF$5/100)</f>
        <v>601.25</v>
      </c>
      <c r="T1049" s="734">
        <f>AX1049*(1+$AF$5/100)</f>
        <v>614.25</v>
      </c>
      <c r="U1049" s="734">
        <f>AY1049*(1+$AF$5/100)</f>
        <v>627.25</v>
      </c>
      <c r="V1049" s="734">
        <f>AZ1049*(1+$AF$5/100)</f>
        <v>640.25</v>
      </c>
      <c r="W1049" s="734">
        <f>BA1049*(1+$AF$5/100)</f>
        <v>653.25</v>
      </c>
      <c r="X1049" s="734">
        <f>BB1049*(1+$AF$5/100)</f>
        <v>666.25</v>
      </c>
      <c r="Y1049" s="734">
        <f>BC1049*(1+$AF$5/100)</f>
        <v>679.25</v>
      </c>
      <c r="Z1049" s="735" t="s">
        <v>394</v>
      </c>
      <c r="AA1049" s="801"/>
      <c r="AB1049" s="731"/>
      <c r="AG1049" s="728">
        <v>2000</v>
      </c>
      <c r="AH1049" s="733">
        <v>521</v>
      </c>
      <c r="AI1049" s="734">
        <v>541</v>
      </c>
      <c r="AJ1049" s="734">
        <v>561</v>
      </c>
      <c r="AK1049" s="734">
        <v>581</v>
      </c>
      <c r="AL1049" s="734">
        <v>588</v>
      </c>
      <c r="AM1049" s="734">
        <v>595</v>
      </c>
      <c r="AN1049" s="734">
        <v>602</v>
      </c>
      <c r="AO1049" s="734">
        <v>609</v>
      </c>
      <c r="AP1049" s="734">
        <v>616</v>
      </c>
      <c r="AQ1049" s="734">
        <v>701</v>
      </c>
      <c r="AR1049" s="734">
        <v>721</v>
      </c>
      <c r="AS1049" s="734">
        <v>741</v>
      </c>
      <c r="AT1049" s="734">
        <v>865</v>
      </c>
      <c r="AU1049" s="734">
        <v>885</v>
      </c>
      <c r="AV1049" s="734">
        <v>905</v>
      </c>
      <c r="AW1049" s="734">
        <v>925</v>
      </c>
      <c r="AX1049" s="734">
        <v>945</v>
      </c>
      <c r="AY1049" s="734">
        <v>965</v>
      </c>
      <c r="AZ1049" s="734">
        <v>985</v>
      </c>
      <c r="BA1049" s="734">
        <v>1005</v>
      </c>
      <c r="BB1049" s="734">
        <v>1025</v>
      </c>
      <c r="BC1049" s="734">
        <v>1045</v>
      </c>
      <c r="BD1049" s="735" t="s">
        <v>394</v>
      </c>
    </row>
    <row r="1050" spans="1:74">
      <c r="B1050" s="1019"/>
      <c r="C1050" s="785">
        <v>2200</v>
      </c>
      <c r="D1050" s="733">
        <f>AH1050*(1+$AF$5/100)</f>
        <v>343.2</v>
      </c>
      <c r="E1050" s="734">
        <f>AI1050*(1+$AF$5/100)</f>
        <v>356.2</v>
      </c>
      <c r="F1050" s="734">
        <f>AJ1050*(1+$AF$5/100)</f>
        <v>369.2</v>
      </c>
      <c r="G1050" s="734">
        <f>AK1050*(1+$AF$5/100)</f>
        <v>382.2</v>
      </c>
      <c r="H1050" s="734">
        <f>AL1050*(1+$AF$5/100)</f>
        <v>395.2</v>
      </c>
      <c r="I1050" s="734">
        <f>AM1050*(1+$AF$5/100)</f>
        <v>399.75</v>
      </c>
      <c r="J1050" s="734">
        <f>AN1050*(1+$AF$5/100)</f>
        <v>404.3</v>
      </c>
      <c r="K1050" s="734">
        <f>AO1050*(1+$AF$5/100)</f>
        <v>408.85</v>
      </c>
      <c r="L1050" s="734">
        <f>AP1050*(1+$AF$5/100)</f>
        <v>413.4</v>
      </c>
      <c r="M1050" s="734">
        <f>AQ1050*(1+$AF$5/100)</f>
        <v>460.2</v>
      </c>
      <c r="N1050" s="734">
        <f>AR1050*(1+$AF$5/100)</f>
        <v>473.2</v>
      </c>
      <c r="O1050" s="734">
        <f>AS1050*(1+$AF$5/100)</f>
        <v>553.8</v>
      </c>
      <c r="P1050" s="734">
        <f>AT1050*(1+$AF$5/100)</f>
        <v>566.8</v>
      </c>
      <c r="Q1050" s="734">
        <f>AU1050*(1+$AF$5/100)</f>
        <v>579.8</v>
      </c>
      <c r="R1050" s="734">
        <f>AV1050*(1+$AF$5/100)</f>
        <v>592.8</v>
      </c>
      <c r="S1050" s="734">
        <f>AW1050*(1+$AF$5/100)</f>
        <v>605.8</v>
      </c>
      <c r="T1050" s="734">
        <f>AX1050*(1+$AF$5/100)</f>
        <v>618.8</v>
      </c>
      <c r="U1050" s="734">
        <f>AY1050*(1+$AF$5/100)</f>
        <v>631.8</v>
      </c>
      <c r="V1050" s="734">
        <f>AZ1050*(1+$AF$5/100)</f>
        <v>644.8</v>
      </c>
      <c r="W1050" s="734">
        <f>BA1050*(1+$AF$5/100)</f>
        <v>657.8</v>
      </c>
      <c r="X1050" s="734">
        <f>BB1050*(1+$AF$5/100)</f>
        <v>670.8</v>
      </c>
      <c r="Y1050" s="734">
        <f>BC1050*(1+$AF$5/100)</f>
        <v>683.8</v>
      </c>
      <c r="Z1050" s="735" t="s">
        <v>394</v>
      </c>
      <c r="AA1050" s="801"/>
      <c r="AB1050" s="731"/>
      <c r="AG1050" s="728">
        <v>2200</v>
      </c>
      <c r="AH1050" s="733">
        <v>528</v>
      </c>
      <c r="AI1050" s="734">
        <v>548</v>
      </c>
      <c r="AJ1050" s="734">
        <v>568</v>
      </c>
      <c r="AK1050" s="734">
        <v>588</v>
      </c>
      <c r="AL1050" s="734">
        <v>608</v>
      </c>
      <c r="AM1050" s="734">
        <v>615</v>
      </c>
      <c r="AN1050" s="734">
        <v>622</v>
      </c>
      <c r="AO1050" s="734">
        <v>629</v>
      </c>
      <c r="AP1050" s="734">
        <v>636</v>
      </c>
      <c r="AQ1050" s="734">
        <v>708</v>
      </c>
      <c r="AR1050" s="734">
        <v>728</v>
      </c>
      <c r="AS1050" s="734">
        <v>852</v>
      </c>
      <c r="AT1050" s="734">
        <v>872</v>
      </c>
      <c r="AU1050" s="734">
        <v>892</v>
      </c>
      <c r="AV1050" s="734">
        <v>912</v>
      </c>
      <c r="AW1050" s="734">
        <v>932</v>
      </c>
      <c r="AX1050" s="734">
        <v>952</v>
      </c>
      <c r="AY1050" s="734">
        <v>972</v>
      </c>
      <c r="AZ1050" s="734">
        <v>992</v>
      </c>
      <c r="BA1050" s="734">
        <v>1012</v>
      </c>
      <c r="BB1050" s="734">
        <v>1032</v>
      </c>
      <c r="BC1050" s="734">
        <v>1052</v>
      </c>
      <c r="BD1050" s="735" t="s">
        <v>394</v>
      </c>
    </row>
    <row r="1051" spans="1:74">
      <c r="B1051" s="1019"/>
      <c r="C1051" s="785">
        <v>2400</v>
      </c>
      <c r="D1051" s="733">
        <f>AH1051*(1+$AF$5/100)</f>
        <v>347.75</v>
      </c>
      <c r="E1051" s="734">
        <f>AI1051*(1+$AF$5/100)</f>
        <v>360.75</v>
      </c>
      <c r="F1051" s="734">
        <f>AJ1051*(1+$AF$5/100)</f>
        <v>373.75</v>
      </c>
      <c r="G1051" s="734">
        <f>AK1051*(1+$AF$5/100)</f>
        <v>386.75</v>
      </c>
      <c r="H1051" s="734">
        <f>AL1051*(1+$AF$5/100)</f>
        <v>399.75</v>
      </c>
      <c r="I1051" s="734">
        <f>AM1051*(1+$AF$5/100)</f>
        <v>412.75</v>
      </c>
      <c r="J1051" s="734">
        <f>AN1051*(1+$AF$5/100)</f>
        <v>417.3</v>
      </c>
      <c r="K1051" s="734">
        <f>AO1051*(1+$AF$5/100)</f>
        <v>421.85</v>
      </c>
      <c r="L1051" s="734">
        <f>AP1051*(1+$AF$5/100)</f>
        <v>426.4</v>
      </c>
      <c r="M1051" s="734">
        <f>AQ1051*(1+$AF$5/100)</f>
        <v>464.75</v>
      </c>
      <c r="N1051" s="734">
        <f>AR1051*(1+$AF$5/100)</f>
        <v>545.35</v>
      </c>
      <c r="O1051" s="734">
        <f>AS1051*(1+$AF$5/100)</f>
        <v>558.35</v>
      </c>
      <c r="P1051" s="734">
        <f>AT1051*(1+$AF$5/100)</f>
        <v>571.35</v>
      </c>
      <c r="Q1051" s="734">
        <f>AU1051*(1+$AF$5/100)</f>
        <v>584.35</v>
      </c>
      <c r="R1051" s="734">
        <f>AV1051*(1+$AF$5/100)</f>
        <v>597.35</v>
      </c>
      <c r="S1051" s="734">
        <f>AW1051*(1+$AF$5/100)</f>
        <v>610.35</v>
      </c>
      <c r="T1051" s="734">
        <f>AX1051*(1+$AF$5/100)</f>
        <v>623.35</v>
      </c>
      <c r="U1051" s="734">
        <f>AY1051*(1+$AF$5/100)</f>
        <v>636.35</v>
      </c>
      <c r="V1051" s="734">
        <f>AZ1051*(1+$AF$5/100)</f>
        <v>649.35</v>
      </c>
      <c r="W1051" s="734">
        <f>BA1051*(1+$AF$5/100)</f>
        <v>662.35</v>
      </c>
      <c r="X1051" s="734">
        <f>BB1051*(1+$AF$5/100)</f>
        <v>675.35</v>
      </c>
      <c r="Y1051" s="734">
        <f>BC1051*(1+$AF$5/100)</f>
        <v>688.35</v>
      </c>
      <c r="Z1051" s="735" t="s">
        <v>394</v>
      </c>
      <c r="AA1051" s="801"/>
      <c r="AB1051" s="731"/>
      <c r="AG1051" s="728">
        <v>2400</v>
      </c>
      <c r="AH1051" s="733">
        <v>535</v>
      </c>
      <c r="AI1051" s="734">
        <v>555</v>
      </c>
      <c r="AJ1051" s="734">
        <v>575</v>
      </c>
      <c r="AK1051" s="734">
        <v>595</v>
      </c>
      <c r="AL1051" s="734">
        <v>615</v>
      </c>
      <c r="AM1051" s="734">
        <v>635</v>
      </c>
      <c r="AN1051" s="734">
        <v>642</v>
      </c>
      <c r="AO1051" s="734">
        <v>649</v>
      </c>
      <c r="AP1051" s="734">
        <v>656</v>
      </c>
      <c r="AQ1051" s="734">
        <v>715</v>
      </c>
      <c r="AR1051" s="734">
        <v>839</v>
      </c>
      <c r="AS1051" s="734">
        <v>859</v>
      </c>
      <c r="AT1051" s="734">
        <v>879</v>
      </c>
      <c r="AU1051" s="734">
        <v>899</v>
      </c>
      <c r="AV1051" s="734">
        <v>919</v>
      </c>
      <c r="AW1051" s="734">
        <v>939</v>
      </c>
      <c r="AX1051" s="734">
        <v>959</v>
      </c>
      <c r="AY1051" s="734">
        <v>979</v>
      </c>
      <c r="AZ1051" s="734">
        <v>999</v>
      </c>
      <c r="BA1051" s="734">
        <v>1019</v>
      </c>
      <c r="BB1051" s="734">
        <v>1039</v>
      </c>
      <c r="BC1051" s="734">
        <v>1059</v>
      </c>
      <c r="BD1051" s="735" t="s">
        <v>394</v>
      </c>
    </row>
    <row r="1052" spans="1:74">
      <c r="B1052" s="1019"/>
      <c r="C1052" s="785">
        <v>2600</v>
      </c>
      <c r="D1052" s="733">
        <f>AH1052*(1+$AF$5/100)</f>
        <v>352.3</v>
      </c>
      <c r="E1052" s="734">
        <f>AI1052*(1+$AF$5/100)</f>
        <v>365.3</v>
      </c>
      <c r="F1052" s="734">
        <f>AJ1052*(1+$AF$5/100)</f>
        <v>378.3</v>
      </c>
      <c r="G1052" s="734">
        <f>AK1052*(1+$AF$5/100)</f>
        <v>391.3</v>
      </c>
      <c r="H1052" s="734">
        <f>AL1052*(1+$AF$5/100)</f>
        <v>404.3</v>
      </c>
      <c r="I1052" s="734">
        <f>AM1052*(1+$AF$5/100)</f>
        <v>417.3</v>
      </c>
      <c r="J1052" s="734">
        <f>AN1052*(1+$AF$5/100)</f>
        <v>430.3</v>
      </c>
      <c r="K1052" s="734">
        <f>AO1052*(1+$AF$5/100)</f>
        <v>434.85</v>
      </c>
      <c r="L1052" s="734">
        <f>AP1052*(1+$AF$5/100)</f>
        <v>439.4</v>
      </c>
      <c r="M1052" s="734">
        <f>AQ1052*(1+$AF$5/100)</f>
        <v>536.9</v>
      </c>
      <c r="N1052" s="734">
        <f>AR1052*(1+$AF$5/100)</f>
        <v>549.9</v>
      </c>
      <c r="O1052" s="734">
        <f>AS1052*(1+$AF$5/100)</f>
        <v>562.9</v>
      </c>
      <c r="P1052" s="734">
        <f>AT1052*(1+$AF$5/100)</f>
        <v>575.9</v>
      </c>
      <c r="Q1052" s="734">
        <f>AU1052*(1+$AF$5/100)</f>
        <v>588.9</v>
      </c>
      <c r="R1052" s="734">
        <f>AV1052*(1+$AF$5/100)</f>
        <v>601.9</v>
      </c>
      <c r="S1052" s="734">
        <f>AW1052*(1+$AF$5/100)</f>
        <v>614.9</v>
      </c>
      <c r="T1052" s="734">
        <f>AX1052*(1+$AF$5/100)</f>
        <v>627.9</v>
      </c>
      <c r="U1052" s="734">
        <f>AY1052*(1+$AF$5/100)</f>
        <v>640.9</v>
      </c>
      <c r="V1052" s="734">
        <f>AZ1052*(1+$AF$5/100)</f>
        <v>653.9</v>
      </c>
      <c r="W1052" s="734">
        <f>BA1052*(1+$AF$5/100)</f>
        <v>666.9</v>
      </c>
      <c r="X1052" s="734">
        <f>BB1052*(1+$AF$5/100)</f>
        <v>679.9</v>
      </c>
      <c r="Y1052" s="734">
        <f>BC1052*(1+$AF$5/100)</f>
        <v>692.9</v>
      </c>
      <c r="Z1052" s="735" t="s">
        <v>394</v>
      </c>
      <c r="AA1052" s="801"/>
      <c r="AB1052" s="731"/>
      <c r="AG1052" s="728">
        <v>2600</v>
      </c>
      <c r="AH1052" s="733">
        <v>542</v>
      </c>
      <c r="AI1052" s="734">
        <v>562</v>
      </c>
      <c r="AJ1052" s="734">
        <v>582</v>
      </c>
      <c r="AK1052" s="734">
        <v>602</v>
      </c>
      <c r="AL1052" s="734">
        <v>622</v>
      </c>
      <c r="AM1052" s="734">
        <v>642</v>
      </c>
      <c r="AN1052" s="734">
        <v>662</v>
      </c>
      <c r="AO1052" s="734">
        <v>669</v>
      </c>
      <c r="AP1052" s="734">
        <v>676</v>
      </c>
      <c r="AQ1052" s="734">
        <v>826</v>
      </c>
      <c r="AR1052" s="734">
        <v>846</v>
      </c>
      <c r="AS1052" s="734">
        <v>866</v>
      </c>
      <c r="AT1052" s="734">
        <v>886</v>
      </c>
      <c r="AU1052" s="734">
        <v>906</v>
      </c>
      <c r="AV1052" s="734">
        <v>926</v>
      </c>
      <c r="AW1052" s="734">
        <v>946</v>
      </c>
      <c r="AX1052" s="734">
        <v>966</v>
      </c>
      <c r="AY1052" s="734">
        <v>986</v>
      </c>
      <c r="AZ1052" s="734">
        <v>1006</v>
      </c>
      <c r="BA1052" s="734">
        <v>1026</v>
      </c>
      <c r="BB1052" s="734">
        <v>1046</v>
      </c>
      <c r="BC1052" s="734">
        <v>1066</v>
      </c>
      <c r="BD1052" s="735" t="s">
        <v>394</v>
      </c>
    </row>
    <row r="1053" spans="1:74">
      <c r="B1053" s="1019"/>
      <c r="C1053" s="785">
        <v>2800</v>
      </c>
      <c r="D1053" s="733">
        <f>AH1053*(1+$AF$5/100)</f>
        <v>356.85</v>
      </c>
      <c r="E1053" s="734">
        <f>AI1053*(1+$AF$5/100)</f>
        <v>369.85</v>
      </c>
      <c r="F1053" s="734">
        <f>AJ1053*(1+$AF$5/100)</f>
        <v>382.85</v>
      </c>
      <c r="G1053" s="734">
        <f>AK1053*(1+$AF$5/100)</f>
        <v>395.85</v>
      </c>
      <c r="H1053" s="734">
        <f>AL1053*(1+$AF$5/100)</f>
        <v>408.85</v>
      </c>
      <c r="I1053" s="734">
        <f>AM1053*(1+$AF$5/100)</f>
        <v>421.85</v>
      </c>
      <c r="J1053" s="734">
        <f>AN1053*(1+$AF$5/100)</f>
        <v>434.85</v>
      </c>
      <c r="K1053" s="734">
        <f>AO1053*(1+$AF$5/100)</f>
        <v>447.85</v>
      </c>
      <c r="L1053" s="734">
        <f>AP1053*(1+$AF$5/100)</f>
        <v>520</v>
      </c>
      <c r="M1053" s="734">
        <f>AQ1053*(1+$AF$5/100)</f>
        <v>541.45</v>
      </c>
      <c r="N1053" s="734">
        <f>AR1053*(1+$AF$5/100)</f>
        <v>554.45</v>
      </c>
      <c r="O1053" s="734">
        <f>AS1053*(1+$AF$5/100)</f>
        <v>567.45</v>
      </c>
      <c r="P1053" s="734">
        <f>AT1053*(1+$AF$5/100)</f>
        <v>580.45</v>
      </c>
      <c r="Q1053" s="734">
        <f>AU1053*(1+$AF$5/100)</f>
        <v>593.45</v>
      </c>
      <c r="R1053" s="734">
        <f>AV1053*(1+$AF$5/100)</f>
        <v>606.45</v>
      </c>
      <c r="S1053" s="734">
        <f>AW1053*(1+$AF$5/100)</f>
        <v>619.45</v>
      </c>
      <c r="T1053" s="734">
        <f>AX1053*(1+$AF$5/100)</f>
        <v>632.45</v>
      </c>
      <c r="U1053" s="734">
        <f>AY1053*(1+$AF$5/100)</f>
        <v>645.45</v>
      </c>
      <c r="V1053" s="734">
        <f>AZ1053*(1+$AF$5/100)</f>
        <v>658.45</v>
      </c>
      <c r="W1053" s="734">
        <f>BA1053*(1+$AF$5/100)</f>
        <v>671.45</v>
      </c>
      <c r="X1053" s="734">
        <f>BB1053*(1+$AF$5/100)</f>
        <v>684.45</v>
      </c>
      <c r="Y1053" s="734">
        <f>BC1053*(1+$AF$5/100)</f>
        <v>697.45</v>
      </c>
      <c r="Z1053" s="735" t="s">
        <v>394</v>
      </c>
      <c r="AA1053" s="801"/>
      <c r="AB1053" s="731"/>
      <c r="AG1053" s="728">
        <v>2800</v>
      </c>
      <c r="AH1053" s="733">
        <v>549</v>
      </c>
      <c r="AI1053" s="734">
        <v>569</v>
      </c>
      <c r="AJ1053" s="734">
        <v>589</v>
      </c>
      <c r="AK1053" s="734">
        <v>609</v>
      </c>
      <c r="AL1053" s="734">
        <v>629</v>
      </c>
      <c r="AM1053" s="734">
        <v>649</v>
      </c>
      <c r="AN1053" s="734">
        <v>669</v>
      </c>
      <c r="AO1053" s="734">
        <v>689</v>
      </c>
      <c r="AP1053" s="734">
        <v>800</v>
      </c>
      <c r="AQ1053" s="734">
        <v>833</v>
      </c>
      <c r="AR1053" s="734">
        <v>853</v>
      </c>
      <c r="AS1053" s="734">
        <v>873</v>
      </c>
      <c r="AT1053" s="734">
        <v>893</v>
      </c>
      <c r="AU1053" s="734">
        <v>913</v>
      </c>
      <c r="AV1053" s="734">
        <v>933</v>
      </c>
      <c r="AW1053" s="734">
        <v>953</v>
      </c>
      <c r="AX1053" s="734">
        <v>973</v>
      </c>
      <c r="AY1053" s="734">
        <v>993</v>
      </c>
      <c r="AZ1053" s="734">
        <v>1013</v>
      </c>
      <c r="BA1053" s="734">
        <v>1033</v>
      </c>
      <c r="BB1053" s="734">
        <v>1053</v>
      </c>
      <c r="BC1053" s="734">
        <v>1073</v>
      </c>
      <c r="BD1053" s="735" t="s">
        <v>394</v>
      </c>
    </row>
    <row r="1054" spans="1:74">
      <c r="B1054" s="1019"/>
      <c r="C1054" s="785">
        <v>3000</v>
      </c>
      <c r="D1054" s="733">
        <f>AH1054*(1+$AF$5/100)</f>
        <v>435.5</v>
      </c>
      <c r="E1054" s="734">
        <f>AI1054*(1+$AF$5/100)</f>
        <v>440.05</v>
      </c>
      <c r="F1054" s="734">
        <f>AJ1054*(1+$AF$5/100)</f>
        <v>444.6</v>
      </c>
      <c r="G1054" s="734">
        <f>AK1054*(1+$AF$5/100)</f>
        <v>449.15</v>
      </c>
      <c r="H1054" s="734">
        <f>AL1054*(1+$AF$5/100)</f>
        <v>453.7</v>
      </c>
      <c r="I1054" s="734">
        <f>AM1054*(1+$AF$5/100)</f>
        <v>458.25</v>
      </c>
      <c r="J1054" s="734">
        <f>AN1054*(1+$AF$5/100)</f>
        <v>462.8</v>
      </c>
      <c r="K1054" s="734">
        <f>AO1054*(1+$AF$5/100)</f>
        <v>534.95</v>
      </c>
      <c r="L1054" s="734">
        <f>AP1054*(1+$AF$5/100)</f>
        <v>607.1</v>
      </c>
      <c r="M1054" s="734">
        <f>AQ1054*(1+$AF$5/100)</f>
        <v>613.6</v>
      </c>
      <c r="N1054" s="734">
        <f>AR1054*(1+$AF$5/100)</f>
        <v>626.6</v>
      </c>
      <c r="O1054" s="734">
        <f>AS1054*(1+$AF$5/100)</f>
        <v>639.6</v>
      </c>
      <c r="P1054" s="734">
        <f>AT1054*(1+$AF$5/100)</f>
        <v>652.6</v>
      </c>
      <c r="Q1054" s="734">
        <f>AU1054*(1+$AF$5/100)</f>
        <v>665.6</v>
      </c>
      <c r="R1054" s="734">
        <f>AV1054*(1+$AF$5/100)</f>
        <v>678.6</v>
      </c>
      <c r="S1054" s="734">
        <f>AW1054*(1+$AF$5/100)</f>
        <v>691.6</v>
      </c>
      <c r="T1054" s="734">
        <f>AX1054*(1+$AF$5/100)</f>
        <v>704.6</v>
      </c>
      <c r="U1054" s="734">
        <f>AY1054*(1+$AF$5/100)</f>
        <v>717.6</v>
      </c>
      <c r="V1054" s="734">
        <f>AZ1054*(1+$AF$5/100)</f>
        <v>730.6</v>
      </c>
      <c r="W1054" s="734">
        <f>BA1054*(1+$AF$5/100)</f>
        <v>743.6</v>
      </c>
      <c r="X1054" s="734">
        <f>BB1054*(1+$AF$5/100)</f>
        <v>756.6</v>
      </c>
      <c r="Y1054" s="734">
        <f>BC1054*(1+$AF$5/100)</f>
        <v>769.6</v>
      </c>
      <c r="Z1054" s="735" t="s">
        <v>394</v>
      </c>
      <c r="AA1054" s="801"/>
      <c r="AB1054" s="731"/>
      <c r="AG1054" s="728">
        <v>3000</v>
      </c>
      <c r="AH1054" s="733">
        <v>670</v>
      </c>
      <c r="AI1054" s="734">
        <v>677</v>
      </c>
      <c r="AJ1054" s="734">
        <v>684</v>
      </c>
      <c r="AK1054" s="734">
        <v>691</v>
      </c>
      <c r="AL1054" s="734">
        <v>698</v>
      </c>
      <c r="AM1054" s="734">
        <v>705</v>
      </c>
      <c r="AN1054" s="734">
        <v>712</v>
      </c>
      <c r="AO1054" s="734">
        <v>823</v>
      </c>
      <c r="AP1054" s="734">
        <v>934</v>
      </c>
      <c r="AQ1054" s="734">
        <v>944</v>
      </c>
      <c r="AR1054" s="734">
        <v>964</v>
      </c>
      <c r="AS1054" s="734">
        <v>984</v>
      </c>
      <c r="AT1054" s="734">
        <v>1004</v>
      </c>
      <c r="AU1054" s="734">
        <v>1024</v>
      </c>
      <c r="AV1054" s="734">
        <v>1044</v>
      </c>
      <c r="AW1054" s="734">
        <v>1064</v>
      </c>
      <c r="AX1054" s="734">
        <v>1084</v>
      </c>
      <c r="AY1054" s="734">
        <v>1104</v>
      </c>
      <c r="AZ1054" s="734">
        <v>1124</v>
      </c>
      <c r="BA1054" s="734">
        <v>1144</v>
      </c>
      <c r="BB1054" s="734">
        <v>1164</v>
      </c>
      <c r="BC1054" s="734">
        <v>1184</v>
      </c>
      <c r="BD1054" s="735" t="s">
        <v>394</v>
      </c>
    </row>
    <row r="1055" spans="1:74">
      <c r="B1055" s="1019"/>
      <c r="C1055" s="785">
        <v>3200</v>
      </c>
      <c r="D1055" s="733">
        <f>AH1055*(1+$AF$5/100)</f>
        <v>448.5</v>
      </c>
      <c r="E1055" s="734">
        <f>AI1055*(1+$AF$5/100)</f>
        <v>453.05</v>
      </c>
      <c r="F1055" s="734">
        <f>AJ1055*(1+$AF$5/100)</f>
        <v>457.6</v>
      </c>
      <c r="G1055" s="734">
        <f>AK1055*(1+$AF$5/100)</f>
        <v>462.15</v>
      </c>
      <c r="H1055" s="734">
        <f>AL1055*(1+$AF$5/100)</f>
        <v>466.7</v>
      </c>
      <c r="I1055" s="734">
        <f>AM1055*(1+$AF$5/100)</f>
        <v>471.25</v>
      </c>
      <c r="J1055" s="734">
        <f>AN1055*(1+$AF$5/100)</f>
        <v>543.4</v>
      </c>
      <c r="K1055" s="734">
        <f>AO1055*(1+$AF$5/100)</f>
        <v>547.95</v>
      </c>
      <c r="L1055" s="734">
        <f>AP1055*(1+$AF$5/100)</f>
        <v>620.1</v>
      </c>
      <c r="M1055" s="734">
        <f>AQ1055*(1+$AF$5/100)</f>
        <v>770.25</v>
      </c>
      <c r="N1055" s="734">
        <f>AR1055*(1+$AF$5/100)</f>
        <v>774.8</v>
      </c>
      <c r="O1055" s="734">
        <f>AS1055*(1+$AF$5/100)</f>
        <v>779.35</v>
      </c>
      <c r="P1055" s="734">
        <f>AT1055*(1+$AF$5/100)</f>
        <v>783.9</v>
      </c>
      <c r="Q1055" s="734">
        <f>AU1055*(1+$AF$5/100)</f>
        <v>788.45</v>
      </c>
      <c r="R1055" s="734">
        <f>AV1055*(1+$AF$5/100)</f>
        <v>793</v>
      </c>
      <c r="S1055" s="734">
        <f>AW1055*(1+$AF$5/100)</f>
        <v>797.55</v>
      </c>
      <c r="T1055" s="734">
        <f>AX1055*(1+$AF$5/100)</f>
        <v>802.1</v>
      </c>
      <c r="U1055" s="734">
        <f>AY1055*(1+$AF$5/100)</f>
        <v>806.65</v>
      </c>
      <c r="V1055" s="734">
        <f>AZ1055*(1+$AF$5/100)</f>
        <v>811.2</v>
      </c>
      <c r="W1055" s="734">
        <f>BA1055*(1+$AF$5/100)</f>
        <v>815.75</v>
      </c>
      <c r="X1055" s="734">
        <f>BB1055*(1+$AF$5/100)</f>
        <v>820.3</v>
      </c>
      <c r="Y1055" s="734">
        <f>BC1055*(1+$AF$5/100)</f>
        <v>824.85</v>
      </c>
      <c r="Z1055" s="735" t="s">
        <v>394</v>
      </c>
      <c r="AA1055" s="801"/>
      <c r="AB1055" s="731"/>
      <c r="AG1055" s="728">
        <v>3200</v>
      </c>
      <c r="AH1055" s="733">
        <v>690</v>
      </c>
      <c r="AI1055" s="734">
        <v>697</v>
      </c>
      <c r="AJ1055" s="734">
        <v>704</v>
      </c>
      <c r="AK1055" s="734">
        <v>711</v>
      </c>
      <c r="AL1055" s="734">
        <v>718</v>
      </c>
      <c r="AM1055" s="734">
        <v>725</v>
      </c>
      <c r="AN1055" s="734">
        <v>836</v>
      </c>
      <c r="AO1055" s="734">
        <v>843</v>
      </c>
      <c r="AP1055" s="734">
        <v>954</v>
      </c>
      <c r="AQ1055" s="734">
        <v>1185</v>
      </c>
      <c r="AR1055" s="734">
        <v>1192</v>
      </c>
      <c r="AS1055" s="734">
        <v>1199</v>
      </c>
      <c r="AT1055" s="734">
        <v>1206</v>
      </c>
      <c r="AU1055" s="734">
        <v>1213</v>
      </c>
      <c r="AV1055" s="734">
        <v>1220</v>
      </c>
      <c r="AW1055" s="734">
        <v>1227</v>
      </c>
      <c r="AX1055" s="734">
        <v>1234</v>
      </c>
      <c r="AY1055" s="734">
        <v>1241</v>
      </c>
      <c r="AZ1055" s="734">
        <v>1248</v>
      </c>
      <c r="BA1055" s="734">
        <v>1255</v>
      </c>
      <c r="BB1055" s="734">
        <v>1262</v>
      </c>
      <c r="BC1055" s="734">
        <v>1269</v>
      </c>
      <c r="BD1055" s="735" t="s">
        <v>394</v>
      </c>
    </row>
    <row r="1056" spans="1:74" customHeight="1" ht="22.5">
      <c r="B1056" s="1019"/>
      <c r="C1056" s="785">
        <v>3400</v>
      </c>
      <c r="D1056" s="733">
        <f>AH1056*(1+$AF$5/100)</f>
        <v>461.5</v>
      </c>
      <c r="E1056" s="734">
        <f>AI1056*(1+$AF$5/100)</f>
        <v>466.05</v>
      </c>
      <c r="F1056" s="734">
        <f>AJ1056*(1+$AF$5/100)</f>
        <v>470.6</v>
      </c>
      <c r="G1056" s="734">
        <f>AK1056*(1+$AF$5/100)</f>
        <v>475.15</v>
      </c>
      <c r="H1056" s="734">
        <f>AL1056*(1+$AF$5/100)</f>
        <v>479.7</v>
      </c>
      <c r="I1056" s="734">
        <f>AM1056*(1+$AF$5/100)</f>
        <v>551.85</v>
      </c>
      <c r="J1056" s="734">
        <f>AN1056*(1+$AF$5/100)</f>
        <v>556.4</v>
      </c>
      <c r="K1056" s="734">
        <f>AO1056*(1+$AF$5/100)</f>
        <v>560.95</v>
      </c>
      <c r="L1056" s="734">
        <f>AP1056*(1+$AF$5/100)</f>
        <v>633.1</v>
      </c>
      <c r="M1056" s="734">
        <f>AQ1056*(1+$AF$5/100)</f>
        <v>791.7</v>
      </c>
      <c r="N1056" s="734">
        <f>AR1056*(1+$AF$5/100)</f>
        <v>796.25</v>
      </c>
      <c r="O1056" s="734">
        <f>AS1056*(1+$AF$5/100)</f>
        <v>800.8</v>
      </c>
      <c r="P1056" s="734">
        <f>AT1056*(1+$AF$5/100)</f>
        <v>805.35</v>
      </c>
      <c r="Q1056" s="734">
        <f>AU1056*(1+$AF$5/100)</f>
        <v>809.9</v>
      </c>
      <c r="R1056" s="734">
        <f>AV1056*(1+$AF$5/100)</f>
        <v>814.45</v>
      </c>
      <c r="S1056" s="734">
        <f>AW1056*(1+$AF$5/100)</f>
        <v>819</v>
      </c>
      <c r="T1056" s="734">
        <f>AX1056*(1+$AF$5/100)</f>
        <v>823.55</v>
      </c>
      <c r="U1056" s="734">
        <f>AY1056*(1+$AF$5/100)</f>
        <v>828.1</v>
      </c>
      <c r="V1056" s="734">
        <f>AZ1056*(1+$AF$5/100)</f>
        <v>832.65</v>
      </c>
      <c r="W1056" s="734">
        <f>BA1056*(1+$AF$5/100)</f>
        <v>837.2</v>
      </c>
      <c r="X1056" s="734">
        <f>BB1056*(1+$AF$5/100)</f>
        <v>841.75</v>
      </c>
      <c r="Y1056" s="734">
        <f>BC1056*(1+$AF$5/100)</f>
        <v>846.3</v>
      </c>
      <c r="Z1056" s="735" t="s">
        <v>394</v>
      </c>
      <c r="AA1056" s="801"/>
      <c r="AB1056" s="731"/>
      <c r="AG1056" s="728">
        <v>3400</v>
      </c>
      <c r="AH1056" s="733">
        <v>710</v>
      </c>
      <c r="AI1056" s="734">
        <v>717</v>
      </c>
      <c r="AJ1056" s="734">
        <v>724</v>
      </c>
      <c r="AK1056" s="734">
        <v>731</v>
      </c>
      <c r="AL1056" s="734">
        <v>738</v>
      </c>
      <c r="AM1056" s="734">
        <v>849</v>
      </c>
      <c r="AN1056" s="734">
        <v>856</v>
      </c>
      <c r="AO1056" s="734">
        <v>863</v>
      </c>
      <c r="AP1056" s="734">
        <v>974</v>
      </c>
      <c r="AQ1056" s="734">
        <v>1218</v>
      </c>
      <c r="AR1056" s="734">
        <v>1225</v>
      </c>
      <c r="AS1056" s="734">
        <v>1232</v>
      </c>
      <c r="AT1056" s="734">
        <v>1239</v>
      </c>
      <c r="AU1056" s="734">
        <v>1246</v>
      </c>
      <c r="AV1056" s="734">
        <v>1253</v>
      </c>
      <c r="AW1056" s="734">
        <v>1260</v>
      </c>
      <c r="AX1056" s="734">
        <v>1267</v>
      </c>
      <c r="AY1056" s="734">
        <v>1274</v>
      </c>
      <c r="AZ1056" s="734">
        <v>1281</v>
      </c>
      <c r="BA1056" s="734">
        <v>1288</v>
      </c>
      <c r="BB1056" s="734">
        <v>1295</v>
      </c>
      <c r="BC1056" s="734">
        <v>1302</v>
      </c>
      <c r="BD1056" s="735" t="s">
        <v>394</v>
      </c>
    </row>
    <row r="1057" spans="1:74">
      <c r="B1057" s="1019"/>
      <c r="C1057" s="785">
        <f>C1056+200</f>
        <v>3600</v>
      </c>
      <c r="D1057" s="733">
        <f>AH1057*(1+$AF$5/100)</f>
        <v>474.5</v>
      </c>
      <c r="E1057" s="734">
        <f>AI1057*(1+$AF$5/100)</f>
        <v>479.05</v>
      </c>
      <c r="F1057" s="734">
        <f>AJ1057*(1+$AF$5/100)</f>
        <v>483.6</v>
      </c>
      <c r="G1057" s="734">
        <f>AK1057*(1+$AF$5/100)</f>
        <v>488.15</v>
      </c>
      <c r="H1057" s="734">
        <f>AL1057*(1+$AF$5/100)</f>
        <v>560.3</v>
      </c>
      <c r="I1057" s="734">
        <f>AM1057*(1+$AF$5/100)</f>
        <v>564.85</v>
      </c>
      <c r="J1057" s="734">
        <f>AN1057*(1+$AF$5/100)</f>
        <v>569.4</v>
      </c>
      <c r="K1057" s="734">
        <f>AO1057*(1+$AF$5/100)</f>
        <v>573.95</v>
      </c>
      <c r="L1057" s="734">
        <f>AP1057*(1+$AF$5/100)</f>
        <v>646.1</v>
      </c>
      <c r="M1057" s="734">
        <f>AQ1057*(1+$AF$5/100)</f>
        <v>813.15</v>
      </c>
      <c r="N1057" s="734">
        <f>AR1057*(1+$AF$5/100)</f>
        <v>817.7</v>
      </c>
      <c r="O1057" s="734">
        <f>AS1057*(1+$AF$5/100)</f>
        <v>822.25</v>
      </c>
      <c r="P1057" s="734">
        <f>AT1057*(1+$AF$5/100)</f>
        <v>826.8</v>
      </c>
      <c r="Q1057" s="734">
        <f>AU1057*(1+$AF$5/100)</f>
        <v>831.35</v>
      </c>
      <c r="R1057" s="734">
        <f>AV1057*(1+$AF$5/100)</f>
        <v>835.9</v>
      </c>
      <c r="S1057" s="734">
        <f>AW1057*(1+$AF$5/100)</f>
        <v>840.45</v>
      </c>
      <c r="T1057" s="734">
        <f>AX1057*(1+$AF$5/100)</f>
        <v>845</v>
      </c>
      <c r="U1057" s="734">
        <f>AY1057*(1+$AF$5/100)</f>
        <v>849.55</v>
      </c>
      <c r="V1057" s="734">
        <f>AZ1057*(1+$AF$5/100)</f>
        <v>854.1</v>
      </c>
      <c r="W1057" s="734">
        <f>BA1057*(1+$AF$5/100)</f>
        <v>858.65</v>
      </c>
      <c r="X1057" s="734">
        <f>BB1057*(1+$AF$5/100)</f>
        <v>863.2</v>
      </c>
      <c r="Y1057" s="734">
        <f>BC1057*(1+$AF$5/100)</f>
        <v>867.75</v>
      </c>
      <c r="Z1057" s="735" t="s">
        <v>394</v>
      </c>
      <c r="AA1057" s="801"/>
      <c r="AB1057" s="731"/>
      <c r="AG1057" s="728">
        <v>3600</v>
      </c>
      <c r="AH1057" s="733">
        <v>730</v>
      </c>
      <c r="AI1057" s="734">
        <v>737</v>
      </c>
      <c r="AJ1057" s="734">
        <v>744</v>
      </c>
      <c r="AK1057" s="734">
        <v>751</v>
      </c>
      <c r="AL1057" s="734">
        <v>862</v>
      </c>
      <c r="AM1057" s="734">
        <v>869</v>
      </c>
      <c r="AN1057" s="734">
        <v>876</v>
      </c>
      <c r="AO1057" s="734">
        <v>883</v>
      </c>
      <c r="AP1057" s="734">
        <v>994</v>
      </c>
      <c r="AQ1057" s="734">
        <v>1251</v>
      </c>
      <c r="AR1057" s="734">
        <v>1258</v>
      </c>
      <c r="AS1057" s="734">
        <v>1265</v>
      </c>
      <c r="AT1057" s="734">
        <v>1272</v>
      </c>
      <c r="AU1057" s="734">
        <v>1279</v>
      </c>
      <c r="AV1057" s="734">
        <v>1286</v>
      </c>
      <c r="AW1057" s="734">
        <v>1293</v>
      </c>
      <c r="AX1057" s="734">
        <v>1300</v>
      </c>
      <c r="AY1057" s="734">
        <v>1307</v>
      </c>
      <c r="AZ1057" s="734">
        <v>1314</v>
      </c>
      <c r="BA1057" s="734">
        <v>1321</v>
      </c>
      <c r="BB1057" s="734">
        <v>1328</v>
      </c>
      <c r="BC1057" s="734">
        <v>1335</v>
      </c>
      <c r="BD1057" s="735" t="s">
        <v>394</v>
      </c>
    </row>
    <row r="1058" spans="1:74">
      <c r="B1058" s="1019"/>
      <c r="C1058" s="785">
        <v>3800</v>
      </c>
      <c r="D1058" s="733">
        <f>AH1058*(1+$AF$5/100)</f>
        <v>487.5</v>
      </c>
      <c r="E1058" s="734">
        <f>AI1058*(1+$AF$5/100)</f>
        <v>492.05</v>
      </c>
      <c r="F1058" s="734">
        <f>AJ1058*(1+$AF$5/100)</f>
        <v>496.6</v>
      </c>
      <c r="G1058" s="734">
        <f>AK1058*(1+$AF$5/100)</f>
        <v>568.75</v>
      </c>
      <c r="H1058" s="734">
        <f>AL1058*(1+$AF$5/100)</f>
        <v>573.3</v>
      </c>
      <c r="I1058" s="734">
        <f>AM1058*(1+$AF$5/100)</f>
        <v>577.85</v>
      </c>
      <c r="J1058" s="734">
        <f>AN1058*(1+$AF$5/100)</f>
        <v>582.4</v>
      </c>
      <c r="K1058" s="734">
        <f>AO1058*(1+$AF$5/100)</f>
        <v>586.95</v>
      </c>
      <c r="L1058" s="734">
        <f>AP1058*(1+$AF$5/100)</f>
        <v>659.1</v>
      </c>
      <c r="M1058" s="734">
        <f>AQ1058*(1+$AF$5/100)</f>
        <v>834.6</v>
      </c>
      <c r="N1058" s="734">
        <f>AR1058*(1+$AF$5/100)</f>
        <v>839.15</v>
      </c>
      <c r="O1058" s="734">
        <f>AS1058*(1+$AF$5/100)</f>
        <v>843.7</v>
      </c>
      <c r="P1058" s="734">
        <f>AT1058*(1+$AF$5/100)</f>
        <v>848.25</v>
      </c>
      <c r="Q1058" s="734">
        <f>AU1058*(1+$AF$5/100)</f>
        <v>852.8</v>
      </c>
      <c r="R1058" s="734">
        <f>AV1058*(1+$AF$5/100)</f>
        <v>857.35</v>
      </c>
      <c r="S1058" s="734">
        <f>AW1058*(1+$AF$5/100)</f>
        <v>861.9</v>
      </c>
      <c r="T1058" s="734">
        <f>AX1058*(1+$AF$5/100)</f>
        <v>866.45</v>
      </c>
      <c r="U1058" s="734">
        <f>AY1058*(1+$AF$5/100)</f>
        <v>871</v>
      </c>
      <c r="V1058" s="734">
        <f>AZ1058*(1+$AF$5/100)</f>
        <v>875.55</v>
      </c>
      <c r="W1058" s="734">
        <f>BA1058*(1+$AF$5/100)</f>
        <v>880.1</v>
      </c>
      <c r="X1058" s="734">
        <f>BB1058*(1+$AF$5/100)</f>
        <v>884.65</v>
      </c>
      <c r="Y1058" s="734">
        <f>BC1058*(1+$AF$5/100)</f>
        <v>889.2</v>
      </c>
      <c r="Z1058" s="735" t="s">
        <v>394</v>
      </c>
      <c r="AA1058" s="801"/>
      <c r="AB1058" s="731"/>
      <c r="AG1058" s="728">
        <v>3800</v>
      </c>
      <c r="AH1058" s="733">
        <v>750</v>
      </c>
      <c r="AI1058" s="734">
        <v>757</v>
      </c>
      <c r="AJ1058" s="734">
        <v>764</v>
      </c>
      <c r="AK1058" s="734">
        <v>875</v>
      </c>
      <c r="AL1058" s="734">
        <v>882</v>
      </c>
      <c r="AM1058" s="734">
        <v>889</v>
      </c>
      <c r="AN1058" s="734">
        <v>896</v>
      </c>
      <c r="AO1058" s="734">
        <v>903</v>
      </c>
      <c r="AP1058" s="734">
        <v>1014</v>
      </c>
      <c r="AQ1058" s="734">
        <v>1284</v>
      </c>
      <c r="AR1058" s="734">
        <v>1291</v>
      </c>
      <c r="AS1058" s="734">
        <v>1298</v>
      </c>
      <c r="AT1058" s="734">
        <v>1305</v>
      </c>
      <c r="AU1058" s="734">
        <v>1312</v>
      </c>
      <c r="AV1058" s="734">
        <v>1319</v>
      </c>
      <c r="AW1058" s="734">
        <v>1326</v>
      </c>
      <c r="AX1058" s="734">
        <v>1333</v>
      </c>
      <c r="AY1058" s="734">
        <v>1340</v>
      </c>
      <c r="AZ1058" s="734">
        <v>1347</v>
      </c>
      <c r="BA1058" s="734">
        <v>1354</v>
      </c>
      <c r="BB1058" s="734">
        <v>1361</v>
      </c>
      <c r="BC1058" s="734">
        <v>1368</v>
      </c>
      <c r="BD1058" s="735" t="s">
        <v>394</v>
      </c>
    </row>
    <row r="1059" spans="1:74" customHeight="1" ht="23.25">
      <c r="B1059" s="1019"/>
      <c r="C1059" s="786">
        <v>4000</v>
      </c>
      <c r="D1059" s="739">
        <f>AH1059*(1+$AF$5/100)</f>
        <v>500.5</v>
      </c>
      <c r="E1059" s="740">
        <f>AI1059*(1+$AF$5/100)</f>
        <v>505.05</v>
      </c>
      <c r="F1059" s="740">
        <f>AJ1059*(1+$AF$5/100)</f>
        <v>577.2</v>
      </c>
      <c r="G1059" s="740">
        <f>AK1059*(1+$AF$5/100)</f>
        <v>581.75</v>
      </c>
      <c r="H1059" s="740">
        <f>AL1059*(1+$AF$5/100)</f>
        <v>586.3</v>
      </c>
      <c r="I1059" s="740">
        <f>AM1059*(1+$AF$5/100)</f>
        <v>590.85</v>
      </c>
      <c r="J1059" s="740">
        <f>AN1059*(1+$AF$5/100)</f>
        <v>595.4</v>
      </c>
      <c r="K1059" s="740">
        <f>AO1059*(1+$AF$5/100)</f>
        <v>599.95</v>
      </c>
      <c r="L1059" s="740">
        <f>AP1059*(1+$AF$5/100)</f>
        <v>672.1</v>
      </c>
      <c r="M1059" s="740">
        <f>AQ1059*(1+$AF$5/100)</f>
        <v>855.4</v>
      </c>
      <c r="N1059" s="740">
        <f>AR1059*(1+$AF$5/100)</f>
        <v>859.95</v>
      </c>
      <c r="O1059" s="740">
        <f>AS1059*(1+$AF$5/100)</f>
        <v>865.15</v>
      </c>
      <c r="P1059" s="740">
        <f>AT1059*(1+$AF$5/100)</f>
        <v>869.7</v>
      </c>
      <c r="Q1059" s="740">
        <f>AU1059*(1+$AF$5/100)</f>
        <v>874.25</v>
      </c>
      <c r="R1059" s="740">
        <f>AV1059*(1+$AF$5/100)</f>
        <v>878.8</v>
      </c>
      <c r="S1059" s="740">
        <f>AW1059*(1+$AF$5/100)</f>
        <v>883.35</v>
      </c>
      <c r="T1059" s="740">
        <f>AX1059*(1+$AF$5/100)</f>
        <v>887.9</v>
      </c>
      <c r="U1059" s="740">
        <f>AY1059*(1+$AF$5/100)</f>
        <v>892.45</v>
      </c>
      <c r="V1059" s="740">
        <f>AZ1059*(1+$AF$5/100)</f>
        <v>897</v>
      </c>
      <c r="W1059" s="740">
        <f>BA1059*(1+$AF$5/100)</f>
        <v>901.55</v>
      </c>
      <c r="X1059" s="740">
        <f>BB1059*(1+$AF$5/100)</f>
        <v>906.1</v>
      </c>
      <c r="Y1059" s="740">
        <f>BC1059*(1+$AF$5/100)</f>
        <v>910.65</v>
      </c>
      <c r="Z1059" s="750" t="s">
        <v>394</v>
      </c>
      <c r="AA1059" s="801"/>
      <c r="AB1059" s="731"/>
      <c r="AG1059" s="738">
        <v>4000</v>
      </c>
      <c r="AH1059" s="739">
        <v>770</v>
      </c>
      <c r="AI1059" s="740">
        <v>777</v>
      </c>
      <c r="AJ1059" s="740">
        <v>888</v>
      </c>
      <c r="AK1059" s="740">
        <v>895</v>
      </c>
      <c r="AL1059" s="740">
        <v>902</v>
      </c>
      <c r="AM1059" s="740">
        <v>909</v>
      </c>
      <c r="AN1059" s="740">
        <v>916</v>
      </c>
      <c r="AO1059" s="740">
        <v>923</v>
      </c>
      <c r="AP1059" s="740">
        <v>1034</v>
      </c>
      <c r="AQ1059" s="740">
        <v>1316</v>
      </c>
      <c r="AR1059" s="740">
        <v>1323</v>
      </c>
      <c r="AS1059" s="740">
        <v>1331</v>
      </c>
      <c r="AT1059" s="740">
        <v>1338</v>
      </c>
      <c r="AU1059" s="740">
        <v>1345</v>
      </c>
      <c r="AV1059" s="740">
        <v>1352</v>
      </c>
      <c r="AW1059" s="740">
        <v>1359</v>
      </c>
      <c r="AX1059" s="740">
        <v>1366</v>
      </c>
      <c r="AY1059" s="740">
        <v>1373</v>
      </c>
      <c r="AZ1059" s="740">
        <v>1380</v>
      </c>
      <c r="BA1059" s="740">
        <v>1387</v>
      </c>
      <c r="BB1059" s="740">
        <v>1394</v>
      </c>
      <c r="BC1059" s="740">
        <v>1401</v>
      </c>
      <c r="BD1059" s="750" t="s">
        <v>394</v>
      </c>
    </row>
    <row r="1060" spans="1:74">
      <c r="B1060" s="804"/>
      <c r="C1060" s="717"/>
      <c r="D1060" s="734"/>
      <c r="E1060" s="734"/>
      <c r="F1060" s="734"/>
      <c r="G1060" s="734"/>
      <c r="H1060" s="734"/>
      <c r="I1060" s="734"/>
      <c r="J1060" s="734"/>
      <c r="K1060" s="734"/>
      <c r="L1060" s="734"/>
      <c r="M1060" s="734"/>
      <c r="N1060" s="734"/>
      <c r="O1060" s="734"/>
      <c r="P1060" s="734"/>
      <c r="Q1060" s="734"/>
      <c r="R1060" s="734"/>
      <c r="S1060" s="734"/>
      <c r="T1060" s="734"/>
      <c r="U1060" s="734"/>
      <c r="V1060" s="734"/>
      <c r="W1060" s="734"/>
      <c r="X1060" s="734"/>
      <c r="Y1060" s="734"/>
      <c r="Z1060" s="734"/>
      <c r="AA1060" s="801"/>
      <c r="AB1060" s="731"/>
    </row>
    <row r="1061" spans="1:74">
      <c r="B1061" s="804"/>
      <c r="C1061" s="1014" t="s">
        <v>379</v>
      </c>
      <c r="D1061" s="1014"/>
      <c r="E1061" s="1014"/>
      <c r="F1061" s="1014"/>
      <c r="G1061" s="1014"/>
      <c r="H1061" s="1014"/>
      <c r="I1061" s="1014"/>
      <c r="J1061" s="1014"/>
      <c r="K1061" s="1014"/>
      <c r="L1061" s="1014"/>
      <c r="M1061" s="1014"/>
      <c r="N1061" s="1014"/>
      <c r="O1061" s="1014"/>
      <c r="P1061" s="1014"/>
      <c r="Q1061" s="1014"/>
      <c r="R1061" s="1014"/>
      <c r="S1061" s="1014"/>
      <c r="T1061" s="1014"/>
      <c r="U1061" s="1014"/>
      <c r="V1061" s="1014"/>
      <c r="W1061" s="1014"/>
      <c r="X1061" s="1014"/>
      <c r="Y1061" s="1014"/>
      <c r="Z1061" s="1014"/>
      <c r="AA1061" s="801"/>
      <c r="AB1061" s="731"/>
    </row>
    <row r="1062" spans="1:74">
      <c r="B1062" s="804"/>
      <c r="C1062" s="721" t="s">
        <v>443</v>
      </c>
      <c r="D1062" s="721"/>
      <c r="E1062" s="721"/>
      <c r="F1062" s="721"/>
      <c r="G1062" s="721"/>
      <c r="H1062" s="721"/>
      <c r="I1062" s="721"/>
      <c r="J1062" s="721"/>
      <c r="K1062" s="721"/>
      <c r="L1062" s="721"/>
      <c r="M1062" s="721"/>
      <c r="N1062" s="721"/>
      <c r="O1062" s="721"/>
      <c r="P1062" s="721"/>
      <c r="Q1062" s="721"/>
      <c r="R1062" s="721"/>
      <c r="S1062" s="721"/>
      <c r="T1062" s="721"/>
      <c r="U1062" s="721"/>
      <c r="V1062" s="721"/>
      <c r="W1062" s="721"/>
      <c r="X1062" s="721"/>
      <c r="Y1062" s="721"/>
      <c r="Z1062" s="721"/>
      <c r="AA1062" s="801"/>
      <c r="AB1062" s="731"/>
    </row>
    <row r="1063" spans="1:74" customHeight="1" ht="20.25">
      <c r="B1063" s="805"/>
      <c r="C1063" s="1022" t="s">
        <v>384</v>
      </c>
      <c r="D1063" s="1022"/>
      <c r="E1063" s="1022"/>
      <c r="F1063" s="1022"/>
      <c r="G1063" s="1022"/>
      <c r="H1063" s="1022"/>
      <c r="I1063" s="1022"/>
      <c r="J1063" s="1022"/>
      <c r="K1063" s="1022"/>
      <c r="L1063" s="1022"/>
      <c r="M1063" s="1022"/>
      <c r="N1063" s="1022"/>
      <c r="O1063" s="1022"/>
      <c r="P1063" s="1022"/>
      <c r="Q1063" s="1022"/>
      <c r="R1063" s="1022"/>
      <c r="S1063" s="1022"/>
      <c r="T1063" s="1022"/>
      <c r="U1063" s="1022"/>
      <c r="V1063" s="1022"/>
      <c r="W1063" s="1022"/>
      <c r="X1063" s="1022"/>
      <c r="Y1063" s="1022"/>
      <c r="Z1063" s="1022"/>
      <c r="AA1063" s="806"/>
      <c r="AB1063" s="717"/>
    </row>
    <row r="1064" spans="1:74" customHeight="1" ht="20.25">
      <c r="B1064" s="722"/>
      <c r="C1064" s="717"/>
      <c r="D1064" s="717"/>
      <c r="E1064" s="717"/>
      <c r="F1064" s="717"/>
      <c r="G1064" s="717"/>
      <c r="H1064" s="717"/>
      <c r="I1064" s="717"/>
      <c r="J1064" s="717"/>
      <c r="K1064" s="717"/>
      <c r="L1064" s="717"/>
      <c r="M1064" s="717"/>
      <c r="N1064" s="717"/>
      <c r="O1064" s="717"/>
      <c r="P1064" s="717"/>
      <c r="Q1064" s="717"/>
      <c r="R1064" s="717"/>
      <c r="S1064" s="717"/>
      <c r="T1064" s="717"/>
      <c r="U1064" s="717"/>
      <c r="V1064" s="717"/>
      <c r="W1064" s="717"/>
      <c r="X1064" s="717"/>
      <c r="Y1064" s="717"/>
      <c r="Z1064" s="717"/>
      <c r="AA1064" s="717"/>
      <c r="AB1064" s="717"/>
    </row>
    <row r="1065" spans="1:74">
      <c r="B1065" s="722"/>
      <c r="C1065" s="717"/>
      <c r="D1065" s="717"/>
      <c r="E1065" s="717"/>
      <c r="F1065" s="717"/>
      <c r="G1065" s="717"/>
      <c r="H1065" s="717"/>
      <c r="I1065" s="717"/>
      <c r="J1065" s="717"/>
      <c r="K1065" s="717"/>
      <c r="L1065" s="717"/>
      <c r="M1065" s="717"/>
      <c r="N1065" s="717"/>
      <c r="O1065" s="717"/>
      <c r="P1065" s="717"/>
      <c r="Q1065" s="717"/>
      <c r="R1065" s="717"/>
      <c r="S1065" s="717"/>
      <c r="T1065" s="717"/>
      <c r="U1065" s="717"/>
      <c r="V1065" s="717"/>
      <c r="W1065" s="717"/>
      <c r="X1065" s="717"/>
      <c r="Y1065" s="717"/>
      <c r="Z1065" s="717"/>
      <c r="AA1065" s="717"/>
      <c r="AB1065" s="717"/>
    </row>
    <row r="1066" spans="1:74">
      <c r="B1066" s="722"/>
      <c r="C1066" s="717"/>
      <c r="D1066" s="717"/>
      <c r="E1066" s="717"/>
      <c r="F1066" s="717"/>
      <c r="G1066" s="717"/>
      <c r="H1066" s="717"/>
      <c r="I1066" s="717"/>
      <c r="J1066" s="717"/>
      <c r="K1066" s="717"/>
      <c r="L1066" s="717"/>
      <c r="M1066" s="717"/>
      <c r="N1066" s="717"/>
      <c r="O1066" s="717"/>
      <c r="P1066" s="717"/>
      <c r="Q1066" s="717"/>
      <c r="R1066" s="717"/>
      <c r="S1066" s="717"/>
      <c r="T1066" s="717"/>
      <c r="U1066" s="717"/>
      <c r="V1066" s="717"/>
      <c r="W1066" s="717"/>
      <c r="X1066" s="717"/>
      <c r="Y1066" s="717"/>
      <c r="Z1066" s="717"/>
      <c r="AA1066" s="717"/>
      <c r="AB1066" s="717"/>
    </row>
    <row r="1067" spans="1:74">
      <c r="B1067" s="722"/>
      <c r="C1067" s="717"/>
      <c r="D1067" s="717"/>
      <c r="E1067" s="717"/>
      <c r="F1067" s="717"/>
      <c r="G1067" s="717"/>
      <c r="H1067" s="717"/>
      <c r="I1067" s="717"/>
      <c r="J1067" s="717"/>
      <c r="K1067" s="717"/>
      <c r="L1067" s="717"/>
      <c r="M1067" s="717"/>
      <c r="N1067" s="717"/>
      <c r="O1067" s="717"/>
      <c r="P1067" s="717"/>
      <c r="Q1067" s="717"/>
      <c r="R1067" s="717"/>
      <c r="S1067" s="717"/>
      <c r="T1067" s="717"/>
      <c r="U1067" s="717"/>
      <c r="V1067" s="717"/>
      <c r="W1067" s="717"/>
      <c r="X1067" s="717"/>
      <c r="Y1067" s="717"/>
      <c r="Z1067" s="717"/>
      <c r="AA1067" s="717"/>
      <c r="AB1067" s="717"/>
    </row>
    <row r="1068" spans="1:74" s="780" customFormat="1">
      <c r="B1068" s="812" t="s">
        <v>453</v>
      </c>
      <c r="C1068" s="812"/>
      <c r="D1068" s="812"/>
      <c r="E1068" s="812"/>
      <c r="F1068" s="812"/>
      <c r="G1068" s="812"/>
      <c r="H1068" s="812"/>
      <c r="I1068" s="812"/>
      <c r="J1068" s="812"/>
      <c r="K1068" s="812"/>
      <c r="L1068" s="812"/>
      <c r="M1068" s="812"/>
      <c r="N1068" s="812"/>
      <c r="O1068" s="812"/>
      <c r="P1068" s="812"/>
      <c r="Q1068" s="812"/>
      <c r="R1068" s="812"/>
      <c r="S1068" s="812"/>
      <c r="T1068" s="812"/>
      <c r="U1068" s="812"/>
      <c r="V1068" s="812"/>
      <c r="W1068" s="812"/>
      <c r="X1068" s="1023" t="s">
        <v>314</v>
      </c>
      <c r="Y1068" s="1023"/>
      <c r="Z1068" s="1023"/>
      <c r="AA1068" s="812"/>
      <c r="AB1068" s="814"/>
    </row>
    <row r="1069" spans="1:74" s="816" customFormat="1">
      <c r="A1069" s="1024"/>
      <c r="B1069" s="1024"/>
      <c r="C1069" s="1024"/>
      <c r="D1069" s="1024"/>
      <c r="E1069" s="1024"/>
      <c r="F1069" s="1024"/>
      <c r="G1069" s="1024"/>
      <c r="H1069" s="1024"/>
      <c r="I1069" s="1024"/>
      <c r="J1069" s="1024"/>
      <c r="K1069" s="1024"/>
      <c r="L1069" s="1024"/>
      <c r="M1069" s="1024"/>
      <c r="N1069" s="1024"/>
      <c r="O1069" s="1024"/>
      <c r="P1069" s="1024"/>
      <c r="Q1069" s="1024"/>
      <c r="R1069" s="1024"/>
      <c r="S1069" s="1024"/>
      <c r="T1069" s="1024"/>
      <c r="U1069" s="1024"/>
      <c r="V1069" s="1024"/>
      <c r="W1069" s="1024"/>
      <c r="X1069" s="1024"/>
      <c r="Y1069" s="1024"/>
      <c r="Z1069" s="1024"/>
      <c r="AA1069" s="1024"/>
      <c r="AB1069" s="1024"/>
    </row>
    <row r="1070" spans="1:74" customHeight="1" ht="20.25">
      <c r="B1070" s="722"/>
      <c r="C1070" s="717"/>
      <c r="D1070" s="717"/>
      <c r="E1070" s="717"/>
      <c r="F1070" s="717"/>
      <c r="G1070" s="717"/>
      <c r="H1070" s="717"/>
      <c r="I1070" s="717"/>
      <c r="J1070" s="717"/>
      <c r="K1070" s="717"/>
      <c r="L1070" s="717"/>
      <c r="M1070" s="717"/>
      <c r="N1070" s="717"/>
      <c r="O1070" s="717"/>
      <c r="P1070" s="717"/>
      <c r="Q1070" s="717"/>
      <c r="R1070" s="717"/>
      <c r="S1070" s="717"/>
      <c r="T1070" s="717"/>
      <c r="U1070" s="717"/>
      <c r="V1070" s="717"/>
      <c r="W1070" s="717"/>
      <c r="X1070" s="717"/>
      <c r="Y1070" s="717"/>
      <c r="Z1070" s="717"/>
      <c r="AA1070" s="717"/>
      <c r="AB1070" s="717"/>
    </row>
    <row r="1071" spans="1:74" customHeight="1" ht="27.75" s="545" customFormat="1">
      <c r="A1071" s="716"/>
      <c r="B1071" s="807"/>
      <c r="C1071" s="1017" t="s">
        <v>454</v>
      </c>
      <c r="D1071" s="1017"/>
      <c r="E1071" s="1017"/>
      <c r="F1071" s="1017"/>
      <c r="G1071" s="1017"/>
      <c r="H1071" s="1017"/>
      <c r="I1071" s="1017"/>
      <c r="J1071" s="1017"/>
      <c r="K1071" s="1017"/>
      <c r="L1071" s="1017"/>
      <c r="M1071" s="1017"/>
      <c r="N1071" s="1017"/>
      <c r="O1071" s="1017"/>
      <c r="P1071" s="1017"/>
      <c r="Q1071" s="1017"/>
      <c r="R1071" s="1017"/>
      <c r="S1071" s="1017"/>
      <c r="T1071" s="1017"/>
      <c r="U1071" s="1017"/>
      <c r="V1071" s="1017"/>
      <c r="W1071" s="1017"/>
      <c r="X1071" s="1017"/>
      <c r="Y1071" s="1017"/>
      <c r="Z1071" s="1017"/>
      <c r="AA1071" s="798"/>
      <c r="AB1071" s="723"/>
    </row>
    <row r="1072" spans="1:74" customHeight="1" ht="20.25">
      <c r="B1072" s="808"/>
      <c r="C1072" s="1018" t="s">
        <v>316</v>
      </c>
      <c r="D1072" s="1018"/>
      <c r="E1072" s="1018"/>
      <c r="F1072" s="1018"/>
      <c r="G1072" s="1018"/>
      <c r="H1072" s="1018"/>
      <c r="I1072" s="1018"/>
      <c r="J1072" s="1018"/>
      <c r="K1072" s="1018"/>
      <c r="L1072" s="1018"/>
      <c r="M1072" s="1018"/>
      <c r="N1072" s="1018"/>
      <c r="O1072" s="1018"/>
      <c r="P1072" s="1018"/>
      <c r="Q1072" s="1018"/>
      <c r="R1072" s="1018"/>
      <c r="S1072" s="1018"/>
      <c r="T1072" s="1018"/>
      <c r="U1072" s="1018"/>
      <c r="V1072" s="1018"/>
      <c r="W1072" s="1018"/>
      <c r="X1072" s="1018"/>
      <c r="Y1072" s="1018"/>
      <c r="Z1072" s="1018"/>
      <c r="AA1072" s="799"/>
      <c r="AB1072" s="717"/>
    </row>
    <row r="1073" spans="1:74" customHeight="1" ht="20.25">
      <c r="A1073" s="545"/>
      <c r="B1073" s="1019" t="s">
        <v>317</v>
      </c>
      <c r="C1073" s="782"/>
      <c r="D1073" s="783">
        <v>1400</v>
      </c>
      <c r="E1073" s="783">
        <v>1600</v>
      </c>
      <c r="F1073" s="783">
        <v>1800</v>
      </c>
      <c r="G1073" s="783">
        <v>2000</v>
      </c>
      <c r="H1073" s="783">
        <v>2200</v>
      </c>
      <c r="I1073" s="783">
        <v>2400</v>
      </c>
      <c r="J1073" s="783">
        <v>2600</v>
      </c>
      <c r="K1073" s="783">
        <v>2800</v>
      </c>
      <c r="L1073" s="783">
        <v>3000</v>
      </c>
      <c r="M1073" s="783">
        <v>3200</v>
      </c>
      <c r="N1073" s="783">
        <v>3400</v>
      </c>
      <c r="O1073" s="783">
        <v>3600</v>
      </c>
      <c r="P1073" s="783">
        <v>3800</v>
      </c>
      <c r="Q1073" s="783">
        <v>4000</v>
      </c>
      <c r="R1073" s="783">
        <v>4200</v>
      </c>
      <c r="S1073" s="783">
        <v>4400</v>
      </c>
      <c r="T1073" s="783">
        <v>4600</v>
      </c>
      <c r="U1073" s="783">
        <v>4800</v>
      </c>
      <c r="V1073" s="783">
        <v>5000</v>
      </c>
      <c r="W1073" s="783">
        <v>5200</v>
      </c>
      <c r="X1073" s="783">
        <v>5400</v>
      </c>
      <c r="Y1073" s="783">
        <v>5600</v>
      </c>
      <c r="Z1073" s="784">
        <v>5800</v>
      </c>
      <c r="AA1073" s="800"/>
      <c r="AB1073" s="727"/>
      <c r="AG1073" s="724"/>
      <c r="AH1073" s="725">
        <v>1400</v>
      </c>
      <c r="AI1073" s="725">
        <v>1600</v>
      </c>
      <c r="AJ1073" s="725">
        <v>1800</v>
      </c>
      <c r="AK1073" s="725">
        <v>2000</v>
      </c>
      <c r="AL1073" s="725">
        <v>2200</v>
      </c>
      <c r="AM1073" s="725">
        <v>2400</v>
      </c>
      <c r="AN1073" s="725">
        <v>2600</v>
      </c>
      <c r="AO1073" s="725">
        <v>2800</v>
      </c>
      <c r="AP1073" s="725">
        <v>3000</v>
      </c>
      <c r="AQ1073" s="725">
        <v>3200</v>
      </c>
      <c r="AR1073" s="725">
        <v>3400</v>
      </c>
      <c r="AS1073" s="725">
        <v>3600</v>
      </c>
      <c r="AT1073" s="725">
        <v>3800</v>
      </c>
      <c r="AU1073" s="725">
        <v>4000</v>
      </c>
      <c r="AV1073" s="725">
        <v>4200</v>
      </c>
      <c r="AW1073" s="725">
        <v>4400</v>
      </c>
      <c r="AX1073" s="725">
        <v>4600</v>
      </c>
      <c r="AY1073" s="725">
        <v>4800</v>
      </c>
      <c r="AZ1073" s="725">
        <v>5000</v>
      </c>
      <c r="BA1073" s="725">
        <v>5200</v>
      </c>
      <c r="BB1073" s="725">
        <v>5400</v>
      </c>
      <c r="BC1073" s="725">
        <v>5600</v>
      </c>
      <c r="BD1073" s="726">
        <v>5800</v>
      </c>
    </row>
    <row r="1074" spans="1:74">
      <c r="B1074" s="1019"/>
      <c r="C1074" s="785">
        <v>1400</v>
      </c>
      <c r="D1074" s="732">
        <f>AH1074*(1+$AF$5/100)</f>
        <v>276.25</v>
      </c>
      <c r="E1074" s="729">
        <f>AI1074*(1+$AF$5/100)</f>
        <v>348.4</v>
      </c>
      <c r="F1074" s="729">
        <f>AJ1074*(1+$AF$5/100)</f>
        <v>352.95</v>
      </c>
      <c r="G1074" s="729">
        <f>AK1074*(1+$AF$5/100)</f>
        <v>357.5</v>
      </c>
      <c r="H1074" s="729">
        <f>AL1074*(1+$AF$5/100)</f>
        <v>362.05</v>
      </c>
      <c r="I1074" s="729">
        <f>AM1074*(1+$AF$5/100)</f>
        <v>366.6</v>
      </c>
      <c r="J1074" s="729">
        <f>AN1074*(1+$AF$5/100)</f>
        <v>371.15</v>
      </c>
      <c r="K1074" s="729">
        <f>AO1074*(1+$AF$5/100)</f>
        <v>375.7</v>
      </c>
      <c r="L1074" s="729">
        <f>AP1074*(1+$AF$5/100)</f>
        <v>380.25</v>
      </c>
      <c r="M1074" s="729">
        <f>AQ1074*(1+$AF$5/100)</f>
        <v>483.6</v>
      </c>
      <c r="N1074" s="729">
        <f>AR1074*(1+$AF$5/100)</f>
        <v>499.2</v>
      </c>
      <c r="O1074" s="729">
        <f>AS1074*(1+$AF$5/100)</f>
        <v>514.8</v>
      </c>
      <c r="P1074" s="729">
        <f>AT1074*(1+$AF$5/100)</f>
        <v>529.75</v>
      </c>
      <c r="Q1074" s="729">
        <f>AU1074*(1+$AF$5/100)</f>
        <v>545.35</v>
      </c>
      <c r="R1074" s="729">
        <f>AV1074*(1+$AF$5/100)</f>
        <v>560.95</v>
      </c>
      <c r="S1074" s="729">
        <f>AW1074*(1+$AF$5/100)</f>
        <v>644.15</v>
      </c>
      <c r="T1074" s="729">
        <f>AX1074*(1+$AF$5/100)</f>
        <v>659.75</v>
      </c>
      <c r="U1074" s="729">
        <f>AY1074*(1+$AF$5/100)</f>
        <v>675.35</v>
      </c>
      <c r="V1074" s="729">
        <f>AZ1074*(1+$AF$5/100)</f>
        <v>690.95</v>
      </c>
      <c r="W1074" s="729">
        <f>BA1074*(1+$AF$5/100)</f>
        <v>705.9</v>
      </c>
      <c r="X1074" s="729">
        <f>BB1074*(1+$AF$5/100)</f>
        <v>721.5</v>
      </c>
      <c r="Y1074" s="729">
        <f>BC1074*(1+$AF$5/100)</f>
        <v>737.1</v>
      </c>
      <c r="Z1074" s="730" t="s">
        <v>394</v>
      </c>
      <c r="AA1074" s="801"/>
      <c r="AB1074" s="731"/>
      <c r="AG1074" s="728">
        <v>1400</v>
      </c>
      <c r="AH1074" s="732">
        <v>425</v>
      </c>
      <c r="AI1074" s="729">
        <v>536</v>
      </c>
      <c r="AJ1074" s="729">
        <v>543</v>
      </c>
      <c r="AK1074" s="729">
        <v>550</v>
      </c>
      <c r="AL1074" s="729">
        <v>557</v>
      </c>
      <c r="AM1074" s="729">
        <v>564</v>
      </c>
      <c r="AN1074" s="729">
        <v>571</v>
      </c>
      <c r="AO1074" s="729">
        <v>578</v>
      </c>
      <c r="AP1074" s="729">
        <v>585</v>
      </c>
      <c r="AQ1074" s="729">
        <v>744</v>
      </c>
      <c r="AR1074" s="729">
        <v>768</v>
      </c>
      <c r="AS1074" s="729">
        <v>792</v>
      </c>
      <c r="AT1074" s="729">
        <v>815</v>
      </c>
      <c r="AU1074" s="729">
        <v>839</v>
      </c>
      <c r="AV1074" s="729">
        <v>863</v>
      </c>
      <c r="AW1074" s="729">
        <v>991</v>
      </c>
      <c r="AX1074" s="729">
        <v>1015</v>
      </c>
      <c r="AY1074" s="729">
        <v>1039</v>
      </c>
      <c r="AZ1074" s="729">
        <v>1063</v>
      </c>
      <c r="BA1074" s="729">
        <v>1086</v>
      </c>
      <c r="BB1074" s="729">
        <v>1110</v>
      </c>
      <c r="BC1074" s="729">
        <v>1134</v>
      </c>
      <c r="BD1074" s="730" t="s">
        <v>394</v>
      </c>
    </row>
    <row r="1075" spans="1:74">
      <c r="B1075" s="1019"/>
      <c r="C1075" s="785">
        <v>1600</v>
      </c>
      <c r="D1075" s="733">
        <f>AH1075*(1+$AF$5/100)</f>
        <v>348.4</v>
      </c>
      <c r="E1075" s="734">
        <f>AI1075*(1+$AF$5/100)</f>
        <v>364</v>
      </c>
      <c r="F1075" s="734">
        <f>AJ1075*(1+$AF$5/100)</f>
        <v>368.55</v>
      </c>
      <c r="G1075" s="734">
        <f>AK1075*(1+$AF$5/100)</f>
        <v>373.1</v>
      </c>
      <c r="H1075" s="734">
        <f>AL1075*(1+$AF$5/100)</f>
        <v>377.65</v>
      </c>
      <c r="I1075" s="734">
        <f>AM1075*(1+$AF$5/100)</f>
        <v>382.2</v>
      </c>
      <c r="J1075" s="734">
        <f>AN1075*(1+$AF$5/100)</f>
        <v>386.75</v>
      </c>
      <c r="K1075" s="734">
        <f>AO1075*(1+$AF$5/100)</f>
        <v>391.3</v>
      </c>
      <c r="L1075" s="734">
        <f>AP1075*(1+$AF$5/100)</f>
        <v>395.85</v>
      </c>
      <c r="M1075" s="734">
        <f>AQ1075*(1+$AF$5/100)</f>
        <v>488.15</v>
      </c>
      <c r="N1075" s="734">
        <f>AR1075*(1+$AF$5/100)</f>
        <v>503.75</v>
      </c>
      <c r="O1075" s="734">
        <f>AS1075*(1+$AF$5/100)</f>
        <v>519.35</v>
      </c>
      <c r="P1075" s="734">
        <f>AT1075*(1+$AF$5/100)</f>
        <v>534.3</v>
      </c>
      <c r="Q1075" s="734">
        <f>AU1075*(1+$AF$5/100)</f>
        <v>549.9</v>
      </c>
      <c r="R1075" s="734">
        <f>AV1075*(1+$AF$5/100)</f>
        <v>633.1</v>
      </c>
      <c r="S1075" s="734">
        <f>AW1075*(1+$AF$5/100)</f>
        <v>648.7</v>
      </c>
      <c r="T1075" s="734">
        <f>AX1075*(1+$AF$5/100)</f>
        <v>664.3</v>
      </c>
      <c r="U1075" s="734">
        <f>AY1075*(1+$AF$5/100)</f>
        <v>679.9</v>
      </c>
      <c r="V1075" s="734">
        <f>AZ1075*(1+$AF$5/100)</f>
        <v>695.5</v>
      </c>
      <c r="W1075" s="734">
        <f>BA1075*(1+$AF$5/100)</f>
        <v>711.1</v>
      </c>
      <c r="X1075" s="734">
        <f>BB1075*(1+$AF$5/100)</f>
        <v>726.05</v>
      </c>
      <c r="Y1075" s="734">
        <f>BC1075*(1+$AF$5/100)</f>
        <v>741.65</v>
      </c>
      <c r="Z1075" s="735" t="s">
        <v>394</v>
      </c>
      <c r="AA1075" s="801"/>
      <c r="AB1075" s="731"/>
      <c r="AG1075" s="728">
        <v>1600</v>
      </c>
      <c r="AH1075" s="733">
        <v>536</v>
      </c>
      <c r="AI1075" s="734">
        <v>560</v>
      </c>
      <c r="AJ1075" s="734">
        <v>567</v>
      </c>
      <c r="AK1075" s="734">
        <v>574</v>
      </c>
      <c r="AL1075" s="734">
        <v>581</v>
      </c>
      <c r="AM1075" s="734">
        <v>588</v>
      </c>
      <c r="AN1075" s="734">
        <v>595</v>
      </c>
      <c r="AO1075" s="734">
        <v>602</v>
      </c>
      <c r="AP1075" s="734">
        <v>609</v>
      </c>
      <c r="AQ1075" s="734">
        <v>751</v>
      </c>
      <c r="AR1075" s="734">
        <v>775</v>
      </c>
      <c r="AS1075" s="734">
        <v>799</v>
      </c>
      <c r="AT1075" s="734">
        <v>822</v>
      </c>
      <c r="AU1075" s="734">
        <v>846</v>
      </c>
      <c r="AV1075" s="734">
        <v>974</v>
      </c>
      <c r="AW1075" s="734">
        <v>998</v>
      </c>
      <c r="AX1075" s="734">
        <v>1022</v>
      </c>
      <c r="AY1075" s="734">
        <v>1046</v>
      </c>
      <c r="AZ1075" s="734">
        <v>1070</v>
      </c>
      <c r="BA1075" s="734">
        <v>1094</v>
      </c>
      <c r="BB1075" s="734">
        <v>1117</v>
      </c>
      <c r="BC1075" s="734">
        <v>1141</v>
      </c>
      <c r="BD1075" s="735" t="s">
        <v>394</v>
      </c>
    </row>
    <row r="1076" spans="1:74">
      <c r="B1076" s="1019"/>
      <c r="C1076" s="785">
        <v>1800</v>
      </c>
      <c r="D1076" s="733">
        <f>AH1076*(1+$AF$5/100)</f>
        <v>352.95</v>
      </c>
      <c r="E1076" s="734">
        <f>AI1076*(1+$AF$5/100)</f>
        <v>368.55</v>
      </c>
      <c r="F1076" s="734">
        <f>AJ1076*(1+$AF$5/100)</f>
        <v>384.15</v>
      </c>
      <c r="G1076" s="734">
        <f>AK1076*(1+$AF$5/100)</f>
        <v>388.7</v>
      </c>
      <c r="H1076" s="734">
        <f>AL1076*(1+$AF$5/100)</f>
        <v>393.25</v>
      </c>
      <c r="I1076" s="734">
        <f>AM1076*(1+$AF$5/100)</f>
        <v>397.8</v>
      </c>
      <c r="J1076" s="734">
        <f>AN1076*(1+$AF$5/100)</f>
        <v>402.35</v>
      </c>
      <c r="K1076" s="734">
        <f>AO1076*(1+$AF$5/100)</f>
        <v>406.9</v>
      </c>
      <c r="L1076" s="734">
        <f>AP1076*(1+$AF$5/100)</f>
        <v>411.45</v>
      </c>
      <c r="M1076" s="734">
        <f>AQ1076*(1+$AF$5/100)</f>
        <v>492.7</v>
      </c>
      <c r="N1076" s="734">
        <f>AR1076*(1+$AF$5/100)</f>
        <v>508.3</v>
      </c>
      <c r="O1076" s="734">
        <f>AS1076*(1+$AF$5/100)</f>
        <v>523.9</v>
      </c>
      <c r="P1076" s="734">
        <f>AT1076*(1+$AF$5/100)</f>
        <v>538.85</v>
      </c>
      <c r="Q1076" s="734">
        <f>AU1076*(1+$AF$5/100)</f>
        <v>622.05</v>
      </c>
      <c r="R1076" s="734">
        <f>AV1076*(1+$AF$5/100)</f>
        <v>637.65</v>
      </c>
      <c r="S1076" s="734">
        <f>AW1076*(1+$AF$5/100)</f>
        <v>653.25</v>
      </c>
      <c r="T1076" s="734">
        <f>AX1076*(1+$AF$5/100)</f>
        <v>668.85</v>
      </c>
      <c r="U1076" s="734">
        <f>AY1076*(1+$AF$5/100)</f>
        <v>684.45</v>
      </c>
      <c r="V1076" s="734">
        <f>AZ1076*(1+$AF$5/100)</f>
        <v>700.05</v>
      </c>
      <c r="W1076" s="734">
        <f>BA1076*(1+$AF$5/100)</f>
        <v>715.65</v>
      </c>
      <c r="X1076" s="734">
        <f>BB1076*(1+$AF$5/100)</f>
        <v>730.6</v>
      </c>
      <c r="Y1076" s="734">
        <f>BC1076*(1+$AF$5/100)</f>
        <v>746.2</v>
      </c>
      <c r="Z1076" s="735" t="s">
        <v>394</v>
      </c>
      <c r="AA1076" s="801"/>
      <c r="AB1076" s="731"/>
      <c r="AG1076" s="728">
        <v>1800</v>
      </c>
      <c r="AH1076" s="733">
        <v>543</v>
      </c>
      <c r="AI1076" s="734">
        <v>567</v>
      </c>
      <c r="AJ1076" s="734">
        <v>591</v>
      </c>
      <c r="AK1076" s="734">
        <v>598</v>
      </c>
      <c r="AL1076" s="734">
        <v>605</v>
      </c>
      <c r="AM1076" s="734">
        <v>612</v>
      </c>
      <c r="AN1076" s="734">
        <v>619</v>
      </c>
      <c r="AO1076" s="734">
        <v>626</v>
      </c>
      <c r="AP1076" s="734">
        <v>633</v>
      </c>
      <c r="AQ1076" s="734">
        <v>758</v>
      </c>
      <c r="AR1076" s="734">
        <v>782</v>
      </c>
      <c r="AS1076" s="734">
        <v>806</v>
      </c>
      <c r="AT1076" s="734">
        <v>829</v>
      </c>
      <c r="AU1076" s="734">
        <v>957</v>
      </c>
      <c r="AV1076" s="734">
        <v>981</v>
      </c>
      <c r="AW1076" s="734">
        <v>1005</v>
      </c>
      <c r="AX1076" s="734">
        <v>1029</v>
      </c>
      <c r="AY1076" s="734">
        <v>1053</v>
      </c>
      <c r="AZ1076" s="734">
        <v>1077</v>
      </c>
      <c r="BA1076" s="734">
        <v>1101</v>
      </c>
      <c r="BB1076" s="734">
        <v>1124</v>
      </c>
      <c r="BC1076" s="734">
        <v>1148</v>
      </c>
      <c r="BD1076" s="735" t="s">
        <v>394</v>
      </c>
    </row>
    <row r="1077" spans="1:74">
      <c r="B1077" s="1019"/>
      <c r="C1077" s="785">
        <v>2000</v>
      </c>
      <c r="D1077" s="733">
        <f>AH1077*(1+$AF$5/100)</f>
        <v>357.5</v>
      </c>
      <c r="E1077" s="734">
        <f>AI1077*(1+$AF$5/100)</f>
        <v>373.1</v>
      </c>
      <c r="F1077" s="734">
        <f>AJ1077*(1+$AF$5/100)</f>
        <v>388.7</v>
      </c>
      <c r="G1077" s="734">
        <f>AK1077*(1+$AF$5/100)</f>
        <v>404.3</v>
      </c>
      <c r="H1077" s="734">
        <f>AL1077*(1+$AF$5/100)</f>
        <v>408.85</v>
      </c>
      <c r="I1077" s="734">
        <f>AM1077*(1+$AF$5/100)</f>
        <v>413.4</v>
      </c>
      <c r="J1077" s="734">
        <f>AN1077*(1+$AF$5/100)</f>
        <v>417.95</v>
      </c>
      <c r="K1077" s="734">
        <f>AO1077*(1+$AF$5/100)</f>
        <v>422.5</v>
      </c>
      <c r="L1077" s="734">
        <f>AP1077*(1+$AF$5/100)</f>
        <v>427.05</v>
      </c>
      <c r="M1077" s="734">
        <f>AQ1077*(1+$AF$5/100)</f>
        <v>497.25</v>
      </c>
      <c r="N1077" s="734">
        <f>AR1077*(1+$AF$5/100)</f>
        <v>512.85</v>
      </c>
      <c r="O1077" s="734">
        <f>AS1077*(1+$AF$5/100)</f>
        <v>528.45</v>
      </c>
      <c r="P1077" s="734">
        <f>AT1077*(1+$AF$5/100)</f>
        <v>611.65</v>
      </c>
      <c r="Q1077" s="734">
        <f>AU1077*(1+$AF$5/100)</f>
        <v>626.6</v>
      </c>
      <c r="R1077" s="734">
        <f>AV1077*(1+$AF$5/100)</f>
        <v>642.2</v>
      </c>
      <c r="S1077" s="734">
        <f>AW1077*(1+$AF$5/100)</f>
        <v>657.8</v>
      </c>
      <c r="T1077" s="734">
        <f>AX1077*(1+$AF$5/100)</f>
        <v>673.4</v>
      </c>
      <c r="U1077" s="734">
        <f>AY1077*(1+$AF$5/100)</f>
        <v>689</v>
      </c>
      <c r="V1077" s="734">
        <f>AZ1077*(1+$AF$5/100)</f>
        <v>704.6</v>
      </c>
      <c r="W1077" s="734">
        <f>BA1077*(1+$AF$5/100)</f>
        <v>720.2</v>
      </c>
      <c r="X1077" s="734">
        <f>BB1077*(1+$AF$5/100)</f>
        <v>735.15</v>
      </c>
      <c r="Y1077" s="734">
        <f>BC1077*(1+$AF$5/100)</f>
        <v>750.75</v>
      </c>
      <c r="Z1077" s="735" t="s">
        <v>394</v>
      </c>
      <c r="AA1077" s="801"/>
      <c r="AB1077" s="731"/>
      <c r="AG1077" s="728">
        <v>2000</v>
      </c>
      <c r="AH1077" s="733">
        <v>550</v>
      </c>
      <c r="AI1077" s="734">
        <v>574</v>
      </c>
      <c r="AJ1077" s="734">
        <v>598</v>
      </c>
      <c r="AK1077" s="734">
        <v>622</v>
      </c>
      <c r="AL1077" s="734">
        <v>629</v>
      </c>
      <c r="AM1077" s="734">
        <v>636</v>
      </c>
      <c r="AN1077" s="734">
        <v>643</v>
      </c>
      <c r="AO1077" s="734">
        <v>650</v>
      </c>
      <c r="AP1077" s="734">
        <v>657</v>
      </c>
      <c r="AQ1077" s="734">
        <v>765</v>
      </c>
      <c r="AR1077" s="734">
        <v>789</v>
      </c>
      <c r="AS1077" s="734">
        <v>813</v>
      </c>
      <c r="AT1077" s="734">
        <v>941</v>
      </c>
      <c r="AU1077" s="734">
        <v>964</v>
      </c>
      <c r="AV1077" s="734">
        <v>988</v>
      </c>
      <c r="AW1077" s="734">
        <v>1012</v>
      </c>
      <c r="AX1077" s="734">
        <v>1036</v>
      </c>
      <c r="AY1077" s="734">
        <v>1060</v>
      </c>
      <c r="AZ1077" s="734">
        <v>1084</v>
      </c>
      <c r="BA1077" s="734">
        <v>1108</v>
      </c>
      <c r="BB1077" s="734">
        <v>1131</v>
      </c>
      <c r="BC1077" s="734">
        <v>1155</v>
      </c>
      <c r="BD1077" s="735" t="s">
        <v>394</v>
      </c>
    </row>
    <row r="1078" spans="1:74">
      <c r="B1078" s="1019"/>
      <c r="C1078" s="785">
        <v>2200</v>
      </c>
      <c r="D1078" s="733">
        <f>AH1078*(1+$AF$5/100)</f>
        <v>362.05</v>
      </c>
      <c r="E1078" s="734">
        <f>AI1078*(1+$AF$5/100)</f>
        <v>377.65</v>
      </c>
      <c r="F1078" s="734">
        <f>AJ1078*(1+$AF$5/100)</f>
        <v>393.25</v>
      </c>
      <c r="G1078" s="734">
        <f>AK1078*(1+$AF$5/100)</f>
        <v>408.85</v>
      </c>
      <c r="H1078" s="734">
        <f>AL1078*(1+$AF$5/100)</f>
        <v>424.45</v>
      </c>
      <c r="I1078" s="734">
        <f>AM1078*(1+$AF$5/100)</f>
        <v>429</v>
      </c>
      <c r="J1078" s="734">
        <f>AN1078*(1+$AF$5/100)</f>
        <v>433.55</v>
      </c>
      <c r="K1078" s="734">
        <f>AO1078*(1+$AF$5/100)</f>
        <v>438.1</v>
      </c>
      <c r="L1078" s="734">
        <f>AP1078*(1+$AF$5/100)</f>
        <v>442.65</v>
      </c>
      <c r="M1078" s="734">
        <f>AQ1078*(1+$AF$5/100)</f>
        <v>501.8</v>
      </c>
      <c r="N1078" s="734">
        <f>AR1078*(1+$AF$5/100)</f>
        <v>517.4</v>
      </c>
      <c r="O1078" s="734">
        <f>AS1078*(1+$AF$5/100)</f>
        <v>600.6</v>
      </c>
      <c r="P1078" s="734">
        <f>AT1078*(1+$AF$5/100)</f>
        <v>616.2</v>
      </c>
      <c r="Q1078" s="734">
        <f>AU1078*(1+$AF$5/100)</f>
        <v>631.15</v>
      </c>
      <c r="R1078" s="734">
        <f>AV1078*(1+$AF$5/100)</f>
        <v>646.75</v>
      </c>
      <c r="S1078" s="734">
        <f>AW1078*(1+$AF$5/100)</f>
        <v>662.35</v>
      </c>
      <c r="T1078" s="734">
        <f>AX1078*(1+$AF$5/100)</f>
        <v>677.95</v>
      </c>
      <c r="U1078" s="734">
        <f>AY1078*(1+$AF$5/100)</f>
        <v>693.55</v>
      </c>
      <c r="V1078" s="734">
        <f>AZ1078*(1+$AF$5/100)</f>
        <v>709.15</v>
      </c>
      <c r="W1078" s="734">
        <f>BA1078*(1+$AF$5/100)</f>
        <v>724.75</v>
      </c>
      <c r="X1078" s="734">
        <f>BB1078*(1+$AF$5/100)</f>
        <v>740.35</v>
      </c>
      <c r="Y1078" s="734">
        <f>BC1078*(1+$AF$5/100)</f>
        <v>755.3</v>
      </c>
      <c r="Z1078" s="735" t="s">
        <v>394</v>
      </c>
      <c r="AA1078" s="801"/>
      <c r="AB1078" s="731"/>
      <c r="AG1078" s="728">
        <v>2200</v>
      </c>
      <c r="AH1078" s="733">
        <v>557</v>
      </c>
      <c r="AI1078" s="734">
        <v>581</v>
      </c>
      <c r="AJ1078" s="734">
        <v>605</v>
      </c>
      <c r="AK1078" s="734">
        <v>629</v>
      </c>
      <c r="AL1078" s="734">
        <v>653</v>
      </c>
      <c r="AM1078" s="734">
        <v>660</v>
      </c>
      <c r="AN1078" s="734">
        <v>667</v>
      </c>
      <c r="AO1078" s="734">
        <v>674</v>
      </c>
      <c r="AP1078" s="734">
        <v>681</v>
      </c>
      <c r="AQ1078" s="734">
        <v>772</v>
      </c>
      <c r="AR1078" s="734">
        <v>796</v>
      </c>
      <c r="AS1078" s="734">
        <v>924</v>
      </c>
      <c r="AT1078" s="734">
        <v>948</v>
      </c>
      <c r="AU1078" s="734">
        <v>971</v>
      </c>
      <c r="AV1078" s="734">
        <v>995</v>
      </c>
      <c r="AW1078" s="734">
        <v>1019</v>
      </c>
      <c r="AX1078" s="734">
        <v>1043</v>
      </c>
      <c r="AY1078" s="734">
        <v>1067</v>
      </c>
      <c r="AZ1078" s="734">
        <v>1091</v>
      </c>
      <c r="BA1078" s="734">
        <v>1115</v>
      </c>
      <c r="BB1078" s="734">
        <v>1139</v>
      </c>
      <c r="BC1078" s="734">
        <v>1162</v>
      </c>
      <c r="BD1078" s="735" t="s">
        <v>394</v>
      </c>
    </row>
    <row r="1079" spans="1:74">
      <c r="B1079" s="1019"/>
      <c r="C1079" s="785">
        <v>2400</v>
      </c>
      <c r="D1079" s="733">
        <f>AH1079*(1+$AF$5/100)</f>
        <v>366.6</v>
      </c>
      <c r="E1079" s="734">
        <f>AI1079*(1+$AF$5/100)</f>
        <v>382.2</v>
      </c>
      <c r="F1079" s="734">
        <f>AJ1079*(1+$AF$5/100)</f>
        <v>397.8</v>
      </c>
      <c r="G1079" s="734">
        <f>AK1079*(1+$AF$5/100)</f>
        <v>413.4</v>
      </c>
      <c r="H1079" s="734">
        <f>AL1079*(1+$AF$5/100)</f>
        <v>429</v>
      </c>
      <c r="I1079" s="734">
        <f>AM1079*(1+$AF$5/100)</f>
        <v>444.6</v>
      </c>
      <c r="J1079" s="734">
        <f>AN1079*(1+$AF$5/100)</f>
        <v>449.15</v>
      </c>
      <c r="K1079" s="734">
        <f>AO1079*(1+$AF$5/100)</f>
        <v>453.7</v>
      </c>
      <c r="L1079" s="734">
        <f>AP1079*(1+$AF$5/100)</f>
        <v>458.25</v>
      </c>
      <c r="M1079" s="734">
        <f>AQ1079*(1+$AF$5/100)</f>
        <v>506.35</v>
      </c>
      <c r="N1079" s="734">
        <f>AR1079*(1+$AF$5/100)</f>
        <v>589.55</v>
      </c>
      <c r="O1079" s="734">
        <f>AS1079*(1+$AF$5/100)</f>
        <v>605.15</v>
      </c>
      <c r="P1079" s="734">
        <f>AT1079*(1+$AF$5/100)</f>
        <v>620.75</v>
      </c>
      <c r="Q1079" s="734">
        <f>AU1079*(1+$AF$5/100)</f>
        <v>636.35</v>
      </c>
      <c r="R1079" s="734">
        <f>AV1079*(1+$AF$5/100)</f>
        <v>651.3</v>
      </c>
      <c r="S1079" s="734">
        <f>AW1079*(1+$AF$5/100)</f>
        <v>666.9</v>
      </c>
      <c r="T1079" s="734">
        <f>AX1079*(1+$AF$5/100)</f>
        <v>682.5</v>
      </c>
      <c r="U1079" s="734">
        <f>AY1079*(1+$AF$5/100)</f>
        <v>698.1</v>
      </c>
      <c r="V1079" s="734">
        <f>AZ1079*(1+$AF$5/100)</f>
        <v>713.7</v>
      </c>
      <c r="W1079" s="734">
        <f>BA1079*(1+$AF$5/100)</f>
        <v>729.3</v>
      </c>
      <c r="X1079" s="734">
        <f>BB1079*(1+$AF$5/100)</f>
        <v>744.9</v>
      </c>
      <c r="Y1079" s="734">
        <f>BC1079*(1+$AF$5/100)</f>
        <v>759.85</v>
      </c>
      <c r="Z1079" s="735" t="s">
        <v>394</v>
      </c>
      <c r="AA1079" s="801"/>
      <c r="AB1079" s="731"/>
      <c r="AG1079" s="728">
        <v>2400</v>
      </c>
      <c r="AH1079" s="733">
        <v>564</v>
      </c>
      <c r="AI1079" s="734">
        <v>588</v>
      </c>
      <c r="AJ1079" s="734">
        <v>612</v>
      </c>
      <c r="AK1079" s="734">
        <v>636</v>
      </c>
      <c r="AL1079" s="734">
        <v>660</v>
      </c>
      <c r="AM1079" s="734">
        <v>684</v>
      </c>
      <c r="AN1079" s="734">
        <v>691</v>
      </c>
      <c r="AO1079" s="734">
        <v>698</v>
      </c>
      <c r="AP1079" s="734">
        <v>705</v>
      </c>
      <c r="AQ1079" s="734">
        <v>779</v>
      </c>
      <c r="AR1079" s="734">
        <v>907</v>
      </c>
      <c r="AS1079" s="734">
        <v>931</v>
      </c>
      <c r="AT1079" s="734">
        <v>955</v>
      </c>
      <c r="AU1079" s="734">
        <v>979</v>
      </c>
      <c r="AV1079" s="734">
        <v>1002</v>
      </c>
      <c r="AW1079" s="734">
        <v>1026</v>
      </c>
      <c r="AX1079" s="734">
        <v>1050</v>
      </c>
      <c r="AY1079" s="734">
        <v>1074</v>
      </c>
      <c r="AZ1079" s="734">
        <v>1098</v>
      </c>
      <c r="BA1079" s="734">
        <v>1122</v>
      </c>
      <c r="BB1079" s="734">
        <v>1146</v>
      </c>
      <c r="BC1079" s="734">
        <v>1169</v>
      </c>
      <c r="BD1079" s="735" t="s">
        <v>394</v>
      </c>
    </row>
    <row r="1080" spans="1:74">
      <c r="B1080" s="1019"/>
      <c r="C1080" s="785">
        <v>2600</v>
      </c>
      <c r="D1080" s="733">
        <f>AH1080*(1+$AF$5/100)</f>
        <v>371.15</v>
      </c>
      <c r="E1080" s="734">
        <f>AI1080*(1+$AF$5/100)</f>
        <v>386.75</v>
      </c>
      <c r="F1080" s="734">
        <f>AJ1080*(1+$AF$5/100)</f>
        <v>402.35</v>
      </c>
      <c r="G1080" s="734">
        <f>AK1080*(1+$AF$5/100)</f>
        <v>417.95</v>
      </c>
      <c r="H1080" s="734">
        <f>AL1080*(1+$AF$5/100)</f>
        <v>433.55</v>
      </c>
      <c r="I1080" s="734">
        <f>AM1080*(1+$AF$5/100)</f>
        <v>449.15</v>
      </c>
      <c r="J1080" s="734">
        <f>AN1080*(1+$AF$5/100)</f>
        <v>464.1</v>
      </c>
      <c r="K1080" s="734">
        <f>AO1080*(1+$AF$5/100)</f>
        <v>469.3</v>
      </c>
      <c r="L1080" s="734">
        <f>AP1080*(1+$AF$5/100)</f>
        <v>473.85</v>
      </c>
      <c r="M1080" s="734">
        <f>AQ1080*(1+$AF$5/100)</f>
        <v>578.5</v>
      </c>
      <c r="N1080" s="734">
        <f>AR1080*(1+$AF$5/100)</f>
        <v>594.1</v>
      </c>
      <c r="O1080" s="734">
        <f>AS1080*(1+$AF$5/100)</f>
        <v>609.7</v>
      </c>
      <c r="P1080" s="734">
        <f>AT1080*(1+$AF$5/100)</f>
        <v>625.3</v>
      </c>
      <c r="Q1080" s="734">
        <f>AU1080*(1+$AF$5/100)</f>
        <v>640.9</v>
      </c>
      <c r="R1080" s="734">
        <f>AV1080*(1+$AF$5/100)</f>
        <v>655.85</v>
      </c>
      <c r="S1080" s="734">
        <f>AW1080*(1+$AF$5/100)</f>
        <v>671.45</v>
      </c>
      <c r="T1080" s="734">
        <f>AX1080*(1+$AF$5/100)</f>
        <v>687.05</v>
      </c>
      <c r="U1080" s="734">
        <f>AY1080*(1+$AF$5/100)</f>
        <v>702.65</v>
      </c>
      <c r="V1080" s="734">
        <f>AZ1080*(1+$AF$5/100)</f>
        <v>718.25</v>
      </c>
      <c r="W1080" s="734">
        <f>BA1080*(1+$AF$5/100)</f>
        <v>733.85</v>
      </c>
      <c r="X1080" s="734">
        <f>BB1080*(1+$AF$5/100)</f>
        <v>749.45</v>
      </c>
      <c r="Y1080" s="734">
        <f>BC1080*(1+$AF$5/100)</f>
        <v>764.4</v>
      </c>
      <c r="Z1080" s="735" t="s">
        <v>394</v>
      </c>
      <c r="AA1080" s="801"/>
      <c r="AB1080" s="731"/>
      <c r="AG1080" s="728">
        <v>2600</v>
      </c>
      <c r="AH1080" s="733">
        <v>571</v>
      </c>
      <c r="AI1080" s="734">
        <v>595</v>
      </c>
      <c r="AJ1080" s="734">
        <v>619</v>
      </c>
      <c r="AK1080" s="734">
        <v>643</v>
      </c>
      <c r="AL1080" s="734">
        <v>667</v>
      </c>
      <c r="AM1080" s="734">
        <v>691</v>
      </c>
      <c r="AN1080" s="734">
        <v>714</v>
      </c>
      <c r="AO1080" s="734">
        <v>722</v>
      </c>
      <c r="AP1080" s="734">
        <v>729</v>
      </c>
      <c r="AQ1080" s="734">
        <v>890</v>
      </c>
      <c r="AR1080" s="734">
        <v>914</v>
      </c>
      <c r="AS1080" s="734">
        <v>938</v>
      </c>
      <c r="AT1080" s="734">
        <v>962</v>
      </c>
      <c r="AU1080" s="734">
        <v>986</v>
      </c>
      <c r="AV1080" s="734">
        <v>1009</v>
      </c>
      <c r="AW1080" s="734">
        <v>1033</v>
      </c>
      <c r="AX1080" s="734">
        <v>1057</v>
      </c>
      <c r="AY1080" s="734">
        <v>1081</v>
      </c>
      <c r="AZ1080" s="734">
        <v>1105</v>
      </c>
      <c r="BA1080" s="734">
        <v>1129</v>
      </c>
      <c r="BB1080" s="734">
        <v>1153</v>
      </c>
      <c r="BC1080" s="734">
        <v>1176</v>
      </c>
      <c r="BD1080" s="735" t="s">
        <v>394</v>
      </c>
    </row>
    <row r="1081" spans="1:74">
      <c r="B1081" s="1019"/>
      <c r="C1081" s="785">
        <v>2800</v>
      </c>
      <c r="D1081" s="733">
        <f>AH1081*(1+$AF$5/100)</f>
        <v>375.7</v>
      </c>
      <c r="E1081" s="734">
        <f>AI1081*(1+$AF$5/100)</f>
        <v>391.3</v>
      </c>
      <c r="F1081" s="734">
        <f>AJ1081*(1+$AF$5/100)</f>
        <v>406.9</v>
      </c>
      <c r="G1081" s="734">
        <f>AK1081*(1+$AF$5/100)</f>
        <v>422.5</v>
      </c>
      <c r="H1081" s="734">
        <f>AL1081*(1+$AF$5/100)</f>
        <v>438.1</v>
      </c>
      <c r="I1081" s="734">
        <f>AM1081*(1+$AF$5/100)</f>
        <v>453.7</v>
      </c>
      <c r="J1081" s="734">
        <f>AN1081*(1+$AF$5/100)</f>
        <v>469.3</v>
      </c>
      <c r="K1081" s="734">
        <f>AO1081*(1+$AF$5/100)</f>
        <v>484.25</v>
      </c>
      <c r="L1081" s="734">
        <f>AP1081*(1+$AF$5/100)</f>
        <v>556.4</v>
      </c>
      <c r="M1081" s="734">
        <f>AQ1081*(1+$AF$5/100)</f>
        <v>583.05</v>
      </c>
      <c r="N1081" s="734">
        <f>AR1081*(1+$AF$5/100)</f>
        <v>598.65</v>
      </c>
      <c r="O1081" s="734">
        <f>AS1081*(1+$AF$5/100)</f>
        <v>614.25</v>
      </c>
      <c r="P1081" s="734">
        <f>AT1081*(1+$AF$5/100)</f>
        <v>629.85</v>
      </c>
      <c r="Q1081" s="734">
        <f>AU1081*(1+$AF$5/100)</f>
        <v>645.45</v>
      </c>
      <c r="R1081" s="734">
        <f>AV1081*(1+$AF$5/100)</f>
        <v>660.4</v>
      </c>
      <c r="S1081" s="734">
        <f>AW1081*(1+$AF$5/100)</f>
        <v>676</v>
      </c>
      <c r="T1081" s="734">
        <f>AX1081*(1+$AF$5/100)</f>
        <v>691.6</v>
      </c>
      <c r="U1081" s="734">
        <f>AY1081*(1+$AF$5/100)</f>
        <v>707.2</v>
      </c>
      <c r="V1081" s="734">
        <f>AZ1081*(1+$AF$5/100)</f>
        <v>722.8</v>
      </c>
      <c r="W1081" s="734">
        <f>BA1081*(1+$AF$5/100)</f>
        <v>738.4</v>
      </c>
      <c r="X1081" s="734">
        <f>BB1081*(1+$AF$5/100)</f>
        <v>754</v>
      </c>
      <c r="Y1081" s="734">
        <f>BC1081*(1+$AF$5/100)</f>
        <v>768.95</v>
      </c>
      <c r="Z1081" s="735" t="s">
        <v>394</v>
      </c>
      <c r="AA1081" s="801"/>
      <c r="AB1081" s="731"/>
      <c r="AG1081" s="728">
        <v>2800</v>
      </c>
      <c r="AH1081" s="733">
        <v>578</v>
      </c>
      <c r="AI1081" s="734">
        <v>602</v>
      </c>
      <c r="AJ1081" s="734">
        <v>626</v>
      </c>
      <c r="AK1081" s="734">
        <v>650</v>
      </c>
      <c r="AL1081" s="734">
        <v>674</v>
      </c>
      <c r="AM1081" s="734">
        <v>698</v>
      </c>
      <c r="AN1081" s="734">
        <v>722</v>
      </c>
      <c r="AO1081" s="734">
        <v>745</v>
      </c>
      <c r="AP1081" s="734">
        <v>856</v>
      </c>
      <c r="AQ1081" s="734">
        <v>897</v>
      </c>
      <c r="AR1081" s="734">
        <v>921</v>
      </c>
      <c r="AS1081" s="734">
        <v>945</v>
      </c>
      <c r="AT1081" s="734">
        <v>969</v>
      </c>
      <c r="AU1081" s="734">
        <v>993</v>
      </c>
      <c r="AV1081" s="734">
        <v>1016</v>
      </c>
      <c r="AW1081" s="734">
        <v>1040</v>
      </c>
      <c r="AX1081" s="734">
        <v>1064</v>
      </c>
      <c r="AY1081" s="734">
        <v>1088</v>
      </c>
      <c r="AZ1081" s="734">
        <v>1112</v>
      </c>
      <c r="BA1081" s="734">
        <v>1136</v>
      </c>
      <c r="BB1081" s="734">
        <v>1160</v>
      </c>
      <c r="BC1081" s="734">
        <v>1183</v>
      </c>
      <c r="BD1081" s="735" t="s">
        <v>394</v>
      </c>
    </row>
    <row r="1082" spans="1:74">
      <c r="B1082" s="1019"/>
      <c r="C1082" s="785">
        <v>3000</v>
      </c>
      <c r="D1082" s="733">
        <f>AH1082*(1+$AF$5/100)</f>
        <v>476.45</v>
      </c>
      <c r="E1082" s="734">
        <f>AI1082*(1+$AF$5/100)</f>
        <v>481</v>
      </c>
      <c r="F1082" s="734">
        <f>AJ1082*(1+$AF$5/100)</f>
        <v>485.55</v>
      </c>
      <c r="G1082" s="734">
        <f>AK1082*(1+$AF$5/100)</f>
        <v>490.1</v>
      </c>
      <c r="H1082" s="734">
        <f>AL1082*(1+$AF$5/100)</f>
        <v>494.65</v>
      </c>
      <c r="I1082" s="734">
        <f>AM1082*(1+$AF$5/100)</f>
        <v>499.2</v>
      </c>
      <c r="J1082" s="734">
        <f>AN1082*(1+$AF$5/100)</f>
        <v>503.75</v>
      </c>
      <c r="K1082" s="734">
        <f>AO1082*(1+$AF$5/100)</f>
        <v>575.9</v>
      </c>
      <c r="L1082" s="734">
        <f>AP1082*(1+$AF$5/100)</f>
        <v>648.05</v>
      </c>
      <c r="M1082" s="734">
        <f>AQ1082*(1+$AF$5/100)</f>
        <v>655.2</v>
      </c>
      <c r="N1082" s="734">
        <f>AR1082*(1+$AF$5/100)</f>
        <v>670.8</v>
      </c>
      <c r="O1082" s="734">
        <f>AS1082*(1+$AF$5/100)</f>
        <v>686.4</v>
      </c>
      <c r="P1082" s="734">
        <f>AT1082*(1+$AF$5/100)</f>
        <v>702</v>
      </c>
      <c r="Q1082" s="734">
        <f>AU1082*(1+$AF$5/100)</f>
        <v>717.6</v>
      </c>
      <c r="R1082" s="734">
        <f>AV1082*(1+$AF$5/100)</f>
        <v>733.2</v>
      </c>
      <c r="S1082" s="734">
        <f>AW1082*(1+$AF$5/100)</f>
        <v>748.15</v>
      </c>
      <c r="T1082" s="734">
        <f>AX1082*(1+$AF$5/100)</f>
        <v>763.75</v>
      </c>
      <c r="U1082" s="734">
        <f>AY1082*(1+$AF$5/100)</f>
        <v>779.35</v>
      </c>
      <c r="V1082" s="734">
        <f>AZ1082*(1+$AF$5/100)</f>
        <v>794.95</v>
      </c>
      <c r="W1082" s="734">
        <f>BA1082*(1+$AF$5/100)</f>
        <v>810.55</v>
      </c>
      <c r="X1082" s="734">
        <f>BB1082*(1+$AF$5/100)</f>
        <v>826.15</v>
      </c>
      <c r="Y1082" s="734">
        <f>BC1082*(1+$AF$5/100)</f>
        <v>841.75</v>
      </c>
      <c r="Z1082" s="735" t="s">
        <v>394</v>
      </c>
      <c r="AA1082" s="801"/>
      <c r="AB1082" s="731"/>
      <c r="AG1082" s="728">
        <v>3000</v>
      </c>
      <c r="AH1082" s="733">
        <v>733</v>
      </c>
      <c r="AI1082" s="734">
        <v>740</v>
      </c>
      <c r="AJ1082" s="734">
        <v>747</v>
      </c>
      <c r="AK1082" s="734">
        <v>754</v>
      </c>
      <c r="AL1082" s="734">
        <v>761</v>
      </c>
      <c r="AM1082" s="734">
        <v>768</v>
      </c>
      <c r="AN1082" s="734">
        <v>775</v>
      </c>
      <c r="AO1082" s="734">
        <v>886</v>
      </c>
      <c r="AP1082" s="734">
        <v>997</v>
      </c>
      <c r="AQ1082" s="734">
        <v>1008</v>
      </c>
      <c r="AR1082" s="734">
        <v>1032</v>
      </c>
      <c r="AS1082" s="734">
        <v>1056</v>
      </c>
      <c r="AT1082" s="734">
        <v>1080</v>
      </c>
      <c r="AU1082" s="734">
        <v>1104</v>
      </c>
      <c r="AV1082" s="734">
        <v>1128</v>
      </c>
      <c r="AW1082" s="734">
        <v>1151</v>
      </c>
      <c r="AX1082" s="734">
        <v>1175</v>
      </c>
      <c r="AY1082" s="734">
        <v>1199</v>
      </c>
      <c r="AZ1082" s="734">
        <v>1223</v>
      </c>
      <c r="BA1082" s="734">
        <v>1247</v>
      </c>
      <c r="BB1082" s="734">
        <v>1271</v>
      </c>
      <c r="BC1082" s="734">
        <v>1295</v>
      </c>
      <c r="BD1082" s="735" t="s">
        <v>394</v>
      </c>
    </row>
    <row r="1083" spans="1:74">
      <c r="B1083" s="1019"/>
      <c r="C1083" s="785">
        <v>3200</v>
      </c>
      <c r="D1083" s="733">
        <f>AH1083*(1+$AF$5/100)</f>
        <v>491.4</v>
      </c>
      <c r="E1083" s="734">
        <f>AI1083*(1+$AF$5/100)</f>
        <v>495.95</v>
      </c>
      <c r="F1083" s="734">
        <f>AJ1083*(1+$AF$5/100)</f>
        <v>500.5</v>
      </c>
      <c r="G1083" s="734">
        <f>AK1083*(1+$AF$5/100)</f>
        <v>505.7</v>
      </c>
      <c r="H1083" s="734">
        <f>AL1083*(1+$AF$5/100)</f>
        <v>510.25</v>
      </c>
      <c r="I1083" s="734">
        <f>AM1083*(1+$AF$5/100)</f>
        <v>514.8</v>
      </c>
      <c r="J1083" s="734">
        <f>AN1083*(1+$AF$5/100)</f>
        <v>586.95</v>
      </c>
      <c r="K1083" s="734">
        <f>AO1083*(1+$AF$5/100)</f>
        <v>591.5</v>
      </c>
      <c r="L1083" s="734">
        <f>AP1083*(1+$AF$5/100)</f>
        <v>663.65</v>
      </c>
      <c r="M1083" s="734">
        <f>AQ1083*(1+$AF$5/100)</f>
        <v>856.7</v>
      </c>
      <c r="N1083" s="734">
        <f>AR1083*(1+$AF$5/100)</f>
        <v>861.25</v>
      </c>
      <c r="O1083" s="734">
        <f>AS1083*(1+$AF$5/100)</f>
        <v>865.8</v>
      </c>
      <c r="P1083" s="734">
        <f>AT1083*(1+$AF$5/100)</f>
        <v>870.35</v>
      </c>
      <c r="Q1083" s="734">
        <f>AU1083*(1+$AF$5/100)</f>
        <v>874.9</v>
      </c>
      <c r="R1083" s="734">
        <f>AV1083*(1+$AF$5/100)</f>
        <v>879.45</v>
      </c>
      <c r="S1083" s="734">
        <f>AW1083*(1+$AF$5/100)</f>
        <v>884</v>
      </c>
      <c r="T1083" s="734">
        <f>AX1083*(1+$AF$5/100)</f>
        <v>888.55</v>
      </c>
      <c r="U1083" s="734">
        <f>AY1083*(1+$AF$5/100)</f>
        <v>893.1</v>
      </c>
      <c r="V1083" s="734">
        <f>AZ1083*(1+$AF$5/100)</f>
        <v>897.65</v>
      </c>
      <c r="W1083" s="734">
        <f>BA1083*(1+$AF$5/100)</f>
        <v>902.2</v>
      </c>
      <c r="X1083" s="734">
        <f>BB1083*(1+$AF$5/100)</f>
        <v>907.4</v>
      </c>
      <c r="Y1083" s="734">
        <f>BC1083*(1+$AF$5/100)</f>
        <v>911.95</v>
      </c>
      <c r="Z1083" s="735" t="s">
        <v>394</v>
      </c>
      <c r="AA1083" s="801"/>
      <c r="AB1083" s="731"/>
      <c r="AG1083" s="728">
        <v>3200</v>
      </c>
      <c r="AH1083" s="733">
        <v>756</v>
      </c>
      <c r="AI1083" s="734">
        <v>763</v>
      </c>
      <c r="AJ1083" s="734">
        <v>770</v>
      </c>
      <c r="AK1083" s="734">
        <v>778</v>
      </c>
      <c r="AL1083" s="734">
        <v>785</v>
      </c>
      <c r="AM1083" s="734">
        <v>792</v>
      </c>
      <c r="AN1083" s="734">
        <v>903</v>
      </c>
      <c r="AO1083" s="734">
        <v>910</v>
      </c>
      <c r="AP1083" s="734">
        <v>1021</v>
      </c>
      <c r="AQ1083" s="734">
        <v>1318</v>
      </c>
      <c r="AR1083" s="734">
        <v>1325</v>
      </c>
      <c r="AS1083" s="734">
        <v>1332</v>
      </c>
      <c r="AT1083" s="734">
        <v>1339</v>
      </c>
      <c r="AU1083" s="734">
        <v>1346</v>
      </c>
      <c r="AV1083" s="734">
        <v>1353</v>
      </c>
      <c r="AW1083" s="734">
        <v>1360</v>
      </c>
      <c r="AX1083" s="734">
        <v>1367</v>
      </c>
      <c r="AY1083" s="734">
        <v>1374</v>
      </c>
      <c r="AZ1083" s="734">
        <v>1381</v>
      </c>
      <c r="BA1083" s="734">
        <v>1388</v>
      </c>
      <c r="BB1083" s="734">
        <v>1396</v>
      </c>
      <c r="BC1083" s="734">
        <v>1403</v>
      </c>
      <c r="BD1083" s="735" t="s">
        <v>394</v>
      </c>
    </row>
    <row r="1084" spans="1:74" customHeight="1" ht="22.5">
      <c r="B1084" s="1019"/>
      <c r="C1084" s="785">
        <v>3400</v>
      </c>
      <c r="D1084" s="733">
        <f>AH1084*(1+$AF$5/100)</f>
        <v>507</v>
      </c>
      <c r="E1084" s="734">
        <f>AI1084*(1+$AF$5/100)</f>
        <v>511.55</v>
      </c>
      <c r="F1084" s="734">
        <f>AJ1084*(1+$AF$5/100)</f>
        <v>516.1</v>
      </c>
      <c r="G1084" s="734">
        <f>AK1084*(1+$AF$5/100)</f>
        <v>520.65</v>
      </c>
      <c r="H1084" s="734">
        <f>AL1084*(1+$AF$5/100)</f>
        <v>525.2</v>
      </c>
      <c r="I1084" s="734">
        <f>AM1084*(1+$AF$5/100)</f>
        <v>598</v>
      </c>
      <c r="J1084" s="734">
        <f>AN1084*(1+$AF$5/100)</f>
        <v>602.55</v>
      </c>
      <c r="K1084" s="734">
        <f>AO1084*(1+$AF$5/100)</f>
        <v>607.1</v>
      </c>
      <c r="L1084" s="734">
        <f>AP1084*(1+$AF$5/100)</f>
        <v>679.25</v>
      </c>
      <c r="M1084" s="734">
        <f>AQ1084*(1+$AF$5/100)</f>
        <v>883.35</v>
      </c>
      <c r="N1084" s="734">
        <f>AR1084*(1+$AF$5/100)</f>
        <v>887.9</v>
      </c>
      <c r="O1084" s="734">
        <f>AS1084*(1+$AF$5/100)</f>
        <v>892.45</v>
      </c>
      <c r="P1084" s="734">
        <f>AT1084*(1+$AF$5/100)</f>
        <v>897</v>
      </c>
      <c r="Q1084" s="734">
        <f>AU1084*(1+$AF$5/100)</f>
        <v>901.55</v>
      </c>
      <c r="R1084" s="734">
        <f>AV1084*(1+$AF$5/100)</f>
        <v>906.1</v>
      </c>
      <c r="S1084" s="734">
        <f>AW1084*(1+$AF$5/100)</f>
        <v>910.65</v>
      </c>
      <c r="T1084" s="734">
        <f>AX1084*(1+$AF$5/100)</f>
        <v>915.2</v>
      </c>
      <c r="U1084" s="734">
        <f>AY1084*(1+$AF$5/100)</f>
        <v>919.75</v>
      </c>
      <c r="V1084" s="734">
        <f>AZ1084*(1+$AF$5/100)</f>
        <v>924.3</v>
      </c>
      <c r="W1084" s="734">
        <f>BA1084*(1+$AF$5/100)</f>
        <v>928.85</v>
      </c>
      <c r="X1084" s="734">
        <f>BB1084*(1+$AF$5/100)</f>
        <v>933.4</v>
      </c>
      <c r="Y1084" s="734">
        <f>BC1084*(1+$AF$5/100)</f>
        <v>937.95</v>
      </c>
      <c r="Z1084" s="735" t="s">
        <v>394</v>
      </c>
      <c r="AA1084" s="801"/>
      <c r="AB1084" s="731"/>
      <c r="AG1084" s="728">
        <v>3400</v>
      </c>
      <c r="AH1084" s="733">
        <v>780</v>
      </c>
      <c r="AI1084" s="734">
        <v>787</v>
      </c>
      <c r="AJ1084" s="734">
        <v>794</v>
      </c>
      <c r="AK1084" s="734">
        <v>801</v>
      </c>
      <c r="AL1084" s="734">
        <v>808</v>
      </c>
      <c r="AM1084" s="734">
        <v>920</v>
      </c>
      <c r="AN1084" s="734">
        <v>927</v>
      </c>
      <c r="AO1084" s="734">
        <v>934</v>
      </c>
      <c r="AP1084" s="734">
        <v>1045</v>
      </c>
      <c r="AQ1084" s="734">
        <v>1359</v>
      </c>
      <c r="AR1084" s="734">
        <v>1366</v>
      </c>
      <c r="AS1084" s="734">
        <v>1373</v>
      </c>
      <c r="AT1084" s="734">
        <v>1380</v>
      </c>
      <c r="AU1084" s="734">
        <v>1387</v>
      </c>
      <c r="AV1084" s="734">
        <v>1394</v>
      </c>
      <c r="AW1084" s="734">
        <v>1401</v>
      </c>
      <c r="AX1084" s="734">
        <v>1408</v>
      </c>
      <c r="AY1084" s="734">
        <v>1415</v>
      </c>
      <c r="AZ1084" s="734">
        <v>1422</v>
      </c>
      <c r="BA1084" s="734">
        <v>1429</v>
      </c>
      <c r="BB1084" s="734">
        <v>1436</v>
      </c>
      <c r="BC1084" s="734">
        <v>1443</v>
      </c>
      <c r="BD1084" s="735" t="s">
        <v>394</v>
      </c>
    </row>
    <row r="1085" spans="1:74">
      <c r="B1085" s="1019"/>
      <c r="C1085" s="785">
        <f>C1084+200</f>
        <v>3600</v>
      </c>
      <c r="D1085" s="733">
        <f>AH1085*(1+$AF$5/100)</f>
        <v>522.6</v>
      </c>
      <c r="E1085" s="734">
        <f>AI1085*(1+$AF$5/100)</f>
        <v>527.15</v>
      </c>
      <c r="F1085" s="734">
        <f>AJ1085*(1+$AF$5/100)</f>
        <v>531.7</v>
      </c>
      <c r="G1085" s="734">
        <f>AK1085*(1+$AF$5/100)</f>
        <v>536.25</v>
      </c>
      <c r="H1085" s="734">
        <f>AL1085*(1+$AF$5/100)</f>
        <v>608.4</v>
      </c>
      <c r="I1085" s="734">
        <f>AM1085*(1+$AF$5/100)</f>
        <v>612.95</v>
      </c>
      <c r="J1085" s="734">
        <f>AN1085*(1+$AF$5/100)</f>
        <v>617.5</v>
      </c>
      <c r="K1085" s="734">
        <f>AO1085*(1+$AF$5/100)</f>
        <v>622.05</v>
      </c>
      <c r="L1085" s="734">
        <f>AP1085*(1+$AF$5/100)</f>
        <v>694.85</v>
      </c>
      <c r="M1085" s="734">
        <f>AQ1085*(1+$AF$5/100)</f>
        <v>909.35</v>
      </c>
      <c r="N1085" s="734">
        <f>AR1085*(1+$AF$5/100)</f>
        <v>913.9</v>
      </c>
      <c r="O1085" s="734">
        <f>AS1085*(1+$AF$5/100)</f>
        <v>918.45</v>
      </c>
      <c r="P1085" s="734">
        <f>AT1085*(1+$AF$5/100)</f>
        <v>923.65</v>
      </c>
      <c r="Q1085" s="734">
        <f>AU1085*(1+$AF$5/100)</f>
        <v>928.2</v>
      </c>
      <c r="R1085" s="734">
        <f>AV1085*(1+$AF$5/100)</f>
        <v>932.75</v>
      </c>
      <c r="S1085" s="734">
        <f>AW1085*(1+$AF$5/100)</f>
        <v>937.3</v>
      </c>
      <c r="T1085" s="734">
        <f>AX1085*(1+$AF$5/100)</f>
        <v>941.85</v>
      </c>
      <c r="U1085" s="734">
        <f>AY1085*(1+$AF$5/100)</f>
        <v>946.4</v>
      </c>
      <c r="V1085" s="734">
        <f>AZ1085*(1+$AF$5/100)</f>
        <v>950.95</v>
      </c>
      <c r="W1085" s="734">
        <f>BA1085*(1+$AF$5/100)</f>
        <v>955.5</v>
      </c>
      <c r="X1085" s="734">
        <f>BB1085*(1+$AF$5/100)</f>
        <v>960.05</v>
      </c>
      <c r="Y1085" s="734">
        <f>BC1085*(1+$AF$5/100)</f>
        <v>964.6</v>
      </c>
      <c r="Z1085" s="735" t="s">
        <v>394</v>
      </c>
      <c r="AA1085" s="801"/>
      <c r="AB1085" s="731"/>
      <c r="AG1085" s="728">
        <v>3600</v>
      </c>
      <c r="AH1085" s="733">
        <v>804</v>
      </c>
      <c r="AI1085" s="734">
        <v>811</v>
      </c>
      <c r="AJ1085" s="734">
        <v>818</v>
      </c>
      <c r="AK1085" s="734">
        <v>825</v>
      </c>
      <c r="AL1085" s="734">
        <v>936</v>
      </c>
      <c r="AM1085" s="734">
        <v>943</v>
      </c>
      <c r="AN1085" s="734">
        <v>950</v>
      </c>
      <c r="AO1085" s="734">
        <v>957</v>
      </c>
      <c r="AP1085" s="734">
        <v>1069</v>
      </c>
      <c r="AQ1085" s="734">
        <v>1399</v>
      </c>
      <c r="AR1085" s="734">
        <v>1406</v>
      </c>
      <c r="AS1085" s="734">
        <v>1413</v>
      </c>
      <c r="AT1085" s="734">
        <v>1421</v>
      </c>
      <c r="AU1085" s="734">
        <v>1428</v>
      </c>
      <c r="AV1085" s="734">
        <v>1435</v>
      </c>
      <c r="AW1085" s="734">
        <v>1442</v>
      </c>
      <c r="AX1085" s="734">
        <v>1449</v>
      </c>
      <c r="AY1085" s="734">
        <v>1456</v>
      </c>
      <c r="AZ1085" s="734">
        <v>1463</v>
      </c>
      <c r="BA1085" s="734">
        <v>1470</v>
      </c>
      <c r="BB1085" s="734">
        <v>1477</v>
      </c>
      <c r="BC1085" s="734">
        <v>1484</v>
      </c>
      <c r="BD1085" s="735" t="s">
        <v>394</v>
      </c>
    </row>
    <row r="1086" spans="1:74">
      <c r="B1086" s="1019"/>
      <c r="C1086" s="785">
        <v>3800</v>
      </c>
      <c r="D1086" s="733">
        <f>AH1086*(1+$AF$5/100)</f>
        <v>538.2</v>
      </c>
      <c r="E1086" s="734">
        <f>AI1086*(1+$AF$5/100)</f>
        <v>542.75</v>
      </c>
      <c r="F1086" s="734">
        <f>AJ1086*(1+$AF$5/100)</f>
        <v>547.3</v>
      </c>
      <c r="G1086" s="734">
        <f>AK1086*(1+$AF$5/100)</f>
        <v>619.45</v>
      </c>
      <c r="H1086" s="734">
        <f>AL1086*(1+$AF$5/100)</f>
        <v>624</v>
      </c>
      <c r="I1086" s="734">
        <f>AM1086*(1+$AF$5/100)</f>
        <v>628.55</v>
      </c>
      <c r="J1086" s="734">
        <f>AN1086*(1+$AF$5/100)</f>
        <v>633.1</v>
      </c>
      <c r="K1086" s="734">
        <f>AO1086*(1+$AF$5/100)</f>
        <v>637.65</v>
      </c>
      <c r="L1086" s="734">
        <f>AP1086*(1+$AF$5/100)</f>
        <v>709.8</v>
      </c>
      <c r="M1086" s="734">
        <f>AQ1086*(1+$AF$5/100)</f>
        <v>936</v>
      </c>
      <c r="N1086" s="734">
        <f>AR1086*(1+$AF$5/100)</f>
        <v>940.55</v>
      </c>
      <c r="O1086" s="734">
        <f>AS1086*(1+$AF$5/100)</f>
        <v>945.1</v>
      </c>
      <c r="P1086" s="734">
        <f>AT1086*(1+$AF$5/100)</f>
        <v>949.65</v>
      </c>
      <c r="Q1086" s="734">
        <f>AU1086*(1+$AF$5/100)</f>
        <v>954.2</v>
      </c>
      <c r="R1086" s="734">
        <f>AV1086*(1+$AF$5/100)</f>
        <v>958.75</v>
      </c>
      <c r="S1086" s="734">
        <f>AW1086*(1+$AF$5/100)</f>
        <v>963.3</v>
      </c>
      <c r="T1086" s="734">
        <f>AX1086*(1+$AF$5/100)</f>
        <v>967.85</v>
      </c>
      <c r="U1086" s="734">
        <f>AY1086*(1+$AF$5/100)</f>
        <v>972.4</v>
      </c>
      <c r="V1086" s="734">
        <f>AZ1086*(1+$AF$5/100)</f>
        <v>976.95</v>
      </c>
      <c r="W1086" s="734">
        <f>BA1086*(1+$AF$5/100)</f>
        <v>982.15</v>
      </c>
      <c r="X1086" s="734">
        <f>BB1086*(1+$AF$5/100)</f>
        <v>986.7</v>
      </c>
      <c r="Y1086" s="734">
        <f>BC1086*(1+$AF$5/100)</f>
        <v>991.25</v>
      </c>
      <c r="Z1086" s="735" t="s">
        <v>394</v>
      </c>
      <c r="AA1086" s="801"/>
      <c r="AB1086" s="731"/>
      <c r="AG1086" s="728">
        <v>3800</v>
      </c>
      <c r="AH1086" s="733">
        <v>828</v>
      </c>
      <c r="AI1086" s="734">
        <v>835</v>
      </c>
      <c r="AJ1086" s="734">
        <v>842</v>
      </c>
      <c r="AK1086" s="734">
        <v>953</v>
      </c>
      <c r="AL1086" s="734">
        <v>960</v>
      </c>
      <c r="AM1086" s="734">
        <v>967</v>
      </c>
      <c r="AN1086" s="734">
        <v>974</v>
      </c>
      <c r="AO1086" s="734">
        <v>981</v>
      </c>
      <c r="AP1086" s="734">
        <v>1092</v>
      </c>
      <c r="AQ1086" s="734">
        <v>1440</v>
      </c>
      <c r="AR1086" s="734">
        <v>1447</v>
      </c>
      <c r="AS1086" s="734">
        <v>1454</v>
      </c>
      <c r="AT1086" s="734">
        <v>1461</v>
      </c>
      <c r="AU1086" s="734">
        <v>1468</v>
      </c>
      <c r="AV1086" s="734">
        <v>1475</v>
      </c>
      <c r="AW1086" s="734">
        <v>1482</v>
      </c>
      <c r="AX1086" s="734">
        <v>1489</v>
      </c>
      <c r="AY1086" s="734">
        <v>1496</v>
      </c>
      <c r="AZ1086" s="734">
        <v>1503</v>
      </c>
      <c r="BA1086" s="734">
        <v>1511</v>
      </c>
      <c r="BB1086" s="734">
        <v>1518</v>
      </c>
      <c r="BC1086" s="734">
        <v>1525</v>
      </c>
      <c r="BD1086" s="735" t="s">
        <v>394</v>
      </c>
    </row>
    <row r="1087" spans="1:74" customHeight="1" ht="23.25">
      <c r="B1087" s="1019"/>
      <c r="C1087" s="786">
        <v>4000</v>
      </c>
      <c r="D1087" s="739">
        <f>AH1087*(1+$AF$5/100)</f>
        <v>553.8</v>
      </c>
      <c r="E1087" s="740">
        <f>AI1087*(1+$AF$5/100)</f>
        <v>558.35</v>
      </c>
      <c r="F1087" s="740">
        <f>AJ1087*(1+$AF$5/100)</f>
        <v>630.5</v>
      </c>
      <c r="G1087" s="740">
        <f>AK1087*(1+$AF$5/100)</f>
        <v>635.05</v>
      </c>
      <c r="H1087" s="740">
        <f>AL1087*(1+$AF$5/100)</f>
        <v>639.6</v>
      </c>
      <c r="I1087" s="740">
        <f>AM1087*(1+$AF$5/100)</f>
        <v>644.15</v>
      </c>
      <c r="J1087" s="740">
        <f>AN1087*(1+$AF$5/100)</f>
        <v>648.7</v>
      </c>
      <c r="K1087" s="740">
        <f>AO1087*(1+$AF$5/100)</f>
        <v>653.25</v>
      </c>
      <c r="L1087" s="740">
        <f>AP1087*(1+$AF$5/100)</f>
        <v>725.4</v>
      </c>
      <c r="M1087" s="740">
        <f>AQ1087*(1+$AF$5/100)</f>
        <v>962.65</v>
      </c>
      <c r="N1087" s="740">
        <f>AR1087*(1+$AF$5/100)</f>
        <v>967.2</v>
      </c>
      <c r="O1087" s="740">
        <f>AS1087*(1+$AF$5/100)</f>
        <v>971.75</v>
      </c>
      <c r="P1087" s="740">
        <f>AT1087*(1+$AF$5/100)</f>
        <v>976.3</v>
      </c>
      <c r="Q1087" s="740">
        <f>AU1087*(1+$AF$5/100)</f>
        <v>980.85</v>
      </c>
      <c r="R1087" s="740">
        <f>AV1087*(1+$AF$5/100)</f>
        <v>985.4</v>
      </c>
      <c r="S1087" s="740">
        <f>AW1087*(1+$AF$5/100)</f>
        <v>989.95</v>
      </c>
      <c r="T1087" s="740">
        <f>AX1087*(1+$AF$5/100)</f>
        <v>994.5</v>
      </c>
      <c r="U1087" s="740">
        <f>AY1087*(1+$AF$5/100)</f>
        <v>999.05</v>
      </c>
      <c r="V1087" s="740">
        <f>AZ1087*(1+$AF$5/100)</f>
        <v>1003.6</v>
      </c>
      <c r="W1087" s="740">
        <f>BA1087*(1+$AF$5/100)</f>
        <v>1008.15</v>
      </c>
      <c r="X1087" s="740">
        <f>BB1087*(1+$AF$5/100)</f>
        <v>1012.7</v>
      </c>
      <c r="Y1087" s="740">
        <f>BC1087*(1+$AF$5/100)</f>
        <v>1017.25</v>
      </c>
      <c r="Z1087" s="750" t="s">
        <v>394</v>
      </c>
      <c r="AA1087" s="801"/>
      <c r="AB1087" s="731"/>
      <c r="AG1087" s="738">
        <v>4000</v>
      </c>
      <c r="AH1087" s="739">
        <v>852</v>
      </c>
      <c r="AI1087" s="740">
        <v>859</v>
      </c>
      <c r="AJ1087" s="740">
        <v>970</v>
      </c>
      <c r="AK1087" s="740">
        <v>977</v>
      </c>
      <c r="AL1087" s="740">
        <v>984</v>
      </c>
      <c r="AM1087" s="740">
        <v>991</v>
      </c>
      <c r="AN1087" s="740">
        <v>998</v>
      </c>
      <c r="AO1087" s="740">
        <v>1005</v>
      </c>
      <c r="AP1087" s="740">
        <v>1116</v>
      </c>
      <c r="AQ1087" s="740">
        <v>1481</v>
      </c>
      <c r="AR1087" s="740">
        <v>1488</v>
      </c>
      <c r="AS1087" s="740">
        <v>1495</v>
      </c>
      <c r="AT1087" s="740">
        <v>1502</v>
      </c>
      <c r="AU1087" s="740">
        <v>1509</v>
      </c>
      <c r="AV1087" s="740">
        <v>1516</v>
      </c>
      <c r="AW1087" s="740">
        <v>1523</v>
      </c>
      <c r="AX1087" s="740">
        <v>1530</v>
      </c>
      <c r="AY1087" s="740">
        <v>1537</v>
      </c>
      <c r="AZ1087" s="740">
        <v>1544</v>
      </c>
      <c r="BA1087" s="740">
        <v>1551</v>
      </c>
      <c r="BB1087" s="740">
        <v>1558</v>
      </c>
      <c r="BC1087" s="740">
        <v>1565</v>
      </c>
      <c r="BD1087" s="750" t="s">
        <v>394</v>
      </c>
    </row>
    <row r="1088" spans="1:74">
      <c r="B1088" s="804"/>
      <c r="C1088" s="717"/>
      <c r="D1088" s="734"/>
      <c r="E1088" s="734"/>
      <c r="F1088" s="734"/>
      <c r="G1088" s="734"/>
      <c r="H1088" s="734"/>
      <c r="I1088" s="734"/>
      <c r="J1088" s="734"/>
      <c r="K1088" s="734"/>
      <c r="L1088" s="734"/>
      <c r="M1088" s="734"/>
      <c r="N1088" s="734"/>
      <c r="O1088" s="734"/>
      <c r="P1088" s="734"/>
      <c r="Q1088" s="734"/>
      <c r="R1088" s="734"/>
      <c r="S1088" s="734"/>
      <c r="T1088" s="734"/>
      <c r="U1088" s="734"/>
      <c r="V1088" s="734"/>
      <c r="W1088" s="734"/>
      <c r="X1088" s="734"/>
      <c r="Y1088" s="734"/>
      <c r="Z1088" s="734"/>
      <c r="AA1088" s="801"/>
      <c r="AB1088" s="731"/>
    </row>
    <row r="1089" spans="1:74">
      <c r="B1089" s="804"/>
      <c r="C1089" s="1014" t="s">
        <v>387</v>
      </c>
      <c r="D1089" s="1014"/>
      <c r="E1089" s="1014"/>
      <c r="F1089" s="1014"/>
      <c r="G1089" s="1014"/>
      <c r="H1089" s="1014"/>
      <c r="I1089" s="1014"/>
      <c r="J1089" s="1014"/>
      <c r="K1089" s="1014"/>
      <c r="L1089" s="1014"/>
      <c r="M1089" s="1014"/>
      <c r="N1089" s="1014"/>
      <c r="O1089" s="1014"/>
      <c r="P1089" s="1014"/>
      <c r="Q1089" s="1014"/>
      <c r="R1089" s="1014"/>
      <c r="S1089" s="1014"/>
      <c r="T1089" s="1014"/>
      <c r="U1089" s="1014"/>
      <c r="V1089" s="1014"/>
      <c r="W1089" s="1014"/>
      <c r="X1089" s="1014"/>
      <c r="Y1089" s="1014"/>
      <c r="Z1089" s="1014"/>
      <c r="AA1089" s="801"/>
      <c r="AB1089" s="731"/>
    </row>
    <row r="1090" spans="1:74">
      <c r="B1090" s="804"/>
      <c r="C1090" s="721" t="s">
        <v>443</v>
      </c>
      <c r="D1090" s="721"/>
      <c r="E1090" s="721"/>
      <c r="F1090" s="721"/>
      <c r="G1090" s="721"/>
      <c r="H1090" s="721"/>
      <c r="I1090" s="721"/>
      <c r="J1090" s="721"/>
      <c r="K1090" s="721"/>
      <c r="L1090" s="721"/>
      <c r="M1090" s="721"/>
      <c r="N1090" s="721"/>
      <c r="O1090" s="721"/>
      <c r="P1090" s="721"/>
      <c r="Q1090" s="721"/>
      <c r="R1090" s="721"/>
      <c r="S1090" s="721"/>
      <c r="T1090" s="721"/>
      <c r="U1090" s="721"/>
      <c r="V1090" s="721"/>
      <c r="W1090" s="721"/>
      <c r="X1090" s="721"/>
      <c r="Y1090" s="721"/>
      <c r="Z1090" s="721"/>
      <c r="AA1090" s="801"/>
      <c r="AB1090" s="731"/>
    </row>
    <row r="1091" spans="1:74" customHeight="1" ht="20.25">
      <c r="B1091" s="805"/>
      <c r="C1091" s="1022" t="s">
        <v>384</v>
      </c>
      <c r="D1091" s="1022"/>
      <c r="E1091" s="1022"/>
      <c r="F1091" s="1022"/>
      <c r="G1091" s="1022"/>
      <c r="H1091" s="1022"/>
      <c r="I1091" s="1022"/>
      <c r="J1091" s="1022"/>
      <c r="K1091" s="1022"/>
      <c r="L1091" s="1022"/>
      <c r="M1091" s="1022"/>
      <c r="N1091" s="1022"/>
      <c r="O1091" s="1022"/>
      <c r="P1091" s="1022"/>
      <c r="Q1091" s="1022"/>
      <c r="R1091" s="1022"/>
      <c r="S1091" s="1022"/>
      <c r="T1091" s="1022"/>
      <c r="U1091" s="1022"/>
      <c r="V1091" s="1022"/>
      <c r="W1091" s="1022"/>
      <c r="X1091" s="1022"/>
      <c r="Y1091" s="1022"/>
      <c r="Z1091" s="1022"/>
      <c r="AA1091" s="806"/>
      <c r="AB1091" s="717"/>
    </row>
    <row r="1092" spans="1:74" customHeight="1" ht="21">
      <c r="B1092" s="722"/>
      <c r="C1092" s="717"/>
      <c r="D1092" s="717"/>
      <c r="E1092" s="717"/>
      <c r="F1092" s="717"/>
      <c r="G1092" s="717"/>
      <c r="H1092" s="717"/>
      <c r="I1092" s="717"/>
      <c r="J1092" s="717"/>
      <c r="K1092" s="717"/>
      <c r="L1092" s="717"/>
      <c r="M1092" s="717"/>
      <c r="N1092" s="717"/>
      <c r="O1092" s="717"/>
      <c r="P1092" s="717"/>
      <c r="Q1092" s="717"/>
      <c r="R1092" s="717"/>
      <c r="S1092" s="717"/>
      <c r="T1092" s="717"/>
      <c r="U1092" s="717"/>
      <c r="V1092" s="717"/>
      <c r="W1092" s="717"/>
      <c r="X1092" s="717"/>
      <c r="Y1092" s="717"/>
      <c r="Z1092" s="717"/>
      <c r="AA1092" s="717"/>
      <c r="AB1092" s="717"/>
    </row>
    <row r="1093" spans="1:74" customHeight="1" ht="27.75" s="545" customFormat="1">
      <c r="A1093" s="716"/>
      <c r="B1093" s="807"/>
      <c r="C1093" s="1017" t="s">
        <v>455</v>
      </c>
      <c r="D1093" s="1017"/>
      <c r="E1093" s="1017"/>
      <c r="F1093" s="1017"/>
      <c r="G1093" s="1017"/>
      <c r="H1093" s="1017"/>
      <c r="I1093" s="1017"/>
      <c r="J1093" s="1017"/>
      <c r="K1093" s="1017"/>
      <c r="L1093" s="1017"/>
      <c r="M1093" s="1017"/>
      <c r="N1093" s="1017"/>
      <c r="O1093" s="1017"/>
      <c r="P1093" s="1017"/>
      <c r="Q1093" s="1017"/>
      <c r="R1093" s="1017"/>
      <c r="S1093" s="1017"/>
      <c r="T1093" s="1017"/>
      <c r="U1093" s="1017"/>
      <c r="V1093" s="1017"/>
      <c r="W1093" s="1017"/>
      <c r="X1093" s="1017"/>
      <c r="Y1093" s="1017"/>
      <c r="Z1093" s="1017"/>
      <c r="AA1093" s="798"/>
      <c r="AB1093" s="723"/>
    </row>
    <row r="1094" spans="1:74" customHeight="1" ht="20.25">
      <c r="B1094" s="808"/>
      <c r="C1094" s="1018" t="s">
        <v>316</v>
      </c>
      <c r="D1094" s="1018"/>
      <c r="E1094" s="1018"/>
      <c r="F1094" s="1018"/>
      <c r="G1094" s="1018"/>
      <c r="H1094" s="1018"/>
      <c r="I1094" s="1018"/>
      <c r="J1094" s="1018"/>
      <c r="K1094" s="1018"/>
      <c r="L1094" s="1018"/>
      <c r="M1094" s="1018"/>
      <c r="N1094" s="1018"/>
      <c r="O1094" s="1018"/>
      <c r="P1094" s="1018"/>
      <c r="Q1094" s="1018"/>
      <c r="R1094" s="1018"/>
      <c r="S1094" s="1018"/>
      <c r="T1094" s="1018"/>
      <c r="U1094" s="1018"/>
      <c r="V1094" s="1018"/>
      <c r="W1094" s="1018"/>
      <c r="X1094" s="1018"/>
      <c r="Y1094" s="1018"/>
      <c r="Z1094" s="1018"/>
      <c r="AA1094" s="799"/>
      <c r="AB1094" s="717"/>
    </row>
    <row r="1095" spans="1:74" customHeight="1" ht="20.25">
      <c r="A1095" s="545"/>
      <c r="B1095" s="1019" t="s">
        <v>317</v>
      </c>
      <c r="C1095" s="782"/>
      <c r="D1095" s="783">
        <v>1400</v>
      </c>
      <c r="E1095" s="783">
        <v>1600</v>
      </c>
      <c r="F1095" s="783">
        <v>1800</v>
      </c>
      <c r="G1095" s="783">
        <v>2000</v>
      </c>
      <c r="H1095" s="783">
        <v>2200</v>
      </c>
      <c r="I1095" s="783">
        <v>2400</v>
      </c>
      <c r="J1095" s="783">
        <v>2600</v>
      </c>
      <c r="K1095" s="783">
        <v>2800</v>
      </c>
      <c r="L1095" s="783">
        <v>3000</v>
      </c>
      <c r="M1095" s="783">
        <v>3200</v>
      </c>
      <c r="N1095" s="783">
        <v>3400</v>
      </c>
      <c r="O1095" s="783">
        <v>3600</v>
      </c>
      <c r="P1095" s="783">
        <v>3800</v>
      </c>
      <c r="Q1095" s="783">
        <v>4000</v>
      </c>
      <c r="R1095" s="783">
        <v>4200</v>
      </c>
      <c r="S1095" s="783">
        <v>4400</v>
      </c>
      <c r="T1095" s="783">
        <v>4600</v>
      </c>
      <c r="U1095" s="783">
        <v>4800</v>
      </c>
      <c r="V1095" s="783">
        <v>5000</v>
      </c>
      <c r="W1095" s="783">
        <v>5200</v>
      </c>
      <c r="X1095" s="783">
        <v>5400</v>
      </c>
      <c r="Y1095" s="783">
        <v>5600</v>
      </c>
      <c r="Z1095" s="784">
        <v>5800</v>
      </c>
      <c r="AA1095" s="800"/>
      <c r="AB1095" s="727"/>
      <c r="AG1095" s="724"/>
      <c r="AH1095" s="725">
        <v>1400</v>
      </c>
      <c r="AI1095" s="725">
        <v>1600</v>
      </c>
      <c r="AJ1095" s="725">
        <v>1800</v>
      </c>
      <c r="AK1095" s="725">
        <v>2000</v>
      </c>
      <c r="AL1095" s="725">
        <v>2200</v>
      </c>
      <c r="AM1095" s="725">
        <v>2400</v>
      </c>
      <c r="AN1095" s="725">
        <v>2600</v>
      </c>
      <c r="AO1095" s="725">
        <v>2800</v>
      </c>
      <c r="AP1095" s="725">
        <v>3000</v>
      </c>
      <c r="AQ1095" s="725">
        <v>3200</v>
      </c>
      <c r="AR1095" s="725">
        <v>3400</v>
      </c>
      <c r="AS1095" s="725">
        <v>3600</v>
      </c>
      <c r="AT1095" s="725">
        <v>3800</v>
      </c>
      <c r="AU1095" s="725">
        <v>4000</v>
      </c>
      <c r="AV1095" s="725">
        <v>4200</v>
      </c>
      <c r="AW1095" s="725">
        <v>4400</v>
      </c>
      <c r="AX1095" s="725">
        <v>4600</v>
      </c>
      <c r="AY1095" s="725">
        <v>4800</v>
      </c>
      <c r="AZ1095" s="725">
        <v>5000</v>
      </c>
      <c r="BA1095" s="725">
        <v>5200</v>
      </c>
      <c r="BB1095" s="725">
        <v>5400</v>
      </c>
      <c r="BC1095" s="725">
        <v>5600</v>
      </c>
      <c r="BD1095" s="726">
        <v>5800</v>
      </c>
    </row>
    <row r="1096" spans="1:74">
      <c r="B1096" s="1019"/>
      <c r="C1096" s="785">
        <v>1400</v>
      </c>
      <c r="D1096" s="732">
        <f>AH1096*(1+$AF$5/100)</f>
        <v>291.85</v>
      </c>
      <c r="E1096" s="729">
        <f>AI1096*(1+$AF$5/100)</f>
        <v>364</v>
      </c>
      <c r="F1096" s="729">
        <f>AJ1096*(1+$AF$5/100)</f>
        <v>368.55</v>
      </c>
      <c r="G1096" s="729">
        <f>AK1096*(1+$AF$5/100)</f>
        <v>373.1</v>
      </c>
      <c r="H1096" s="729">
        <f>AL1096*(1+$AF$5/100)</f>
        <v>377.65</v>
      </c>
      <c r="I1096" s="729">
        <f>AM1096*(1+$AF$5/100)</f>
        <v>382.2</v>
      </c>
      <c r="J1096" s="729">
        <f>AN1096*(1+$AF$5/100)</f>
        <v>386.75</v>
      </c>
      <c r="K1096" s="729">
        <f>AO1096*(1+$AF$5/100)</f>
        <v>391.3</v>
      </c>
      <c r="L1096" s="729">
        <f>AP1096*(1+$AF$5/100)</f>
        <v>395.85</v>
      </c>
      <c r="M1096" s="729">
        <f>AQ1096*(1+$AF$5/100)</f>
        <v>517.4</v>
      </c>
      <c r="N1096" s="729">
        <f>AR1096*(1+$AF$5/100)</f>
        <v>534.95</v>
      </c>
      <c r="O1096" s="729">
        <f>AS1096*(1+$AF$5/100)</f>
        <v>552.5</v>
      </c>
      <c r="P1096" s="729">
        <f>AT1096*(1+$AF$5/100)</f>
        <v>570.05</v>
      </c>
      <c r="Q1096" s="729">
        <f>AU1096*(1+$AF$5/100)</f>
        <v>587.6</v>
      </c>
      <c r="R1096" s="729">
        <f>AV1096*(1+$AF$5/100)</f>
        <v>605.15</v>
      </c>
      <c r="S1096" s="729">
        <f>AW1096*(1+$AF$5/100)</f>
        <v>690.3</v>
      </c>
      <c r="T1096" s="729">
        <f>AX1096*(1+$AF$5/100)</f>
        <v>707.85</v>
      </c>
      <c r="U1096" s="729">
        <f>AY1096*(1+$AF$5/100)</f>
        <v>725.4</v>
      </c>
      <c r="V1096" s="729">
        <f>AZ1096*(1+$AF$5/100)</f>
        <v>742.95</v>
      </c>
      <c r="W1096" s="729">
        <f>BA1096*(1+$AF$5/100)</f>
        <v>760.5</v>
      </c>
      <c r="X1096" s="729">
        <f>BB1096*(1+$AF$5/100)</f>
        <v>778.05</v>
      </c>
      <c r="Y1096" s="729">
        <f>BC1096*(1+$AF$5/100)</f>
        <v>795.6</v>
      </c>
      <c r="Z1096" s="730" t="s">
        <v>394</v>
      </c>
      <c r="AA1096" s="801"/>
      <c r="AB1096" s="731"/>
      <c r="AG1096" s="728">
        <v>1400</v>
      </c>
      <c r="AH1096" s="732">
        <v>449</v>
      </c>
      <c r="AI1096" s="729">
        <v>560</v>
      </c>
      <c r="AJ1096" s="729">
        <v>567</v>
      </c>
      <c r="AK1096" s="729">
        <v>574</v>
      </c>
      <c r="AL1096" s="729">
        <v>581</v>
      </c>
      <c r="AM1096" s="729">
        <v>588</v>
      </c>
      <c r="AN1096" s="729">
        <v>595</v>
      </c>
      <c r="AO1096" s="729">
        <v>602</v>
      </c>
      <c r="AP1096" s="729">
        <v>609</v>
      </c>
      <c r="AQ1096" s="729">
        <v>796</v>
      </c>
      <c r="AR1096" s="729">
        <v>823</v>
      </c>
      <c r="AS1096" s="729">
        <v>850</v>
      </c>
      <c r="AT1096" s="729">
        <v>877</v>
      </c>
      <c r="AU1096" s="729">
        <v>904</v>
      </c>
      <c r="AV1096" s="729">
        <v>931</v>
      </c>
      <c r="AW1096" s="729">
        <v>1062</v>
      </c>
      <c r="AX1096" s="729">
        <v>1089</v>
      </c>
      <c r="AY1096" s="729">
        <v>1116</v>
      </c>
      <c r="AZ1096" s="729">
        <v>1143</v>
      </c>
      <c r="BA1096" s="729">
        <v>1170</v>
      </c>
      <c r="BB1096" s="729">
        <v>1197</v>
      </c>
      <c r="BC1096" s="729">
        <v>1224</v>
      </c>
      <c r="BD1096" s="730" t="s">
        <v>394</v>
      </c>
    </row>
    <row r="1097" spans="1:74">
      <c r="B1097" s="1019"/>
      <c r="C1097" s="785">
        <v>1600</v>
      </c>
      <c r="D1097" s="733">
        <f>AH1097*(1+$AF$5/100)</f>
        <v>364</v>
      </c>
      <c r="E1097" s="734">
        <f>AI1097*(1+$AF$5/100)</f>
        <v>381.55</v>
      </c>
      <c r="F1097" s="734">
        <f>AJ1097*(1+$AF$5/100)</f>
        <v>386.1</v>
      </c>
      <c r="G1097" s="734">
        <f>AK1097*(1+$AF$5/100)</f>
        <v>390.65</v>
      </c>
      <c r="H1097" s="734">
        <f>AL1097*(1+$AF$5/100)</f>
        <v>395.2</v>
      </c>
      <c r="I1097" s="734">
        <f>AM1097*(1+$AF$5/100)</f>
        <v>399.75</v>
      </c>
      <c r="J1097" s="734">
        <f>AN1097*(1+$AF$5/100)</f>
        <v>404.3</v>
      </c>
      <c r="K1097" s="734">
        <f>AO1097*(1+$AF$5/100)</f>
        <v>408.85</v>
      </c>
      <c r="L1097" s="734">
        <f>AP1097*(1+$AF$5/100)</f>
        <v>413.4</v>
      </c>
      <c r="M1097" s="734">
        <f>AQ1097*(1+$AF$5/100)</f>
        <v>521.95</v>
      </c>
      <c r="N1097" s="734">
        <f>AR1097*(1+$AF$5/100)</f>
        <v>539.5</v>
      </c>
      <c r="O1097" s="734">
        <f>AS1097*(1+$AF$5/100)</f>
        <v>557.05</v>
      </c>
      <c r="P1097" s="734">
        <f>AT1097*(1+$AF$5/100)</f>
        <v>574.6</v>
      </c>
      <c r="Q1097" s="734">
        <f>AU1097*(1+$AF$5/100)</f>
        <v>592.15</v>
      </c>
      <c r="R1097" s="734">
        <f>AV1097*(1+$AF$5/100)</f>
        <v>677.3</v>
      </c>
      <c r="S1097" s="734">
        <f>AW1097*(1+$AF$5/100)</f>
        <v>694.85</v>
      </c>
      <c r="T1097" s="734">
        <f>AX1097*(1+$AF$5/100)</f>
        <v>712.4</v>
      </c>
      <c r="U1097" s="734">
        <f>AY1097*(1+$AF$5/100)</f>
        <v>729.95</v>
      </c>
      <c r="V1097" s="734">
        <f>AZ1097*(1+$AF$5/100)</f>
        <v>747.5</v>
      </c>
      <c r="W1097" s="734">
        <f>BA1097*(1+$AF$5/100)</f>
        <v>765.05</v>
      </c>
      <c r="X1097" s="734">
        <f>BB1097*(1+$AF$5/100)</f>
        <v>782.6</v>
      </c>
      <c r="Y1097" s="734">
        <f>BC1097*(1+$AF$5/100)</f>
        <v>800.15</v>
      </c>
      <c r="Z1097" s="735" t="s">
        <v>394</v>
      </c>
      <c r="AA1097" s="801"/>
      <c r="AB1097" s="731"/>
      <c r="AG1097" s="728">
        <v>1600</v>
      </c>
      <c r="AH1097" s="733">
        <v>560</v>
      </c>
      <c r="AI1097" s="734">
        <v>587</v>
      </c>
      <c r="AJ1097" s="734">
        <v>594</v>
      </c>
      <c r="AK1097" s="734">
        <v>601</v>
      </c>
      <c r="AL1097" s="734">
        <v>608</v>
      </c>
      <c r="AM1097" s="734">
        <v>615</v>
      </c>
      <c r="AN1097" s="734">
        <v>622</v>
      </c>
      <c r="AO1097" s="734">
        <v>629</v>
      </c>
      <c r="AP1097" s="734">
        <v>636</v>
      </c>
      <c r="AQ1097" s="734">
        <v>803</v>
      </c>
      <c r="AR1097" s="734">
        <v>830</v>
      </c>
      <c r="AS1097" s="734">
        <v>857</v>
      </c>
      <c r="AT1097" s="734">
        <v>884</v>
      </c>
      <c r="AU1097" s="734">
        <v>911</v>
      </c>
      <c r="AV1097" s="734">
        <v>1042</v>
      </c>
      <c r="AW1097" s="734">
        <v>1069</v>
      </c>
      <c r="AX1097" s="734">
        <v>1096</v>
      </c>
      <c r="AY1097" s="734">
        <v>1123</v>
      </c>
      <c r="AZ1097" s="734">
        <v>1150</v>
      </c>
      <c r="BA1097" s="734">
        <v>1177</v>
      </c>
      <c r="BB1097" s="734">
        <v>1204</v>
      </c>
      <c r="BC1097" s="734">
        <v>1231</v>
      </c>
      <c r="BD1097" s="735" t="s">
        <v>394</v>
      </c>
    </row>
    <row r="1098" spans="1:74">
      <c r="B1098" s="1019"/>
      <c r="C1098" s="785">
        <v>1800</v>
      </c>
      <c r="D1098" s="733">
        <f>AH1098*(1+$AF$5/100)</f>
        <v>368.55</v>
      </c>
      <c r="E1098" s="734">
        <f>AI1098*(1+$AF$5/100)</f>
        <v>386.1</v>
      </c>
      <c r="F1098" s="734">
        <f>AJ1098*(1+$AF$5/100)</f>
        <v>403.65</v>
      </c>
      <c r="G1098" s="734">
        <f>AK1098*(1+$AF$5/100)</f>
        <v>408.2</v>
      </c>
      <c r="H1098" s="734">
        <f>AL1098*(1+$AF$5/100)</f>
        <v>412.75</v>
      </c>
      <c r="I1098" s="734">
        <f>AM1098*(1+$AF$5/100)</f>
        <v>417.3</v>
      </c>
      <c r="J1098" s="734">
        <f>AN1098*(1+$AF$5/100)</f>
        <v>421.85</v>
      </c>
      <c r="K1098" s="734">
        <f>AO1098*(1+$AF$5/100)</f>
        <v>426.4</v>
      </c>
      <c r="L1098" s="734">
        <f>AP1098*(1+$AF$5/100)</f>
        <v>430.95</v>
      </c>
      <c r="M1098" s="734">
        <f>AQ1098*(1+$AF$5/100)</f>
        <v>526.5</v>
      </c>
      <c r="N1098" s="734">
        <f>AR1098*(1+$AF$5/100)</f>
        <v>544.05</v>
      </c>
      <c r="O1098" s="734">
        <f>AS1098*(1+$AF$5/100)</f>
        <v>561.6</v>
      </c>
      <c r="P1098" s="734">
        <f>AT1098*(1+$AF$5/100)</f>
        <v>579.15</v>
      </c>
      <c r="Q1098" s="734">
        <f>AU1098*(1+$AF$5/100)</f>
        <v>664.3</v>
      </c>
      <c r="R1098" s="734">
        <f>AV1098*(1+$AF$5/100)</f>
        <v>681.85</v>
      </c>
      <c r="S1098" s="734">
        <f>AW1098*(1+$AF$5/100)</f>
        <v>699.4</v>
      </c>
      <c r="T1098" s="734">
        <f>AX1098*(1+$AF$5/100)</f>
        <v>716.95</v>
      </c>
      <c r="U1098" s="734">
        <f>AY1098*(1+$AF$5/100)</f>
        <v>734.5</v>
      </c>
      <c r="V1098" s="734">
        <f>AZ1098*(1+$AF$5/100)</f>
        <v>752.05</v>
      </c>
      <c r="W1098" s="734">
        <f>BA1098*(1+$AF$5/100)</f>
        <v>769.6</v>
      </c>
      <c r="X1098" s="734">
        <f>BB1098*(1+$AF$5/100)</f>
        <v>787.15</v>
      </c>
      <c r="Y1098" s="734">
        <f>BC1098*(1+$AF$5/100)</f>
        <v>804.7</v>
      </c>
      <c r="Z1098" s="735" t="s">
        <v>394</v>
      </c>
      <c r="AA1098" s="801"/>
      <c r="AB1098" s="731"/>
      <c r="AG1098" s="728">
        <v>1800</v>
      </c>
      <c r="AH1098" s="733">
        <v>567</v>
      </c>
      <c r="AI1098" s="734">
        <v>594</v>
      </c>
      <c r="AJ1098" s="734">
        <v>621</v>
      </c>
      <c r="AK1098" s="734">
        <v>628</v>
      </c>
      <c r="AL1098" s="734">
        <v>635</v>
      </c>
      <c r="AM1098" s="734">
        <v>642</v>
      </c>
      <c r="AN1098" s="734">
        <v>649</v>
      </c>
      <c r="AO1098" s="734">
        <v>656</v>
      </c>
      <c r="AP1098" s="734">
        <v>663</v>
      </c>
      <c r="AQ1098" s="734">
        <v>810</v>
      </c>
      <c r="AR1098" s="734">
        <v>837</v>
      </c>
      <c r="AS1098" s="734">
        <v>864</v>
      </c>
      <c r="AT1098" s="734">
        <v>891</v>
      </c>
      <c r="AU1098" s="734">
        <v>1022</v>
      </c>
      <c r="AV1098" s="734">
        <v>1049</v>
      </c>
      <c r="AW1098" s="734">
        <v>1076</v>
      </c>
      <c r="AX1098" s="734">
        <v>1103</v>
      </c>
      <c r="AY1098" s="734">
        <v>1130</v>
      </c>
      <c r="AZ1098" s="734">
        <v>1157</v>
      </c>
      <c r="BA1098" s="734">
        <v>1184</v>
      </c>
      <c r="BB1098" s="734">
        <v>1211</v>
      </c>
      <c r="BC1098" s="734">
        <v>1238</v>
      </c>
      <c r="BD1098" s="735" t="s">
        <v>394</v>
      </c>
    </row>
    <row r="1099" spans="1:74">
      <c r="B1099" s="1019"/>
      <c r="C1099" s="785">
        <v>2000</v>
      </c>
      <c r="D1099" s="733">
        <f>AH1099*(1+$AF$5/100)</f>
        <v>373.1</v>
      </c>
      <c r="E1099" s="734">
        <f>AI1099*(1+$AF$5/100)</f>
        <v>390.65</v>
      </c>
      <c r="F1099" s="734">
        <f>AJ1099*(1+$AF$5/100)</f>
        <v>408.2</v>
      </c>
      <c r="G1099" s="734">
        <f>AK1099*(1+$AF$5/100)</f>
        <v>425.75</v>
      </c>
      <c r="H1099" s="734">
        <f>AL1099*(1+$AF$5/100)</f>
        <v>430.3</v>
      </c>
      <c r="I1099" s="734">
        <f>AM1099*(1+$AF$5/100)</f>
        <v>434.85</v>
      </c>
      <c r="J1099" s="734">
        <f>AN1099*(1+$AF$5/100)</f>
        <v>439.4</v>
      </c>
      <c r="K1099" s="734">
        <f>AO1099*(1+$AF$5/100)</f>
        <v>443.95</v>
      </c>
      <c r="L1099" s="734">
        <f>AP1099*(1+$AF$5/100)</f>
        <v>448.5</v>
      </c>
      <c r="M1099" s="734">
        <f>AQ1099*(1+$AF$5/100)</f>
        <v>531.05</v>
      </c>
      <c r="N1099" s="734">
        <f>AR1099*(1+$AF$5/100)</f>
        <v>548.6</v>
      </c>
      <c r="O1099" s="734">
        <f>AS1099*(1+$AF$5/100)</f>
        <v>566.15</v>
      </c>
      <c r="P1099" s="734">
        <f>AT1099*(1+$AF$5/100)</f>
        <v>651.3</v>
      </c>
      <c r="Q1099" s="734">
        <f>AU1099*(1+$AF$5/100)</f>
        <v>668.85</v>
      </c>
      <c r="R1099" s="734">
        <f>AV1099*(1+$AF$5/100)</f>
        <v>686.4</v>
      </c>
      <c r="S1099" s="734">
        <f>AW1099*(1+$AF$5/100)</f>
        <v>703.95</v>
      </c>
      <c r="T1099" s="734">
        <f>AX1099*(1+$AF$5/100)</f>
        <v>721.5</v>
      </c>
      <c r="U1099" s="734">
        <f>AY1099*(1+$AF$5/100)</f>
        <v>739.05</v>
      </c>
      <c r="V1099" s="734">
        <f>AZ1099*(1+$AF$5/100)</f>
        <v>756.6</v>
      </c>
      <c r="W1099" s="734">
        <f>BA1099*(1+$AF$5/100)</f>
        <v>774.15</v>
      </c>
      <c r="X1099" s="734">
        <f>BB1099*(1+$AF$5/100)</f>
        <v>791.7</v>
      </c>
      <c r="Y1099" s="734">
        <f>BC1099*(1+$AF$5/100)</f>
        <v>809.25</v>
      </c>
      <c r="Z1099" s="735" t="s">
        <v>394</v>
      </c>
      <c r="AA1099" s="801"/>
      <c r="AB1099" s="731"/>
      <c r="AG1099" s="728">
        <v>2000</v>
      </c>
      <c r="AH1099" s="733">
        <v>574</v>
      </c>
      <c r="AI1099" s="734">
        <v>601</v>
      </c>
      <c r="AJ1099" s="734">
        <v>628</v>
      </c>
      <c r="AK1099" s="734">
        <v>655</v>
      </c>
      <c r="AL1099" s="734">
        <v>662</v>
      </c>
      <c r="AM1099" s="734">
        <v>669</v>
      </c>
      <c r="AN1099" s="734">
        <v>676</v>
      </c>
      <c r="AO1099" s="734">
        <v>683</v>
      </c>
      <c r="AP1099" s="734">
        <v>690</v>
      </c>
      <c r="AQ1099" s="734">
        <v>817</v>
      </c>
      <c r="AR1099" s="734">
        <v>844</v>
      </c>
      <c r="AS1099" s="734">
        <v>871</v>
      </c>
      <c r="AT1099" s="734">
        <v>1002</v>
      </c>
      <c r="AU1099" s="734">
        <v>1029</v>
      </c>
      <c r="AV1099" s="734">
        <v>1056</v>
      </c>
      <c r="AW1099" s="734">
        <v>1083</v>
      </c>
      <c r="AX1099" s="734">
        <v>1110</v>
      </c>
      <c r="AY1099" s="734">
        <v>1137</v>
      </c>
      <c r="AZ1099" s="734">
        <v>1164</v>
      </c>
      <c r="BA1099" s="734">
        <v>1191</v>
      </c>
      <c r="BB1099" s="734">
        <v>1218</v>
      </c>
      <c r="BC1099" s="734">
        <v>1245</v>
      </c>
      <c r="BD1099" s="735" t="s">
        <v>394</v>
      </c>
    </row>
    <row r="1100" spans="1:74">
      <c r="B1100" s="1019"/>
      <c r="C1100" s="785">
        <v>2200</v>
      </c>
      <c r="D1100" s="733">
        <f>AH1100*(1+$AF$5/100)</f>
        <v>377.65</v>
      </c>
      <c r="E1100" s="734">
        <f>AI1100*(1+$AF$5/100)</f>
        <v>395.2</v>
      </c>
      <c r="F1100" s="734">
        <f>AJ1100*(1+$AF$5/100)</f>
        <v>412.75</v>
      </c>
      <c r="G1100" s="734">
        <f>AK1100*(1+$AF$5/100)</f>
        <v>430.3</v>
      </c>
      <c r="H1100" s="734">
        <f>AL1100*(1+$AF$5/100)</f>
        <v>447.85</v>
      </c>
      <c r="I1100" s="734">
        <f>AM1100*(1+$AF$5/100)</f>
        <v>452.4</v>
      </c>
      <c r="J1100" s="734">
        <f>AN1100*(1+$AF$5/100)</f>
        <v>456.95</v>
      </c>
      <c r="K1100" s="734">
        <f>AO1100*(1+$AF$5/100)</f>
        <v>461.5</v>
      </c>
      <c r="L1100" s="734">
        <f>AP1100*(1+$AF$5/100)</f>
        <v>466.05</v>
      </c>
      <c r="M1100" s="734">
        <f>AQ1100*(1+$AF$5/100)</f>
        <v>535.6</v>
      </c>
      <c r="N1100" s="734">
        <f>AR1100*(1+$AF$5/100)</f>
        <v>553.15</v>
      </c>
      <c r="O1100" s="734">
        <f>AS1100*(1+$AF$5/100)</f>
        <v>638.3</v>
      </c>
      <c r="P1100" s="734">
        <f>AT1100*(1+$AF$5/100)</f>
        <v>655.85</v>
      </c>
      <c r="Q1100" s="734">
        <f>AU1100*(1+$AF$5/100)</f>
        <v>673.4</v>
      </c>
      <c r="R1100" s="734">
        <f>AV1100*(1+$AF$5/100)</f>
        <v>690.95</v>
      </c>
      <c r="S1100" s="734">
        <f>AW1100*(1+$AF$5/100)</f>
        <v>708.5</v>
      </c>
      <c r="T1100" s="734">
        <f>AX1100*(1+$AF$5/100)</f>
        <v>726.05</v>
      </c>
      <c r="U1100" s="734">
        <f>AY1100*(1+$AF$5/100)</f>
        <v>743.6</v>
      </c>
      <c r="V1100" s="734">
        <f>AZ1100*(1+$AF$5/100)</f>
        <v>761.15</v>
      </c>
      <c r="W1100" s="734">
        <f>BA1100*(1+$AF$5/100)</f>
        <v>778.7</v>
      </c>
      <c r="X1100" s="734">
        <f>BB1100*(1+$AF$5/100)</f>
        <v>796.25</v>
      </c>
      <c r="Y1100" s="734">
        <f>BC1100*(1+$AF$5/100)</f>
        <v>813.8</v>
      </c>
      <c r="Z1100" s="735" t="s">
        <v>394</v>
      </c>
      <c r="AA1100" s="801"/>
      <c r="AB1100" s="731"/>
      <c r="AG1100" s="728">
        <v>2200</v>
      </c>
      <c r="AH1100" s="733">
        <v>581</v>
      </c>
      <c r="AI1100" s="734">
        <v>608</v>
      </c>
      <c r="AJ1100" s="734">
        <v>635</v>
      </c>
      <c r="AK1100" s="734">
        <v>662</v>
      </c>
      <c r="AL1100" s="734">
        <v>689</v>
      </c>
      <c r="AM1100" s="734">
        <v>696</v>
      </c>
      <c r="AN1100" s="734">
        <v>703</v>
      </c>
      <c r="AO1100" s="734">
        <v>710</v>
      </c>
      <c r="AP1100" s="734">
        <v>717</v>
      </c>
      <c r="AQ1100" s="734">
        <v>824</v>
      </c>
      <c r="AR1100" s="734">
        <v>851</v>
      </c>
      <c r="AS1100" s="734">
        <v>982</v>
      </c>
      <c r="AT1100" s="734">
        <v>1009</v>
      </c>
      <c r="AU1100" s="734">
        <v>1036</v>
      </c>
      <c r="AV1100" s="734">
        <v>1063</v>
      </c>
      <c r="AW1100" s="734">
        <v>1090</v>
      </c>
      <c r="AX1100" s="734">
        <v>1117</v>
      </c>
      <c r="AY1100" s="734">
        <v>1144</v>
      </c>
      <c r="AZ1100" s="734">
        <v>1171</v>
      </c>
      <c r="BA1100" s="734">
        <v>1198</v>
      </c>
      <c r="BB1100" s="734">
        <v>1225</v>
      </c>
      <c r="BC1100" s="734">
        <v>1252</v>
      </c>
      <c r="BD1100" s="735" t="s">
        <v>394</v>
      </c>
    </row>
    <row r="1101" spans="1:74">
      <c r="B1101" s="1019"/>
      <c r="C1101" s="785">
        <v>2400</v>
      </c>
      <c r="D1101" s="733">
        <f>AH1101*(1+$AF$5/100)</f>
        <v>382.2</v>
      </c>
      <c r="E1101" s="734">
        <f>AI1101*(1+$AF$5/100)</f>
        <v>399.75</v>
      </c>
      <c r="F1101" s="734">
        <f>AJ1101*(1+$AF$5/100)</f>
        <v>417.3</v>
      </c>
      <c r="G1101" s="734">
        <f>AK1101*(1+$AF$5/100)</f>
        <v>434.85</v>
      </c>
      <c r="H1101" s="734">
        <f>AL1101*(1+$AF$5/100)</f>
        <v>452.4</v>
      </c>
      <c r="I1101" s="734">
        <f>AM1101*(1+$AF$5/100)</f>
        <v>469.95</v>
      </c>
      <c r="J1101" s="734">
        <f>AN1101*(1+$AF$5/100)</f>
        <v>474.5</v>
      </c>
      <c r="K1101" s="734">
        <f>AO1101*(1+$AF$5/100)</f>
        <v>479.05</v>
      </c>
      <c r="L1101" s="734">
        <f>AP1101*(1+$AF$5/100)</f>
        <v>483.6</v>
      </c>
      <c r="M1101" s="734">
        <f>AQ1101*(1+$AF$5/100)</f>
        <v>540.15</v>
      </c>
      <c r="N1101" s="734">
        <f>AR1101*(1+$AF$5/100)</f>
        <v>625.3</v>
      </c>
      <c r="O1101" s="734">
        <f>AS1101*(1+$AF$5/100)</f>
        <v>642.85</v>
      </c>
      <c r="P1101" s="734">
        <f>AT1101*(1+$AF$5/100)</f>
        <v>660.4</v>
      </c>
      <c r="Q1101" s="734">
        <f>AU1101*(1+$AF$5/100)</f>
        <v>677.95</v>
      </c>
      <c r="R1101" s="734">
        <f>AV1101*(1+$AF$5/100)</f>
        <v>695.5</v>
      </c>
      <c r="S1101" s="734">
        <f>AW1101*(1+$AF$5/100)</f>
        <v>713.05</v>
      </c>
      <c r="T1101" s="734">
        <f>AX1101*(1+$AF$5/100)</f>
        <v>730.6</v>
      </c>
      <c r="U1101" s="734">
        <f>AY1101*(1+$AF$5/100)</f>
        <v>748.15</v>
      </c>
      <c r="V1101" s="734">
        <f>AZ1101*(1+$AF$5/100)</f>
        <v>765.7</v>
      </c>
      <c r="W1101" s="734">
        <f>BA1101*(1+$AF$5/100)</f>
        <v>783.25</v>
      </c>
      <c r="X1101" s="734">
        <f>BB1101*(1+$AF$5/100)</f>
        <v>800.8</v>
      </c>
      <c r="Y1101" s="734">
        <f>BC1101*(1+$AF$5/100)</f>
        <v>818.35</v>
      </c>
      <c r="Z1101" s="735" t="s">
        <v>394</v>
      </c>
      <c r="AA1101" s="801"/>
      <c r="AB1101" s="731"/>
      <c r="AG1101" s="728">
        <v>2400</v>
      </c>
      <c r="AH1101" s="733">
        <v>588</v>
      </c>
      <c r="AI1101" s="734">
        <v>615</v>
      </c>
      <c r="AJ1101" s="734">
        <v>642</v>
      </c>
      <c r="AK1101" s="734">
        <v>669</v>
      </c>
      <c r="AL1101" s="734">
        <v>696</v>
      </c>
      <c r="AM1101" s="734">
        <v>723</v>
      </c>
      <c r="AN1101" s="734">
        <v>730</v>
      </c>
      <c r="AO1101" s="734">
        <v>737</v>
      </c>
      <c r="AP1101" s="734">
        <v>744</v>
      </c>
      <c r="AQ1101" s="734">
        <v>831</v>
      </c>
      <c r="AR1101" s="734">
        <v>962</v>
      </c>
      <c r="AS1101" s="734">
        <v>989</v>
      </c>
      <c r="AT1101" s="734">
        <v>1016</v>
      </c>
      <c r="AU1101" s="734">
        <v>1043</v>
      </c>
      <c r="AV1101" s="734">
        <v>1070</v>
      </c>
      <c r="AW1101" s="734">
        <v>1097</v>
      </c>
      <c r="AX1101" s="734">
        <v>1124</v>
      </c>
      <c r="AY1101" s="734">
        <v>1151</v>
      </c>
      <c r="AZ1101" s="734">
        <v>1178</v>
      </c>
      <c r="BA1101" s="734">
        <v>1205</v>
      </c>
      <c r="BB1101" s="734">
        <v>1232</v>
      </c>
      <c r="BC1101" s="734">
        <v>1259</v>
      </c>
      <c r="BD1101" s="735" t="s">
        <v>394</v>
      </c>
    </row>
    <row r="1102" spans="1:74">
      <c r="B1102" s="1019"/>
      <c r="C1102" s="785">
        <v>2600</v>
      </c>
      <c r="D1102" s="733">
        <f>AH1102*(1+$AF$5/100)</f>
        <v>386.75</v>
      </c>
      <c r="E1102" s="734">
        <f>AI1102*(1+$AF$5/100)</f>
        <v>404.3</v>
      </c>
      <c r="F1102" s="734">
        <f>AJ1102*(1+$AF$5/100)</f>
        <v>421.85</v>
      </c>
      <c r="G1102" s="734">
        <f>AK1102*(1+$AF$5/100)</f>
        <v>439.4</v>
      </c>
      <c r="H1102" s="734">
        <f>AL1102*(1+$AF$5/100)</f>
        <v>456.95</v>
      </c>
      <c r="I1102" s="734">
        <f>AM1102*(1+$AF$5/100)</f>
        <v>474.5</v>
      </c>
      <c r="J1102" s="734">
        <f>AN1102*(1+$AF$5/100)</f>
        <v>492.05</v>
      </c>
      <c r="K1102" s="734">
        <f>AO1102*(1+$AF$5/100)</f>
        <v>496.6</v>
      </c>
      <c r="L1102" s="734">
        <f>AP1102*(1+$AF$5/100)</f>
        <v>501.15</v>
      </c>
      <c r="M1102" s="734">
        <f>AQ1102*(1+$AF$5/100)</f>
        <v>612.3</v>
      </c>
      <c r="N1102" s="734">
        <f>AR1102*(1+$AF$5/100)</f>
        <v>629.85</v>
      </c>
      <c r="O1102" s="734">
        <f>AS1102*(1+$AF$5/100)</f>
        <v>647.4</v>
      </c>
      <c r="P1102" s="734">
        <f>AT1102*(1+$AF$5/100)</f>
        <v>664.95</v>
      </c>
      <c r="Q1102" s="734">
        <f>AU1102*(1+$AF$5/100)</f>
        <v>682.5</v>
      </c>
      <c r="R1102" s="734">
        <f>AV1102*(1+$AF$5/100)</f>
        <v>700.05</v>
      </c>
      <c r="S1102" s="734">
        <f>AW1102*(1+$AF$5/100)</f>
        <v>717.6</v>
      </c>
      <c r="T1102" s="734">
        <f>AX1102*(1+$AF$5/100)</f>
        <v>735.15</v>
      </c>
      <c r="U1102" s="734">
        <f>AY1102*(1+$AF$5/100)</f>
        <v>752.7</v>
      </c>
      <c r="V1102" s="734">
        <f>AZ1102*(1+$AF$5/100)</f>
        <v>770.25</v>
      </c>
      <c r="W1102" s="734">
        <f>BA1102*(1+$AF$5/100)</f>
        <v>787.8</v>
      </c>
      <c r="X1102" s="734">
        <f>BB1102*(1+$AF$5/100)</f>
        <v>805.35</v>
      </c>
      <c r="Y1102" s="734">
        <f>BC1102*(1+$AF$5/100)</f>
        <v>822.9</v>
      </c>
      <c r="Z1102" s="735" t="s">
        <v>394</v>
      </c>
      <c r="AA1102" s="801"/>
      <c r="AB1102" s="731"/>
      <c r="AG1102" s="728">
        <v>2600</v>
      </c>
      <c r="AH1102" s="733">
        <v>595</v>
      </c>
      <c r="AI1102" s="734">
        <v>622</v>
      </c>
      <c r="AJ1102" s="734">
        <v>649</v>
      </c>
      <c r="AK1102" s="734">
        <v>676</v>
      </c>
      <c r="AL1102" s="734">
        <v>703</v>
      </c>
      <c r="AM1102" s="734">
        <v>730</v>
      </c>
      <c r="AN1102" s="734">
        <v>757</v>
      </c>
      <c r="AO1102" s="734">
        <v>764</v>
      </c>
      <c r="AP1102" s="734">
        <v>771</v>
      </c>
      <c r="AQ1102" s="734">
        <v>942</v>
      </c>
      <c r="AR1102" s="734">
        <v>969</v>
      </c>
      <c r="AS1102" s="734">
        <v>996</v>
      </c>
      <c r="AT1102" s="734">
        <v>1023</v>
      </c>
      <c r="AU1102" s="734">
        <v>1050</v>
      </c>
      <c r="AV1102" s="734">
        <v>1077</v>
      </c>
      <c r="AW1102" s="734">
        <v>1104</v>
      </c>
      <c r="AX1102" s="734">
        <v>1131</v>
      </c>
      <c r="AY1102" s="734">
        <v>1158</v>
      </c>
      <c r="AZ1102" s="734">
        <v>1185</v>
      </c>
      <c r="BA1102" s="734">
        <v>1212</v>
      </c>
      <c r="BB1102" s="734">
        <v>1239</v>
      </c>
      <c r="BC1102" s="734">
        <v>1266</v>
      </c>
      <c r="BD1102" s="735" t="s">
        <v>394</v>
      </c>
    </row>
    <row r="1103" spans="1:74">
      <c r="B1103" s="1019"/>
      <c r="C1103" s="785">
        <v>2800</v>
      </c>
      <c r="D1103" s="733">
        <f>AH1103*(1+$AF$5/100)</f>
        <v>391.3</v>
      </c>
      <c r="E1103" s="734">
        <f>AI1103*(1+$AF$5/100)</f>
        <v>408.85</v>
      </c>
      <c r="F1103" s="734">
        <f>AJ1103*(1+$AF$5/100)</f>
        <v>426.4</v>
      </c>
      <c r="G1103" s="734">
        <f>AK1103*(1+$AF$5/100)</f>
        <v>443.95</v>
      </c>
      <c r="H1103" s="734">
        <f>AL1103*(1+$AF$5/100)</f>
        <v>461.5</v>
      </c>
      <c r="I1103" s="734">
        <f>AM1103*(1+$AF$5/100)</f>
        <v>479.05</v>
      </c>
      <c r="J1103" s="734">
        <f>AN1103*(1+$AF$5/100)</f>
        <v>496.6</v>
      </c>
      <c r="K1103" s="734">
        <f>AO1103*(1+$AF$5/100)</f>
        <v>514.15</v>
      </c>
      <c r="L1103" s="734">
        <f>AP1103*(1+$AF$5/100)</f>
        <v>586.3</v>
      </c>
      <c r="M1103" s="734">
        <f>AQ1103*(1+$AF$5/100)</f>
        <v>616.85</v>
      </c>
      <c r="N1103" s="734">
        <f>AR1103*(1+$AF$5/100)</f>
        <v>634.4</v>
      </c>
      <c r="O1103" s="734">
        <f>AS1103*(1+$AF$5/100)</f>
        <v>651.95</v>
      </c>
      <c r="P1103" s="734">
        <f>AT1103*(1+$AF$5/100)</f>
        <v>669.5</v>
      </c>
      <c r="Q1103" s="734">
        <f>AU1103*(1+$AF$5/100)</f>
        <v>687.05</v>
      </c>
      <c r="R1103" s="734">
        <f>AV1103*(1+$AF$5/100)</f>
        <v>704.6</v>
      </c>
      <c r="S1103" s="734">
        <f>AW1103*(1+$AF$5/100)</f>
        <v>722.15</v>
      </c>
      <c r="T1103" s="734">
        <f>AX1103*(1+$AF$5/100)</f>
        <v>739.7</v>
      </c>
      <c r="U1103" s="734">
        <f>AY1103*(1+$AF$5/100)</f>
        <v>757.25</v>
      </c>
      <c r="V1103" s="734">
        <f>AZ1103*(1+$AF$5/100)</f>
        <v>774.8</v>
      </c>
      <c r="W1103" s="734">
        <f>BA1103*(1+$AF$5/100)</f>
        <v>792.35</v>
      </c>
      <c r="X1103" s="734">
        <f>BB1103*(1+$AF$5/100)</f>
        <v>809.9</v>
      </c>
      <c r="Y1103" s="734">
        <f>BC1103*(1+$AF$5/100)</f>
        <v>827.45</v>
      </c>
      <c r="Z1103" s="735" t="s">
        <v>394</v>
      </c>
      <c r="AA1103" s="801"/>
      <c r="AB1103" s="731"/>
      <c r="AG1103" s="728">
        <v>2800</v>
      </c>
      <c r="AH1103" s="733">
        <v>602</v>
      </c>
      <c r="AI1103" s="734">
        <v>629</v>
      </c>
      <c r="AJ1103" s="734">
        <v>656</v>
      </c>
      <c r="AK1103" s="734">
        <v>683</v>
      </c>
      <c r="AL1103" s="734">
        <v>710</v>
      </c>
      <c r="AM1103" s="734">
        <v>737</v>
      </c>
      <c r="AN1103" s="734">
        <v>764</v>
      </c>
      <c r="AO1103" s="734">
        <v>791</v>
      </c>
      <c r="AP1103" s="734">
        <v>902</v>
      </c>
      <c r="AQ1103" s="734">
        <v>949</v>
      </c>
      <c r="AR1103" s="734">
        <v>976</v>
      </c>
      <c r="AS1103" s="734">
        <v>1003</v>
      </c>
      <c r="AT1103" s="734">
        <v>1030</v>
      </c>
      <c r="AU1103" s="734">
        <v>1057</v>
      </c>
      <c r="AV1103" s="734">
        <v>1084</v>
      </c>
      <c r="AW1103" s="734">
        <v>1111</v>
      </c>
      <c r="AX1103" s="734">
        <v>1138</v>
      </c>
      <c r="AY1103" s="734">
        <v>1165</v>
      </c>
      <c r="AZ1103" s="734">
        <v>1192</v>
      </c>
      <c r="BA1103" s="734">
        <v>1219</v>
      </c>
      <c r="BB1103" s="734">
        <v>1246</v>
      </c>
      <c r="BC1103" s="734">
        <v>1273</v>
      </c>
      <c r="BD1103" s="735" t="s">
        <v>394</v>
      </c>
    </row>
    <row r="1104" spans="1:74">
      <c r="B1104" s="1019"/>
      <c r="C1104" s="785">
        <v>3000</v>
      </c>
      <c r="D1104" s="733">
        <f>AH1104*(1+$AF$5/100)</f>
        <v>509.6</v>
      </c>
      <c r="E1104" s="734">
        <f>AI1104*(1+$AF$5/100)</f>
        <v>514.15</v>
      </c>
      <c r="F1104" s="734">
        <f>AJ1104*(1+$AF$5/100)</f>
        <v>518.7</v>
      </c>
      <c r="G1104" s="734">
        <f>AK1104*(1+$AF$5/100)</f>
        <v>523.25</v>
      </c>
      <c r="H1104" s="734">
        <f>AL1104*(1+$AF$5/100)</f>
        <v>527.8</v>
      </c>
      <c r="I1104" s="734">
        <f>AM1104*(1+$AF$5/100)</f>
        <v>532.35</v>
      </c>
      <c r="J1104" s="734">
        <f>AN1104*(1+$AF$5/100)</f>
        <v>536.9</v>
      </c>
      <c r="K1104" s="734">
        <f>AO1104*(1+$AF$5/100)</f>
        <v>609.05</v>
      </c>
      <c r="L1104" s="734">
        <f>AP1104*(1+$AF$5/100)</f>
        <v>681.2</v>
      </c>
      <c r="M1104" s="734">
        <f>AQ1104*(1+$AF$5/100)</f>
        <v>689</v>
      </c>
      <c r="N1104" s="734">
        <f>AR1104*(1+$AF$5/100)</f>
        <v>706.55</v>
      </c>
      <c r="O1104" s="734">
        <f>AS1104*(1+$AF$5/100)</f>
        <v>724.1</v>
      </c>
      <c r="P1104" s="734">
        <f>AT1104*(1+$AF$5/100)</f>
        <v>741.65</v>
      </c>
      <c r="Q1104" s="734">
        <f>AU1104*(1+$AF$5/100)</f>
        <v>759.2</v>
      </c>
      <c r="R1104" s="734">
        <f>AV1104*(1+$AF$5/100)</f>
        <v>776.75</v>
      </c>
      <c r="S1104" s="734">
        <f>AW1104*(1+$AF$5/100)</f>
        <v>794.3</v>
      </c>
      <c r="T1104" s="734">
        <f>AX1104*(1+$AF$5/100)</f>
        <v>811.85</v>
      </c>
      <c r="U1104" s="734">
        <f>AY1104*(1+$AF$5/100)</f>
        <v>829.4</v>
      </c>
      <c r="V1104" s="734">
        <f>AZ1104*(1+$AF$5/100)</f>
        <v>846.95</v>
      </c>
      <c r="W1104" s="734">
        <f>BA1104*(1+$AF$5/100)</f>
        <v>864.5</v>
      </c>
      <c r="X1104" s="734">
        <f>BB1104*(1+$AF$5/100)</f>
        <v>882.05</v>
      </c>
      <c r="Y1104" s="734">
        <f>BC1104*(1+$AF$5/100)</f>
        <v>899.6</v>
      </c>
      <c r="Z1104" s="735" t="s">
        <v>394</v>
      </c>
      <c r="AA1104" s="801"/>
      <c r="AB1104" s="731"/>
      <c r="AG1104" s="728">
        <v>3000</v>
      </c>
      <c r="AH1104" s="733">
        <v>784</v>
      </c>
      <c r="AI1104" s="734">
        <v>791</v>
      </c>
      <c r="AJ1104" s="734">
        <v>798</v>
      </c>
      <c r="AK1104" s="734">
        <v>805</v>
      </c>
      <c r="AL1104" s="734">
        <v>812</v>
      </c>
      <c r="AM1104" s="734">
        <v>819</v>
      </c>
      <c r="AN1104" s="734">
        <v>826</v>
      </c>
      <c r="AO1104" s="734">
        <v>937</v>
      </c>
      <c r="AP1104" s="734">
        <v>1048</v>
      </c>
      <c r="AQ1104" s="734">
        <v>1060</v>
      </c>
      <c r="AR1104" s="734">
        <v>1087</v>
      </c>
      <c r="AS1104" s="734">
        <v>1114</v>
      </c>
      <c r="AT1104" s="734">
        <v>1141</v>
      </c>
      <c r="AU1104" s="734">
        <v>1168</v>
      </c>
      <c r="AV1104" s="734">
        <v>1195</v>
      </c>
      <c r="AW1104" s="734">
        <v>1222</v>
      </c>
      <c r="AX1104" s="734">
        <v>1249</v>
      </c>
      <c r="AY1104" s="734">
        <v>1276</v>
      </c>
      <c r="AZ1104" s="734">
        <v>1303</v>
      </c>
      <c r="BA1104" s="734">
        <v>1330</v>
      </c>
      <c r="BB1104" s="734">
        <v>1357</v>
      </c>
      <c r="BC1104" s="734">
        <v>1384</v>
      </c>
      <c r="BD1104" s="735" t="s">
        <v>394</v>
      </c>
    </row>
    <row r="1105" spans="1:74">
      <c r="B1105" s="1019"/>
      <c r="C1105" s="785">
        <v>3200</v>
      </c>
      <c r="D1105" s="733">
        <f>AH1105*(1+$AF$5/100)</f>
        <v>527.15</v>
      </c>
      <c r="E1105" s="734">
        <f>AI1105*(1+$AF$5/100)</f>
        <v>531.7</v>
      </c>
      <c r="F1105" s="734">
        <f>AJ1105*(1+$AF$5/100)</f>
        <v>536.25</v>
      </c>
      <c r="G1105" s="734">
        <f>AK1105*(1+$AF$5/100)</f>
        <v>540.8</v>
      </c>
      <c r="H1105" s="734">
        <f>AL1105*(1+$AF$5/100)</f>
        <v>545.35</v>
      </c>
      <c r="I1105" s="734">
        <f>AM1105*(1+$AF$5/100)</f>
        <v>549.9</v>
      </c>
      <c r="J1105" s="734">
        <f>AN1105*(1+$AF$5/100)</f>
        <v>622.05</v>
      </c>
      <c r="K1105" s="734">
        <f>AO1105*(1+$AF$5/100)</f>
        <v>626.6</v>
      </c>
      <c r="L1105" s="734">
        <f>AP1105*(1+$AF$5/100)</f>
        <v>698.75</v>
      </c>
      <c r="M1105" s="734">
        <f>AQ1105*(1+$AF$5/100)</f>
        <v>926.9</v>
      </c>
      <c r="N1105" s="734">
        <f>AR1105*(1+$AF$5/100)</f>
        <v>931.45</v>
      </c>
      <c r="O1105" s="734">
        <f>AS1105*(1+$AF$5/100)</f>
        <v>936</v>
      </c>
      <c r="P1105" s="734">
        <f>AT1105*(1+$AF$5/100)</f>
        <v>940.55</v>
      </c>
      <c r="Q1105" s="734">
        <f>AU1105*(1+$AF$5/100)</f>
        <v>945.1</v>
      </c>
      <c r="R1105" s="734">
        <f>AV1105*(1+$AF$5/100)</f>
        <v>949.65</v>
      </c>
      <c r="S1105" s="734">
        <f>AW1105*(1+$AF$5/100)</f>
        <v>954.85</v>
      </c>
      <c r="T1105" s="734">
        <f>AX1105*(1+$AF$5/100)</f>
        <v>959.4</v>
      </c>
      <c r="U1105" s="734">
        <f>AY1105*(1+$AF$5/100)</f>
        <v>963.95</v>
      </c>
      <c r="V1105" s="734">
        <f>AZ1105*(1+$AF$5/100)</f>
        <v>968.5</v>
      </c>
      <c r="W1105" s="734">
        <f>BA1105*(1+$AF$5/100)</f>
        <v>973.05</v>
      </c>
      <c r="X1105" s="734">
        <f>BB1105*(1+$AF$5/100)</f>
        <v>977.6</v>
      </c>
      <c r="Y1105" s="734">
        <f>BC1105*(1+$AF$5/100)</f>
        <v>982.15</v>
      </c>
      <c r="Z1105" s="735" t="s">
        <v>394</v>
      </c>
      <c r="AA1105" s="801"/>
      <c r="AB1105" s="731"/>
      <c r="AG1105" s="728">
        <v>3200</v>
      </c>
      <c r="AH1105" s="733">
        <v>811</v>
      </c>
      <c r="AI1105" s="734">
        <v>818</v>
      </c>
      <c r="AJ1105" s="734">
        <v>825</v>
      </c>
      <c r="AK1105" s="734">
        <v>832</v>
      </c>
      <c r="AL1105" s="734">
        <v>839</v>
      </c>
      <c r="AM1105" s="734">
        <v>846</v>
      </c>
      <c r="AN1105" s="734">
        <v>957</v>
      </c>
      <c r="AO1105" s="734">
        <v>964</v>
      </c>
      <c r="AP1105" s="734">
        <v>1075</v>
      </c>
      <c r="AQ1105" s="734">
        <v>1426</v>
      </c>
      <c r="AR1105" s="734">
        <v>1433</v>
      </c>
      <c r="AS1105" s="734">
        <v>1440</v>
      </c>
      <c r="AT1105" s="734">
        <v>1447</v>
      </c>
      <c r="AU1105" s="734">
        <v>1454</v>
      </c>
      <c r="AV1105" s="734">
        <v>1461</v>
      </c>
      <c r="AW1105" s="734">
        <v>1469</v>
      </c>
      <c r="AX1105" s="734">
        <v>1476</v>
      </c>
      <c r="AY1105" s="734">
        <v>1483</v>
      </c>
      <c r="AZ1105" s="734">
        <v>1490</v>
      </c>
      <c r="BA1105" s="734">
        <v>1497</v>
      </c>
      <c r="BB1105" s="734">
        <v>1504</v>
      </c>
      <c r="BC1105" s="734">
        <v>1511</v>
      </c>
      <c r="BD1105" s="735" t="s">
        <v>394</v>
      </c>
    </row>
    <row r="1106" spans="1:74" customHeight="1" ht="22.5">
      <c r="B1106" s="1019"/>
      <c r="C1106" s="785">
        <v>3400</v>
      </c>
      <c r="D1106" s="733">
        <f>AH1106*(1+$AF$5/100)</f>
        <v>544.7</v>
      </c>
      <c r="E1106" s="734">
        <f>AI1106*(1+$AF$5/100)</f>
        <v>549.25</v>
      </c>
      <c r="F1106" s="734">
        <f>AJ1106*(1+$AF$5/100)</f>
        <v>553.8</v>
      </c>
      <c r="G1106" s="734">
        <f>AK1106*(1+$AF$5/100)</f>
        <v>558.35</v>
      </c>
      <c r="H1106" s="734">
        <f>AL1106*(1+$AF$5/100)</f>
        <v>562.9</v>
      </c>
      <c r="I1106" s="734">
        <f>AM1106*(1+$AF$5/100)</f>
        <v>635.05</v>
      </c>
      <c r="J1106" s="734">
        <f>AN1106*(1+$AF$5/100)</f>
        <v>639.6</v>
      </c>
      <c r="K1106" s="734">
        <f>AO1106*(1+$AF$5/100)</f>
        <v>644.15</v>
      </c>
      <c r="L1106" s="734">
        <f>AP1106*(1+$AF$5/100)</f>
        <v>716.3</v>
      </c>
      <c r="M1106" s="734">
        <f>AQ1106*(1+$AF$5/100)</f>
        <v>957.45</v>
      </c>
      <c r="N1106" s="734">
        <f>AR1106*(1+$AF$5/100)</f>
        <v>962</v>
      </c>
      <c r="O1106" s="734">
        <f>AS1106*(1+$AF$5/100)</f>
        <v>966.55</v>
      </c>
      <c r="P1106" s="734">
        <f>AT1106*(1+$AF$5/100)</f>
        <v>971.1</v>
      </c>
      <c r="Q1106" s="734">
        <f>AU1106*(1+$AF$5/100)</f>
        <v>975.65</v>
      </c>
      <c r="R1106" s="734">
        <f>AV1106*(1+$AF$5/100)</f>
        <v>980.2</v>
      </c>
      <c r="S1106" s="734">
        <f>AW1106*(1+$AF$5/100)</f>
        <v>984.75</v>
      </c>
      <c r="T1106" s="734">
        <f>AX1106*(1+$AF$5/100)</f>
        <v>989.95</v>
      </c>
      <c r="U1106" s="734">
        <f>AY1106*(1+$AF$5/100)</f>
        <v>994.5</v>
      </c>
      <c r="V1106" s="734">
        <f>AZ1106*(1+$AF$5/100)</f>
        <v>999.05</v>
      </c>
      <c r="W1106" s="734">
        <f>BA1106*(1+$AF$5/100)</f>
        <v>1003.6</v>
      </c>
      <c r="X1106" s="734">
        <f>BB1106*(1+$AF$5/100)</f>
        <v>1008.15</v>
      </c>
      <c r="Y1106" s="734">
        <f>BC1106*(1+$AF$5/100)</f>
        <v>1012.7</v>
      </c>
      <c r="Z1106" s="735" t="s">
        <v>394</v>
      </c>
      <c r="AA1106" s="801"/>
      <c r="AB1106" s="731"/>
      <c r="AG1106" s="728">
        <v>3400</v>
      </c>
      <c r="AH1106" s="733">
        <v>838</v>
      </c>
      <c r="AI1106" s="734">
        <v>845</v>
      </c>
      <c r="AJ1106" s="734">
        <v>852</v>
      </c>
      <c r="AK1106" s="734">
        <v>859</v>
      </c>
      <c r="AL1106" s="734">
        <v>866</v>
      </c>
      <c r="AM1106" s="734">
        <v>977</v>
      </c>
      <c r="AN1106" s="734">
        <v>984</v>
      </c>
      <c r="AO1106" s="734">
        <v>991</v>
      </c>
      <c r="AP1106" s="734">
        <v>1102</v>
      </c>
      <c r="AQ1106" s="734">
        <v>1473</v>
      </c>
      <c r="AR1106" s="734">
        <v>1480</v>
      </c>
      <c r="AS1106" s="734">
        <v>1487</v>
      </c>
      <c r="AT1106" s="734">
        <v>1494</v>
      </c>
      <c r="AU1106" s="734">
        <v>1501</v>
      </c>
      <c r="AV1106" s="734">
        <v>1508</v>
      </c>
      <c r="AW1106" s="734">
        <v>1515</v>
      </c>
      <c r="AX1106" s="734">
        <v>1523</v>
      </c>
      <c r="AY1106" s="734">
        <v>1530</v>
      </c>
      <c r="AZ1106" s="734">
        <v>1537</v>
      </c>
      <c r="BA1106" s="734">
        <v>1544</v>
      </c>
      <c r="BB1106" s="734">
        <v>1551</v>
      </c>
      <c r="BC1106" s="734">
        <v>1558</v>
      </c>
      <c r="BD1106" s="735" t="s">
        <v>394</v>
      </c>
    </row>
    <row r="1107" spans="1:74">
      <c r="B1107" s="1019"/>
      <c r="C1107" s="785">
        <f>C1106+200</f>
        <v>3600</v>
      </c>
      <c r="D1107" s="733">
        <f>AH1107*(1+$AF$5/100)</f>
        <v>562.25</v>
      </c>
      <c r="E1107" s="734">
        <f>AI1107*(1+$AF$5/100)</f>
        <v>566.8</v>
      </c>
      <c r="F1107" s="734">
        <f>AJ1107*(1+$AF$5/100)</f>
        <v>571.35</v>
      </c>
      <c r="G1107" s="734">
        <f>AK1107*(1+$AF$5/100)</f>
        <v>575.9</v>
      </c>
      <c r="H1107" s="734">
        <f>AL1107*(1+$AF$5/100)</f>
        <v>648.05</v>
      </c>
      <c r="I1107" s="734">
        <f>AM1107*(1+$AF$5/100)</f>
        <v>652.6</v>
      </c>
      <c r="J1107" s="734">
        <f>AN1107*(1+$AF$5/100)</f>
        <v>657.15</v>
      </c>
      <c r="K1107" s="734">
        <f>AO1107*(1+$AF$5/100)</f>
        <v>661.7</v>
      </c>
      <c r="L1107" s="734">
        <f>AP1107*(1+$AF$5/100)</f>
        <v>733.85</v>
      </c>
      <c r="M1107" s="734">
        <f>AQ1107*(1+$AF$5/100)</f>
        <v>988</v>
      </c>
      <c r="N1107" s="734">
        <f>AR1107*(1+$AF$5/100)</f>
        <v>992.55</v>
      </c>
      <c r="O1107" s="734">
        <f>AS1107*(1+$AF$5/100)</f>
        <v>997.1</v>
      </c>
      <c r="P1107" s="734">
        <f>AT1107*(1+$AF$5/100)</f>
        <v>1001.65</v>
      </c>
      <c r="Q1107" s="734">
        <f>AU1107*(1+$AF$5/100)</f>
        <v>1006.2</v>
      </c>
      <c r="R1107" s="734">
        <f>AV1107*(1+$AF$5/100)</f>
        <v>1010.75</v>
      </c>
      <c r="S1107" s="734">
        <f>AW1107*(1+$AF$5/100)</f>
        <v>1015.3</v>
      </c>
      <c r="T1107" s="734">
        <f>AX1107*(1+$AF$5/100)</f>
        <v>1019.85</v>
      </c>
      <c r="U1107" s="734">
        <f>AY1107*(1+$AF$5/100)</f>
        <v>1025.05</v>
      </c>
      <c r="V1107" s="734">
        <f>AZ1107*(1+$AF$5/100)</f>
        <v>1029.6</v>
      </c>
      <c r="W1107" s="734">
        <f>BA1107*(1+$AF$5/100)</f>
        <v>1034.15</v>
      </c>
      <c r="X1107" s="734">
        <f>BB1107*(1+$AF$5/100)</f>
        <v>1038.7</v>
      </c>
      <c r="Y1107" s="734">
        <f>BC1107*(1+$AF$5/100)</f>
        <v>1043.25</v>
      </c>
      <c r="Z1107" s="735" t="s">
        <v>394</v>
      </c>
      <c r="AA1107" s="801"/>
      <c r="AB1107" s="731"/>
      <c r="AG1107" s="728">
        <v>3600</v>
      </c>
      <c r="AH1107" s="733">
        <v>865</v>
      </c>
      <c r="AI1107" s="734">
        <v>872</v>
      </c>
      <c r="AJ1107" s="734">
        <v>879</v>
      </c>
      <c r="AK1107" s="734">
        <v>886</v>
      </c>
      <c r="AL1107" s="734">
        <v>997</v>
      </c>
      <c r="AM1107" s="734">
        <v>1004</v>
      </c>
      <c r="AN1107" s="734">
        <v>1011</v>
      </c>
      <c r="AO1107" s="734">
        <v>1018</v>
      </c>
      <c r="AP1107" s="734">
        <v>1129</v>
      </c>
      <c r="AQ1107" s="734">
        <v>1520</v>
      </c>
      <c r="AR1107" s="734">
        <v>1527</v>
      </c>
      <c r="AS1107" s="734">
        <v>1534</v>
      </c>
      <c r="AT1107" s="734">
        <v>1541</v>
      </c>
      <c r="AU1107" s="734">
        <v>1548</v>
      </c>
      <c r="AV1107" s="734">
        <v>1555</v>
      </c>
      <c r="AW1107" s="734">
        <v>1562</v>
      </c>
      <c r="AX1107" s="734">
        <v>1569</v>
      </c>
      <c r="AY1107" s="734">
        <v>1577</v>
      </c>
      <c r="AZ1107" s="734">
        <v>1584</v>
      </c>
      <c r="BA1107" s="734">
        <v>1591</v>
      </c>
      <c r="BB1107" s="734">
        <v>1598</v>
      </c>
      <c r="BC1107" s="734">
        <v>1605</v>
      </c>
      <c r="BD1107" s="735" t="s">
        <v>394</v>
      </c>
    </row>
    <row r="1108" spans="1:74">
      <c r="B1108" s="1019"/>
      <c r="C1108" s="785">
        <v>3800</v>
      </c>
      <c r="D1108" s="733">
        <f>AH1108*(1+$AF$5/100)</f>
        <v>579.8</v>
      </c>
      <c r="E1108" s="734">
        <f>AI1108*(1+$AF$5/100)</f>
        <v>584.35</v>
      </c>
      <c r="F1108" s="734">
        <f>AJ1108*(1+$AF$5/100)</f>
        <v>588.9</v>
      </c>
      <c r="G1108" s="734">
        <f>AK1108*(1+$AF$5/100)</f>
        <v>661.05</v>
      </c>
      <c r="H1108" s="734">
        <f>AL1108*(1+$AF$5/100)</f>
        <v>665.6</v>
      </c>
      <c r="I1108" s="734">
        <f>AM1108*(1+$AF$5/100)</f>
        <v>670.15</v>
      </c>
      <c r="J1108" s="734">
        <f>AN1108*(1+$AF$5/100)</f>
        <v>674.7</v>
      </c>
      <c r="K1108" s="734">
        <f>AO1108*(1+$AF$5/100)</f>
        <v>679.25</v>
      </c>
      <c r="L1108" s="734">
        <f>AP1108*(1+$AF$5/100)</f>
        <v>751.4</v>
      </c>
      <c r="M1108" s="734">
        <f>AQ1108*(1+$AF$5/100)</f>
        <v>1018.55</v>
      </c>
      <c r="N1108" s="734">
        <f>AR1108*(1+$AF$5/100)</f>
        <v>1023.1</v>
      </c>
      <c r="O1108" s="734">
        <f>AS1108*(1+$AF$5/100)</f>
        <v>1027.65</v>
      </c>
      <c r="P1108" s="734">
        <f>AT1108*(1+$AF$5/100)</f>
        <v>1032.2</v>
      </c>
      <c r="Q1108" s="734">
        <f>AU1108*(1+$AF$5/100)</f>
        <v>1036.75</v>
      </c>
      <c r="R1108" s="734">
        <f>AV1108*(1+$AF$5/100)</f>
        <v>1041.3</v>
      </c>
      <c r="S1108" s="734">
        <f>AW1108*(1+$AF$5/100)</f>
        <v>1045.85</v>
      </c>
      <c r="T1108" s="734">
        <f>AX1108*(1+$AF$5/100)</f>
        <v>1050.4</v>
      </c>
      <c r="U1108" s="734">
        <f>AY1108*(1+$AF$5/100)</f>
        <v>1054.95</v>
      </c>
      <c r="V1108" s="734">
        <f>AZ1108*(1+$AF$5/100)</f>
        <v>1060.15</v>
      </c>
      <c r="W1108" s="734">
        <f>BA1108*(1+$AF$5/100)</f>
        <v>1064.7</v>
      </c>
      <c r="X1108" s="734">
        <f>BB1108*(1+$AF$5/100)</f>
        <v>1069.25</v>
      </c>
      <c r="Y1108" s="734">
        <f>BC1108*(1+$AF$5/100)</f>
        <v>1073.8</v>
      </c>
      <c r="Z1108" s="735" t="s">
        <v>394</v>
      </c>
      <c r="AA1108" s="801"/>
      <c r="AB1108" s="731"/>
      <c r="AG1108" s="728">
        <v>3800</v>
      </c>
      <c r="AH1108" s="733">
        <v>892</v>
      </c>
      <c r="AI1108" s="734">
        <v>899</v>
      </c>
      <c r="AJ1108" s="734">
        <v>906</v>
      </c>
      <c r="AK1108" s="734">
        <v>1017</v>
      </c>
      <c r="AL1108" s="734">
        <v>1024</v>
      </c>
      <c r="AM1108" s="734">
        <v>1031</v>
      </c>
      <c r="AN1108" s="734">
        <v>1038</v>
      </c>
      <c r="AO1108" s="734">
        <v>1045</v>
      </c>
      <c r="AP1108" s="734">
        <v>1156</v>
      </c>
      <c r="AQ1108" s="734">
        <v>1567</v>
      </c>
      <c r="AR1108" s="734">
        <v>1574</v>
      </c>
      <c r="AS1108" s="734">
        <v>1581</v>
      </c>
      <c r="AT1108" s="734">
        <v>1588</v>
      </c>
      <c r="AU1108" s="734">
        <v>1595</v>
      </c>
      <c r="AV1108" s="734">
        <v>1602</v>
      </c>
      <c r="AW1108" s="734">
        <v>1609</v>
      </c>
      <c r="AX1108" s="734">
        <v>1616</v>
      </c>
      <c r="AY1108" s="734">
        <v>1623</v>
      </c>
      <c r="AZ1108" s="734">
        <v>1631</v>
      </c>
      <c r="BA1108" s="734">
        <v>1638</v>
      </c>
      <c r="BB1108" s="734">
        <v>1645</v>
      </c>
      <c r="BC1108" s="734">
        <v>1652</v>
      </c>
      <c r="BD1108" s="735" t="s">
        <v>394</v>
      </c>
    </row>
    <row r="1109" spans="1:74" customHeight="1" ht="23.25">
      <c r="B1109" s="1019"/>
      <c r="C1109" s="786">
        <v>4000</v>
      </c>
      <c r="D1109" s="739">
        <f>AH1109*(1+$AF$5/100)</f>
        <v>597.35</v>
      </c>
      <c r="E1109" s="740">
        <f>AI1109*(1+$AF$5/100)</f>
        <v>601.9</v>
      </c>
      <c r="F1109" s="740">
        <f>AJ1109*(1+$AF$5/100)</f>
        <v>674.05</v>
      </c>
      <c r="G1109" s="740">
        <f>AK1109*(1+$AF$5/100)</f>
        <v>678.6</v>
      </c>
      <c r="H1109" s="740">
        <f>AL1109*(1+$AF$5/100)</f>
        <v>683.15</v>
      </c>
      <c r="I1109" s="740">
        <f>AM1109*(1+$AF$5/100)</f>
        <v>687.7</v>
      </c>
      <c r="J1109" s="740">
        <f>AN1109*(1+$AF$5/100)</f>
        <v>692.25</v>
      </c>
      <c r="K1109" s="740">
        <f>AO1109*(1+$AF$5/100)</f>
        <v>696.8</v>
      </c>
      <c r="L1109" s="740">
        <f>AP1109*(1+$AF$5/100)</f>
        <v>768.95</v>
      </c>
      <c r="M1109" s="740">
        <f>AQ1109*(1+$AF$5/100)</f>
        <v>1049.1</v>
      </c>
      <c r="N1109" s="740">
        <f>AR1109*(1+$AF$5/100)</f>
        <v>1053.65</v>
      </c>
      <c r="O1109" s="740">
        <f>AS1109*(1+$AF$5/100)</f>
        <v>1058.2</v>
      </c>
      <c r="P1109" s="740">
        <f>AT1109*(1+$AF$5/100)</f>
        <v>1062.75</v>
      </c>
      <c r="Q1109" s="740">
        <f>AU1109*(1+$AF$5/100)</f>
        <v>1067.3</v>
      </c>
      <c r="R1109" s="740">
        <f>AV1109*(1+$AF$5/100)</f>
        <v>1071.85</v>
      </c>
      <c r="S1109" s="740">
        <f>AW1109*(1+$AF$5/100)</f>
        <v>1076.4</v>
      </c>
      <c r="T1109" s="740">
        <f>AX1109*(1+$AF$5/100)</f>
        <v>1080.95</v>
      </c>
      <c r="U1109" s="740">
        <f>AY1109*(1+$AF$5/100)</f>
        <v>1085.5</v>
      </c>
      <c r="V1109" s="740">
        <f>AZ1109*(1+$AF$5/100)</f>
        <v>1090.05</v>
      </c>
      <c r="W1109" s="740">
        <f>BA1109*(1+$AF$5/100)</f>
        <v>1095.25</v>
      </c>
      <c r="X1109" s="740">
        <f>BB1109*(1+$AF$5/100)</f>
        <v>1099.8</v>
      </c>
      <c r="Y1109" s="740">
        <f>BC1109*(1+$AF$5/100)</f>
        <v>1104.35</v>
      </c>
      <c r="Z1109" s="750" t="s">
        <v>394</v>
      </c>
      <c r="AA1109" s="801"/>
      <c r="AB1109" s="731"/>
      <c r="AG1109" s="738">
        <v>4000</v>
      </c>
      <c r="AH1109" s="739">
        <v>919</v>
      </c>
      <c r="AI1109" s="740">
        <v>926</v>
      </c>
      <c r="AJ1109" s="740">
        <v>1037</v>
      </c>
      <c r="AK1109" s="740">
        <v>1044</v>
      </c>
      <c r="AL1109" s="740">
        <v>1051</v>
      </c>
      <c r="AM1109" s="740">
        <v>1058</v>
      </c>
      <c r="AN1109" s="740">
        <v>1065</v>
      </c>
      <c r="AO1109" s="740">
        <v>1072</v>
      </c>
      <c r="AP1109" s="740">
        <v>1183</v>
      </c>
      <c r="AQ1109" s="740">
        <v>1614</v>
      </c>
      <c r="AR1109" s="740">
        <v>1621</v>
      </c>
      <c r="AS1109" s="740">
        <v>1628</v>
      </c>
      <c r="AT1109" s="740">
        <v>1635</v>
      </c>
      <c r="AU1109" s="740">
        <v>1642</v>
      </c>
      <c r="AV1109" s="740">
        <v>1649</v>
      </c>
      <c r="AW1109" s="740">
        <v>1656</v>
      </c>
      <c r="AX1109" s="740">
        <v>1663</v>
      </c>
      <c r="AY1109" s="740">
        <v>1670</v>
      </c>
      <c r="AZ1109" s="740">
        <v>1677</v>
      </c>
      <c r="BA1109" s="740">
        <v>1685</v>
      </c>
      <c r="BB1109" s="740">
        <v>1692</v>
      </c>
      <c r="BC1109" s="740">
        <v>1699</v>
      </c>
      <c r="BD1109" s="750" t="s">
        <v>394</v>
      </c>
    </row>
    <row r="1110" spans="1:74">
      <c r="B1110" s="804"/>
      <c r="C1110" s="717"/>
      <c r="D1110" s="734"/>
      <c r="E1110" s="734"/>
      <c r="F1110" s="734"/>
      <c r="G1110" s="734"/>
      <c r="H1110" s="734"/>
      <c r="I1110" s="734"/>
      <c r="J1110" s="734"/>
      <c r="K1110" s="734"/>
      <c r="L1110" s="734"/>
      <c r="M1110" s="734"/>
      <c r="N1110" s="734"/>
      <c r="O1110" s="734"/>
      <c r="P1110" s="734"/>
      <c r="Q1110" s="734"/>
      <c r="R1110" s="734"/>
      <c r="S1110" s="734"/>
      <c r="T1110" s="734"/>
      <c r="U1110" s="734"/>
      <c r="V1110" s="734"/>
      <c r="W1110" s="734"/>
      <c r="X1110" s="734"/>
      <c r="Y1110" s="734"/>
      <c r="Z1110" s="734"/>
      <c r="AA1110" s="801"/>
      <c r="AB1110" s="731"/>
    </row>
    <row r="1111" spans="1:74">
      <c r="B1111" s="804"/>
      <c r="C1111" s="1014" t="s">
        <v>389</v>
      </c>
      <c r="D1111" s="1014"/>
      <c r="E1111" s="1014"/>
      <c r="F1111" s="1014"/>
      <c r="G1111" s="1014"/>
      <c r="H1111" s="1014"/>
      <c r="I1111" s="1014"/>
      <c r="J1111" s="1014"/>
      <c r="K1111" s="1014"/>
      <c r="L1111" s="1014"/>
      <c r="M1111" s="1014"/>
      <c r="N1111" s="1014"/>
      <c r="O1111" s="1014"/>
      <c r="P1111" s="1014"/>
      <c r="Q1111" s="1014"/>
      <c r="R1111" s="1014"/>
      <c r="S1111" s="1014"/>
      <c r="T1111" s="1014"/>
      <c r="U1111" s="1014"/>
      <c r="V1111" s="1014"/>
      <c r="W1111" s="1014"/>
      <c r="X1111" s="1014"/>
      <c r="Y1111" s="1014"/>
      <c r="Z1111" s="1014"/>
      <c r="AA1111" s="801"/>
      <c r="AB1111" s="731"/>
    </row>
    <row r="1112" spans="1:74">
      <c r="B1112" s="804"/>
      <c r="C1112" s="721" t="s">
        <v>443</v>
      </c>
      <c r="D1112" s="721"/>
      <c r="E1112" s="721"/>
      <c r="F1112" s="721"/>
      <c r="G1112" s="721"/>
      <c r="H1112" s="721"/>
      <c r="I1112" s="721"/>
      <c r="J1112" s="721"/>
      <c r="K1112" s="721"/>
      <c r="L1112" s="721"/>
      <c r="M1112" s="721"/>
      <c r="N1112" s="721"/>
      <c r="O1112" s="721"/>
      <c r="P1112" s="721"/>
      <c r="Q1112" s="721"/>
      <c r="R1112" s="721"/>
      <c r="S1112" s="721"/>
      <c r="T1112" s="721"/>
      <c r="U1112" s="721"/>
      <c r="V1112" s="721"/>
      <c r="W1112" s="721"/>
      <c r="X1112" s="721"/>
      <c r="Y1112" s="721"/>
      <c r="Z1112" s="721"/>
      <c r="AA1112" s="801"/>
      <c r="AB1112" s="731"/>
    </row>
    <row r="1113" spans="1:74" customHeight="1" ht="20.25">
      <c r="B1113" s="805"/>
      <c r="C1113" s="1022" t="s">
        <v>384</v>
      </c>
      <c r="D1113" s="1022"/>
      <c r="E1113" s="1022"/>
      <c r="F1113" s="1022"/>
      <c r="G1113" s="1022"/>
      <c r="H1113" s="1022"/>
      <c r="I1113" s="1022"/>
      <c r="J1113" s="1022"/>
      <c r="K1113" s="1022"/>
      <c r="L1113" s="1022"/>
      <c r="M1113" s="1022"/>
      <c r="N1113" s="1022"/>
      <c r="O1113" s="1022"/>
      <c r="P1113" s="1022"/>
      <c r="Q1113" s="1022"/>
      <c r="R1113" s="1022"/>
      <c r="S1113" s="1022"/>
      <c r="T1113" s="1022"/>
      <c r="U1113" s="1022"/>
      <c r="V1113" s="1022"/>
      <c r="W1113" s="1022"/>
      <c r="X1113" s="1022"/>
      <c r="Y1113" s="1022"/>
      <c r="Z1113" s="1022"/>
      <c r="AA1113" s="806"/>
      <c r="AB1113" s="717"/>
    </row>
    <row r="1114" spans="1:74" customHeight="1" ht="20.25">
      <c r="B1114" s="722"/>
      <c r="C1114" s="717"/>
      <c r="D1114" s="717"/>
      <c r="E1114" s="717"/>
      <c r="F1114" s="717"/>
      <c r="G1114" s="717"/>
      <c r="H1114" s="717"/>
      <c r="I1114" s="717"/>
      <c r="J1114" s="717"/>
      <c r="K1114" s="717"/>
      <c r="L1114" s="717"/>
      <c r="M1114" s="717"/>
      <c r="N1114" s="717"/>
      <c r="O1114" s="717"/>
      <c r="P1114" s="717"/>
      <c r="Q1114" s="717"/>
      <c r="R1114" s="717"/>
      <c r="S1114" s="717"/>
      <c r="T1114" s="717"/>
      <c r="U1114" s="717"/>
      <c r="V1114" s="717"/>
      <c r="W1114" s="717"/>
      <c r="X1114" s="717"/>
      <c r="Y1114" s="717"/>
      <c r="Z1114" s="717"/>
      <c r="AA1114" s="717"/>
      <c r="AB1114" s="717"/>
    </row>
    <row r="1115" spans="1:74" s="780" customFormat="1">
      <c r="B1115" s="812" t="s">
        <v>456</v>
      </c>
      <c r="C1115" s="812"/>
      <c r="D1115" s="812"/>
      <c r="E1115" s="812"/>
      <c r="F1115" s="812"/>
      <c r="G1115" s="812"/>
      <c r="H1115" s="812"/>
      <c r="I1115" s="812"/>
      <c r="J1115" s="812"/>
      <c r="K1115" s="812"/>
      <c r="L1115" s="812"/>
      <c r="M1115" s="812"/>
      <c r="N1115" s="812"/>
      <c r="O1115" s="812"/>
      <c r="P1115" s="812"/>
      <c r="Q1115" s="812"/>
      <c r="R1115" s="812"/>
      <c r="S1115" s="812"/>
      <c r="T1115" s="812"/>
      <c r="U1115" s="812"/>
      <c r="V1115" s="812"/>
      <c r="W1115" s="812"/>
      <c r="X1115" s="1023" t="s">
        <v>314</v>
      </c>
      <c r="Y1115" s="1023"/>
      <c r="Z1115" s="1023"/>
      <c r="AA1115" s="812"/>
      <c r="AB1115" s="814"/>
    </row>
    <row r="1116" spans="1:74" s="816" customFormat="1">
      <c r="A1116" s="1024"/>
      <c r="B1116" s="1024"/>
      <c r="C1116" s="1024"/>
      <c r="D1116" s="1024"/>
      <c r="E1116" s="1024"/>
      <c r="F1116" s="1024"/>
      <c r="G1116" s="1024"/>
      <c r="H1116" s="1024"/>
      <c r="I1116" s="1024"/>
      <c r="J1116" s="1024"/>
      <c r="K1116" s="1024"/>
      <c r="L1116" s="1024"/>
      <c r="M1116" s="1024"/>
      <c r="N1116" s="1024"/>
      <c r="O1116" s="1024"/>
      <c r="P1116" s="1024"/>
      <c r="Q1116" s="1024"/>
      <c r="R1116" s="1024"/>
      <c r="S1116" s="1024"/>
      <c r="T1116" s="1024"/>
      <c r="U1116" s="1024"/>
      <c r="V1116" s="1024"/>
      <c r="W1116" s="1024"/>
      <c r="X1116" s="1024"/>
      <c r="Y1116" s="1024"/>
      <c r="Z1116" s="1024"/>
      <c r="AA1116" s="1024"/>
      <c r="AB1116" s="1024"/>
    </row>
    <row r="1117" spans="1:74" customHeight="1" ht="20.25">
      <c r="B1117" s="722"/>
      <c r="C1117" s="717"/>
      <c r="D1117" s="717"/>
      <c r="E1117" s="717"/>
      <c r="F1117" s="717"/>
      <c r="G1117" s="717"/>
      <c r="H1117" s="717"/>
      <c r="I1117" s="717"/>
      <c r="J1117" s="717"/>
      <c r="K1117" s="717"/>
      <c r="L1117" s="717"/>
      <c r="M1117" s="717"/>
      <c r="N1117" s="717"/>
      <c r="O1117" s="717"/>
      <c r="P1117" s="717"/>
      <c r="Q1117" s="717"/>
      <c r="R1117" s="717"/>
      <c r="S1117" s="717"/>
      <c r="T1117" s="717"/>
      <c r="U1117" s="717"/>
      <c r="V1117" s="717"/>
      <c r="W1117" s="717"/>
      <c r="X1117" s="717"/>
      <c r="Y1117" s="717"/>
      <c r="Z1117" s="717"/>
      <c r="AA1117" s="717"/>
      <c r="AB1117" s="717"/>
    </row>
    <row r="1118" spans="1:74" customHeight="1" ht="27.75" s="545" customFormat="1">
      <c r="A1118" s="716"/>
      <c r="B1118" s="807"/>
      <c r="C1118" s="1017" t="s">
        <v>457</v>
      </c>
      <c r="D1118" s="1017"/>
      <c r="E1118" s="1017"/>
      <c r="F1118" s="1017"/>
      <c r="G1118" s="1017"/>
      <c r="H1118" s="1017"/>
      <c r="I1118" s="1017"/>
      <c r="J1118" s="1017"/>
      <c r="K1118" s="1017"/>
      <c r="L1118" s="1017"/>
      <c r="M1118" s="1017"/>
      <c r="N1118" s="1017"/>
      <c r="O1118" s="1017"/>
      <c r="P1118" s="1017"/>
      <c r="Q1118" s="1017"/>
      <c r="R1118" s="1017"/>
      <c r="S1118" s="1017"/>
      <c r="T1118" s="1017"/>
      <c r="U1118" s="1017"/>
      <c r="V1118" s="1017"/>
      <c r="W1118" s="1017"/>
      <c r="X1118" s="1017"/>
      <c r="Y1118" s="1017"/>
      <c r="Z1118" s="1017"/>
      <c r="AA1118" s="798"/>
      <c r="AB1118" s="723"/>
    </row>
    <row r="1119" spans="1:74" customHeight="1" ht="20.25">
      <c r="B1119" s="808"/>
      <c r="C1119" s="1018" t="s">
        <v>316</v>
      </c>
      <c r="D1119" s="1018"/>
      <c r="E1119" s="1018"/>
      <c r="F1119" s="1018"/>
      <c r="G1119" s="1018"/>
      <c r="H1119" s="1018"/>
      <c r="I1119" s="1018"/>
      <c r="J1119" s="1018"/>
      <c r="K1119" s="1018"/>
      <c r="L1119" s="1018"/>
      <c r="M1119" s="1018"/>
      <c r="N1119" s="1018"/>
      <c r="O1119" s="1018"/>
      <c r="P1119" s="1018"/>
      <c r="Q1119" s="1018"/>
      <c r="R1119" s="1018"/>
      <c r="S1119" s="1018"/>
      <c r="T1119" s="1018"/>
      <c r="U1119" s="1018"/>
      <c r="V1119" s="1018"/>
      <c r="W1119" s="1018"/>
      <c r="X1119" s="1018"/>
      <c r="Y1119" s="1018"/>
      <c r="Z1119" s="1018"/>
      <c r="AA1119" s="799"/>
      <c r="AB1119" s="717"/>
    </row>
    <row r="1120" spans="1:74" customHeight="1" ht="20.25">
      <c r="A1120" s="545"/>
      <c r="B1120" s="1019" t="s">
        <v>317</v>
      </c>
      <c r="C1120" s="782"/>
      <c r="D1120" s="783">
        <v>1400</v>
      </c>
      <c r="E1120" s="783">
        <v>1600</v>
      </c>
      <c r="F1120" s="783">
        <v>1800</v>
      </c>
      <c r="G1120" s="783">
        <v>2000</v>
      </c>
      <c r="H1120" s="783">
        <v>2200</v>
      </c>
      <c r="I1120" s="783">
        <v>2400</v>
      </c>
      <c r="J1120" s="783">
        <v>2600</v>
      </c>
      <c r="K1120" s="783">
        <v>2800</v>
      </c>
      <c r="L1120" s="783">
        <v>3000</v>
      </c>
      <c r="M1120" s="783">
        <v>3200</v>
      </c>
      <c r="N1120" s="783">
        <v>3400</v>
      </c>
      <c r="O1120" s="783">
        <v>3600</v>
      </c>
      <c r="P1120" s="783">
        <v>3800</v>
      </c>
      <c r="Q1120" s="783">
        <v>4000</v>
      </c>
      <c r="R1120" s="783">
        <v>4200</v>
      </c>
      <c r="S1120" s="783">
        <v>4400</v>
      </c>
      <c r="T1120" s="783">
        <v>4600</v>
      </c>
      <c r="U1120" s="783">
        <v>4800</v>
      </c>
      <c r="V1120" s="783">
        <v>5000</v>
      </c>
      <c r="W1120" s="783">
        <v>5200</v>
      </c>
      <c r="X1120" s="783">
        <v>5400</v>
      </c>
      <c r="Y1120" s="783">
        <v>5600</v>
      </c>
      <c r="Z1120" s="784">
        <v>5800</v>
      </c>
      <c r="AA1120" s="800"/>
      <c r="AB1120" s="727"/>
      <c r="AG1120" s="724"/>
      <c r="AH1120" s="725">
        <v>1400</v>
      </c>
      <c r="AI1120" s="725">
        <v>1600</v>
      </c>
      <c r="AJ1120" s="725">
        <v>1800</v>
      </c>
      <c r="AK1120" s="725">
        <v>2000</v>
      </c>
      <c r="AL1120" s="725">
        <v>2200</v>
      </c>
      <c r="AM1120" s="725">
        <v>2400</v>
      </c>
      <c r="AN1120" s="725">
        <v>2600</v>
      </c>
      <c r="AO1120" s="725">
        <v>2800</v>
      </c>
      <c r="AP1120" s="725">
        <v>3000</v>
      </c>
      <c r="AQ1120" s="725">
        <v>3200</v>
      </c>
      <c r="AR1120" s="725">
        <v>3400</v>
      </c>
      <c r="AS1120" s="725">
        <v>3600</v>
      </c>
      <c r="AT1120" s="725">
        <v>3800</v>
      </c>
      <c r="AU1120" s="725">
        <v>4000</v>
      </c>
      <c r="AV1120" s="725">
        <v>4200</v>
      </c>
      <c r="AW1120" s="725">
        <v>4400</v>
      </c>
      <c r="AX1120" s="725">
        <v>4600</v>
      </c>
      <c r="AY1120" s="725">
        <v>4800</v>
      </c>
      <c r="AZ1120" s="725">
        <v>5000</v>
      </c>
      <c r="BA1120" s="725">
        <v>5200</v>
      </c>
      <c r="BB1120" s="725">
        <v>5400</v>
      </c>
      <c r="BC1120" s="725">
        <v>5600</v>
      </c>
      <c r="BD1120" s="726">
        <v>5800</v>
      </c>
    </row>
    <row r="1121" spans="1:74">
      <c r="B1121" s="1019"/>
      <c r="C1121" s="785">
        <v>1400</v>
      </c>
      <c r="D1121" s="732">
        <f>AH1121*(1+$AF$5/100)</f>
        <v>311.35</v>
      </c>
      <c r="E1121" s="729">
        <f>AI1121*(1+$AF$5/100)</f>
        <v>383.5</v>
      </c>
      <c r="F1121" s="729">
        <f>AJ1121*(1+$AF$5/100)</f>
        <v>388.05</v>
      </c>
      <c r="G1121" s="729">
        <f>AK1121*(1+$AF$5/100)</f>
        <v>392.6</v>
      </c>
      <c r="H1121" s="729">
        <f>AL1121*(1+$AF$5/100)</f>
        <v>397.15</v>
      </c>
      <c r="I1121" s="729">
        <f>AM1121*(1+$AF$5/100)</f>
        <v>401.7</v>
      </c>
      <c r="J1121" s="729">
        <f>AN1121*(1+$AF$5/100)</f>
        <v>406.25</v>
      </c>
      <c r="K1121" s="729">
        <f>AO1121*(1+$AF$5/100)</f>
        <v>410.8</v>
      </c>
      <c r="L1121" s="729">
        <f>AP1121*(1+$AF$5/100)</f>
        <v>415.35</v>
      </c>
      <c r="M1121" s="729">
        <f>AQ1121*(1+$AF$5/100)</f>
        <v>560.3</v>
      </c>
      <c r="N1121" s="729">
        <f>AR1121*(1+$AF$5/100)</f>
        <v>580.45</v>
      </c>
      <c r="O1121" s="729">
        <f>AS1121*(1+$AF$5/100)</f>
        <v>600.6</v>
      </c>
      <c r="P1121" s="729">
        <f>AT1121*(1+$AF$5/100)</f>
        <v>620.75</v>
      </c>
      <c r="Q1121" s="729">
        <f>AU1121*(1+$AF$5/100)</f>
        <v>640.9</v>
      </c>
      <c r="R1121" s="729">
        <f>AV1121*(1+$AF$5/100)</f>
        <v>661.05</v>
      </c>
      <c r="S1121" s="729">
        <f>AW1121*(1+$AF$5/100)</f>
        <v>748.8</v>
      </c>
      <c r="T1121" s="729">
        <f>AX1121*(1+$AF$5/100)</f>
        <v>768.95</v>
      </c>
      <c r="U1121" s="729">
        <f>AY1121*(1+$AF$5/100)</f>
        <v>789.1</v>
      </c>
      <c r="V1121" s="729">
        <f>AZ1121*(1+$AF$5/100)</f>
        <v>809.25</v>
      </c>
      <c r="W1121" s="729">
        <f>BA1121*(1+$AF$5/100)</f>
        <v>829.4</v>
      </c>
      <c r="X1121" s="729">
        <f>BB1121*(1+$AF$5/100)</f>
        <v>849.55</v>
      </c>
      <c r="Y1121" s="729">
        <f>BC1121*(1+$AF$5/100)</f>
        <v>869.7</v>
      </c>
      <c r="Z1121" s="730" t="s">
        <v>394</v>
      </c>
      <c r="AA1121" s="801"/>
      <c r="AB1121" s="731"/>
      <c r="AG1121" s="728">
        <v>1400</v>
      </c>
      <c r="AH1121" s="732">
        <v>479</v>
      </c>
      <c r="AI1121" s="729">
        <v>590</v>
      </c>
      <c r="AJ1121" s="729">
        <v>597</v>
      </c>
      <c r="AK1121" s="729">
        <v>604</v>
      </c>
      <c r="AL1121" s="729">
        <v>611</v>
      </c>
      <c r="AM1121" s="729">
        <v>618</v>
      </c>
      <c r="AN1121" s="729">
        <v>625</v>
      </c>
      <c r="AO1121" s="729">
        <v>632</v>
      </c>
      <c r="AP1121" s="729">
        <v>639</v>
      </c>
      <c r="AQ1121" s="729">
        <v>862</v>
      </c>
      <c r="AR1121" s="729">
        <v>893</v>
      </c>
      <c r="AS1121" s="729">
        <v>924</v>
      </c>
      <c r="AT1121" s="729">
        <v>955</v>
      </c>
      <c r="AU1121" s="729">
        <v>986</v>
      </c>
      <c r="AV1121" s="729">
        <v>1017</v>
      </c>
      <c r="AW1121" s="729">
        <v>1152</v>
      </c>
      <c r="AX1121" s="729">
        <v>1183</v>
      </c>
      <c r="AY1121" s="729">
        <v>1214</v>
      </c>
      <c r="AZ1121" s="729">
        <v>1245</v>
      </c>
      <c r="BA1121" s="729">
        <v>1276</v>
      </c>
      <c r="BB1121" s="729">
        <v>1307</v>
      </c>
      <c r="BC1121" s="729">
        <v>1338</v>
      </c>
      <c r="BD1121" s="730" t="s">
        <v>394</v>
      </c>
    </row>
    <row r="1122" spans="1:74">
      <c r="B1122" s="1019"/>
      <c r="C1122" s="785">
        <v>1600</v>
      </c>
      <c r="D1122" s="733">
        <f>AH1122*(1+$AF$5/100)</f>
        <v>383.5</v>
      </c>
      <c r="E1122" s="734">
        <f>AI1122*(1+$AF$5/100)</f>
        <v>403.65</v>
      </c>
      <c r="F1122" s="734">
        <f>AJ1122*(1+$AF$5/100)</f>
        <v>408.2</v>
      </c>
      <c r="G1122" s="734">
        <f>AK1122*(1+$AF$5/100)</f>
        <v>412.75</v>
      </c>
      <c r="H1122" s="734">
        <f>AL1122*(1+$AF$5/100)</f>
        <v>417.3</v>
      </c>
      <c r="I1122" s="734">
        <f>AM1122*(1+$AF$5/100)</f>
        <v>421.85</v>
      </c>
      <c r="J1122" s="734">
        <f>AN1122*(1+$AF$5/100)</f>
        <v>426.4</v>
      </c>
      <c r="K1122" s="734">
        <f>AO1122*(1+$AF$5/100)</f>
        <v>430.95</v>
      </c>
      <c r="L1122" s="734">
        <f>AP1122*(1+$AF$5/100)</f>
        <v>435.5</v>
      </c>
      <c r="M1122" s="734">
        <f>AQ1122*(1+$AF$5/100)</f>
        <v>564.85</v>
      </c>
      <c r="N1122" s="734">
        <f>AR1122*(1+$AF$5/100)</f>
        <v>585</v>
      </c>
      <c r="O1122" s="734">
        <f>AS1122*(1+$AF$5/100)</f>
        <v>605.15</v>
      </c>
      <c r="P1122" s="734">
        <f>AT1122*(1+$AF$5/100)</f>
        <v>625.3</v>
      </c>
      <c r="Q1122" s="734">
        <f>AU1122*(1+$AF$5/100)</f>
        <v>645.45</v>
      </c>
      <c r="R1122" s="734">
        <f>AV1122*(1+$AF$5/100)</f>
        <v>733.2</v>
      </c>
      <c r="S1122" s="734">
        <f>AW1122*(1+$AF$5/100)</f>
        <v>753.35</v>
      </c>
      <c r="T1122" s="734">
        <f>AX1122*(1+$AF$5/100)</f>
        <v>773.5</v>
      </c>
      <c r="U1122" s="734">
        <f>AY1122*(1+$AF$5/100)</f>
        <v>793.65</v>
      </c>
      <c r="V1122" s="734">
        <f>AZ1122*(1+$AF$5/100)</f>
        <v>813.8</v>
      </c>
      <c r="W1122" s="734">
        <f>BA1122*(1+$AF$5/100)</f>
        <v>833.95</v>
      </c>
      <c r="X1122" s="734">
        <f>BB1122*(1+$AF$5/100)</f>
        <v>854.1</v>
      </c>
      <c r="Y1122" s="734">
        <f>BC1122*(1+$AF$5/100)</f>
        <v>874.25</v>
      </c>
      <c r="Z1122" s="735" t="s">
        <v>394</v>
      </c>
      <c r="AA1122" s="801"/>
      <c r="AB1122" s="731"/>
      <c r="AG1122" s="728">
        <v>1600</v>
      </c>
      <c r="AH1122" s="733">
        <v>590</v>
      </c>
      <c r="AI1122" s="734">
        <v>621</v>
      </c>
      <c r="AJ1122" s="734">
        <v>628</v>
      </c>
      <c r="AK1122" s="734">
        <v>635</v>
      </c>
      <c r="AL1122" s="734">
        <v>642</v>
      </c>
      <c r="AM1122" s="734">
        <v>649</v>
      </c>
      <c r="AN1122" s="734">
        <v>656</v>
      </c>
      <c r="AO1122" s="734">
        <v>663</v>
      </c>
      <c r="AP1122" s="734">
        <v>670</v>
      </c>
      <c r="AQ1122" s="734">
        <v>869</v>
      </c>
      <c r="AR1122" s="734">
        <v>900</v>
      </c>
      <c r="AS1122" s="734">
        <v>931</v>
      </c>
      <c r="AT1122" s="734">
        <v>962</v>
      </c>
      <c r="AU1122" s="734">
        <v>993</v>
      </c>
      <c r="AV1122" s="734">
        <v>1128</v>
      </c>
      <c r="AW1122" s="734">
        <v>1159</v>
      </c>
      <c r="AX1122" s="734">
        <v>1190</v>
      </c>
      <c r="AY1122" s="734">
        <v>1221</v>
      </c>
      <c r="AZ1122" s="734">
        <v>1252</v>
      </c>
      <c r="BA1122" s="734">
        <v>1283</v>
      </c>
      <c r="BB1122" s="734">
        <v>1314</v>
      </c>
      <c r="BC1122" s="734">
        <v>1345</v>
      </c>
      <c r="BD1122" s="735" t="s">
        <v>394</v>
      </c>
    </row>
    <row r="1123" spans="1:74">
      <c r="B1123" s="1019"/>
      <c r="C1123" s="785">
        <v>1800</v>
      </c>
      <c r="D1123" s="733">
        <f>AH1123*(1+$AF$5/100)</f>
        <v>388.05</v>
      </c>
      <c r="E1123" s="734">
        <f>AI1123*(1+$AF$5/100)</f>
        <v>408.2</v>
      </c>
      <c r="F1123" s="734">
        <f>AJ1123*(1+$AF$5/100)</f>
        <v>428.35</v>
      </c>
      <c r="G1123" s="734">
        <f>AK1123*(1+$AF$5/100)</f>
        <v>432.9</v>
      </c>
      <c r="H1123" s="734">
        <f>AL1123*(1+$AF$5/100)</f>
        <v>437.45</v>
      </c>
      <c r="I1123" s="734">
        <f>AM1123*(1+$AF$5/100)</f>
        <v>442</v>
      </c>
      <c r="J1123" s="734">
        <f>AN1123*(1+$AF$5/100)</f>
        <v>446.55</v>
      </c>
      <c r="K1123" s="734">
        <f>AO1123*(1+$AF$5/100)</f>
        <v>451.1</v>
      </c>
      <c r="L1123" s="734">
        <f>AP1123*(1+$AF$5/100)</f>
        <v>455.65</v>
      </c>
      <c r="M1123" s="734">
        <f>AQ1123*(1+$AF$5/100)</f>
        <v>569.4</v>
      </c>
      <c r="N1123" s="734">
        <f>AR1123*(1+$AF$5/100)</f>
        <v>589.55</v>
      </c>
      <c r="O1123" s="734">
        <f>AS1123*(1+$AF$5/100)</f>
        <v>609.7</v>
      </c>
      <c r="P1123" s="734">
        <f>AT1123*(1+$AF$5/100)</f>
        <v>629.85</v>
      </c>
      <c r="Q1123" s="734">
        <f>AU1123*(1+$AF$5/100)</f>
        <v>717.6</v>
      </c>
      <c r="R1123" s="734">
        <f>AV1123*(1+$AF$5/100)</f>
        <v>737.75</v>
      </c>
      <c r="S1123" s="734">
        <f>AW1123*(1+$AF$5/100)</f>
        <v>757.9</v>
      </c>
      <c r="T1123" s="734">
        <f>AX1123*(1+$AF$5/100)</f>
        <v>778.05</v>
      </c>
      <c r="U1123" s="734">
        <f>AY1123*(1+$AF$5/100)</f>
        <v>798.2</v>
      </c>
      <c r="V1123" s="734">
        <f>AZ1123*(1+$AF$5/100)</f>
        <v>818.35</v>
      </c>
      <c r="W1123" s="734">
        <f>BA1123*(1+$AF$5/100)</f>
        <v>838.5</v>
      </c>
      <c r="X1123" s="734">
        <f>BB1123*(1+$AF$5/100)</f>
        <v>858.65</v>
      </c>
      <c r="Y1123" s="734">
        <f>BC1123*(1+$AF$5/100)</f>
        <v>878.8</v>
      </c>
      <c r="Z1123" s="735" t="s">
        <v>394</v>
      </c>
      <c r="AA1123" s="801"/>
      <c r="AB1123" s="731"/>
      <c r="AG1123" s="728">
        <v>1800</v>
      </c>
      <c r="AH1123" s="733">
        <v>597</v>
      </c>
      <c r="AI1123" s="734">
        <v>628</v>
      </c>
      <c r="AJ1123" s="734">
        <v>659</v>
      </c>
      <c r="AK1123" s="734">
        <v>666</v>
      </c>
      <c r="AL1123" s="734">
        <v>673</v>
      </c>
      <c r="AM1123" s="734">
        <v>680</v>
      </c>
      <c r="AN1123" s="734">
        <v>687</v>
      </c>
      <c r="AO1123" s="734">
        <v>694</v>
      </c>
      <c r="AP1123" s="734">
        <v>701</v>
      </c>
      <c r="AQ1123" s="734">
        <v>876</v>
      </c>
      <c r="AR1123" s="734">
        <v>907</v>
      </c>
      <c r="AS1123" s="734">
        <v>938</v>
      </c>
      <c r="AT1123" s="734">
        <v>969</v>
      </c>
      <c r="AU1123" s="734">
        <v>1104</v>
      </c>
      <c r="AV1123" s="734">
        <v>1135</v>
      </c>
      <c r="AW1123" s="734">
        <v>1166</v>
      </c>
      <c r="AX1123" s="734">
        <v>1197</v>
      </c>
      <c r="AY1123" s="734">
        <v>1228</v>
      </c>
      <c r="AZ1123" s="734">
        <v>1259</v>
      </c>
      <c r="BA1123" s="734">
        <v>1290</v>
      </c>
      <c r="BB1123" s="734">
        <v>1321</v>
      </c>
      <c r="BC1123" s="734">
        <v>1352</v>
      </c>
      <c r="BD1123" s="735" t="s">
        <v>394</v>
      </c>
    </row>
    <row r="1124" spans="1:74">
      <c r="B1124" s="1019"/>
      <c r="C1124" s="785">
        <v>2000</v>
      </c>
      <c r="D1124" s="733">
        <f>AH1124*(1+$AF$5/100)</f>
        <v>392.6</v>
      </c>
      <c r="E1124" s="734">
        <f>AI1124*(1+$AF$5/100)</f>
        <v>412.75</v>
      </c>
      <c r="F1124" s="734">
        <f>AJ1124*(1+$AF$5/100)</f>
        <v>432.9</v>
      </c>
      <c r="G1124" s="734">
        <f>AK1124*(1+$AF$5/100)</f>
        <v>453.05</v>
      </c>
      <c r="H1124" s="734">
        <f>AL1124*(1+$AF$5/100)</f>
        <v>457.6</v>
      </c>
      <c r="I1124" s="734">
        <f>AM1124*(1+$AF$5/100)</f>
        <v>462.15</v>
      </c>
      <c r="J1124" s="734">
        <f>AN1124*(1+$AF$5/100)</f>
        <v>466.7</v>
      </c>
      <c r="K1124" s="734">
        <f>AO1124*(1+$AF$5/100)</f>
        <v>471.25</v>
      </c>
      <c r="L1124" s="734">
        <f>AP1124*(1+$AF$5/100)</f>
        <v>475.8</v>
      </c>
      <c r="M1124" s="734">
        <f>AQ1124*(1+$AF$5/100)</f>
        <v>573.95</v>
      </c>
      <c r="N1124" s="734">
        <f>AR1124*(1+$AF$5/100)</f>
        <v>594.1</v>
      </c>
      <c r="O1124" s="734">
        <f>AS1124*(1+$AF$5/100)</f>
        <v>614.25</v>
      </c>
      <c r="P1124" s="734">
        <f>AT1124*(1+$AF$5/100)</f>
        <v>702</v>
      </c>
      <c r="Q1124" s="734">
        <f>AU1124*(1+$AF$5/100)</f>
        <v>722.15</v>
      </c>
      <c r="R1124" s="734">
        <f>AV1124*(1+$AF$5/100)</f>
        <v>742.3</v>
      </c>
      <c r="S1124" s="734">
        <f>AW1124*(1+$AF$5/100)</f>
        <v>762.45</v>
      </c>
      <c r="T1124" s="734">
        <f>AX1124*(1+$AF$5/100)</f>
        <v>782.6</v>
      </c>
      <c r="U1124" s="734">
        <f>AY1124*(1+$AF$5/100)</f>
        <v>802.75</v>
      </c>
      <c r="V1124" s="734">
        <f>AZ1124*(1+$AF$5/100)</f>
        <v>822.9</v>
      </c>
      <c r="W1124" s="734">
        <f>BA1124*(1+$AF$5/100)</f>
        <v>843.05</v>
      </c>
      <c r="X1124" s="734">
        <f>BB1124*(1+$AF$5/100)</f>
        <v>863.2</v>
      </c>
      <c r="Y1124" s="734">
        <f>BC1124*(1+$AF$5/100)</f>
        <v>883.35</v>
      </c>
      <c r="Z1124" s="735" t="s">
        <v>394</v>
      </c>
      <c r="AA1124" s="801"/>
      <c r="AB1124" s="731"/>
      <c r="AG1124" s="728">
        <v>2000</v>
      </c>
      <c r="AH1124" s="733">
        <v>604</v>
      </c>
      <c r="AI1124" s="734">
        <v>635</v>
      </c>
      <c r="AJ1124" s="734">
        <v>666</v>
      </c>
      <c r="AK1124" s="734">
        <v>697</v>
      </c>
      <c r="AL1124" s="734">
        <v>704</v>
      </c>
      <c r="AM1124" s="734">
        <v>711</v>
      </c>
      <c r="AN1124" s="734">
        <v>718</v>
      </c>
      <c r="AO1124" s="734">
        <v>725</v>
      </c>
      <c r="AP1124" s="734">
        <v>732</v>
      </c>
      <c r="AQ1124" s="734">
        <v>883</v>
      </c>
      <c r="AR1124" s="734">
        <v>914</v>
      </c>
      <c r="AS1124" s="734">
        <v>945</v>
      </c>
      <c r="AT1124" s="734">
        <v>1080</v>
      </c>
      <c r="AU1124" s="734">
        <v>1111</v>
      </c>
      <c r="AV1124" s="734">
        <v>1142</v>
      </c>
      <c r="AW1124" s="734">
        <v>1173</v>
      </c>
      <c r="AX1124" s="734">
        <v>1204</v>
      </c>
      <c r="AY1124" s="734">
        <v>1235</v>
      </c>
      <c r="AZ1124" s="734">
        <v>1266</v>
      </c>
      <c r="BA1124" s="734">
        <v>1297</v>
      </c>
      <c r="BB1124" s="734">
        <v>1328</v>
      </c>
      <c r="BC1124" s="734">
        <v>1359</v>
      </c>
      <c r="BD1124" s="735" t="s">
        <v>394</v>
      </c>
    </row>
    <row r="1125" spans="1:74">
      <c r="B1125" s="1019"/>
      <c r="C1125" s="785">
        <v>2200</v>
      </c>
      <c r="D1125" s="733">
        <f>AH1125*(1+$AF$5/100)</f>
        <v>397.15</v>
      </c>
      <c r="E1125" s="734">
        <f>AI1125*(1+$AF$5/100)</f>
        <v>417.3</v>
      </c>
      <c r="F1125" s="734">
        <f>AJ1125*(1+$AF$5/100)</f>
        <v>437.45</v>
      </c>
      <c r="G1125" s="734">
        <f>AK1125*(1+$AF$5/100)</f>
        <v>457.6</v>
      </c>
      <c r="H1125" s="734">
        <f>AL1125*(1+$AF$5/100)</f>
        <v>477.75</v>
      </c>
      <c r="I1125" s="734">
        <f>AM1125*(1+$AF$5/100)</f>
        <v>482.3</v>
      </c>
      <c r="J1125" s="734">
        <f>AN1125*(1+$AF$5/100)</f>
        <v>486.85</v>
      </c>
      <c r="K1125" s="734">
        <f>AO1125*(1+$AF$5/100)</f>
        <v>491.4</v>
      </c>
      <c r="L1125" s="734">
        <f>AP1125*(1+$AF$5/100)</f>
        <v>495.95</v>
      </c>
      <c r="M1125" s="734">
        <f>AQ1125*(1+$AF$5/100)</f>
        <v>578.5</v>
      </c>
      <c r="N1125" s="734">
        <f>AR1125*(1+$AF$5/100)</f>
        <v>598.65</v>
      </c>
      <c r="O1125" s="734">
        <f>AS1125*(1+$AF$5/100)</f>
        <v>686.4</v>
      </c>
      <c r="P1125" s="734">
        <f>AT1125*(1+$AF$5/100)</f>
        <v>706.55</v>
      </c>
      <c r="Q1125" s="734">
        <f>AU1125*(1+$AF$5/100)</f>
        <v>726.7</v>
      </c>
      <c r="R1125" s="734">
        <f>AV1125*(1+$AF$5/100)</f>
        <v>746.85</v>
      </c>
      <c r="S1125" s="734">
        <f>AW1125*(1+$AF$5/100)</f>
        <v>767</v>
      </c>
      <c r="T1125" s="734">
        <f>AX1125*(1+$AF$5/100)</f>
        <v>787.15</v>
      </c>
      <c r="U1125" s="734">
        <f>AY1125*(1+$AF$5/100)</f>
        <v>807.3</v>
      </c>
      <c r="V1125" s="734">
        <f>AZ1125*(1+$AF$5/100)</f>
        <v>827.45</v>
      </c>
      <c r="W1125" s="734">
        <f>BA1125*(1+$AF$5/100)</f>
        <v>847.6</v>
      </c>
      <c r="X1125" s="734">
        <f>BB1125*(1+$AF$5/100)</f>
        <v>867.75</v>
      </c>
      <c r="Y1125" s="734">
        <f>BC1125*(1+$AF$5/100)</f>
        <v>887.9</v>
      </c>
      <c r="Z1125" s="735" t="s">
        <v>394</v>
      </c>
      <c r="AA1125" s="801"/>
      <c r="AB1125" s="731"/>
      <c r="AG1125" s="728">
        <v>2200</v>
      </c>
      <c r="AH1125" s="733">
        <v>611</v>
      </c>
      <c r="AI1125" s="734">
        <v>642</v>
      </c>
      <c r="AJ1125" s="734">
        <v>673</v>
      </c>
      <c r="AK1125" s="734">
        <v>704</v>
      </c>
      <c r="AL1125" s="734">
        <v>735</v>
      </c>
      <c r="AM1125" s="734">
        <v>742</v>
      </c>
      <c r="AN1125" s="734">
        <v>749</v>
      </c>
      <c r="AO1125" s="734">
        <v>756</v>
      </c>
      <c r="AP1125" s="734">
        <v>763</v>
      </c>
      <c r="AQ1125" s="734">
        <v>890</v>
      </c>
      <c r="AR1125" s="734">
        <v>921</v>
      </c>
      <c r="AS1125" s="734">
        <v>1056</v>
      </c>
      <c r="AT1125" s="734">
        <v>1087</v>
      </c>
      <c r="AU1125" s="734">
        <v>1118</v>
      </c>
      <c r="AV1125" s="734">
        <v>1149</v>
      </c>
      <c r="AW1125" s="734">
        <v>1180</v>
      </c>
      <c r="AX1125" s="734">
        <v>1211</v>
      </c>
      <c r="AY1125" s="734">
        <v>1242</v>
      </c>
      <c r="AZ1125" s="734">
        <v>1273</v>
      </c>
      <c r="BA1125" s="734">
        <v>1304</v>
      </c>
      <c r="BB1125" s="734">
        <v>1335</v>
      </c>
      <c r="BC1125" s="734">
        <v>1366</v>
      </c>
      <c r="BD1125" s="735" t="s">
        <v>394</v>
      </c>
    </row>
    <row r="1126" spans="1:74">
      <c r="B1126" s="1019"/>
      <c r="C1126" s="785">
        <v>2400</v>
      </c>
      <c r="D1126" s="733">
        <f>AH1126*(1+$AF$5/100)</f>
        <v>401.7</v>
      </c>
      <c r="E1126" s="734">
        <f>AI1126*(1+$AF$5/100)</f>
        <v>421.85</v>
      </c>
      <c r="F1126" s="734">
        <f>AJ1126*(1+$AF$5/100)</f>
        <v>442</v>
      </c>
      <c r="G1126" s="734">
        <f>AK1126*(1+$AF$5/100)</f>
        <v>462.15</v>
      </c>
      <c r="H1126" s="734">
        <f>AL1126*(1+$AF$5/100)</f>
        <v>482.3</v>
      </c>
      <c r="I1126" s="734">
        <f>AM1126*(1+$AF$5/100)</f>
        <v>502.45</v>
      </c>
      <c r="J1126" s="734">
        <f>AN1126*(1+$AF$5/100)</f>
        <v>507</v>
      </c>
      <c r="K1126" s="734">
        <f>AO1126*(1+$AF$5/100)</f>
        <v>511.55</v>
      </c>
      <c r="L1126" s="734">
        <f>AP1126*(1+$AF$5/100)</f>
        <v>516.1</v>
      </c>
      <c r="M1126" s="734">
        <f>AQ1126*(1+$AF$5/100)</f>
        <v>583.05</v>
      </c>
      <c r="N1126" s="734">
        <f>AR1126*(1+$AF$5/100)</f>
        <v>670.8</v>
      </c>
      <c r="O1126" s="734">
        <f>AS1126*(1+$AF$5/100)</f>
        <v>690.95</v>
      </c>
      <c r="P1126" s="734">
        <f>AT1126*(1+$AF$5/100)</f>
        <v>711.1</v>
      </c>
      <c r="Q1126" s="734">
        <f>AU1126*(1+$AF$5/100)</f>
        <v>731.25</v>
      </c>
      <c r="R1126" s="734">
        <f>AV1126*(1+$AF$5/100)</f>
        <v>751.4</v>
      </c>
      <c r="S1126" s="734">
        <f>AW1126*(1+$AF$5/100)</f>
        <v>771.55</v>
      </c>
      <c r="T1126" s="734">
        <f>AX1126*(1+$AF$5/100)</f>
        <v>791.7</v>
      </c>
      <c r="U1126" s="734">
        <f>AY1126*(1+$AF$5/100)</f>
        <v>811.85</v>
      </c>
      <c r="V1126" s="734">
        <f>AZ1126*(1+$AF$5/100)</f>
        <v>832</v>
      </c>
      <c r="W1126" s="734">
        <f>BA1126*(1+$AF$5/100)</f>
        <v>852.15</v>
      </c>
      <c r="X1126" s="734">
        <f>BB1126*(1+$AF$5/100)</f>
        <v>872.3</v>
      </c>
      <c r="Y1126" s="734">
        <f>BC1126*(1+$AF$5/100)</f>
        <v>892.45</v>
      </c>
      <c r="Z1126" s="735" t="s">
        <v>394</v>
      </c>
      <c r="AA1126" s="801"/>
      <c r="AB1126" s="731"/>
      <c r="AG1126" s="728">
        <v>2400</v>
      </c>
      <c r="AH1126" s="733">
        <v>618</v>
      </c>
      <c r="AI1126" s="734">
        <v>649</v>
      </c>
      <c r="AJ1126" s="734">
        <v>680</v>
      </c>
      <c r="AK1126" s="734">
        <v>711</v>
      </c>
      <c r="AL1126" s="734">
        <v>742</v>
      </c>
      <c r="AM1126" s="734">
        <v>773</v>
      </c>
      <c r="AN1126" s="734">
        <v>780</v>
      </c>
      <c r="AO1126" s="734">
        <v>787</v>
      </c>
      <c r="AP1126" s="734">
        <v>794</v>
      </c>
      <c r="AQ1126" s="734">
        <v>897</v>
      </c>
      <c r="AR1126" s="734">
        <v>1032</v>
      </c>
      <c r="AS1126" s="734">
        <v>1063</v>
      </c>
      <c r="AT1126" s="734">
        <v>1094</v>
      </c>
      <c r="AU1126" s="734">
        <v>1125</v>
      </c>
      <c r="AV1126" s="734">
        <v>1156</v>
      </c>
      <c r="AW1126" s="734">
        <v>1187</v>
      </c>
      <c r="AX1126" s="734">
        <v>1218</v>
      </c>
      <c r="AY1126" s="734">
        <v>1249</v>
      </c>
      <c r="AZ1126" s="734">
        <v>1280</v>
      </c>
      <c r="BA1126" s="734">
        <v>1311</v>
      </c>
      <c r="BB1126" s="734">
        <v>1342</v>
      </c>
      <c r="BC1126" s="734">
        <v>1373</v>
      </c>
      <c r="BD1126" s="735" t="s">
        <v>394</v>
      </c>
    </row>
    <row r="1127" spans="1:74">
      <c r="B1127" s="1019"/>
      <c r="C1127" s="785">
        <v>2600</v>
      </c>
      <c r="D1127" s="733">
        <f>AH1127*(1+$AF$5/100)</f>
        <v>406.25</v>
      </c>
      <c r="E1127" s="734">
        <f>AI1127*(1+$AF$5/100)</f>
        <v>426.4</v>
      </c>
      <c r="F1127" s="734">
        <f>AJ1127*(1+$AF$5/100)</f>
        <v>446.55</v>
      </c>
      <c r="G1127" s="734">
        <f>AK1127*(1+$AF$5/100)</f>
        <v>466.7</v>
      </c>
      <c r="H1127" s="734">
        <f>AL1127*(1+$AF$5/100)</f>
        <v>486.85</v>
      </c>
      <c r="I1127" s="734">
        <f>AM1127*(1+$AF$5/100)</f>
        <v>507</v>
      </c>
      <c r="J1127" s="734">
        <f>AN1127*(1+$AF$5/100)</f>
        <v>527.15</v>
      </c>
      <c r="K1127" s="734">
        <f>AO1127*(1+$AF$5/100)</f>
        <v>531.7</v>
      </c>
      <c r="L1127" s="734">
        <f>AP1127*(1+$AF$5/100)</f>
        <v>536.25</v>
      </c>
      <c r="M1127" s="734">
        <f>AQ1127*(1+$AF$5/100)</f>
        <v>655.2</v>
      </c>
      <c r="N1127" s="734">
        <f>AR1127*(1+$AF$5/100)</f>
        <v>675.35</v>
      </c>
      <c r="O1127" s="734">
        <f>AS1127*(1+$AF$5/100)</f>
        <v>695.5</v>
      </c>
      <c r="P1127" s="734">
        <f>AT1127*(1+$AF$5/100)</f>
        <v>715.65</v>
      </c>
      <c r="Q1127" s="734">
        <f>AU1127*(1+$AF$5/100)</f>
        <v>735.8</v>
      </c>
      <c r="R1127" s="734">
        <f>AV1127*(1+$AF$5/100)</f>
        <v>755.95</v>
      </c>
      <c r="S1127" s="734">
        <f>AW1127*(1+$AF$5/100)</f>
        <v>776.1</v>
      </c>
      <c r="T1127" s="734">
        <f>AX1127*(1+$AF$5/100)</f>
        <v>796.25</v>
      </c>
      <c r="U1127" s="734">
        <f>AY1127*(1+$AF$5/100)</f>
        <v>816.4</v>
      </c>
      <c r="V1127" s="734">
        <f>AZ1127*(1+$AF$5/100)</f>
        <v>836.55</v>
      </c>
      <c r="W1127" s="734">
        <f>BA1127*(1+$AF$5/100)</f>
        <v>856.7</v>
      </c>
      <c r="X1127" s="734">
        <f>BB1127*(1+$AF$5/100)</f>
        <v>876.85</v>
      </c>
      <c r="Y1127" s="734">
        <f>BC1127*(1+$AF$5/100)</f>
        <v>897</v>
      </c>
      <c r="Z1127" s="735" t="s">
        <v>394</v>
      </c>
      <c r="AA1127" s="801"/>
      <c r="AB1127" s="731"/>
      <c r="AG1127" s="728">
        <v>2600</v>
      </c>
      <c r="AH1127" s="733">
        <v>625</v>
      </c>
      <c r="AI1127" s="734">
        <v>656</v>
      </c>
      <c r="AJ1127" s="734">
        <v>687</v>
      </c>
      <c r="AK1127" s="734">
        <v>718</v>
      </c>
      <c r="AL1127" s="734">
        <v>749</v>
      </c>
      <c r="AM1127" s="734">
        <v>780</v>
      </c>
      <c r="AN1127" s="734">
        <v>811</v>
      </c>
      <c r="AO1127" s="734">
        <v>818</v>
      </c>
      <c r="AP1127" s="734">
        <v>825</v>
      </c>
      <c r="AQ1127" s="734">
        <v>1008</v>
      </c>
      <c r="AR1127" s="734">
        <v>1039</v>
      </c>
      <c r="AS1127" s="734">
        <v>1070</v>
      </c>
      <c r="AT1127" s="734">
        <v>1101</v>
      </c>
      <c r="AU1127" s="734">
        <v>1132</v>
      </c>
      <c r="AV1127" s="734">
        <v>1163</v>
      </c>
      <c r="AW1127" s="734">
        <v>1194</v>
      </c>
      <c r="AX1127" s="734">
        <v>1225</v>
      </c>
      <c r="AY1127" s="734">
        <v>1256</v>
      </c>
      <c r="AZ1127" s="734">
        <v>1287</v>
      </c>
      <c r="BA1127" s="734">
        <v>1318</v>
      </c>
      <c r="BB1127" s="734">
        <v>1349</v>
      </c>
      <c r="BC1127" s="734">
        <v>1380</v>
      </c>
      <c r="BD1127" s="735" t="s">
        <v>394</v>
      </c>
    </row>
    <row r="1128" spans="1:74">
      <c r="B1128" s="1019"/>
      <c r="C1128" s="785">
        <v>2800</v>
      </c>
      <c r="D1128" s="733">
        <f>AH1128*(1+$AF$5/100)</f>
        <v>410.8</v>
      </c>
      <c r="E1128" s="734">
        <f>AI1128*(1+$AF$5/100)</f>
        <v>430.95</v>
      </c>
      <c r="F1128" s="734">
        <f>AJ1128*(1+$AF$5/100)</f>
        <v>451.1</v>
      </c>
      <c r="G1128" s="734">
        <f>AK1128*(1+$AF$5/100)</f>
        <v>471.25</v>
      </c>
      <c r="H1128" s="734">
        <f>AL1128*(1+$AF$5/100)</f>
        <v>491.4</v>
      </c>
      <c r="I1128" s="734">
        <f>AM1128*(1+$AF$5/100)</f>
        <v>511.55</v>
      </c>
      <c r="J1128" s="734">
        <f>AN1128*(1+$AF$5/100)</f>
        <v>531.7</v>
      </c>
      <c r="K1128" s="734">
        <f>AO1128*(1+$AF$5/100)</f>
        <v>551.85</v>
      </c>
      <c r="L1128" s="734">
        <f>AP1128*(1+$AF$5/100)</f>
        <v>624</v>
      </c>
      <c r="M1128" s="734">
        <f>AQ1128*(1+$AF$5/100)</f>
        <v>659.75</v>
      </c>
      <c r="N1128" s="734">
        <f>AR1128*(1+$AF$5/100)</f>
        <v>679.9</v>
      </c>
      <c r="O1128" s="734">
        <f>AS1128*(1+$AF$5/100)</f>
        <v>700.05</v>
      </c>
      <c r="P1128" s="734">
        <f>AT1128*(1+$AF$5/100)</f>
        <v>720.2</v>
      </c>
      <c r="Q1128" s="734">
        <f>AU1128*(1+$AF$5/100)</f>
        <v>740.35</v>
      </c>
      <c r="R1128" s="734">
        <f>AV1128*(1+$AF$5/100)</f>
        <v>760.5</v>
      </c>
      <c r="S1128" s="734">
        <f>AW1128*(1+$AF$5/100)</f>
        <v>780.65</v>
      </c>
      <c r="T1128" s="734">
        <f>AX1128*(1+$AF$5/100)</f>
        <v>800.8</v>
      </c>
      <c r="U1128" s="734">
        <f>AY1128*(1+$AF$5/100)</f>
        <v>820.95</v>
      </c>
      <c r="V1128" s="734">
        <f>AZ1128*(1+$AF$5/100)</f>
        <v>841.1</v>
      </c>
      <c r="W1128" s="734">
        <f>BA1128*(1+$AF$5/100)</f>
        <v>861.25</v>
      </c>
      <c r="X1128" s="734">
        <f>BB1128*(1+$AF$5/100)</f>
        <v>881.4</v>
      </c>
      <c r="Y1128" s="734">
        <f>BC1128*(1+$AF$5/100)</f>
        <v>901.55</v>
      </c>
      <c r="Z1128" s="735" t="s">
        <v>394</v>
      </c>
      <c r="AA1128" s="801"/>
      <c r="AB1128" s="731"/>
      <c r="AG1128" s="728">
        <v>2800</v>
      </c>
      <c r="AH1128" s="733">
        <v>632</v>
      </c>
      <c r="AI1128" s="734">
        <v>663</v>
      </c>
      <c r="AJ1128" s="734">
        <v>694</v>
      </c>
      <c r="AK1128" s="734">
        <v>725</v>
      </c>
      <c r="AL1128" s="734">
        <v>756</v>
      </c>
      <c r="AM1128" s="734">
        <v>787</v>
      </c>
      <c r="AN1128" s="734">
        <v>818</v>
      </c>
      <c r="AO1128" s="734">
        <v>849</v>
      </c>
      <c r="AP1128" s="734">
        <v>960</v>
      </c>
      <c r="AQ1128" s="734">
        <v>1015</v>
      </c>
      <c r="AR1128" s="734">
        <v>1046</v>
      </c>
      <c r="AS1128" s="734">
        <v>1077</v>
      </c>
      <c r="AT1128" s="734">
        <v>1108</v>
      </c>
      <c r="AU1128" s="734">
        <v>1139</v>
      </c>
      <c r="AV1128" s="734">
        <v>1170</v>
      </c>
      <c r="AW1128" s="734">
        <v>1201</v>
      </c>
      <c r="AX1128" s="734">
        <v>1232</v>
      </c>
      <c r="AY1128" s="734">
        <v>1263</v>
      </c>
      <c r="AZ1128" s="734">
        <v>1294</v>
      </c>
      <c r="BA1128" s="734">
        <v>1325</v>
      </c>
      <c r="BB1128" s="734">
        <v>1356</v>
      </c>
      <c r="BC1128" s="734">
        <v>1387</v>
      </c>
      <c r="BD1128" s="735" t="s">
        <v>394</v>
      </c>
    </row>
    <row r="1129" spans="1:74">
      <c r="B1129" s="1019"/>
      <c r="C1129" s="785">
        <v>3000</v>
      </c>
      <c r="D1129" s="733">
        <f>AH1129*(1+$AF$5/100)</f>
        <v>551.85</v>
      </c>
      <c r="E1129" s="734">
        <f>AI1129*(1+$AF$5/100)</f>
        <v>556.4</v>
      </c>
      <c r="F1129" s="734">
        <f>AJ1129*(1+$AF$5/100)</f>
        <v>560.95</v>
      </c>
      <c r="G1129" s="734">
        <f>AK1129*(1+$AF$5/100)</f>
        <v>565.5</v>
      </c>
      <c r="H1129" s="734">
        <f>AL1129*(1+$AF$5/100)</f>
        <v>570.05</v>
      </c>
      <c r="I1129" s="734">
        <f>AM1129*(1+$AF$5/100)</f>
        <v>574.6</v>
      </c>
      <c r="J1129" s="734">
        <f>AN1129*(1+$AF$5/100)</f>
        <v>579.15</v>
      </c>
      <c r="K1129" s="734">
        <f>AO1129*(1+$AF$5/100)</f>
        <v>651.3</v>
      </c>
      <c r="L1129" s="734">
        <f>AP1129*(1+$AF$5/100)</f>
        <v>723.45</v>
      </c>
      <c r="M1129" s="734">
        <f>AQ1129*(1+$AF$5/100)</f>
        <v>731.9</v>
      </c>
      <c r="N1129" s="734">
        <f>AR1129*(1+$AF$5/100)</f>
        <v>752.05</v>
      </c>
      <c r="O1129" s="734">
        <f>AS1129*(1+$AF$5/100)</f>
        <v>772.2</v>
      </c>
      <c r="P1129" s="734">
        <f>AT1129*(1+$AF$5/100)</f>
        <v>792.35</v>
      </c>
      <c r="Q1129" s="734">
        <f>AU1129*(1+$AF$5/100)</f>
        <v>812.5</v>
      </c>
      <c r="R1129" s="734">
        <f>AV1129*(1+$AF$5/100)</f>
        <v>832.65</v>
      </c>
      <c r="S1129" s="734">
        <f>AW1129*(1+$AF$5/100)</f>
        <v>852.8</v>
      </c>
      <c r="T1129" s="734">
        <f>AX1129*(1+$AF$5/100)</f>
        <v>872.95</v>
      </c>
      <c r="U1129" s="734">
        <f>AY1129*(1+$AF$5/100)</f>
        <v>893.1</v>
      </c>
      <c r="V1129" s="734">
        <f>AZ1129*(1+$AF$5/100)</f>
        <v>913.25</v>
      </c>
      <c r="W1129" s="734">
        <f>BA1129*(1+$AF$5/100)</f>
        <v>933.4</v>
      </c>
      <c r="X1129" s="734">
        <f>BB1129*(1+$AF$5/100)</f>
        <v>953.55</v>
      </c>
      <c r="Y1129" s="734">
        <f>BC1129*(1+$AF$5/100)</f>
        <v>973.7</v>
      </c>
      <c r="Z1129" s="735" t="s">
        <v>394</v>
      </c>
      <c r="AA1129" s="801"/>
      <c r="AB1129" s="731"/>
      <c r="AG1129" s="728">
        <v>3000</v>
      </c>
      <c r="AH1129" s="733">
        <v>849</v>
      </c>
      <c r="AI1129" s="734">
        <v>856</v>
      </c>
      <c r="AJ1129" s="734">
        <v>863</v>
      </c>
      <c r="AK1129" s="734">
        <v>870</v>
      </c>
      <c r="AL1129" s="734">
        <v>877</v>
      </c>
      <c r="AM1129" s="734">
        <v>884</v>
      </c>
      <c r="AN1129" s="734">
        <v>891</v>
      </c>
      <c r="AO1129" s="734">
        <v>1002</v>
      </c>
      <c r="AP1129" s="734">
        <v>1113</v>
      </c>
      <c r="AQ1129" s="734">
        <v>1126</v>
      </c>
      <c r="AR1129" s="734">
        <v>1157</v>
      </c>
      <c r="AS1129" s="734">
        <v>1188</v>
      </c>
      <c r="AT1129" s="734">
        <v>1219</v>
      </c>
      <c r="AU1129" s="734">
        <v>1250</v>
      </c>
      <c r="AV1129" s="734">
        <v>1281</v>
      </c>
      <c r="AW1129" s="734">
        <v>1312</v>
      </c>
      <c r="AX1129" s="734">
        <v>1343</v>
      </c>
      <c r="AY1129" s="734">
        <v>1374</v>
      </c>
      <c r="AZ1129" s="734">
        <v>1405</v>
      </c>
      <c r="BA1129" s="734">
        <v>1436</v>
      </c>
      <c r="BB1129" s="734">
        <v>1467</v>
      </c>
      <c r="BC1129" s="734">
        <v>1498</v>
      </c>
      <c r="BD1129" s="735" t="s">
        <v>394</v>
      </c>
    </row>
    <row r="1130" spans="1:74">
      <c r="B1130" s="1019"/>
      <c r="C1130" s="785">
        <v>3200</v>
      </c>
      <c r="D1130" s="733">
        <f>AH1130*(1+$AF$5/100)</f>
        <v>572</v>
      </c>
      <c r="E1130" s="734">
        <f>AI1130*(1+$AF$5/100)</f>
        <v>576.55</v>
      </c>
      <c r="F1130" s="734">
        <f>AJ1130*(1+$AF$5/100)</f>
        <v>581.1</v>
      </c>
      <c r="G1130" s="734">
        <f>AK1130*(1+$AF$5/100)</f>
        <v>585.65</v>
      </c>
      <c r="H1130" s="734">
        <f>AL1130*(1+$AF$5/100)</f>
        <v>590.2</v>
      </c>
      <c r="I1130" s="734">
        <f>AM1130*(1+$AF$5/100)</f>
        <v>594.75</v>
      </c>
      <c r="J1130" s="734">
        <f>AN1130*(1+$AF$5/100)</f>
        <v>666.9</v>
      </c>
      <c r="K1130" s="734">
        <f>AO1130*(1+$AF$5/100)</f>
        <v>671.45</v>
      </c>
      <c r="L1130" s="734">
        <f>AP1130*(1+$AF$5/100)</f>
        <v>743.6</v>
      </c>
      <c r="M1130" s="734">
        <f>AQ1130*(1+$AF$5/100)</f>
        <v>1016.6</v>
      </c>
      <c r="N1130" s="734">
        <f>AR1130*(1+$AF$5/100)</f>
        <v>1021.15</v>
      </c>
      <c r="O1130" s="734">
        <f>AS1130*(1+$AF$5/100)</f>
        <v>1025.7</v>
      </c>
      <c r="P1130" s="734">
        <f>AT1130*(1+$AF$5/100)</f>
        <v>1030.25</v>
      </c>
      <c r="Q1130" s="734">
        <f>AU1130*(1+$AF$5/100)</f>
        <v>1035.45</v>
      </c>
      <c r="R1130" s="734">
        <f>AV1130*(1+$AF$5/100)</f>
        <v>1040</v>
      </c>
      <c r="S1130" s="734">
        <f>AW1130*(1+$AF$5/100)</f>
        <v>1044.55</v>
      </c>
      <c r="T1130" s="734">
        <f>AX1130*(1+$AF$5/100)</f>
        <v>1049.1</v>
      </c>
      <c r="U1130" s="734">
        <f>AY1130*(1+$AF$5/100)</f>
        <v>1053.65</v>
      </c>
      <c r="V1130" s="734">
        <f>AZ1130*(1+$AF$5/100)</f>
        <v>1058.2</v>
      </c>
      <c r="W1130" s="734">
        <f>BA1130*(1+$AF$5/100)</f>
        <v>1062.75</v>
      </c>
      <c r="X1130" s="734">
        <f>BB1130*(1+$AF$5/100)</f>
        <v>1067.3</v>
      </c>
      <c r="Y1130" s="734">
        <f>BC1130*(1+$AF$5/100)</f>
        <v>1071.85</v>
      </c>
      <c r="Z1130" s="735" t="s">
        <v>394</v>
      </c>
      <c r="AA1130" s="801"/>
      <c r="AB1130" s="731"/>
      <c r="AG1130" s="728">
        <v>3200</v>
      </c>
      <c r="AH1130" s="733">
        <v>880</v>
      </c>
      <c r="AI1130" s="734">
        <v>887</v>
      </c>
      <c r="AJ1130" s="734">
        <v>894</v>
      </c>
      <c r="AK1130" s="734">
        <v>901</v>
      </c>
      <c r="AL1130" s="734">
        <v>908</v>
      </c>
      <c r="AM1130" s="734">
        <v>915</v>
      </c>
      <c r="AN1130" s="734">
        <v>1026</v>
      </c>
      <c r="AO1130" s="734">
        <v>1033</v>
      </c>
      <c r="AP1130" s="734">
        <v>1144</v>
      </c>
      <c r="AQ1130" s="734">
        <v>1564</v>
      </c>
      <c r="AR1130" s="734">
        <v>1571</v>
      </c>
      <c r="AS1130" s="734">
        <v>1578</v>
      </c>
      <c r="AT1130" s="734">
        <v>1585</v>
      </c>
      <c r="AU1130" s="734">
        <v>1593</v>
      </c>
      <c r="AV1130" s="734">
        <v>1600</v>
      </c>
      <c r="AW1130" s="734">
        <v>1607</v>
      </c>
      <c r="AX1130" s="734">
        <v>1614</v>
      </c>
      <c r="AY1130" s="734">
        <v>1621</v>
      </c>
      <c r="AZ1130" s="734">
        <v>1628</v>
      </c>
      <c r="BA1130" s="734">
        <v>1635</v>
      </c>
      <c r="BB1130" s="734">
        <v>1642</v>
      </c>
      <c r="BC1130" s="734">
        <v>1649</v>
      </c>
      <c r="BD1130" s="735" t="s">
        <v>394</v>
      </c>
    </row>
    <row r="1131" spans="1:74" customHeight="1" ht="22.5">
      <c r="B1131" s="1019"/>
      <c r="C1131" s="785">
        <v>3400</v>
      </c>
      <c r="D1131" s="733">
        <f>AH1131*(1+$AF$5/100)</f>
        <v>592.15</v>
      </c>
      <c r="E1131" s="734">
        <f>AI1131*(1+$AF$5/100)</f>
        <v>596.7</v>
      </c>
      <c r="F1131" s="734">
        <f>AJ1131*(1+$AF$5/100)</f>
        <v>601.25</v>
      </c>
      <c r="G1131" s="734">
        <f>AK1131*(1+$AF$5/100)</f>
        <v>605.8</v>
      </c>
      <c r="H1131" s="734">
        <f>AL1131*(1+$AF$5/100)</f>
        <v>610.35</v>
      </c>
      <c r="I1131" s="734">
        <f>AM1131*(1+$AF$5/100)</f>
        <v>682.5</v>
      </c>
      <c r="J1131" s="734">
        <f>AN1131*(1+$AF$5/100)</f>
        <v>687.05</v>
      </c>
      <c r="K1131" s="734">
        <f>AO1131*(1+$AF$5/100)</f>
        <v>691.6</v>
      </c>
      <c r="L1131" s="734">
        <f>AP1131*(1+$AF$5/100)</f>
        <v>763.75</v>
      </c>
      <c r="M1131" s="734">
        <f>AQ1131*(1+$AF$5/100)</f>
        <v>1052.35</v>
      </c>
      <c r="N1131" s="734">
        <f>AR1131*(1+$AF$5/100)</f>
        <v>1056.9</v>
      </c>
      <c r="O1131" s="734">
        <f>AS1131*(1+$AF$5/100)</f>
        <v>1061.45</v>
      </c>
      <c r="P1131" s="734">
        <f>AT1131*(1+$AF$5/100)</f>
        <v>1066</v>
      </c>
      <c r="Q1131" s="734">
        <f>AU1131*(1+$AF$5/100)</f>
        <v>1070.55</v>
      </c>
      <c r="R1131" s="734">
        <f>AV1131*(1+$AF$5/100)</f>
        <v>1075.75</v>
      </c>
      <c r="S1131" s="734">
        <f>AW1131*(1+$AF$5/100)</f>
        <v>1080.3</v>
      </c>
      <c r="T1131" s="734">
        <f>AX1131*(1+$AF$5/100)</f>
        <v>1084.85</v>
      </c>
      <c r="U1131" s="734">
        <f>AY1131*(1+$AF$5/100)</f>
        <v>1089.4</v>
      </c>
      <c r="V1131" s="734">
        <f>AZ1131*(1+$AF$5/100)</f>
        <v>1093.95</v>
      </c>
      <c r="W1131" s="734">
        <f>BA1131*(1+$AF$5/100)</f>
        <v>1098.5</v>
      </c>
      <c r="X1131" s="734">
        <f>BB1131*(1+$AF$5/100)</f>
        <v>1103.05</v>
      </c>
      <c r="Y1131" s="734">
        <f>BC1131*(1+$AF$5/100)</f>
        <v>1107.6</v>
      </c>
      <c r="Z1131" s="735" t="s">
        <v>394</v>
      </c>
      <c r="AA1131" s="801"/>
      <c r="AB1131" s="731"/>
      <c r="AG1131" s="728">
        <v>3400</v>
      </c>
      <c r="AH1131" s="733">
        <v>911</v>
      </c>
      <c r="AI1131" s="734">
        <v>918</v>
      </c>
      <c r="AJ1131" s="734">
        <v>925</v>
      </c>
      <c r="AK1131" s="734">
        <v>932</v>
      </c>
      <c r="AL1131" s="734">
        <v>939</v>
      </c>
      <c r="AM1131" s="734">
        <v>1050</v>
      </c>
      <c r="AN1131" s="734">
        <v>1057</v>
      </c>
      <c r="AO1131" s="734">
        <v>1064</v>
      </c>
      <c r="AP1131" s="734">
        <v>1175</v>
      </c>
      <c r="AQ1131" s="734">
        <v>1619</v>
      </c>
      <c r="AR1131" s="734">
        <v>1626</v>
      </c>
      <c r="AS1131" s="734">
        <v>1633</v>
      </c>
      <c r="AT1131" s="734">
        <v>1640</v>
      </c>
      <c r="AU1131" s="734">
        <v>1647</v>
      </c>
      <c r="AV1131" s="734">
        <v>1655</v>
      </c>
      <c r="AW1131" s="734">
        <v>1662</v>
      </c>
      <c r="AX1131" s="734">
        <v>1669</v>
      </c>
      <c r="AY1131" s="734">
        <v>1676</v>
      </c>
      <c r="AZ1131" s="734">
        <v>1683</v>
      </c>
      <c r="BA1131" s="734">
        <v>1690</v>
      </c>
      <c r="BB1131" s="734">
        <v>1697</v>
      </c>
      <c r="BC1131" s="734">
        <v>1704</v>
      </c>
      <c r="BD1131" s="735" t="s">
        <v>394</v>
      </c>
    </row>
    <row r="1132" spans="1:74">
      <c r="B1132" s="1019"/>
      <c r="C1132" s="785">
        <f>C1131+200</f>
        <v>3600</v>
      </c>
      <c r="D1132" s="733">
        <f>AH1132*(1+$AF$5/100)</f>
        <v>612.3</v>
      </c>
      <c r="E1132" s="734">
        <f>AI1132*(1+$AF$5/100)</f>
        <v>616.85</v>
      </c>
      <c r="F1132" s="734">
        <f>AJ1132*(1+$AF$5/100)</f>
        <v>621.4</v>
      </c>
      <c r="G1132" s="734">
        <f>AK1132*(1+$AF$5/100)</f>
        <v>625.95</v>
      </c>
      <c r="H1132" s="734">
        <f>AL1132*(1+$AF$5/100)</f>
        <v>698.1</v>
      </c>
      <c r="I1132" s="734">
        <f>AM1132*(1+$AF$5/100)</f>
        <v>702.65</v>
      </c>
      <c r="J1132" s="734">
        <f>AN1132*(1+$AF$5/100)</f>
        <v>707.2</v>
      </c>
      <c r="K1132" s="734">
        <f>AO1132*(1+$AF$5/100)</f>
        <v>711.75</v>
      </c>
      <c r="L1132" s="734">
        <f>AP1132*(1+$AF$5/100)</f>
        <v>783.9</v>
      </c>
      <c r="M1132" s="734">
        <f>AQ1132*(1+$AF$5/100)</f>
        <v>1088.1</v>
      </c>
      <c r="N1132" s="734">
        <f>AR1132*(1+$AF$5/100)</f>
        <v>1092.65</v>
      </c>
      <c r="O1132" s="734">
        <f>AS1132*(1+$AF$5/100)</f>
        <v>1097.2</v>
      </c>
      <c r="P1132" s="734">
        <f>AT1132*(1+$AF$5/100)</f>
        <v>1101.75</v>
      </c>
      <c r="Q1132" s="734">
        <f>AU1132*(1+$AF$5/100)</f>
        <v>1106.3</v>
      </c>
      <c r="R1132" s="734">
        <f>AV1132*(1+$AF$5/100)</f>
        <v>1110.85</v>
      </c>
      <c r="S1132" s="734">
        <f>AW1132*(1+$AF$5/100)</f>
        <v>1116.05</v>
      </c>
      <c r="T1132" s="734">
        <f>AX1132*(1+$AF$5/100)</f>
        <v>1120.6</v>
      </c>
      <c r="U1132" s="734">
        <f>AY1132*(1+$AF$5/100)</f>
        <v>1125.15</v>
      </c>
      <c r="V1132" s="734">
        <f>AZ1132*(1+$AF$5/100)</f>
        <v>1129.7</v>
      </c>
      <c r="W1132" s="734">
        <f>BA1132*(1+$AF$5/100)</f>
        <v>1134.25</v>
      </c>
      <c r="X1132" s="734">
        <f>BB1132*(1+$AF$5/100)</f>
        <v>1138.8</v>
      </c>
      <c r="Y1132" s="734">
        <f>BC1132*(1+$AF$5/100)</f>
        <v>1143.35</v>
      </c>
      <c r="Z1132" s="735" t="s">
        <v>394</v>
      </c>
      <c r="AA1132" s="801"/>
      <c r="AB1132" s="731"/>
      <c r="AG1132" s="728">
        <v>3600</v>
      </c>
      <c r="AH1132" s="733">
        <v>942</v>
      </c>
      <c r="AI1132" s="734">
        <v>949</v>
      </c>
      <c r="AJ1132" s="734">
        <v>956</v>
      </c>
      <c r="AK1132" s="734">
        <v>963</v>
      </c>
      <c r="AL1132" s="734">
        <v>1074</v>
      </c>
      <c r="AM1132" s="734">
        <v>1081</v>
      </c>
      <c r="AN1132" s="734">
        <v>1088</v>
      </c>
      <c r="AO1132" s="734">
        <v>1095</v>
      </c>
      <c r="AP1132" s="734">
        <v>1206</v>
      </c>
      <c r="AQ1132" s="734">
        <v>1674</v>
      </c>
      <c r="AR1132" s="734">
        <v>1681</v>
      </c>
      <c r="AS1132" s="734">
        <v>1688</v>
      </c>
      <c r="AT1132" s="734">
        <v>1695</v>
      </c>
      <c r="AU1132" s="734">
        <v>1702</v>
      </c>
      <c r="AV1132" s="734">
        <v>1709</v>
      </c>
      <c r="AW1132" s="734">
        <v>1717</v>
      </c>
      <c r="AX1132" s="734">
        <v>1724</v>
      </c>
      <c r="AY1132" s="734">
        <v>1731</v>
      </c>
      <c r="AZ1132" s="734">
        <v>1738</v>
      </c>
      <c r="BA1132" s="734">
        <v>1745</v>
      </c>
      <c r="BB1132" s="734">
        <v>1752</v>
      </c>
      <c r="BC1132" s="734">
        <v>1759</v>
      </c>
      <c r="BD1132" s="735" t="s">
        <v>394</v>
      </c>
    </row>
    <row r="1133" spans="1:74">
      <c r="B1133" s="1019"/>
      <c r="C1133" s="785">
        <v>3800</v>
      </c>
      <c r="D1133" s="733">
        <f>AH1133*(1+$AF$5/100)</f>
        <v>632.45</v>
      </c>
      <c r="E1133" s="734">
        <f>AI1133*(1+$AF$5/100)</f>
        <v>637</v>
      </c>
      <c r="F1133" s="734">
        <f>AJ1133*(1+$AF$5/100)</f>
        <v>641.55</v>
      </c>
      <c r="G1133" s="734">
        <f>AK1133*(1+$AF$5/100)</f>
        <v>713.7</v>
      </c>
      <c r="H1133" s="734">
        <f>AL1133*(1+$AF$5/100)</f>
        <v>718.25</v>
      </c>
      <c r="I1133" s="734">
        <f>AM1133*(1+$AF$5/100)</f>
        <v>722.8</v>
      </c>
      <c r="J1133" s="734">
        <f>AN1133*(1+$AF$5/100)</f>
        <v>727.35</v>
      </c>
      <c r="K1133" s="734">
        <f>AO1133*(1+$AF$5/100)</f>
        <v>731.9</v>
      </c>
      <c r="L1133" s="734">
        <f>AP1133*(1+$AF$5/100)</f>
        <v>804.05</v>
      </c>
      <c r="M1133" s="734">
        <f>AQ1133*(1+$AF$5/100)</f>
        <v>1123.85</v>
      </c>
      <c r="N1133" s="734">
        <f>AR1133*(1+$AF$5/100)</f>
        <v>1128.4</v>
      </c>
      <c r="O1133" s="734">
        <f>AS1133*(1+$AF$5/100)</f>
        <v>1132.95</v>
      </c>
      <c r="P1133" s="734">
        <f>AT1133*(1+$AF$5/100)</f>
        <v>1137.5</v>
      </c>
      <c r="Q1133" s="734">
        <f>AU1133*(1+$AF$5/100)</f>
        <v>1142.05</v>
      </c>
      <c r="R1133" s="734">
        <f>AV1133*(1+$AF$5/100)</f>
        <v>1146.6</v>
      </c>
      <c r="S1133" s="734">
        <f>AW1133*(1+$AF$5/100)</f>
        <v>1151.15</v>
      </c>
      <c r="T1133" s="734">
        <f>AX1133*(1+$AF$5/100)</f>
        <v>1156.35</v>
      </c>
      <c r="U1133" s="734">
        <f>AY1133*(1+$AF$5/100)</f>
        <v>1160.9</v>
      </c>
      <c r="V1133" s="734">
        <f>AZ1133*(1+$AF$5/100)</f>
        <v>1165.45</v>
      </c>
      <c r="W1133" s="734">
        <f>BA1133*(1+$AF$5/100)</f>
        <v>1170</v>
      </c>
      <c r="X1133" s="734">
        <f>BB1133*(1+$AF$5/100)</f>
        <v>1174.55</v>
      </c>
      <c r="Y1133" s="734">
        <f>BC1133*(1+$AF$5/100)</f>
        <v>1179.1</v>
      </c>
      <c r="Z1133" s="735" t="s">
        <v>394</v>
      </c>
      <c r="AA1133" s="801"/>
      <c r="AB1133" s="731"/>
      <c r="AG1133" s="728">
        <v>3800</v>
      </c>
      <c r="AH1133" s="733">
        <v>973</v>
      </c>
      <c r="AI1133" s="734">
        <v>980</v>
      </c>
      <c r="AJ1133" s="734">
        <v>987</v>
      </c>
      <c r="AK1133" s="734">
        <v>1098</v>
      </c>
      <c r="AL1133" s="734">
        <v>1105</v>
      </c>
      <c r="AM1133" s="734">
        <v>1112</v>
      </c>
      <c r="AN1133" s="734">
        <v>1119</v>
      </c>
      <c r="AO1133" s="734">
        <v>1126</v>
      </c>
      <c r="AP1133" s="734">
        <v>1237</v>
      </c>
      <c r="AQ1133" s="734">
        <v>1729</v>
      </c>
      <c r="AR1133" s="734">
        <v>1736</v>
      </c>
      <c r="AS1133" s="734">
        <v>1743</v>
      </c>
      <c r="AT1133" s="734">
        <v>1750</v>
      </c>
      <c r="AU1133" s="734">
        <v>1757</v>
      </c>
      <c r="AV1133" s="734">
        <v>1764</v>
      </c>
      <c r="AW1133" s="734">
        <v>1771</v>
      </c>
      <c r="AX1133" s="734">
        <v>1779</v>
      </c>
      <c r="AY1133" s="734">
        <v>1786</v>
      </c>
      <c r="AZ1133" s="734">
        <v>1793</v>
      </c>
      <c r="BA1133" s="734">
        <v>1800</v>
      </c>
      <c r="BB1133" s="734">
        <v>1807</v>
      </c>
      <c r="BC1133" s="734">
        <v>1814</v>
      </c>
      <c r="BD1133" s="735" t="s">
        <v>394</v>
      </c>
    </row>
    <row r="1134" spans="1:74" customHeight="1" ht="23.25">
      <c r="B1134" s="1019"/>
      <c r="C1134" s="786">
        <v>4000</v>
      </c>
      <c r="D1134" s="739">
        <f>AH1134*(1+$AF$5/100)</f>
        <v>652.6</v>
      </c>
      <c r="E1134" s="740">
        <f>AI1134*(1+$AF$5/100)</f>
        <v>657.15</v>
      </c>
      <c r="F1134" s="740">
        <f>AJ1134*(1+$AF$5/100)</f>
        <v>729.3</v>
      </c>
      <c r="G1134" s="740">
        <f>AK1134*(1+$AF$5/100)</f>
        <v>733.85</v>
      </c>
      <c r="H1134" s="740">
        <f>AL1134*(1+$AF$5/100)</f>
        <v>738.4</v>
      </c>
      <c r="I1134" s="740">
        <f>AM1134*(1+$AF$5/100)</f>
        <v>742.95</v>
      </c>
      <c r="J1134" s="740">
        <f>AN1134*(1+$AF$5/100)</f>
        <v>747.5</v>
      </c>
      <c r="K1134" s="740">
        <f>AO1134*(1+$AF$5/100)</f>
        <v>752.05</v>
      </c>
      <c r="L1134" s="740">
        <f>AP1134*(1+$AF$5/100)</f>
        <v>824.2</v>
      </c>
      <c r="M1134" s="740">
        <f>AQ1134*(1+$AF$5/100)</f>
        <v>1159.6</v>
      </c>
      <c r="N1134" s="740">
        <f>AR1134*(1+$AF$5/100)</f>
        <v>1164.15</v>
      </c>
      <c r="O1134" s="740">
        <f>AS1134*(1+$AF$5/100)</f>
        <v>1168.7</v>
      </c>
      <c r="P1134" s="740">
        <f>AT1134*(1+$AF$5/100)</f>
        <v>1173.25</v>
      </c>
      <c r="Q1134" s="740">
        <f>AU1134*(1+$AF$5/100)</f>
        <v>1177.8</v>
      </c>
      <c r="R1134" s="740">
        <f>AV1134*(1+$AF$5/100)</f>
        <v>1182.35</v>
      </c>
      <c r="S1134" s="740">
        <f>AW1134*(1+$AF$5/100)</f>
        <v>1186.9</v>
      </c>
      <c r="T1134" s="740">
        <f>AX1134*(1+$AF$5/100)</f>
        <v>1191.45</v>
      </c>
      <c r="U1134" s="740">
        <f>AY1134*(1+$AF$5/100)</f>
        <v>1196.65</v>
      </c>
      <c r="V1134" s="740">
        <f>AZ1134*(1+$AF$5/100)</f>
        <v>1201.2</v>
      </c>
      <c r="W1134" s="740">
        <f>BA1134*(1+$AF$5/100)</f>
        <v>1205.75</v>
      </c>
      <c r="X1134" s="740">
        <f>BB1134*(1+$AF$5/100)</f>
        <v>1210.3</v>
      </c>
      <c r="Y1134" s="740">
        <f>BC1134*(1+$AF$5/100)</f>
        <v>1214.85</v>
      </c>
      <c r="Z1134" s="750" t="s">
        <v>394</v>
      </c>
      <c r="AA1134" s="801"/>
      <c r="AB1134" s="731"/>
      <c r="AG1134" s="738">
        <v>4000</v>
      </c>
      <c r="AH1134" s="739">
        <v>1004</v>
      </c>
      <c r="AI1134" s="740">
        <v>1011</v>
      </c>
      <c r="AJ1134" s="740">
        <v>1122</v>
      </c>
      <c r="AK1134" s="740">
        <v>1129</v>
      </c>
      <c r="AL1134" s="740">
        <v>1136</v>
      </c>
      <c r="AM1134" s="740">
        <v>1143</v>
      </c>
      <c r="AN1134" s="740">
        <v>1150</v>
      </c>
      <c r="AO1134" s="740">
        <v>1157</v>
      </c>
      <c r="AP1134" s="740">
        <v>1268</v>
      </c>
      <c r="AQ1134" s="740">
        <v>1784</v>
      </c>
      <c r="AR1134" s="740">
        <v>1791</v>
      </c>
      <c r="AS1134" s="740">
        <v>1798</v>
      </c>
      <c r="AT1134" s="740">
        <v>1805</v>
      </c>
      <c r="AU1134" s="740">
        <v>1812</v>
      </c>
      <c r="AV1134" s="740">
        <v>1819</v>
      </c>
      <c r="AW1134" s="740">
        <v>1826</v>
      </c>
      <c r="AX1134" s="740">
        <v>1833</v>
      </c>
      <c r="AY1134" s="740">
        <v>1841</v>
      </c>
      <c r="AZ1134" s="740">
        <v>1848</v>
      </c>
      <c r="BA1134" s="740">
        <v>1855</v>
      </c>
      <c r="BB1134" s="740">
        <v>1862</v>
      </c>
      <c r="BC1134" s="740">
        <v>1869</v>
      </c>
      <c r="BD1134" s="750" t="s">
        <v>394</v>
      </c>
    </row>
    <row r="1135" spans="1:74">
      <c r="B1135" s="804"/>
      <c r="C1135" s="717"/>
      <c r="D1135" s="734"/>
      <c r="E1135" s="734"/>
      <c r="F1135" s="734"/>
      <c r="G1135" s="734"/>
      <c r="H1135" s="734"/>
      <c r="I1135" s="734"/>
      <c r="J1135" s="734"/>
      <c r="K1135" s="734"/>
      <c r="L1135" s="734"/>
      <c r="M1135" s="734"/>
      <c r="N1135" s="734"/>
      <c r="O1135" s="734"/>
      <c r="P1135" s="734"/>
      <c r="Q1135" s="734"/>
      <c r="R1135" s="734"/>
      <c r="S1135" s="734"/>
      <c r="T1135" s="734"/>
      <c r="U1135" s="734"/>
      <c r="V1135" s="734"/>
      <c r="W1135" s="734"/>
      <c r="X1135" s="734"/>
      <c r="Y1135" s="734"/>
      <c r="Z1135" s="734"/>
      <c r="AA1135" s="801"/>
      <c r="AB1135" s="731"/>
    </row>
    <row r="1136" spans="1:74">
      <c r="B1136" s="804"/>
      <c r="C1136" s="1014" t="s">
        <v>392</v>
      </c>
      <c r="D1136" s="1014"/>
      <c r="E1136" s="1014"/>
      <c r="F1136" s="1014"/>
      <c r="G1136" s="1014"/>
      <c r="H1136" s="1014"/>
      <c r="I1136" s="1014"/>
      <c r="J1136" s="1014"/>
      <c r="K1136" s="1014"/>
      <c r="L1136" s="1014"/>
      <c r="M1136" s="1014"/>
      <c r="N1136" s="1014"/>
      <c r="O1136" s="1014"/>
      <c r="P1136" s="1014"/>
      <c r="Q1136" s="1014"/>
      <c r="R1136" s="1014"/>
      <c r="S1136" s="1014"/>
      <c r="T1136" s="1014"/>
      <c r="U1136" s="1014"/>
      <c r="V1136" s="1014"/>
      <c r="W1136" s="1014"/>
      <c r="X1136" s="1014"/>
      <c r="Y1136" s="1014"/>
      <c r="Z1136" s="1014"/>
      <c r="AA1136" s="801"/>
      <c r="AB1136" s="731"/>
    </row>
    <row r="1137" spans="1:74">
      <c r="B1137" s="804"/>
      <c r="C1137" s="721" t="s">
        <v>443</v>
      </c>
      <c r="D1137" s="721"/>
      <c r="E1137" s="721"/>
      <c r="F1137" s="721"/>
      <c r="G1137" s="721"/>
      <c r="H1137" s="721"/>
      <c r="I1137" s="721"/>
      <c r="J1137" s="721"/>
      <c r="K1137" s="721"/>
      <c r="L1137" s="721"/>
      <c r="M1137" s="721"/>
      <c r="N1137" s="721"/>
      <c r="O1137" s="721"/>
      <c r="P1137" s="721"/>
      <c r="Q1137" s="721"/>
      <c r="R1137" s="721"/>
      <c r="S1137" s="721"/>
      <c r="T1137" s="721"/>
      <c r="U1137" s="721"/>
      <c r="V1137" s="721"/>
      <c r="W1137" s="721"/>
      <c r="X1137" s="721"/>
      <c r="Y1137" s="721"/>
      <c r="Z1137" s="721"/>
      <c r="AA1137" s="801"/>
      <c r="AB1137" s="731"/>
    </row>
    <row r="1138" spans="1:74" customHeight="1" ht="20.25">
      <c r="B1138" s="805"/>
      <c r="C1138" s="1022" t="s">
        <v>384</v>
      </c>
      <c r="D1138" s="1022"/>
      <c r="E1138" s="1022"/>
      <c r="F1138" s="1022"/>
      <c r="G1138" s="1022"/>
      <c r="H1138" s="1022"/>
      <c r="I1138" s="1022"/>
      <c r="J1138" s="1022"/>
      <c r="K1138" s="1022"/>
      <c r="L1138" s="1022"/>
      <c r="M1138" s="1022"/>
      <c r="N1138" s="1022"/>
      <c r="O1138" s="1022"/>
      <c r="P1138" s="1022"/>
      <c r="Q1138" s="1022"/>
      <c r="R1138" s="1022"/>
      <c r="S1138" s="1022"/>
      <c r="T1138" s="1022"/>
      <c r="U1138" s="1022"/>
      <c r="V1138" s="1022"/>
      <c r="W1138" s="1022"/>
      <c r="X1138" s="1022"/>
      <c r="Y1138" s="1022"/>
      <c r="Z1138" s="1022"/>
      <c r="AA1138" s="806"/>
      <c r="AB1138" s="717"/>
    </row>
    <row r="1139" spans="1:74" customHeight="1" ht="21">
      <c r="B1139" s="722"/>
      <c r="C1139" s="717"/>
      <c r="D1139" s="717"/>
      <c r="E1139" s="717"/>
      <c r="F1139" s="717"/>
      <c r="G1139" s="717"/>
      <c r="H1139" s="717"/>
      <c r="I1139" s="717"/>
      <c r="J1139" s="717"/>
      <c r="K1139" s="717"/>
      <c r="L1139" s="717"/>
      <c r="M1139" s="717"/>
      <c r="N1139" s="717"/>
      <c r="O1139" s="717"/>
      <c r="P1139" s="717"/>
      <c r="Q1139" s="717"/>
      <c r="R1139" s="717"/>
      <c r="S1139" s="717"/>
      <c r="T1139" s="717"/>
      <c r="U1139" s="717"/>
      <c r="V1139" s="717"/>
      <c r="W1139" s="717"/>
      <c r="X1139" s="717"/>
      <c r="Y1139" s="717"/>
      <c r="Z1139" s="717"/>
      <c r="AA1139" s="717"/>
      <c r="AB1139" s="717"/>
    </row>
    <row r="1140" spans="1:74" customHeight="1" ht="27.75" s="545" customFormat="1">
      <c r="A1140" s="716"/>
      <c r="B1140" s="807"/>
      <c r="C1140" s="1017" t="s">
        <v>458</v>
      </c>
      <c r="D1140" s="1017"/>
      <c r="E1140" s="1017"/>
      <c r="F1140" s="1017"/>
      <c r="G1140" s="1017"/>
      <c r="H1140" s="1017"/>
      <c r="I1140" s="1017"/>
      <c r="J1140" s="1017"/>
      <c r="K1140" s="1017"/>
      <c r="L1140" s="1017"/>
      <c r="M1140" s="1017"/>
      <c r="N1140" s="1017"/>
      <c r="O1140" s="1017"/>
      <c r="P1140" s="1017"/>
      <c r="Q1140" s="1017"/>
      <c r="R1140" s="1017"/>
      <c r="S1140" s="1017"/>
      <c r="T1140" s="1017"/>
      <c r="U1140" s="1017"/>
      <c r="V1140" s="1017"/>
      <c r="W1140" s="1017"/>
      <c r="X1140" s="1017"/>
      <c r="Y1140" s="1017"/>
      <c r="Z1140" s="1017"/>
      <c r="AA1140" s="798"/>
      <c r="AB1140" s="723"/>
    </row>
    <row r="1141" spans="1:74" customHeight="1" ht="20.25">
      <c r="B1141" s="808"/>
      <c r="C1141" s="1018" t="s">
        <v>316</v>
      </c>
      <c r="D1141" s="1018"/>
      <c r="E1141" s="1018"/>
      <c r="F1141" s="1018"/>
      <c r="G1141" s="1018"/>
      <c r="H1141" s="1018"/>
      <c r="I1141" s="1018"/>
      <c r="J1141" s="1018"/>
      <c r="K1141" s="1018"/>
      <c r="L1141" s="1018"/>
      <c r="M1141" s="1018"/>
      <c r="N1141" s="1018"/>
      <c r="O1141" s="1018"/>
      <c r="P1141" s="1018"/>
      <c r="Q1141" s="1018"/>
      <c r="R1141" s="1018"/>
      <c r="S1141" s="1018"/>
      <c r="T1141" s="1018"/>
      <c r="U1141" s="1018"/>
      <c r="V1141" s="1018"/>
      <c r="W1141" s="1018"/>
      <c r="X1141" s="1018"/>
      <c r="Y1141" s="1018"/>
      <c r="Z1141" s="1018"/>
      <c r="AA1141" s="799"/>
      <c r="AB1141" s="717"/>
    </row>
    <row r="1142" spans="1:74" customHeight="1" ht="20.25">
      <c r="A1142" s="545"/>
      <c r="B1142" s="1019" t="s">
        <v>317</v>
      </c>
      <c r="C1142" s="782"/>
      <c r="D1142" s="783">
        <v>1400</v>
      </c>
      <c r="E1142" s="783">
        <v>1600</v>
      </c>
      <c r="F1142" s="783">
        <v>1800</v>
      </c>
      <c r="G1142" s="783">
        <v>2000</v>
      </c>
      <c r="H1142" s="783">
        <v>2200</v>
      </c>
      <c r="I1142" s="783">
        <v>2400</v>
      </c>
      <c r="J1142" s="783">
        <v>2600</v>
      </c>
      <c r="K1142" s="783">
        <v>2800</v>
      </c>
      <c r="L1142" s="783">
        <v>3000</v>
      </c>
      <c r="M1142" s="783">
        <v>3200</v>
      </c>
      <c r="N1142" s="783">
        <v>3400</v>
      </c>
      <c r="O1142" s="783">
        <v>3600</v>
      </c>
      <c r="P1142" s="783">
        <v>3800</v>
      </c>
      <c r="Q1142" s="783">
        <v>4000</v>
      </c>
      <c r="R1142" s="783">
        <v>4200</v>
      </c>
      <c r="S1142" s="783">
        <v>4400</v>
      </c>
      <c r="T1142" s="783">
        <v>4600</v>
      </c>
      <c r="U1142" s="783">
        <v>4800</v>
      </c>
      <c r="V1142" s="783">
        <v>5000</v>
      </c>
      <c r="W1142" s="783">
        <v>5200</v>
      </c>
      <c r="X1142" s="783">
        <v>5400</v>
      </c>
      <c r="Y1142" s="783">
        <v>5600</v>
      </c>
      <c r="Z1142" s="784">
        <v>5800</v>
      </c>
      <c r="AA1142" s="800"/>
      <c r="AB1142" s="727"/>
      <c r="AG1142" s="724"/>
      <c r="AH1142" s="725">
        <v>1400</v>
      </c>
      <c r="AI1142" s="725">
        <v>1600</v>
      </c>
      <c r="AJ1142" s="725">
        <v>1800</v>
      </c>
      <c r="AK1142" s="725">
        <v>2000</v>
      </c>
      <c r="AL1142" s="725">
        <v>2200</v>
      </c>
      <c r="AM1142" s="725">
        <v>2400</v>
      </c>
      <c r="AN1142" s="725">
        <v>2600</v>
      </c>
      <c r="AO1142" s="725">
        <v>2800</v>
      </c>
      <c r="AP1142" s="725">
        <v>3000</v>
      </c>
      <c r="AQ1142" s="725">
        <v>3200</v>
      </c>
      <c r="AR1142" s="725">
        <v>3400</v>
      </c>
      <c r="AS1142" s="725">
        <v>3600</v>
      </c>
      <c r="AT1142" s="725">
        <v>3800</v>
      </c>
      <c r="AU1142" s="725">
        <v>4000</v>
      </c>
      <c r="AV1142" s="725">
        <v>4200</v>
      </c>
      <c r="AW1142" s="725">
        <v>4400</v>
      </c>
      <c r="AX1142" s="725">
        <v>4600</v>
      </c>
      <c r="AY1142" s="725">
        <v>4800</v>
      </c>
      <c r="AZ1142" s="725">
        <v>5000</v>
      </c>
      <c r="BA1142" s="725">
        <v>5200</v>
      </c>
      <c r="BB1142" s="725">
        <v>5400</v>
      </c>
      <c r="BC1142" s="725">
        <v>5600</v>
      </c>
      <c r="BD1142" s="726">
        <v>5800</v>
      </c>
    </row>
    <row r="1143" spans="1:74">
      <c r="B1143" s="1019"/>
      <c r="C1143" s="785">
        <v>1400</v>
      </c>
      <c r="D1143" s="732">
        <f>AH1143*(1+$AF$5/100)</f>
        <v>380.25</v>
      </c>
      <c r="E1143" s="729">
        <f>AI1143*(1+$AF$5/100)</f>
        <v>407.55</v>
      </c>
      <c r="F1143" s="729">
        <f>AJ1143*(1+$AF$5/100)</f>
        <v>434.85</v>
      </c>
      <c r="G1143" s="729">
        <f>AK1143*(1+$AF$5/100)</f>
        <v>464.1</v>
      </c>
      <c r="H1143" s="729">
        <f>AL1143*(1+$AF$5/100)</f>
        <v>480.35</v>
      </c>
      <c r="I1143" s="729">
        <f>AM1143*(1+$AF$5/100)</f>
        <v>495.95</v>
      </c>
      <c r="J1143" s="729">
        <f>AN1143*(1+$AF$5/100)</f>
        <v>523.9</v>
      </c>
      <c r="K1143" s="729">
        <f>AO1143*(1+$AF$5/100)</f>
        <v>551.2</v>
      </c>
      <c r="L1143" s="729">
        <f>AP1143*(1+$AF$5/100)</f>
        <v>580.45</v>
      </c>
      <c r="M1143" s="729">
        <f>AQ1143*(1+$AF$5/100)</f>
        <v>630.5</v>
      </c>
      <c r="N1143" s="729">
        <f>AR1143*(1+$AF$5/100)</f>
        <v>680.55</v>
      </c>
      <c r="O1143" s="729">
        <f>AS1143*(1+$AF$5/100)</f>
        <v>715</v>
      </c>
      <c r="P1143" s="729">
        <f>AT1143*(1+$AF$5/100)</f>
        <v>747.5</v>
      </c>
      <c r="Q1143" s="729">
        <f>AU1143*(1+$AF$5/100)</f>
        <v>780</v>
      </c>
      <c r="R1143" s="729">
        <f>AV1143*(1+$AF$5/100)</f>
        <v>798.85</v>
      </c>
      <c r="S1143" s="729">
        <f>AW1143*(1+$AF$5/100)</f>
        <v>817.7</v>
      </c>
      <c r="T1143" s="729">
        <f>AX1143*(1+$AF$5/100)</f>
        <v>850.2</v>
      </c>
      <c r="U1143" s="729">
        <f>AY1143*(1+$AF$5/100)</f>
        <v>882.7</v>
      </c>
      <c r="V1143" s="729">
        <f>AZ1143*(1+$AF$5/100)</f>
        <v>952.25</v>
      </c>
      <c r="W1143" s="729">
        <f>BA1143*(1+$AF$5/100)</f>
        <v>971.75</v>
      </c>
      <c r="X1143" s="729">
        <f>BB1143*(1+$AF$5/100)</f>
        <v>991.25</v>
      </c>
      <c r="Y1143" s="729">
        <f>BC1143*(1+$AF$5/100)</f>
        <v>1027.65</v>
      </c>
      <c r="Z1143" s="730" t="s">
        <v>394</v>
      </c>
      <c r="AA1143" s="801"/>
      <c r="AB1143" s="731"/>
      <c r="AG1143" s="728">
        <v>1400</v>
      </c>
      <c r="AH1143" s="732">
        <v>585</v>
      </c>
      <c r="AI1143" s="729">
        <v>627</v>
      </c>
      <c r="AJ1143" s="729">
        <v>669</v>
      </c>
      <c r="AK1143" s="729">
        <v>714</v>
      </c>
      <c r="AL1143" s="729">
        <v>739</v>
      </c>
      <c r="AM1143" s="729">
        <v>763</v>
      </c>
      <c r="AN1143" s="729">
        <v>806</v>
      </c>
      <c r="AO1143" s="729">
        <v>848</v>
      </c>
      <c r="AP1143" s="729">
        <v>893</v>
      </c>
      <c r="AQ1143" s="729">
        <v>970</v>
      </c>
      <c r="AR1143" s="729">
        <v>1047</v>
      </c>
      <c r="AS1143" s="729">
        <v>1100</v>
      </c>
      <c r="AT1143" s="729">
        <v>1150</v>
      </c>
      <c r="AU1143" s="729">
        <v>1200</v>
      </c>
      <c r="AV1143" s="729">
        <v>1229</v>
      </c>
      <c r="AW1143" s="729">
        <v>1258</v>
      </c>
      <c r="AX1143" s="729">
        <v>1308</v>
      </c>
      <c r="AY1143" s="729">
        <v>1358</v>
      </c>
      <c r="AZ1143" s="729">
        <v>1465</v>
      </c>
      <c r="BA1143" s="729">
        <v>1495</v>
      </c>
      <c r="BB1143" s="729">
        <v>1525</v>
      </c>
      <c r="BC1143" s="729">
        <v>1581</v>
      </c>
      <c r="BD1143" s="730" t="s">
        <v>394</v>
      </c>
    </row>
    <row r="1144" spans="1:74">
      <c r="B1144" s="1019"/>
      <c r="C1144" s="785">
        <v>1600</v>
      </c>
      <c r="D1144" s="733">
        <f>AH1144*(1+$AF$5/100)</f>
        <v>402.35</v>
      </c>
      <c r="E1144" s="734">
        <f>AI1144*(1+$AF$5/100)</f>
        <v>433.55</v>
      </c>
      <c r="F1144" s="734">
        <f>AJ1144*(1+$AF$5/100)</f>
        <v>462.8</v>
      </c>
      <c r="G1144" s="734">
        <f>AK1144*(1+$AF$5/100)</f>
        <v>493.35</v>
      </c>
      <c r="H1144" s="734">
        <f>AL1144*(1+$AF$5/100)</f>
        <v>510.25</v>
      </c>
      <c r="I1144" s="734">
        <f>AM1144*(1+$AF$5/100)</f>
        <v>527.15</v>
      </c>
      <c r="J1144" s="734">
        <f>AN1144*(1+$AF$5/100)</f>
        <v>556.4</v>
      </c>
      <c r="K1144" s="734">
        <f>AO1144*(1+$AF$5/100)</f>
        <v>586.95</v>
      </c>
      <c r="L1144" s="734">
        <f>AP1144*(1+$AF$5/100)</f>
        <v>616.2</v>
      </c>
      <c r="M1144" s="734">
        <f>AQ1144*(1+$AF$5/100)</f>
        <v>667.55</v>
      </c>
      <c r="N1144" s="734">
        <f>AR1144*(1+$AF$5/100)</f>
        <v>718.25</v>
      </c>
      <c r="O1144" s="734">
        <f>AS1144*(1+$AF$5/100)</f>
        <v>754.65</v>
      </c>
      <c r="P1144" s="734">
        <f>AT1144*(1+$AF$5/100)</f>
        <v>789.1</v>
      </c>
      <c r="Q1144" s="734">
        <f>AU1144*(1+$AF$5/100)</f>
        <v>823.55</v>
      </c>
      <c r="R1144" s="734">
        <f>AV1144*(1+$AF$5/100)</f>
        <v>843.7</v>
      </c>
      <c r="S1144" s="734">
        <f>AW1144*(1+$AF$5/100)</f>
        <v>864.5</v>
      </c>
      <c r="T1144" s="734">
        <f>AX1144*(1+$AF$5/100)</f>
        <v>898.3</v>
      </c>
      <c r="U1144" s="734">
        <f>AY1144*(1+$AF$5/100)</f>
        <v>932.75</v>
      </c>
      <c r="V1144" s="734">
        <f>AZ1144*(1+$AF$5/100)</f>
        <v>1004.25</v>
      </c>
      <c r="W1144" s="734">
        <f>BA1144*(1+$AF$5/100)</f>
        <v>1024.4</v>
      </c>
      <c r="X1144" s="734">
        <f>BB1144*(1+$AF$5/100)</f>
        <v>1045.2</v>
      </c>
      <c r="Y1144" s="734">
        <f>BC1144*(1+$AF$5/100)</f>
        <v>1080.95</v>
      </c>
      <c r="Z1144" s="735" t="s">
        <v>394</v>
      </c>
      <c r="AA1144" s="801"/>
      <c r="AB1144" s="731"/>
      <c r="AG1144" s="728">
        <v>1600</v>
      </c>
      <c r="AH1144" s="733">
        <v>619</v>
      </c>
      <c r="AI1144" s="734">
        <v>667</v>
      </c>
      <c r="AJ1144" s="734">
        <v>712</v>
      </c>
      <c r="AK1144" s="734">
        <v>759</v>
      </c>
      <c r="AL1144" s="734">
        <v>785</v>
      </c>
      <c r="AM1144" s="734">
        <v>811</v>
      </c>
      <c r="AN1144" s="734">
        <v>856</v>
      </c>
      <c r="AO1144" s="734">
        <v>903</v>
      </c>
      <c r="AP1144" s="734">
        <v>948</v>
      </c>
      <c r="AQ1144" s="734">
        <v>1027</v>
      </c>
      <c r="AR1144" s="734">
        <v>1105</v>
      </c>
      <c r="AS1144" s="734">
        <v>1161</v>
      </c>
      <c r="AT1144" s="734">
        <v>1214</v>
      </c>
      <c r="AU1144" s="734">
        <v>1267</v>
      </c>
      <c r="AV1144" s="734">
        <v>1298</v>
      </c>
      <c r="AW1144" s="734">
        <v>1330</v>
      </c>
      <c r="AX1144" s="734">
        <v>1382</v>
      </c>
      <c r="AY1144" s="734">
        <v>1435</v>
      </c>
      <c r="AZ1144" s="734">
        <v>1545</v>
      </c>
      <c r="BA1144" s="734">
        <v>1576</v>
      </c>
      <c r="BB1144" s="734">
        <v>1608</v>
      </c>
      <c r="BC1144" s="734">
        <v>1663</v>
      </c>
      <c r="BD1144" s="735" t="s">
        <v>394</v>
      </c>
    </row>
    <row r="1145" spans="1:74">
      <c r="B1145" s="1019"/>
      <c r="C1145" s="785">
        <v>1800</v>
      </c>
      <c r="D1145" s="733">
        <f>AH1145*(1+$AF$5/100)</f>
        <v>447.2</v>
      </c>
      <c r="E1145" s="734">
        <f>AI1145*(1+$AF$5/100)</f>
        <v>480.35</v>
      </c>
      <c r="F1145" s="734">
        <f>AJ1145*(1+$AF$5/100)</f>
        <v>514.15</v>
      </c>
      <c r="G1145" s="734">
        <f>AK1145*(1+$AF$5/100)</f>
        <v>547.3</v>
      </c>
      <c r="H1145" s="734">
        <f>AL1145*(1+$AF$5/100)</f>
        <v>565.5</v>
      </c>
      <c r="I1145" s="734">
        <f>AM1145*(1+$AF$5/100)</f>
        <v>584.35</v>
      </c>
      <c r="J1145" s="734">
        <f>AN1145*(1+$AF$5/100)</f>
        <v>616.85</v>
      </c>
      <c r="K1145" s="734">
        <f>AO1145*(1+$AF$5/100)</f>
        <v>651.3</v>
      </c>
      <c r="L1145" s="734">
        <f>AP1145*(1+$AF$5/100)</f>
        <v>683.8</v>
      </c>
      <c r="M1145" s="734">
        <f>AQ1145*(1+$AF$5/100)</f>
        <v>737.1</v>
      </c>
      <c r="N1145" s="734">
        <f>AR1145*(1+$AF$5/100)</f>
        <v>789.75</v>
      </c>
      <c r="O1145" s="734">
        <f>AS1145*(1+$AF$5/100)</f>
        <v>829.4</v>
      </c>
      <c r="P1145" s="734">
        <f>AT1145*(1+$AF$5/100)</f>
        <v>869.05</v>
      </c>
      <c r="Q1145" s="734">
        <f>AU1145*(1+$AF$5/100)</f>
        <v>906.75</v>
      </c>
      <c r="R1145" s="734">
        <f>AV1145*(1+$AF$5/100)</f>
        <v>928.2</v>
      </c>
      <c r="S1145" s="734">
        <f>AW1145*(1+$AF$5/100)</f>
        <v>949.65</v>
      </c>
      <c r="T1145" s="734">
        <f>AX1145*(1+$AF$5/100)</f>
        <v>987.35</v>
      </c>
      <c r="U1145" s="734">
        <f>AY1145*(1+$AF$5/100)</f>
        <v>1027</v>
      </c>
      <c r="V1145" s="734">
        <f>AZ1145*(1+$AF$5/100)</f>
        <v>1100.45</v>
      </c>
      <c r="W1145" s="734">
        <f>BA1145*(1+$AF$5/100)</f>
        <v>1122.55</v>
      </c>
      <c r="X1145" s="734">
        <f>BB1145*(1+$AF$5/100)</f>
        <v>1144.65</v>
      </c>
      <c r="Y1145" s="734">
        <f>BC1145*(1+$AF$5/100)</f>
        <v>1185.6</v>
      </c>
      <c r="Z1145" s="735" t="s">
        <v>394</v>
      </c>
      <c r="AA1145" s="801"/>
      <c r="AB1145" s="731"/>
      <c r="AG1145" s="728">
        <v>1800</v>
      </c>
      <c r="AH1145" s="733">
        <v>688</v>
      </c>
      <c r="AI1145" s="734">
        <v>739</v>
      </c>
      <c r="AJ1145" s="734">
        <v>791</v>
      </c>
      <c r="AK1145" s="734">
        <v>842</v>
      </c>
      <c r="AL1145" s="734">
        <v>870</v>
      </c>
      <c r="AM1145" s="734">
        <v>899</v>
      </c>
      <c r="AN1145" s="734">
        <v>949</v>
      </c>
      <c r="AO1145" s="734">
        <v>1002</v>
      </c>
      <c r="AP1145" s="734">
        <v>1052</v>
      </c>
      <c r="AQ1145" s="734">
        <v>1134</v>
      </c>
      <c r="AR1145" s="734">
        <v>1215</v>
      </c>
      <c r="AS1145" s="734">
        <v>1276</v>
      </c>
      <c r="AT1145" s="734">
        <v>1337</v>
      </c>
      <c r="AU1145" s="734">
        <v>1395</v>
      </c>
      <c r="AV1145" s="734">
        <v>1428</v>
      </c>
      <c r="AW1145" s="734">
        <v>1461</v>
      </c>
      <c r="AX1145" s="734">
        <v>1519</v>
      </c>
      <c r="AY1145" s="734">
        <v>1580</v>
      </c>
      <c r="AZ1145" s="734">
        <v>1693</v>
      </c>
      <c r="BA1145" s="734">
        <v>1727</v>
      </c>
      <c r="BB1145" s="734">
        <v>1761</v>
      </c>
      <c r="BC1145" s="734">
        <v>1824</v>
      </c>
      <c r="BD1145" s="735" t="s">
        <v>394</v>
      </c>
    </row>
    <row r="1146" spans="1:74">
      <c r="B1146" s="1019"/>
      <c r="C1146" s="785">
        <v>2000</v>
      </c>
      <c r="D1146" s="733">
        <f>AH1146*(1+$AF$5/100)</f>
        <v>469.3</v>
      </c>
      <c r="E1146" s="734">
        <f>AI1146*(1+$AF$5/100)</f>
        <v>505.7</v>
      </c>
      <c r="F1146" s="734">
        <f>AJ1146*(1+$AF$5/100)</f>
        <v>540.15</v>
      </c>
      <c r="G1146" s="734">
        <f>AK1146*(1+$AF$5/100)</f>
        <v>576.55</v>
      </c>
      <c r="H1146" s="734">
        <f>AL1146*(1+$AF$5/100)</f>
        <v>596.7</v>
      </c>
      <c r="I1146" s="734">
        <f>AM1146*(1+$AF$5/100)</f>
        <v>616.85</v>
      </c>
      <c r="J1146" s="734">
        <f>AN1146*(1+$AF$5/100)</f>
        <v>649.35</v>
      </c>
      <c r="K1146" s="734">
        <f>AO1146*(1+$AF$5/100)</f>
        <v>685.75</v>
      </c>
      <c r="L1146" s="734">
        <f>AP1146*(1+$AF$5/100)</f>
        <v>722.15</v>
      </c>
      <c r="M1146" s="734">
        <f>AQ1146*(1+$AF$5/100)</f>
        <v>775.45</v>
      </c>
      <c r="N1146" s="734">
        <f>AR1146*(1+$AF$5/100)</f>
        <v>829.4</v>
      </c>
      <c r="O1146" s="734">
        <f>AS1146*(1+$AF$5/100)</f>
        <v>869.05</v>
      </c>
      <c r="P1146" s="734">
        <f>AT1146*(1+$AF$5/100)</f>
        <v>908.7</v>
      </c>
      <c r="Q1146" s="734">
        <f>AU1146*(1+$AF$5/100)</f>
        <v>950.3</v>
      </c>
      <c r="R1146" s="734">
        <f>AV1146*(1+$AF$5/100)</f>
        <v>972.4</v>
      </c>
      <c r="S1146" s="734">
        <f>AW1146*(1+$AF$5/100)</f>
        <v>994.5</v>
      </c>
      <c r="T1146" s="734">
        <f>AX1146*(1+$AF$5/100)</f>
        <v>1036.1</v>
      </c>
      <c r="U1146" s="734">
        <f>AY1146*(1+$AF$5/100)</f>
        <v>1075.75</v>
      </c>
      <c r="V1146" s="734">
        <f>AZ1146*(1+$AF$5/100)</f>
        <v>1151.8</v>
      </c>
      <c r="W1146" s="734">
        <f>BA1146*(1+$AF$5/100)</f>
        <v>1175.2</v>
      </c>
      <c r="X1146" s="734">
        <f>BB1146*(1+$AF$5/100)</f>
        <v>1197.95</v>
      </c>
      <c r="Y1146" s="734">
        <f>BC1146*(1+$AF$5/100)</f>
        <v>1239.55</v>
      </c>
      <c r="Z1146" s="735" t="s">
        <v>394</v>
      </c>
      <c r="AA1146" s="801"/>
      <c r="AB1146" s="731"/>
      <c r="AG1146" s="728">
        <v>2000</v>
      </c>
      <c r="AH1146" s="733">
        <v>722</v>
      </c>
      <c r="AI1146" s="734">
        <v>778</v>
      </c>
      <c r="AJ1146" s="734">
        <v>831</v>
      </c>
      <c r="AK1146" s="734">
        <v>887</v>
      </c>
      <c r="AL1146" s="734">
        <v>918</v>
      </c>
      <c r="AM1146" s="734">
        <v>949</v>
      </c>
      <c r="AN1146" s="734">
        <v>999</v>
      </c>
      <c r="AO1146" s="734">
        <v>1055</v>
      </c>
      <c r="AP1146" s="734">
        <v>1111</v>
      </c>
      <c r="AQ1146" s="734">
        <v>1193</v>
      </c>
      <c r="AR1146" s="734">
        <v>1276</v>
      </c>
      <c r="AS1146" s="734">
        <v>1337</v>
      </c>
      <c r="AT1146" s="734">
        <v>1398</v>
      </c>
      <c r="AU1146" s="734">
        <v>1462</v>
      </c>
      <c r="AV1146" s="734">
        <v>1496</v>
      </c>
      <c r="AW1146" s="734">
        <v>1530</v>
      </c>
      <c r="AX1146" s="734">
        <v>1594</v>
      </c>
      <c r="AY1146" s="734">
        <v>1655</v>
      </c>
      <c r="AZ1146" s="734">
        <v>1772</v>
      </c>
      <c r="BA1146" s="734">
        <v>1808</v>
      </c>
      <c r="BB1146" s="734">
        <v>1843</v>
      </c>
      <c r="BC1146" s="734">
        <v>1907</v>
      </c>
      <c r="BD1146" s="735" t="s">
        <v>394</v>
      </c>
    </row>
    <row r="1147" spans="1:74">
      <c r="B1147" s="1019"/>
      <c r="C1147" s="785">
        <v>2200</v>
      </c>
      <c r="D1147" s="733">
        <f>AH1147*(1+$AF$5/100)</f>
        <v>493.35</v>
      </c>
      <c r="E1147" s="734">
        <f>AI1147*(1+$AF$5/100)</f>
        <v>531.05</v>
      </c>
      <c r="F1147" s="734">
        <f>AJ1147*(1+$AF$5/100)</f>
        <v>567.45</v>
      </c>
      <c r="G1147" s="734">
        <f>AK1147*(1+$AF$5/100)</f>
        <v>605.15</v>
      </c>
      <c r="H1147" s="734">
        <f>AL1147*(1+$AF$5/100)</f>
        <v>625.95</v>
      </c>
      <c r="I1147" s="734">
        <f>AM1147*(1+$AF$5/100)</f>
        <v>646.1</v>
      </c>
      <c r="J1147" s="734">
        <f>AN1147*(1+$AF$5/100)</f>
        <v>682.5</v>
      </c>
      <c r="K1147" s="734">
        <f>AO1147*(1+$AF$5/100)</f>
        <v>720.2</v>
      </c>
      <c r="L1147" s="734">
        <f>AP1147*(1+$AF$5/100)</f>
        <v>757.9</v>
      </c>
      <c r="M1147" s="734">
        <f>AQ1147*(1+$AF$5/100)</f>
        <v>812.5</v>
      </c>
      <c r="N1147" s="734">
        <f>AR1147*(1+$AF$5/100)</f>
        <v>867.1</v>
      </c>
      <c r="O1147" s="734">
        <f>AS1147*(1+$AF$5/100)</f>
        <v>908.7</v>
      </c>
      <c r="P1147" s="734">
        <f>AT1147*(1+$AF$5/100)</f>
        <v>952.25</v>
      </c>
      <c r="Q1147" s="734">
        <f>AU1147*(1+$AF$5/100)</f>
        <v>995.15</v>
      </c>
      <c r="R1147" s="734">
        <f>AV1147*(1+$AF$5/100)</f>
        <v>1017.9</v>
      </c>
      <c r="S1147" s="734">
        <f>AW1147*(1+$AF$5/100)</f>
        <v>1041.3</v>
      </c>
      <c r="T1147" s="734">
        <f>AX1147*(1+$AF$5/100)</f>
        <v>1082.9</v>
      </c>
      <c r="U1147" s="734">
        <f>AY1147*(1+$AF$5/100)</f>
        <v>1125.8</v>
      </c>
      <c r="V1147" s="734">
        <f>AZ1147*(1+$AF$5/100)</f>
        <v>1202.5</v>
      </c>
      <c r="W1147" s="734">
        <f>BA1147*(1+$AF$5/100)</f>
        <v>1227.2</v>
      </c>
      <c r="X1147" s="734">
        <f>BB1147*(1+$AF$5/100)</f>
        <v>1251.9</v>
      </c>
      <c r="Y1147" s="734">
        <f>BC1147*(1+$AF$5/100)</f>
        <v>1294.8</v>
      </c>
      <c r="Z1147" s="735" t="s">
        <v>394</v>
      </c>
      <c r="AA1147" s="801"/>
      <c r="AB1147" s="731"/>
      <c r="AG1147" s="728">
        <v>2200</v>
      </c>
      <c r="AH1147" s="733">
        <v>759</v>
      </c>
      <c r="AI1147" s="734">
        <v>817</v>
      </c>
      <c r="AJ1147" s="734">
        <v>873</v>
      </c>
      <c r="AK1147" s="734">
        <v>931</v>
      </c>
      <c r="AL1147" s="734">
        <v>963</v>
      </c>
      <c r="AM1147" s="734">
        <v>994</v>
      </c>
      <c r="AN1147" s="734">
        <v>1050</v>
      </c>
      <c r="AO1147" s="734">
        <v>1108</v>
      </c>
      <c r="AP1147" s="734">
        <v>1166</v>
      </c>
      <c r="AQ1147" s="734">
        <v>1250</v>
      </c>
      <c r="AR1147" s="734">
        <v>1334</v>
      </c>
      <c r="AS1147" s="734">
        <v>1398</v>
      </c>
      <c r="AT1147" s="734">
        <v>1465</v>
      </c>
      <c r="AU1147" s="734">
        <v>1531</v>
      </c>
      <c r="AV1147" s="734">
        <v>1566</v>
      </c>
      <c r="AW1147" s="734">
        <v>1602</v>
      </c>
      <c r="AX1147" s="734">
        <v>1666</v>
      </c>
      <c r="AY1147" s="734">
        <v>1732</v>
      </c>
      <c r="AZ1147" s="734">
        <v>1850</v>
      </c>
      <c r="BA1147" s="734">
        <v>1888</v>
      </c>
      <c r="BB1147" s="734">
        <v>1926</v>
      </c>
      <c r="BC1147" s="734">
        <v>1992</v>
      </c>
      <c r="BD1147" s="735" t="s">
        <v>394</v>
      </c>
    </row>
    <row r="1148" spans="1:74">
      <c r="B1148" s="1019"/>
      <c r="C1148" s="785">
        <v>2400</v>
      </c>
      <c r="D1148" s="733">
        <f>AH1148*(1+$AF$5/100)</f>
        <v>538.2</v>
      </c>
      <c r="E1148" s="734">
        <f>AI1148*(1+$AF$5/100)</f>
        <v>577.85</v>
      </c>
      <c r="F1148" s="734">
        <f>AJ1148*(1+$AF$5/100)</f>
        <v>619.45</v>
      </c>
      <c r="G1148" s="734">
        <f>AK1148*(1+$AF$5/100)</f>
        <v>659.1</v>
      </c>
      <c r="H1148" s="734">
        <f>AL1148*(1+$AF$5/100)</f>
        <v>681.2</v>
      </c>
      <c r="I1148" s="734">
        <f>AM1148*(1+$AF$5/100)</f>
        <v>703.3</v>
      </c>
      <c r="J1148" s="734">
        <f>AN1148*(1+$AF$5/100)</f>
        <v>744.9</v>
      </c>
      <c r="K1148" s="734">
        <f>AO1148*(1+$AF$5/100)</f>
        <v>784.55</v>
      </c>
      <c r="L1148" s="734">
        <f>AP1148*(1+$AF$5/100)</f>
        <v>826.15</v>
      </c>
      <c r="M1148" s="734">
        <f>AQ1148*(1+$AF$5/100)</f>
        <v>882.05</v>
      </c>
      <c r="N1148" s="734">
        <f>AR1148*(1+$AF$5/100)</f>
        <v>938.6</v>
      </c>
      <c r="O1148" s="734">
        <f>AS1148*(1+$AF$5/100)</f>
        <v>985.4</v>
      </c>
      <c r="P1148" s="734">
        <f>AT1148*(1+$AF$5/100)</f>
        <v>1030.25</v>
      </c>
      <c r="Q1148" s="734">
        <f>AU1148*(1+$AF$5/100)</f>
        <v>1077.05</v>
      </c>
      <c r="R1148" s="734">
        <f>AV1148*(1+$AF$5/100)</f>
        <v>1102.4</v>
      </c>
      <c r="S1148" s="734">
        <f>AW1148*(1+$AF$5/100)</f>
        <v>1128.4</v>
      </c>
      <c r="T1148" s="734">
        <f>AX1148*(1+$AF$5/100)</f>
        <v>1173.25</v>
      </c>
      <c r="U1148" s="734">
        <f>AY1148*(1+$AF$5/100)</f>
        <v>1220.05</v>
      </c>
      <c r="V1148" s="734">
        <f>AZ1148*(1+$AF$5/100)</f>
        <v>1300</v>
      </c>
      <c r="W1148" s="734">
        <f>BA1148*(1+$AF$5/100)</f>
        <v>1326.65</v>
      </c>
      <c r="X1148" s="734">
        <f>BB1148*(1+$AF$5/100)</f>
        <v>1352.65</v>
      </c>
      <c r="Y1148" s="734">
        <f>BC1148*(1+$AF$5/100)</f>
        <v>1399.45</v>
      </c>
      <c r="Z1148" s="735" t="s">
        <v>394</v>
      </c>
      <c r="AA1148" s="801"/>
      <c r="AB1148" s="731"/>
      <c r="AG1148" s="728">
        <v>2400</v>
      </c>
      <c r="AH1148" s="733">
        <v>828</v>
      </c>
      <c r="AI1148" s="734">
        <v>889</v>
      </c>
      <c r="AJ1148" s="734">
        <v>953</v>
      </c>
      <c r="AK1148" s="734">
        <v>1014</v>
      </c>
      <c r="AL1148" s="734">
        <v>1048</v>
      </c>
      <c r="AM1148" s="734">
        <v>1082</v>
      </c>
      <c r="AN1148" s="734">
        <v>1146</v>
      </c>
      <c r="AO1148" s="734">
        <v>1207</v>
      </c>
      <c r="AP1148" s="734">
        <v>1271</v>
      </c>
      <c r="AQ1148" s="734">
        <v>1357</v>
      </c>
      <c r="AR1148" s="734">
        <v>1444</v>
      </c>
      <c r="AS1148" s="734">
        <v>1516</v>
      </c>
      <c r="AT1148" s="734">
        <v>1585</v>
      </c>
      <c r="AU1148" s="734">
        <v>1657</v>
      </c>
      <c r="AV1148" s="734">
        <v>1696</v>
      </c>
      <c r="AW1148" s="734">
        <v>1736</v>
      </c>
      <c r="AX1148" s="734">
        <v>1805</v>
      </c>
      <c r="AY1148" s="734">
        <v>1877</v>
      </c>
      <c r="AZ1148" s="734">
        <v>2000</v>
      </c>
      <c r="BA1148" s="734">
        <v>2041</v>
      </c>
      <c r="BB1148" s="734">
        <v>2081</v>
      </c>
      <c r="BC1148" s="734">
        <v>2153</v>
      </c>
      <c r="BD1148" s="735" t="s">
        <v>394</v>
      </c>
    </row>
    <row r="1149" spans="1:74">
      <c r="B1149" s="1019"/>
      <c r="C1149" s="785">
        <v>2600</v>
      </c>
      <c r="D1149" s="733">
        <f>AH1149*(1+$AF$5/100)</f>
        <v>560.3</v>
      </c>
      <c r="E1149" s="734">
        <f>AI1149*(1+$AF$5/100)</f>
        <v>603.85</v>
      </c>
      <c r="F1149" s="734">
        <f>AJ1149*(1+$AF$5/100)</f>
        <v>644.8</v>
      </c>
      <c r="G1149" s="734">
        <f>AK1149*(1+$AF$5/100)</f>
        <v>688.35</v>
      </c>
      <c r="H1149" s="734">
        <f>AL1149*(1+$AF$5/100)</f>
        <v>712.4</v>
      </c>
      <c r="I1149" s="734">
        <f>AM1149*(1+$AF$5/100)</f>
        <v>735.8</v>
      </c>
      <c r="J1149" s="734">
        <f>AN1149*(1+$AF$5/100)</f>
        <v>777.4</v>
      </c>
      <c r="K1149" s="734">
        <f>AO1149*(1+$AF$5/100)</f>
        <v>820.95</v>
      </c>
      <c r="L1149" s="734">
        <f>AP1149*(1+$AF$5/100)</f>
        <v>861.9</v>
      </c>
      <c r="M1149" s="734">
        <f>AQ1149*(1+$AF$5/100)</f>
        <v>919.1</v>
      </c>
      <c r="N1149" s="734">
        <f>AR1149*(1+$AF$5/100)</f>
        <v>976.3</v>
      </c>
      <c r="O1149" s="734">
        <f>AS1149*(1+$AF$5/100)</f>
        <v>1025.05</v>
      </c>
      <c r="P1149" s="734">
        <f>AT1149*(1+$AF$5/100)</f>
        <v>1073.15</v>
      </c>
      <c r="Q1149" s="734">
        <f>AU1149*(1+$AF$5/100)</f>
        <v>1119.95</v>
      </c>
      <c r="R1149" s="734">
        <f>AV1149*(1+$AF$5/100)</f>
        <v>1146.6</v>
      </c>
      <c r="S1149" s="734">
        <f>AW1149*(1+$AF$5/100)</f>
        <v>1173.25</v>
      </c>
      <c r="T1149" s="734">
        <f>AX1149*(1+$AF$5/100)</f>
        <v>1221.35</v>
      </c>
      <c r="U1149" s="734">
        <f>AY1149*(1+$AF$5/100)</f>
        <v>1268.15</v>
      </c>
      <c r="V1149" s="734">
        <f>AZ1149*(1+$AF$5/100)</f>
        <v>1350.05</v>
      </c>
      <c r="W1149" s="734">
        <f>BA1149*(1+$AF$5/100)</f>
        <v>1377.35</v>
      </c>
      <c r="X1149" s="734">
        <f>BB1149*(1+$AF$5/100)</f>
        <v>1404.65</v>
      </c>
      <c r="Y1149" s="734">
        <f>BC1149*(1+$AF$5/100)</f>
        <v>1455.35</v>
      </c>
      <c r="Z1149" s="735" t="s">
        <v>394</v>
      </c>
      <c r="AA1149" s="801"/>
      <c r="AB1149" s="731"/>
      <c r="AG1149" s="728">
        <v>2600</v>
      </c>
      <c r="AH1149" s="733">
        <v>862</v>
      </c>
      <c r="AI1149" s="734">
        <v>929</v>
      </c>
      <c r="AJ1149" s="734">
        <v>992</v>
      </c>
      <c r="AK1149" s="734">
        <v>1059</v>
      </c>
      <c r="AL1149" s="734">
        <v>1096</v>
      </c>
      <c r="AM1149" s="734">
        <v>1132</v>
      </c>
      <c r="AN1149" s="734">
        <v>1196</v>
      </c>
      <c r="AO1149" s="734">
        <v>1263</v>
      </c>
      <c r="AP1149" s="734">
        <v>1326</v>
      </c>
      <c r="AQ1149" s="734">
        <v>1414</v>
      </c>
      <c r="AR1149" s="734">
        <v>1502</v>
      </c>
      <c r="AS1149" s="734">
        <v>1577</v>
      </c>
      <c r="AT1149" s="734">
        <v>1651</v>
      </c>
      <c r="AU1149" s="734">
        <v>1723</v>
      </c>
      <c r="AV1149" s="734">
        <v>1764</v>
      </c>
      <c r="AW1149" s="734">
        <v>1805</v>
      </c>
      <c r="AX1149" s="734">
        <v>1879</v>
      </c>
      <c r="AY1149" s="734">
        <v>1951</v>
      </c>
      <c r="AZ1149" s="734">
        <v>2077</v>
      </c>
      <c r="BA1149" s="734">
        <v>2119</v>
      </c>
      <c r="BB1149" s="734">
        <v>2161</v>
      </c>
      <c r="BC1149" s="734">
        <v>2239</v>
      </c>
      <c r="BD1149" s="735" t="s">
        <v>394</v>
      </c>
    </row>
    <row r="1150" spans="1:74">
      <c r="B1150" s="1019"/>
      <c r="C1150" s="785">
        <v>2800</v>
      </c>
      <c r="D1150" s="733">
        <f>AH1150*(1+$AF$5/100)</f>
        <v>584.35</v>
      </c>
      <c r="E1150" s="734">
        <f>AI1150*(1+$AF$5/100)</f>
        <v>629.2</v>
      </c>
      <c r="F1150" s="734">
        <f>AJ1150*(1+$AF$5/100)</f>
        <v>672.75</v>
      </c>
      <c r="G1150" s="734">
        <f>AK1150*(1+$AF$5/100)</f>
        <v>717.6</v>
      </c>
      <c r="H1150" s="734">
        <f>AL1150*(1+$AF$5/100)</f>
        <v>742.3</v>
      </c>
      <c r="I1150" s="734">
        <f>AM1150*(1+$AF$5/100)</f>
        <v>767</v>
      </c>
      <c r="J1150" s="734">
        <f>AN1150*(1+$AF$5/100)</f>
        <v>809.9</v>
      </c>
      <c r="K1150" s="734">
        <f>AO1150*(1+$AF$5/100)</f>
        <v>854.75</v>
      </c>
      <c r="L1150" s="734">
        <f>AP1150*(1+$AF$5/100)</f>
        <v>898.3</v>
      </c>
      <c r="M1150" s="734">
        <f>AQ1150*(1+$AF$5/100)</f>
        <v>957.45</v>
      </c>
      <c r="N1150" s="734">
        <f>AR1150*(1+$AF$5/100)</f>
        <v>1015.95</v>
      </c>
      <c r="O1150" s="734">
        <f>AS1150*(1+$AF$5/100)</f>
        <v>1064.7</v>
      </c>
      <c r="P1150" s="734">
        <f>AT1150*(1+$AF$5/100)</f>
        <v>1114.75</v>
      </c>
      <c r="Q1150" s="734">
        <f>AU1150*(1+$AF$5/100)</f>
        <v>1163.5</v>
      </c>
      <c r="R1150" s="734">
        <f>AV1150*(1+$AF$5/100)</f>
        <v>1190.8</v>
      </c>
      <c r="S1150" s="734">
        <f>AW1150*(1+$AF$5/100)</f>
        <v>1218.1</v>
      </c>
      <c r="T1150" s="734">
        <f>AX1150*(1+$AF$5/100)</f>
        <v>1268.15</v>
      </c>
      <c r="U1150" s="734">
        <f>AY1150*(1+$AF$5/100)</f>
        <v>1316.9</v>
      </c>
      <c r="V1150" s="734">
        <f>AZ1150*(1+$AF$5/100)</f>
        <v>1402.05</v>
      </c>
      <c r="W1150" s="734">
        <f>BA1150*(1+$AF$5/100)</f>
        <v>1429.35</v>
      </c>
      <c r="X1150" s="734">
        <f>BB1150*(1+$AF$5/100)</f>
        <v>1456.65</v>
      </c>
      <c r="Y1150" s="734">
        <f>BC1150*(1+$AF$5/100)</f>
        <v>1508.65</v>
      </c>
      <c r="Z1150" s="735" t="s">
        <v>394</v>
      </c>
      <c r="AA1150" s="801"/>
      <c r="AB1150" s="731"/>
      <c r="AG1150" s="728">
        <v>2800</v>
      </c>
      <c r="AH1150" s="733">
        <v>899</v>
      </c>
      <c r="AI1150" s="734">
        <v>968</v>
      </c>
      <c r="AJ1150" s="734">
        <v>1035</v>
      </c>
      <c r="AK1150" s="734">
        <v>1104</v>
      </c>
      <c r="AL1150" s="734">
        <v>1142</v>
      </c>
      <c r="AM1150" s="734">
        <v>1180</v>
      </c>
      <c r="AN1150" s="734">
        <v>1246</v>
      </c>
      <c r="AO1150" s="734">
        <v>1315</v>
      </c>
      <c r="AP1150" s="734">
        <v>1382</v>
      </c>
      <c r="AQ1150" s="734">
        <v>1473</v>
      </c>
      <c r="AR1150" s="734">
        <v>1563</v>
      </c>
      <c r="AS1150" s="734">
        <v>1638</v>
      </c>
      <c r="AT1150" s="734">
        <v>1715</v>
      </c>
      <c r="AU1150" s="734">
        <v>1790</v>
      </c>
      <c r="AV1150" s="734">
        <v>1832</v>
      </c>
      <c r="AW1150" s="734">
        <v>1874</v>
      </c>
      <c r="AX1150" s="734">
        <v>1951</v>
      </c>
      <c r="AY1150" s="734">
        <v>2026</v>
      </c>
      <c r="AZ1150" s="734">
        <v>2157</v>
      </c>
      <c r="BA1150" s="734">
        <v>2199</v>
      </c>
      <c r="BB1150" s="734">
        <v>2241</v>
      </c>
      <c r="BC1150" s="734">
        <v>2321</v>
      </c>
      <c r="BD1150" s="735" t="s">
        <v>394</v>
      </c>
    </row>
    <row r="1151" spans="1:74">
      <c r="B1151" s="1019"/>
      <c r="C1151" s="785">
        <v>3000</v>
      </c>
      <c r="D1151" s="733">
        <f>AH1151*(1+$AF$5/100)</f>
        <v>627.25</v>
      </c>
      <c r="E1151" s="734">
        <f>AI1151*(1+$AF$5/100)</f>
        <v>676</v>
      </c>
      <c r="F1151" s="734">
        <f>AJ1151*(1+$AF$5/100)</f>
        <v>724.1</v>
      </c>
      <c r="G1151" s="734">
        <f>AK1151*(1+$AF$5/100)</f>
        <v>770.9</v>
      </c>
      <c r="H1151" s="734">
        <f>AL1151*(1+$AF$5/100)</f>
        <v>796.9</v>
      </c>
      <c r="I1151" s="734">
        <f>AM1151*(1+$AF$5/100)</f>
        <v>822.25</v>
      </c>
      <c r="J1151" s="734">
        <f>AN1151*(1+$AF$5/100)</f>
        <v>871</v>
      </c>
      <c r="K1151" s="734">
        <f>AO1151*(1+$AF$5/100)</f>
        <v>919.1</v>
      </c>
      <c r="L1151" s="734">
        <f>AP1151*(1+$AF$5/100)</f>
        <v>967.85</v>
      </c>
      <c r="M1151" s="734">
        <f>AQ1151*(1+$AF$5/100)</f>
        <v>1027.65</v>
      </c>
      <c r="N1151" s="734">
        <f>AR1151*(1+$AF$5/100)</f>
        <v>1087.45</v>
      </c>
      <c r="O1151" s="734">
        <f>AS1151*(1+$AF$5/100)</f>
        <v>1141.4</v>
      </c>
      <c r="P1151" s="734">
        <f>AT1151*(1+$AF$5/100)</f>
        <v>1193.4</v>
      </c>
      <c r="Q1151" s="734">
        <f>AU1151*(1+$AF$5/100)</f>
        <v>1246.7</v>
      </c>
      <c r="R1151" s="734">
        <f>AV1151*(1+$AF$5/100)</f>
        <v>1275.95</v>
      </c>
      <c r="S1151" s="734">
        <f>AW1151*(1+$AF$5/100)</f>
        <v>1305.2</v>
      </c>
      <c r="T1151" s="734">
        <f>AX1151*(1+$AF$5/100)</f>
        <v>1357.2</v>
      </c>
      <c r="U1151" s="734">
        <f>AY1151*(1+$AF$5/100)</f>
        <v>1411.15</v>
      </c>
      <c r="V1151" s="734">
        <f>AZ1151*(1+$AF$5/100)</f>
        <v>1499.55</v>
      </c>
      <c r="W1151" s="734">
        <f>BA1151*(1+$AF$5/100)</f>
        <v>1528.8</v>
      </c>
      <c r="X1151" s="734">
        <f>BB1151*(1+$AF$5/100)</f>
        <v>1558.05</v>
      </c>
      <c r="Y1151" s="734">
        <f>BC1151*(1+$AF$5/100)</f>
        <v>1613.3</v>
      </c>
      <c r="Z1151" s="735" t="s">
        <v>394</v>
      </c>
      <c r="AA1151" s="801"/>
      <c r="AB1151" s="731"/>
      <c r="AG1151" s="728">
        <v>3000</v>
      </c>
      <c r="AH1151" s="733">
        <v>965</v>
      </c>
      <c r="AI1151" s="734">
        <v>1040</v>
      </c>
      <c r="AJ1151" s="734">
        <v>1114</v>
      </c>
      <c r="AK1151" s="734">
        <v>1186</v>
      </c>
      <c r="AL1151" s="734">
        <v>1226</v>
      </c>
      <c r="AM1151" s="734">
        <v>1265</v>
      </c>
      <c r="AN1151" s="734">
        <v>1340</v>
      </c>
      <c r="AO1151" s="734">
        <v>1414</v>
      </c>
      <c r="AP1151" s="734">
        <v>1489</v>
      </c>
      <c r="AQ1151" s="734">
        <v>1581</v>
      </c>
      <c r="AR1151" s="734">
        <v>1673</v>
      </c>
      <c r="AS1151" s="734">
        <v>1756</v>
      </c>
      <c r="AT1151" s="734">
        <v>1836</v>
      </c>
      <c r="AU1151" s="734">
        <v>1918</v>
      </c>
      <c r="AV1151" s="734">
        <v>1963</v>
      </c>
      <c r="AW1151" s="734">
        <v>2008</v>
      </c>
      <c r="AX1151" s="734">
        <v>2088</v>
      </c>
      <c r="AY1151" s="734">
        <v>2171</v>
      </c>
      <c r="AZ1151" s="734">
        <v>2307</v>
      </c>
      <c r="BA1151" s="734">
        <v>2352</v>
      </c>
      <c r="BB1151" s="734">
        <v>2397</v>
      </c>
      <c r="BC1151" s="734">
        <v>2482</v>
      </c>
      <c r="BD1151" s="735" t="s">
        <v>394</v>
      </c>
    </row>
    <row r="1152" spans="1:74">
      <c r="B1152" s="1019"/>
      <c r="C1152" s="785">
        <v>3200</v>
      </c>
      <c r="D1152" s="733">
        <f>AH1152*(1+$AF$5/100)</f>
        <v>651.3</v>
      </c>
      <c r="E1152" s="734">
        <f>AI1152*(1+$AF$5/100)</f>
        <v>701.35</v>
      </c>
      <c r="F1152" s="734">
        <f>AJ1152*(1+$AF$5/100)</f>
        <v>750.1</v>
      </c>
      <c r="G1152" s="734">
        <f>AK1152*(1+$AF$5/100)</f>
        <v>800.15</v>
      </c>
      <c r="H1152" s="734">
        <f>AL1152*(1+$AF$5/100)</f>
        <v>827.45</v>
      </c>
      <c r="I1152" s="734">
        <f>AM1152*(1+$AF$5/100)</f>
        <v>854.75</v>
      </c>
      <c r="J1152" s="734">
        <f>AN1152*(1+$AF$5/100)</f>
        <v>903.5</v>
      </c>
      <c r="K1152" s="734">
        <f>AO1152*(1+$AF$5/100)</f>
        <v>953.55</v>
      </c>
      <c r="L1152" s="734">
        <f>AP1152*(1+$AF$5/100)</f>
        <v>1003.6</v>
      </c>
      <c r="M1152" s="734">
        <f>AQ1152*(1+$AF$5/100)</f>
        <v>1064.7</v>
      </c>
      <c r="N1152" s="734">
        <f>AR1152*(1+$AF$5/100)</f>
        <v>1125.15</v>
      </c>
      <c r="O1152" s="734">
        <f>AS1152*(1+$AF$5/100)</f>
        <v>1181.05</v>
      </c>
      <c r="P1152" s="734">
        <f>AT1152*(1+$AF$5/100)</f>
        <v>1236.3</v>
      </c>
      <c r="Q1152" s="734">
        <f>AU1152*(1+$AF$5/100)</f>
        <v>1291.55</v>
      </c>
      <c r="R1152" s="734">
        <f>AV1152*(1+$AF$5/100)</f>
        <v>1320.8</v>
      </c>
      <c r="S1152" s="734">
        <f>AW1152*(1+$AF$5/100)</f>
        <v>1350.05</v>
      </c>
      <c r="T1152" s="734">
        <f>AX1152*(1+$AF$5/100)</f>
        <v>1405.3</v>
      </c>
      <c r="U1152" s="734">
        <f>AY1152*(1+$AF$5/100)</f>
        <v>1459.25</v>
      </c>
      <c r="V1152" s="734">
        <f>AZ1152*(1+$AF$5/100)</f>
        <v>1549.6</v>
      </c>
      <c r="W1152" s="734">
        <f>BA1152*(1+$AF$5/100)</f>
        <v>1580.8</v>
      </c>
      <c r="X1152" s="734">
        <f>BB1152*(1+$AF$5/100)</f>
        <v>1611.35</v>
      </c>
      <c r="Y1152" s="734">
        <f>BC1152*(1+$AF$5/100)</f>
        <v>1667.25</v>
      </c>
      <c r="Z1152" s="735" t="s">
        <v>394</v>
      </c>
      <c r="AA1152" s="801"/>
      <c r="AB1152" s="731"/>
      <c r="AG1152" s="728">
        <v>3200</v>
      </c>
      <c r="AH1152" s="733">
        <v>1002</v>
      </c>
      <c r="AI1152" s="734">
        <v>1079</v>
      </c>
      <c r="AJ1152" s="734">
        <v>1154</v>
      </c>
      <c r="AK1152" s="734">
        <v>1231</v>
      </c>
      <c r="AL1152" s="734">
        <v>1273</v>
      </c>
      <c r="AM1152" s="734">
        <v>1315</v>
      </c>
      <c r="AN1152" s="734">
        <v>1390</v>
      </c>
      <c r="AO1152" s="734">
        <v>1467</v>
      </c>
      <c r="AP1152" s="734">
        <v>1544</v>
      </c>
      <c r="AQ1152" s="734">
        <v>1638</v>
      </c>
      <c r="AR1152" s="734">
        <v>1731</v>
      </c>
      <c r="AS1152" s="734">
        <v>1817</v>
      </c>
      <c r="AT1152" s="734">
        <v>1902</v>
      </c>
      <c r="AU1152" s="734">
        <v>1987</v>
      </c>
      <c r="AV1152" s="734">
        <v>2032</v>
      </c>
      <c r="AW1152" s="734">
        <v>2077</v>
      </c>
      <c r="AX1152" s="734">
        <v>2162</v>
      </c>
      <c r="AY1152" s="734">
        <v>2245</v>
      </c>
      <c r="AZ1152" s="734">
        <v>2384</v>
      </c>
      <c r="BA1152" s="734">
        <v>2432</v>
      </c>
      <c r="BB1152" s="734">
        <v>2479</v>
      </c>
      <c r="BC1152" s="734">
        <v>2565</v>
      </c>
      <c r="BD1152" s="735" t="s">
        <v>394</v>
      </c>
    </row>
    <row r="1153" spans="1:74" customHeight="1" ht="22.5">
      <c r="B1153" s="1019"/>
      <c r="C1153" s="785">
        <v>3400</v>
      </c>
      <c r="D1153" s="733">
        <f>AH1153*(1+$AF$5/100)</f>
        <v>675.35</v>
      </c>
      <c r="E1153" s="734">
        <f>AI1153*(1+$AF$5/100)</f>
        <v>727.35</v>
      </c>
      <c r="F1153" s="734">
        <f>AJ1153*(1+$AF$5/100)</f>
        <v>777.4</v>
      </c>
      <c r="G1153" s="734">
        <f>AK1153*(1+$AF$5/100)</f>
        <v>829.4</v>
      </c>
      <c r="H1153" s="734">
        <f>AL1153*(1+$AF$5/100)</f>
        <v>858</v>
      </c>
      <c r="I1153" s="734">
        <f>AM1153*(1+$AF$5/100)</f>
        <v>885.95</v>
      </c>
      <c r="J1153" s="734">
        <f>AN1153*(1+$AF$5/100)</f>
        <v>937.95</v>
      </c>
      <c r="K1153" s="734">
        <f>AO1153*(1+$AF$5/100)</f>
        <v>988</v>
      </c>
      <c r="L1153" s="734">
        <f>AP1153*(1+$AF$5/100)</f>
        <v>1040</v>
      </c>
      <c r="M1153" s="734">
        <f>AQ1153*(1+$AF$5/100)</f>
        <v>1101.75</v>
      </c>
      <c r="N1153" s="734">
        <f>AR1153*(1+$AF$5/100)</f>
        <v>1163.5</v>
      </c>
      <c r="O1153" s="734">
        <f>AS1153*(1+$AF$5/100)</f>
        <v>1222</v>
      </c>
      <c r="P1153" s="734">
        <f>AT1153*(1+$AF$5/100)</f>
        <v>1277.9</v>
      </c>
      <c r="Q1153" s="734">
        <f>AU1153*(1+$AF$5/100)</f>
        <v>1335.1</v>
      </c>
      <c r="R1153" s="734">
        <f>AV1153*(1+$AF$5/100)</f>
        <v>1365.65</v>
      </c>
      <c r="S1153" s="734">
        <f>AW1153*(1+$AF$5/100)</f>
        <v>1396.85</v>
      </c>
      <c r="T1153" s="734">
        <f>AX1153*(1+$AF$5/100)</f>
        <v>1452.1</v>
      </c>
      <c r="U1153" s="734">
        <f>AY1153*(1+$AF$5/100)</f>
        <v>1509.3</v>
      </c>
      <c r="V1153" s="734">
        <f>AZ1153*(1+$AF$5/100)</f>
        <v>1600.3</v>
      </c>
      <c r="W1153" s="734">
        <f>BA1153*(1+$AF$5/100)</f>
        <v>1632.8</v>
      </c>
      <c r="X1153" s="734">
        <f>BB1153*(1+$AF$5/100)</f>
        <v>1665.3</v>
      </c>
      <c r="Y1153" s="734">
        <f>BC1153*(1+$AF$5/100)</f>
        <v>1722.5</v>
      </c>
      <c r="Z1153" s="735" t="s">
        <v>394</v>
      </c>
      <c r="AA1153" s="801"/>
      <c r="AB1153" s="731"/>
      <c r="AG1153" s="728">
        <v>3400</v>
      </c>
      <c r="AH1153" s="733">
        <v>1039</v>
      </c>
      <c r="AI1153" s="734">
        <v>1119</v>
      </c>
      <c r="AJ1153" s="734">
        <v>1196</v>
      </c>
      <c r="AK1153" s="734">
        <v>1276</v>
      </c>
      <c r="AL1153" s="734">
        <v>1320</v>
      </c>
      <c r="AM1153" s="734">
        <v>1363</v>
      </c>
      <c r="AN1153" s="734">
        <v>1443</v>
      </c>
      <c r="AO1153" s="734">
        <v>1520</v>
      </c>
      <c r="AP1153" s="734">
        <v>1600</v>
      </c>
      <c r="AQ1153" s="734">
        <v>1695</v>
      </c>
      <c r="AR1153" s="734">
        <v>1790</v>
      </c>
      <c r="AS1153" s="734">
        <v>1880</v>
      </c>
      <c r="AT1153" s="734">
        <v>1966</v>
      </c>
      <c r="AU1153" s="734">
        <v>2054</v>
      </c>
      <c r="AV1153" s="734">
        <v>2101</v>
      </c>
      <c r="AW1153" s="734">
        <v>2149</v>
      </c>
      <c r="AX1153" s="734">
        <v>2234</v>
      </c>
      <c r="AY1153" s="734">
        <v>2322</v>
      </c>
      <c r="AZ1153" s="734">
        <v>2462</v>
      </c>
      <c r="BA1153" s="734">
        <v>2512</v>
      </c>
      <c r="BB1153" s="734">
        <v>2562</v>
      </c>
      <c r="BC1153" s="734">
        <v>2650</v>
      </c>
      <c r="BD1153" s="735" t="s">
        <v>394</v>
      </c>
    </row>
    <row r="1154" spans="1:74">
      <c r="B1154" s="1019"/>
      <c r="C1154" s="785">
        <f>C1153+200</f>
        <v>3600</v>
      </c>
      <c r="D1154" s="733" t="s">
        <v>394</v>
      </c>
      <c r="E1154" s="734" t="s">
        <v>394</v>
      </c>
      <c r="F1154" s="734" t="s">
        <v>394</v>
      </c>
      <c r="G1154" s="734" t="s">
        <v>394</v>
      </c>
      <c r="H1154" s="734" t="s">
        <v>394</v>
      </c>
      <c r="I1154" s="734" t="s">
        <v>394</v>
      </c>
      <c r="J1154" s="734" t="s">
        <v>394</v>
      </c>
      <c r="K1154" s="734" t="s">
        <v>394</v>
      </c>
      <c r="L1154" s="734" t="s">
        <v>394</v>
      </c>
      <c r="M1154" s="734" t="s">
        <v>394</v>
      </c>
      <c r="N1154" s="734" t="s">
        <v>394</v>
      </c>
      <c r="O1154" s="734" t="s">
        <v>394</v>
      </c>
      <c r="P1154" s="734" t="s">
        <v>394</v>
      </c>
      <c r="Q1154" s="734" t="s">
        <v>394</v>
      </c>
      <c r="R1154" s="734" t="s">
        <v>394</v>
      </c>
      <c r="S1154" s="734" t="s">
        <v>394</v>
      </c>
      <c r="T1154" s="734" t="s">
        <v>394</v>
      </c>
      <c r="U1154" s="734" t="s">
        <v>394</v>
      </c>
      <c r="V1154" s="734" t="s">
        <v>394</v>
      </c>
      <c r="W1154" s="734" t="s">
        <v>394</v>
      </c>
      <c r="X1154" s="734" t="s">
        <v>394</v>
      </c>
      <c r="Y1154" s="734" t="s">
        <v>394</v>
      </c>
      <c r="Z1154" s="735" t="s">
        <v>394</v>
      </c>
      <c r="AA1154" s="801"/>
      <c r="AB1154" s="731"/>
      <c r="AG1154" s="728">
        <v>3600</v>
      </c>
      <c r="AH1154" s="733" t="s">
        <v>394</v>
      </c>
      <c r="AI1154" s="734" t="s">
        <v>394</v>
      </c>
      <c r="AJ1154" s="734" t="s">
        <v>394</v>
      </c>
      <c r="AK1154" s="734" t="s">
        <v>394</v>
      </c>
      <c r="AL1154" s="734" t="s">
        <v>394</v>
      </c>
      <c r="AM1154" s="734" t="s">
        <v>394</v>
      </c>
      <c r="AN1154" s="734" t="s">
        <v>394</v>
      </c>
      <c r="AO1154" s="734" t="s">
        <v>394</v>
      </c>
      <c r="AP1154" s="734" t="s">
        <v>394</v>
      </c>
      <c r="AQ1154" s="734" t="s">
        <v>394</v>
      </c>
      <c r="AR1154" s="734" t="s">
        <v>394</v>
      </c>
      <c r="AS1154" s="734" t="s">
        <v>394</v>
      </c>
      <c r="AT1154" s="734" t="s">
        <v>394</v>
      </c>
      <c r="AU1154" s="734" t="s">
        <v>394</v>
      </c>
      <c r="AV1154" s="734" t="s">
        <v>394</v>
      </c>
      <c r="AW1154" s="734" t="s">
        <v>394</v>
      </c>
      <c r="AX1154" s="734" t="s">
        <v>394</v>
      </c>
      <c r="AY1154" s="734" t="s">
        <v>394</v>
      </c>
      <c r="AZ1154" s="734" t="s">
        <v>394</v>
      </c>
      <c r="BA1154" s="734" t="s">
        <v>394</v>
      </c>
      <c r="BB1154" s="734" t="s">
        <v>394</v>
      </c>
      <c r="BC1154" s="734" t="s">
        <v>394</v>
      </c>
      <c r="BD1154" s="735" t="s">
        <v>394</v>
      </c>
    </row>
    <row r="1155" spans="1:74">
      <c r="B1155" s="1019"/>
      <c r="C1155" s="785">
        <v>3800</v>
      </c>
      <c r="D1155" s="733" t="s">
        <v>394</v>
      </c>
      <c r="E1155" s="734" t="s">
        <v>394</v>
      </c>
      <c r="F1155" s="734" t="s">
        <v>394</v>
      </c>
      <c r="G1155" s="734" t="s">
        <v>394</v>
      </c>
      <c r="H1155" s="734" t="s">
        <v>394</v>
      </c>
      <c r="I1155" s="734" t="s">
        <v>394</v>
      </c>
      <c r="J1155" s="734" t="s">
        <v>394</v>
      </c>
      <c r="K1155" s="734" t="s">
        <v>394</v>
      </c>
      <c r="L1155" s="734" t="s">
        <v>394</v>
      </c>
      <c r="M1155" s="734" t="s">
        <v>394</v>
      </c>
      <c r="N1155" s="734" t="s">
        <v>394</v>
      </c>
      <c r="O1155" s="734" t="s">
        <v>394</v>
      </c>
      <c r="P1155" s="734" t="s">
        <v>394</v>
      </c>
      <c r="Q1155" s="734" t="s">
        <v>394</v>
      </c>
      <c r="R1155" s="734" t="s">
        <v>394</v>
      </c>
      <c r="S1155" s="734" t="s">
        <v>394</v>
      </c>
      <c r="T1155" s="734" t="s">
        <v>394</v>
      </c>
      <c r="U1155" s="734" t="s">
        <v>394</v>
      </c>
      <c r="V1155" s="734" t="s">
        <v>394</v>
      </c>
      <c r="W1155" s="734" t="s">
        <v>394</v>
      </c>
      <c r="X1155" s="734" t="s">
        <v>394</v>
      </c>
      <c r="Y1155" s="734" t="s">
        <v>394</v>
      </c>
      <c r="Z1155" s="735" t="s">
        <v>394</v>
      </c>
      <c r="AA1155" s="801"/>
      <c r="AB1155" s="731"/>
      <c r="AG1155" s="728">
        <v>3800</v>
      </c>
      <c r="AH1155" s="733" t="s">
        <v>394</v>
      </c>
      <c r="AI1155" s="734" t="s">
        <v>394</v>
      </c>
      <c r="AJ1155" s="734" t="s">
        <v>394</v>
      </c>
      <c r="AK1155" s="734" t="s">
        <v>394</v>
      </c>
      <c r="AL1155" s="734" t="s">
        <v>394</v>
      </c>
      <c r="AM1155" s="734" t="s">
        <v>394</v>
      </c>
      <c r="AN1155" s="734" t="s">
        <v>394</v>
      </c>
      <c r="AO1155" s="734" t="s">
        <v>394</v>
      </c>
      <c r="AP1155" s="734" t="s">
        <v>394</v>
      </c>
      <c r="AQ1155" s="734" t="s">
        <v>394</v>
      </c>
      <c r="AR1155" s="734" t="s">
        <v>394</v>
      </c>
      <c r="AS1155" s="734" t="s">
        <v>394</v>
      </c>
      <c r="AT1155" s="734" t="s">
        <v>394</v>
      </c>
      <c r="AU1155" s="734" t="s">
        <v>394</v>
      </c>
      <c r="AV1155" s="734" t="s">
        <v>394</v>
      </c>
      <c r="AW1155" s="734" t="s">
        <v>394</v>
      </c>
      <c r="AX1155" s="734" t="s">
        <v>394</v>
      </c>
      <c r="AY1155" s="734" t="s">
        <v>394</v>
      </c>
      <c r="AZ1155" s="734" t="s">
        <v>394</v>
      </c>
      <c r="BA1155" s="734" t="s">
        <v>394</v>
      </c>
      <c r="BB1155" s="734" t="s">
        <v>394</v>
      </c>
      <c r="BC1155" s="734" t="s">
        <v>394</v>
      </c>
      <c r="BD1155" s="735" t="s">
        <v>394</v>
      </c>
    </row>
    <row r="1156" spans="1:74" customHeight="1" ht="23.25">
      <c r="B1156" s="1019"/>
      <c r="C1156" s="786">
        <v>4000</v>
      </c>
      <c r="D1156" s="739" t="s">
        <v>394</v>
      </c>
      <c r="E1156" s="740" t="s">
        <v>394</v>
      </c>
      <c r="F1156" s="740" t="s">
        <v>394</v>
      </c>
      <c r="G1156" s="740" t="s">
        <v>394</v>
      </c>
      <c r="H1156" s="740" t="s">
        <v>394</v>
      </c>
      <c r="I1156" s="740" t="s">
        <v>394</v>
      </c>
      <c r="J1156" s="740" t="s">
        <v>394</v>
      </c>
      <c r="K1156" s="740" t="s">
        <v>394</v>
      </c>
      <c r="L1156" s="740" t="s">
        <v>394</v>
      </c>
      <c r="M1156" s="740" t="s">
        <v>394</v>
      </c>
      <c r="N1156" s="740" t="s">
        <v>394</v>
      </c>
      <c r="O1156" s="740" t="s">
        <v>394</v>
      </c>
      <c r="P1156" s="740" t="s">
        <v>394</v>
      </c>
      <c r="Q1156" s="740" t="s">
        <v>394</v>
      </c>
      <c r="R1156" s="740" t="s">
        <v>394</v>
      </c>
      <c r="S1156" s="740" t="s">
        <v>394</v>
      </c>
      <c r="T1156" s="740" t="s">
        <v>394</v>
      </c>
      <c r="U1156" s="740" t="s">
        <v>394</v>
      </c>
      <c r="V1156" s="740" t="s">
        <v>394</v>
      </c>
      <c r="W1156" s="740" t="s">
        <v>394</v>
      </c>
      <c r="X1156" s="740" t="s">
        <v>394</v>
      </c>
      <c r="Y1156" s="740" t="s">
        <v>394</v>
      </c>
      <c r="Z1156" s="750" t="s">
        <v>394</v>
      </c>
      <c r="AA1156" s="801"/>
      <c r="AB1156" s="731"/>
      <c r="AG1156" s="738">
        <v>4000</v>
      </c>
      <c r="AH1156" s="739" t="s">
        <v>394</v>
      </c>
      <c r="AI1156" s="740" t="s">
        <v>394</v>
      </c>
      <c r="AJ1156" s="740" t="s">
        <v>394</v>
      </c>
      <c r="AK1156" s="740" t="s">
        <v>394</v>
      </c>
      <c r="AL1156" s="740" t="s">
        <v>394</v>
      </c>
      <c r="AM1156" s="740" t="s">
        <v>394</v>
      </c>
      <c r="AN1156" s="740" t="s">
        <v>394</v>
      </c>
      <c r="AO1156" s="740" t="s">
        <v>394</v>
      </c>
      <c r="AP1156" s="740" t="s">
        <v>394</v>
      </c>
      <c r="AQ1156" s="740" t="s">
        <v>394</v>
      </c>
      <c r="AR1156" s="740" t="s">
        <v>394</v>
      </c>
      <c r="AS1156" s="740" t="s">
        <v>394</v>
      </c>
      <c r="AT1156" s="740" t="s">
        <v>394</v>
      </c>
      <c r="AU1156" s="740" t="s">
        <v>394</v>
      </c>
      <c r="AV1156" s="740" t="s">
        <v>394</v>
      </c>
      <c r="AW1156" s="740" t="s">
        <v>394</v>
      </c>
      <c r="AX1156" s="740" t="s">
        <v>394</v>
      </c>
      <c r="AY1156" s="740" t="s">
        <v>394</v>
      </c>
      <c r="AZ1156" s="740" t="s">
        <v>394</v>
      </c>
      <c r="BA1156" s="740" t="s">
        <v>394</v>
      </c>
      <c r="BB1156" s="740" t="s">
        <v>394</v>
      </c>
      <c r="BC1156" s="740" t="s">
        <v>394</v>
      </c>
      <c r="BD1156" s="750" t="s">
        <v>394</v>
      </c>
    </row>
    <row r="1157" spans="1:74" s="545" customFormat="1">
      <c r="A1157" s="716"/>
      <c r="B1157" s="804"/>
      <c r="C1157" s="717"/>
      <c r="D1157" s="734"/>
      <c r="E1157" s="734"/>
      <c r="F1157" s="734"/>
      <c r="G1157" s="734"/>
      <c r="H1157" s="734"/>
      <c r="I1157" s="734"/>
      <c r="J1157" s="734"/>
      <c r="K1157" s="734"/>
      <c r="L1157" s="734"/>
      <c r="M1157" s="734"/>
      <c r="N1157" s="734"/>
      <c r="O1157" s="734"/>
      <c r="P1157" s="734"/>
      <c r="Q1157" s="734"/>
      <c r="R1157" s="734"/>
      <c r="S1157" s="734"/>
      <c r="T1157" s="734"/>
      <c r="U1157" s="734"/>
      <c r="V1157" s="734"/>
      <c r="W1157" s="734"/>
      <c r="X1157" s="734"/>
      <c r="Y1157" s="734"/>
      <c r="Z1157" s="734"/>
      <c r="AA1157" s="801"/>
      <c r="AB1157" s="731"/>
    </row>
    <row r="1158" spans="1:74" customHeight="1" ht="22.5">
      <c r="B1158" s="804"/>
      <c r="C1158" s="1014" t="s">
        <v>395</v>
      </c>
      <c r="D1158" s="1014"/>
      <c r="E1158" s="1014"/>
      <c r="F1158" s="1014"/>
      <c r="G1158" s="1014"/>
      <c r="H1158" s="1014"/>
      <c r="I1158" s="1014"/>
      <c r="J1158" s="1014"/>
      <c r="K1158" s="1014"/>
      <c r="L1158" s="1014"/>
      <c r="M1158" s="1014"/>
      <c r="N1158" s="1014"/>
      <c r="O1158" s="1014"/>
      <c r="P1158" s="1014"/>
      <c r="Q1158" s="1014"/>
      <c r="R1158" s="1014"/>
      <c r="S1158" s="1014"/>
      <c r="T1158" s="1014"/>
      <c r="U1158" s="1014"/>
      <c r="V1158" s="1014"/>
      <c r="W1158" s="1014"/>
      <c r="X1158" s="1014"/>
      <c r="Y1158" s="1014"/>
      <c r="Z1158" s="1014"/>
      <c r="AA1158" s="801"/>
      <c r="AB1158" s="731"/>
    </row>
    <row r="1159" spans="1:74" customHeight="1" ht="22.5">
      <c r="B1159" s="804"/>
      <c r="C1159" s="721" t="s">
        <v>450</v>
      </c>
      <c r="D1159" s="721"/>
      <c r="E1159" s="721"/>
      <c r="F1159" s="721"/>
      <c r="G1159" s="721"/>
      <c r="H1159" s="721"/>
      <c r="I1159" s="721"/>
      <c r="J1159" s="721"/>
      <c r="K1159" s="721"/>
      <c r="L1159" s="721"/>
      <c r="M1159" s="721"/>
      <c r="N1159" s="721"/>
      <c r="O1159" s="721"/>
      <c r="P1159" s="721"/>
      <c r="Q1159" s="721"/>
      <c r="R1159" s="721"/>
      <c r="S1159" s="721"/>
      <c r="T1159" s="721"/>
      <c r="U1159" s="721"/>
      <c r="V1159" s="721"/>
      <c r="W1159" s="721"/>
      <c r="X1159" s="721"/>
      <c r="Y1159" s="721"/>
      <c r="Z1159" s="721"/>
      <c r="AA1159" s="801"/>
      <c r="AB1159" s="731"/>
    </row>
    <row r="1160" spans="1:74" customHeight="1" ht="20.25">
      <c r="B1160" s="805"/>
      <c r="C1160" s="1022" t="s">
        <v>384</v>
      </c>
      <c r="D1160" s="1022"/>
      <c r="E1160" s="1022"/>
      <c r="F1160" s="1022"/>
      <c r="G1160" s="1022"/>
      <c r="H1160" s="1022"/>
      <c r="I1160" s="1022"/>
      <c r="J1160" s="1022"/>
      <c r="K1160" s="1022"/>
      <c r="L1160" s="1022"/>
      <c r="M1160" s="1022"/>
      <c r="N1160" s="1022"/>
      <c r="O1160" s="1022"/>
      <c r="P1160" s="1022"/>
      <c r="Q1160" s="1022"/>
      <c r="R1160" s="1022"/>
      <c r="S1160" s="1022"/>
      <c r="T1160" s="1022"/>
      <c r="U1160" s="1022"/>
      <c r="V1160" s="1022"/>
      <c r="W1160" s="1022"/>
      <c r="X1160" s="1022"/>
      <c r="Y1160" s="1022"/>
      <c r="Z1160" s="1022"/>
      <c r="AA1160" s="806"/>
      <c r="AB1160" s="717"/>
    </row>
    <row r="1161" spans="1:74" customHeight="1" ht="20.25">
      <c r="B1161" s="722"/>
      <c r="C1161" s="717"/>
      <c r="D1161" s="717"/>
      <c r="E1161" s="717"/>
      <c r="F1161" s="717"/>
      <c r="G1161" s="717"/>
      <c r="H1161" s="717"/>
      <c r="I1161" s="717"/>
      <c r="J1161" s="717"/>
      <c r="K1161" s="717"/>
      <c r="L1161" s="717"/>
      <c r="M1161" s="717"/>
      <c r="N1161" s="717"/>
      <c r="O1161" s="717"/>
      <c r="P1161" s="717"/>
      <c r="Q1161" s="717"/>
      <c r="R1161" s="717"/>
      <c r="S1161" s="717"/>
      <c r="T1161" s="717"/>
      <c r="U1161" s="717"/>
      <c r="V1161" s="717"/>
      <c r="W1161" s="717"/>
      <c r="X1161" s="717"/>
      <c r="Y1161" s="717"/>
      <c r="Z1161" s="717"/>
      <c r="AA1161" s="717"/>
      <c r="AB1161" s="717"/>
    </row>
    <row r="1162" spans="1:74" s="780" customFormat="1">
      <c r="B1162" s="812" t="s">
        <v>459</v>
      </c>
      <c r="C1162" s="812"/>
      <c r="D1162" s="812"/>
      <c r="E1162" s="812"/>
      <c r="F1162" s="812"/>
      <c r="G1162" s="812"/>
      <c r="H1162" s="812"/>
      <c r="I1162" s="812"/>
      <c r="J1162" s="812"/>
      <c r="K1162" s="812"/>
      <c r="L1162" s="812"/>
      <c r="M1162" s="812"/>
      <c r="N1162" s="812"/>
      <c r="O1162" s="812"/>
      <c r="P1162" s="812"/>
      <c r="Q1162" s="812"/>
      <c r="R1162" s="812"/>
      <c r="S1162" s="812"/>
      <c r="T1162" s="812"/>
      <c r="U1162" s="812"/>
      <c r="V1162" s="812"/>
      <c r="W1162" s="812"/>
      <c r="X1162" s="1023" t="s">
        <v>314</v>
      </c>
      <c r="Y1162" s="1023"/>
      <c r="Z1162" s="1023"/>
      <c r="AA1162" s="812"/>
      <c r="AB1162" s="814"/>
    </row>
    <row r="1163" spans="1:74" s="816" customFormat="1">
      <c r="A1163" s="1024"/>
      <c r="B1163" s="1024"/>
      <c r="C1163" s="1024"/>
      <c r="D1163" s="1024"/>
      <c r="E1163" s="1024"/>
      <c r="F1163" s="1024"/>
      <c r="G1163" s="1024"/>
      <c r="H1163" s="1024"/>
      <c r="I1163" s="1024"/>
      <c r="J1163" s="1024"/>
      <c r="K1163" s="1024"/>
      <c r="L1163" s="1024"/>
      <c r="M1163" s="1024"/>
      <c r="N1163" s="1024"/>
      <c r="O1163" s="1024"/>
      <c r="P1163" s="1024"/>
      <c r="Q1163" s="1024"/>
      <c r="R1163" s="1024"/>
      <c r="S1163" s="1024"/>
      <c r="T1163" s="1024"/>
      <c r="U1163" s="1024"/>
      <c r="V1163" s="1024"/>
      <c r="W1163" s="1024"/>
      <c r="X1163" s="1024"/>
      <c r="Y1163" s="1024"/>
      <c r="Z1163" s="1024"/>
      <c r="AA1163" s="1024"/>
      <c r="AB1163" s="1024"/>
    </row>
    <row r="1164" spans="1:74">
      <c r="B1164" s="716"/>
      <c r="C1164" s="716"/>
    </row>
    <row r="1165" spans="1:74" customHeight="1" ht="20.25">
      <c r="B1165" s="722"/>
      <c r="C1165" s="717"/>
      <c r="D1165" s="717"/>
      <c r="E1165" s="717"/>
      <c r="F1165" s="717"/>
      <c r="G1165" s="717"/>
      <c r="H1165" s="717"/>
      <c r="I1165" s="717"/>
      <c r="J1165" s="717"/>
      <c r="K1165" s="717"/>
      <c r="L1165" s="717"/>
      <c r="M1165" s="717"/>
      <c r="N1165" s="717"/>
      <c r="O1165" s="717"/>
      <c r="P1165" s="717"/>
      <c r="Q1165" s="717"/>
      <c r="R1165" s="717"/>
      <c r="S1165" s="717"/>
      <c r="T1165" s="717"/>
      <c r="U1165" s="717"/>
      <c r="V1165" s="717"/>
      <c r="W1165" s="717"/>
      <c r="X1165" s="717"/>
      <c r="Y1165" s="717"/>
      <c r="Z1165" s="717"/>
      <c r="AA1165" s="717"/>
      <c r="AB1165" s="717"/>
    </row>
    <row r="1166" spans="1:74" customHeight="1" ht="27.75" s="545" customFormat="1">
      <c r="A1166" s="716"/>
      <c r="B1166" s="807"/>
      <c r="C1166" s="1017" t="s">
        <v>460</v>
      </c>
      <c r="D1166" s="1017"/>
      <c r="E1166" s="1017"/>
      <c r="F1166" s="1017"/>
      <c r="G1166" s="1017"/>
      <c r="H1166" s="1017"/>
      <c r="I1166" s="1017"/>
      <c r="J1166" s="1017"/>
      <c r="K1166" s="1017"/>
      <c r="L1166" s="1017"/>
      <c r="M1166" s="1017"/>
      <c r="N1166" s="1017"/>
      <c r="O1166" s="1017"/>
      <c r="P1166" s="1017"/>
      <c r="Q1166" s="1017"/>
      <c r="R1166" s="1017"/>
      <c r="S1166" s="1017"/>
      <c r="T1166" s="1017"/>
      <c r="U1166" s="1017"/>
      <c r="V1166" s="1017"/>
      <c r="W1166" s="1017"/>
      <c r="X1166" s="1017"/>
      <c r="Y1166" s="1017"/>
      <c r="Z1166" s="1017"/>
      <c r="AA1166" s="798"/>
      <c r="AB1166" s="723"/>
    </row>
    <row r="1167" spans="1:74" customHeight="1" ht="24">
      <c r="B1167" s="808"/>
      <c r="C1167" s="1018" t="s">
        <v>316</v>
      </c>
      <c r="D1167" s="1018"/>
      <c r="E1167" s="1018"/>
      <c r="F1167" s="1018"/>
      <c r="G1167" s="1018"/>
      <c r="H1167" s="1018"/>
      <c r="I1167" s="1018"/>
      <c r="J1167" s="1018"/>
      <c r="K1167" s="1018"/>
      <c r="L1167" s="1018"/>
      <c r="M1167" s="1018"/>
      <c r="N1167" s="1018"/>
      <c r="O1167" s="1018"/>
      <c r="P1167" s="1018"/>
      <c r="Q1167" s="1018"/>
      <c r="R1167" s="1018"/>
      <c r="S1167" s="1018"/>
      <c r="T1167" s="1018"/>
      <c r="U1167" s="1018"/>
      <c r="V1167" s="1018"/>
      <c r="W1167" s="1018"/>
      <c r="X1167" s="1018"/>
      <c r="Y1167" s="1018"/>
      <c r="Z1167" s="1018"/>
      <c r="AA1167" s="821"/>
      <c r="AB1167" s="717"/>
    </row>
    <row r="1168" spans="1:74" customHeight="1" ht="20.25">
      <c r="A1168" s="545"/>
      <c r="B1168" s="1021" t="s">
        <v>317</v>
      </c>
      <c r="C1168" s="782"/>
      <c r="D1168" s="783">
        <v>1400</v>
      </c>
      <c r="E1168" s="783">
        <v>1800</v>
      </c>
      <c r="F1168" s="783">
        <v>2200</v>
      </c>
      <c r="G1168" s="783">
        <v>2600</v>
      </c>
      <c r="H1168" s="783">
        <v>3000</v>
      </c>
      <c r="I1168" s="783">
        <v>3400</v>
      </c>
      <c r="J1168" s="783">
        <v>3800</v>
      </c>
      <c r="K1168" s="783">
        <v>4000</v>
      </c>
      <c r="L1168" s="783">
        <v>4200</v>
      </c>
      <c r="M1168" s="783">
        <v>4400</v>
      </c>
      <c r="N1168" s="783">
        <v>4600</v>
      </c>
      <c r="O1168" s="783">
        <v>4800</v>
      </c>
      <c r="P1168" s="783">
        <v>5000</v>
      </c>
      <c r="Q1168" s="783">
        <v>5200</v>
      </c>
      <c r="R1168" s="783">
        <v>5400</v>
      </c>
      <c r="S1168" s="783">
        <v>5600</v>
      </c>
      <c r="T1168" s="783">
        <v>5800</v>
      </c>
      <c r="U1168" s="783">
        <v>6000</v>
      </c>
      <c r="V1168" s="783">
        <v>6200</v>
      </c>
      <c r="W1168" s="783">
        <v>6400</v>
      </c>
      <c r="X1168" s="783">
        <v>6600</v>
      </c>
      <c r="Y1168" s="783">
        <v>6800</v>
      </c>
      <c r="Z1168" s="784">
        <v>7000</v>
      </c>
      <c r="AA1168" s="800"/>
      <c r="AB1168" s="727"/>
      <c r="AG1168" s="724"/>
      <c r="AH1168" s="725">
        <v>1400</v>
      </c>
      <c r="AI1168" s="725">
        <v>1800</v>
      </c>
      <c r="AJ1168" s="725">
        <v>2200</v>
      </c>
      <c r="AK1168" s="725">
        <v>2600</v>
      </c>
      <c r="AL1168" s="725">
        <v>3000</v>
      </c>
      <c r="AM1168" s="725">
        <v>3400</v>
      </c>
      <c r="AN1168" s="725">
        <v>3800</v>
      </c>
      <c r="AO1168" s="725">
        <v>4000</v>
      </c>
      <c r="AP1168" s="725">
        <v>4200</v>
      </c>
      <c r="AQ1168" s="725">
        <v>4400</v>
      </c>
      <c r="AR1168" s="725">
        <v>4600</v>
      </c>
      <c r="AS1168" s="725">
        <v>4800</v>
      </c>
      <c r="AT1168" s="725">
        <v>5000</v>
      </c>
      <c r="AU1168" s="725">
        <v>5200</v>
      </c>
      <c r="AV1168" s="725">
        <v>5400</v>
      </c>
      <c r="AW1168" s="725">
        <v>5600</v>
      </c>
      <c r="AX1168" s="725">
        <v>5800</v>
      </c>
      <c r="AY1168" s="725">
        <v>6000</v>
      </c>
      <c r="AZ1168" s="725">
        <v>6200</v>
      </c>
      <c r="BA1168" s="725">
        <v>6400</v>
      </c>
      <c r="BB1168" s="725">
        <v>6600</v>
      </c>
      <c r="BC1168" s="725">
        <v>6800</v>
      </c>
      <c r="BD1168" s="726">
        <v>7000</v>
      </c>
    </row>
    <row r="1169" spans="1:74">
      <c r="B1169" s="1021"/>
      <c r="C1169" s="840">
        <v>1400</v>
      </c>
      <c r="D1169" s="732">
        <f>AH1169*(1+$AF$5/100)</f>
        <v>166.4</v>
      </c>
      <c r="E1169" s="729">
        <f>AI1169*(1+$AF$5/100)</f>
        <v>166.4</v>
      </c>
      <c r="F1169" s="729">
        <f>AJ1169*(1+$AF$5/100)</f>
        <v>167.05</v>
      </c>
      <c r="G1169" s="729">
        <f>AK1169*(1+$AF$5/100)</f>
        <v>167.05</v>
      </c>
      <c r="H1169" s="729">
        <f>AL1169*(1+$AF$5/100)</f>
        <v>184.6</v>
      </c>
      <c r="I1169" s="729">
        <f>AM1169*(1+$AF$5/100)</f>
        <v>184.6</v>
      </c>
      <c r="J1169" s="729">
        <f>AN1169*(1+$AF$5/100)</f>
        <v>185.25</v>
      </c>
      <c r="K1169" s="729">
        <f>AO1169*(1+$AF$5/100)</f>
        <v>185.25</v>
      </c>
      <c r="L1169" s="729">
        <f>AP1169*(1+$AF$5/100)</f>
        <v>185.9</v>
      </c>
      <c r="M1169" s="729">
        <f>AQ1169*(1+$AF$5/100)</f>
        <v>267.15</v>
      </c>
      <c r="N1169" s="729">
        <f>AR1169*(1+$AF$5/100)</f>
        <v>275.6</v>
      </c>
      <c r="O1169" s="729">
        <f>AS1169*(1+$AF$5/100)</f>
        <v>284.7</v>
      </c>
      <c r="P1169" s="729">
        <f>AT1169*(1+$AF$5/100)</f>
        <v>293.15</v>
      </c>
      <c r="Q1169" s="729">
        <f>AU1169*(1+$AF$5/100)</f>
        <v>301.6</v>
      </c>
      <c r="R1169" s="729">
        <f>AV1169*(1+$AF$5/100)</f>
        <v>310.05</v>
      </c>
      <c r="S1169" s="729">
        <f>AW1169*(1+$AF$5/100)</f>
        <v>346.45</v>
      </c>
      <c r="T1169" s="729">
        <f>AX1169*(1+$AF$5/100)</f>
        <v>354.9</v>
      </c>
      <c r="U1169" s="729">
        <f>AY1169*(1+$AF$5/100)</f>
        <v>363.35</v>
      </c>
      <c r="V1169" s="729">
        <f>AZ1169*(1+$AF$5/100)</f>
        <v>371.8</v>
      </c>
      <c r="W1169" s="729">
        <f>BA1169*(1+$AF$5/100)</f>
        <v>380.25</v>
      </c>
      <c r="X1169" s="729">
        <f>BB1169*(1+$AF$5/100)</f>
        <v>389.35</v>
      </c>
      <c r="Y1169" s="729">
        <f>BC1169*(1+$AF$5/100)</f>
        <v>397.8</v>
      </c>
      <c r="Z1169" s="730">
        <f>BD1169*(1+$AF$5/100)</f>
        <v>406.25</v>
      </c>
      <c r="AA1169" s="801"/>
      <c r="AB1169" s="731"/>
      <c r="AG1169" s="755">
        <v>1400</v>
      </c>
      <c r="AH1169" s="732">
        <v>256</v>
      </c>
      <c r="AI1169" s="729">
        <v>256</v>
      </c>
      <c r="AJ1169" s="729">
        <v>257</v>
      </c>
      <c r="AK1169" s="729">
        <v>257</v>
      </c>
      <c r="AL1169" s="729">
        <v>284</v>
      </c>
      <c r="AM1169" s="729">
        <v>284</v>
      </c>
      <c r="AN1169" s="729">
        <v>285</v>
      </c>
      <c r="AO1169" s="729">
        <v>285</v>
      </c>
      <c r="AP1169" s="729">
        <v>286</v>
      </c>
      <c r="AQ1169" s="729">
        <v>411</v>
      </c>
      <c r="AR1169" s="729">
        <v>424</v>
      </c>
      <c r="AS1169" s="729">
        <v>438</v>
      </c>
      <c r="AT1169" s="729">
        <v>451</v>
      </c>
      <c r="AU1169" s="729">
        <v>464</v>
      </c>
      <c r="AV1169" s="729">
        <v>477</v>
      </c>
      <c r="AW1169" s="729">
        <v>533</v>
      </c>
      <c r="AX1169" s="729">
        <v>546</v>
      </c>
      <c r="AY1169" s="729">
        <v>559</v>
      </c>
      <c r="AZ1169" s="729">
        <v>572</v>
      </c>
      <c r="BA1169" s="729">
        <v>585</v>
      </c>
      <c r="BB1169" s="729">
        <v>599</v>
      </c>
      <c r="BC1169" s="729">
        <v>612</v>
      </c>
      <c r="BD1169" s="730">
        <v>625</v>
      </c>
    </row>
    <row r="1170" spans="1:74">
      <c r="B1170" s="1021"/>
      <c r="C1170" s="840">
        <v>1600</v>
      </c>
      <c r="D1170" s="733">
        <f>AH1170*(1+$AF$5/100)</f>
        <v>168.35</v>
      </c>
      <c r="E1170" s="734">
        <f>AI1170*(1+$AF$5/100)</f>
        <v>176.8</v>
      </c>
      <c r="F1170" s="734">
        <f>AJ1170*(1+$AF$5/100)</f>
        <v>177.45</v>
      </c>
      <c r="G1170" s="734">
        <f>AK1170*(1+$AF$5/100)</f>
        <v>177.45</v>
      </c>
      <c r="H1170" s="734">
        <f>AL1170*(1+$AF$5/100)</f>
        <v>195</v>
      </c>
      <c r="I1170" s="734">
        <f>AM1170*(1+$AF$5/100)</f>
        <v>195.65</v>
      </c>
      <c r="J1170" s="734">
        <f>AN1170*(1+$AF$5/100)</f>
        <v>195.65</v>
      </c>
      <c r="K1170" s="734">
        <f>AO1170*(1+$AF$5/100)</f>
        <v>196.3</v>
      </c>
      <c r="L1170" s="734">
        <f>AP1170*(1+$AF$5/100)</f>
        <v>196.3</v>
      </c>
      <c r="M1170" s="734">
        <f>AQ1170*(1+$AF$5/100)</f>
        <v>269.75</v>
      </c>
      <c r="N1170" s="734">
        <f>AR1170*(1+$AF$5/100)</f>
        <v>278.2</v>
      </c>
      <c r="O1170" s="734">
        <f>AS1170*(1+$AF$5/100)</f>
        <v>286.65</v>
      </c>
      <c r="P1170" s="734">
        <f>AT1170*(1+$AF$5/100)</f>
        <v>295.1</v>
      </c>
      <c r="Q1170" s="734">
        <f>AU1170*(1+$AF$5/100)</f>
        <v>303.55</v>
      </c>
      <c r="R1170" s="734">
        <f>AV1170*(1+$AF$5/100)</f>
        <v>312.65</v>
      </c>
      <c r="S1170" s="734">
        <f>AW1170*(1+$AF$5/100)</f>
        <v>348.4</v>
      </c>
      <c r="T1170" s="734">
        <f>AX1170*(1+$AF$5/100)</f>
        <v>356.85</v>
      </c>
      <c r="U1170" s="734">
        <f>AY1170*(1+$AF$5/100)</f>
        <v>365.3</v>
      </c>
      <c r="V1170" s="734">
        <f>AZ1170*(1+$AF$5/100)</f>
        <v>374.4</v>
      </c>
      <c r="W1170" s="734">
        <f>BA1170*(1+$AF$5/100)</f>
        <v>382.85</v>
      </c>
      <c r="X1170" s="734">
        <f>BB1170*(1+$AF$5/100)</f>
        <v>391.3</v>
      </c>
      <c r="Y1170" s="734">
        <f>BC1170*(1+$AF$5/100)</f>
        <v>399.75</v>
      </c>
      <c r="Z1170" s="735">
        <f>BD1170*(1+$AF$5/100)</f>
        <v>408.2</v>
      </c>
      <c r="AA1170" s="801"/>
      <c r="AB1170" s="731"/>
      <c r="AG1170" s="755">
        <v>1600</v>
      </c>
      <c r="AH1170" s="733">
        <v>259</v>
      </c>
      <c r="AI1170" s="734">
        <v>272</v>
      </c>
      <c r="AJ1170" s="734">
        <v>273</v>
      </c>
      <c r="AK1170" s="734">
        <v>273</v>
      </c>
      <c r="AL1170" s="734">
        <v>300</v>
      </c>
      <c r="AM1170" s="734">
        <v>301</v>
      </c>
      <c r="AN1170" s="734">
        <v>301</v>
      </c>
      <c r="AO1170" s="734">
        <v>302</v>
      </c>
      <c r="AP1170" s="734">
        <v>302</v>
      </c>
      <c r="AQ1170" s="734">
        <v>415</v>
      </c>
      <c r="AR1170" s="734">
        <v>428</v>
      </c>
      <c r="AS1170" s="734">
        <v>441</v>
      </c>
      <c r="AT1170" s="734">
        <v>454</v>
      </c>
      <c r="AU1170" s="734">
        <v>467</v>
      </c>
      <c r="AV1170" s="734">
        <v>481</v>
      </c>
      <c r="AW1170" s="734">
        <v>536</v>
      </c>
      <c r="AX1170" s="734">
        <v>549</v>
      </c>
      <c r="AY1170" s="734">
        <v>562</v>
      </c>
      <c r="AZ1170" s="734">
        <v>576</v>
      </c>
      <c r="BA1170" s="734">
        <v>589</v>
      </c>
      <c r="BB1170" s="734">
        <v>602</v>
      </c>
      <c r="BC1170" s="734">
        <v>615</v>
      </c>
      <c r="BD1170" s="735">
        <v>628</v>
      </c>
    </row>
    <row r="1171" spans="1:74" s="545" customFormat="1">
      <c r="A1171" s="716"/>
      <c r="B1171" s="1021"/>
      <c r="C1171" s="840">
        <v>1800</v>
      </c>
      <c r="D1171" s="733">
        <f>AH1171*(1+$AF$5/100)</f>
        <v>170.95</v>
      </c>
      <c r="E1171" s="734">
        <f>AI1171*(1+$AF$5/100)</f>
        <v>179.4</v>
      </c>
      <c r="F1171" s="734">
        <f>AJ1171*(1+$AF$5/100)</f>
        <v>187.85</v>
      </c>
      <c r="G1171" s="734">
        <f>AK1171*(1+$AF$5/100)</f>
        <v>187.85</v>
      </c>
      <c r="H1171" s="734">
        <f>AL1171*(1+$AF$5/100)</f>
        <v>205.4</v>
      </c>
      <c r="I1171" s="734">
        <f>AM1171*(1+$AF$5/100)</f>
        <v>206.05</v>
      </c>
      <c r="J1171" s="734">
        <f>AN1171*(1+$AF$5/100)</f>
        <v>206.05</v>
      </c>
      <c r="K1171" s="734">
        <f>AO1171*(1+$AF$5/100)</f>
        <v>206.7</v>
      </c>
      <c r="L1171" s="734">
        <f>AP1171*(1+$AF$5/100)</f>
        <v>206.7</v>
      </c>
      <c r="M1171" s="734">
        <f>AQ1171*(1+$AF$5/100)</f>
        <v>271.7</v>
      </c>
      <c r="N1171" s="734">
        <f>AR1171*(1+$AF$5/100)</f>
        <v>280.15</v>
      </c>
      <c r="O1171" s="734">
        <f>AS1171*(1+$AF$5/100)</f>
        <v>289.25</v>
      </c>
      <c r="P1171" s="734">
        <f>AT1171*(1+$AF$5/100)</f>
        <v>297.7</v>
      </c>
      <c r="Q1171" s="734">
        <f>AU1171*(1+$AF$5/100)</f>
        <v>306.15</v>
      </c>
      <c r="R1171" s="734">
        <f>AV1171*(1+$AF$5/100)</f>
        <v>314.6</v>
      </c>
      <c r="S1171" s="734">
        <f>AW1171*(1+$AF$5/100)</f>
        <v>351</v>
      </c>
      <c r="T1171" s="734">
        <f>AX1171*(1+$AF$5/100)</f>
        <v>359.45</v>
      </c>
      <c r="U1171" s="734">
        <f>AY1171*(1+$AF$5/100)</f>
        <v>367.9</v>
      </c>
      <c r="V1171" s="734">
        <f>AZ1171*(1+$AF$5/100)</f>
        <v>376.35</v>
      </c>
      <c r="W1171" s="734">
        <f>BA1171*(1+$AF$5/100)</f>
        <v>384.8</v>
      </c>
      <c r="X1171" s="734">
        <f>BB1171*(1+$AF$5/100)</f>
        <v>393.25</v>
      </c>
      <c r="Y1171" s="734">
        <f>BC1171*(1+$AF$5/100)</f>
        <v>402.35</v>
      </c>
      <c r="Z1171" s="735">
        <f>BD1171*(1+$AF$5/100)</f>
        <v>410.8</v>
      </c>
      <c r="AA1171" s="801"/>
      <c r="AB1171" s="731"/>
      <c r="AG1171" s="755">
        <v>1800</v>
      </c>
      <c r="AH1171" s="733">
        <v>263</v>
      </c>
      <c r="AI1171" s="734">
        <v>276</v>
      </c>
      <c r="AJ1171" s="734">
        <v>289</v>
      </c>
      <c r="AK1171" s="734">
        <v>289</v>
      </c>
      <c r="AL1171" s="734">
        <v>316</v>
      </c>
      <c r="AM1171" s="734">
        <v>317</v>
      </c>
      <c r="AN1171" s="734">
        <v>317</v>
      </c>
      <c r="AO1171" s="734">
        <v>318</v>
      </c>
      <c r="AP1171" s="734">
        <v>318</v>
      </c>
      <c r="AQ1171" s="734">
        <v>418</v>
      </c>
      <c r="AR1171" s="734">
        <v>431</v>
      </c>
      <c r="AS1171" s="734">
        <v>445</v>
      </c>
      <c r="AT1171" s="734">
        <v>458</v>
      </c>
      <c r="AU1171" s="734">
        <v>471</v>
      </c>
      <c r="AV1171" s="734">
        <v>484</v>
      </c>
      <c r="AW1171" s="734">
        <v>540</v>
      </c>
      <c r="AX1171" s="734">
        <v>553</v>
      </c>
      <c r="AY1171" s="734">
        <v>566</v>
      </c>
      <c r="AZ1171" s="734">
        <v>579</v>
      </c>
      <c r="BA1171" s="734">
        <v>592</v>
      </c>
      <c r="BB1171" s="734">
        <v>605</v>
      </c>
      <c r="BC1171" s="734">
        <v>619</v>
      </c>
      <c r="BD1171" s="735">
        <v>632</v>
      </c>
    </row>
    <row r="1172" spans="1:74" customHeight="1" ht="22.5">
      <c r="B1172" s="1021"/>
      <c r="C1172" s="840">
        <v>2000</v>
      </c>
      <c r="D1172" s="733">
        <f>AH1172*(1+$AF$5/100)</f>
        <v>172.9</v>
      </c>
      <c r="E1172" s="734">
        <f>AI1172*(1+$AF$5/100)</f>
        <v>181.35</v>
      </c>
      <c r="F1172" s="734">
        <f>AJ1172*(1+$AF$5/100)</f>
        <v>189.8</v>
      </c>
      <c r="G1172" s="734">
        <f>AK1172*(1+$AF$5/100)</f>
        <v>198.9</v>
      </c>
      <c r="H1172" s="734">
        <f>AL1172*(1+$AF$5/100)</f>
        <v>216.45</v>
      </c>
      <c r="I1172" s="734">
        <f>AM1172*(1+$AF$5/100)</f>
        <v>216.45</v>
      </c>
      <c r="J1172" s="734">
        <f>AN1172*(1+$AF$5/100)</f>
        <v>216.45</v>
      </c>
      <c r="K1172" s="734">
        <f>AO1172*(1+$AF$5/100)</f>
        <v>217.1</v>
      </c>
      <c r="L1172" s="734">
        <f>AP1172*(1+$AF$5/100)</f>
        <v>217.1</v>
      </c>
      <c r="M1172" s="734">
        <f>AQ1172*(1+$AF$5/100)</f>
        <v>274.3</v>
      </c>
      <c r="N1172" s="734">
        <f>AR1172*(1+$AF$5/100)</f>
        <v>282.75</v>
      </c>
      <c r="O1172" s="734">
        <f>AS1172*(1+$AF$5/100)</f>
        <v>291.2</v>
      </c>
      <c r="P1172" s="734">
        <f>AT1172*(1+$AF$5/100)</f>
        <v>299.65</v>
      </c>
      <c r="Q1172" s="734">
        <f>AU1172*(1+$AF$5/100)</f>
        <v>308.1</v>
      </c>
      <c r="R1172" s="734">
        <f>AV1172*(1+$AF$5/100)</f>
        <v>317.2</v>
      </c>
      <c r="S1172" s="734">
        <f>AW1172*(1+$AF$5/100)</f>
        <v>352.95</v>
      </c>
      <c r="T1172" s="734">
        <f>AX1172*(1+$AF$5/100)</f>
        <v>361.4</v>
      </c>
      <c r="U1172" s="734">
        <f>AY1172*(1+$AF$5/100)</f>
        <v>369.85</v>
      </c>
      <c r="V1172" s="734">
        <f>AZ1172*(1+$AF$5/100)</f>
        <v>378.95</v>
      </c>
      <c r="W1172" s="734">
        <f>BA1172*(1+$AF$5/100)</f>
        <v>387.4</v>
      </c>
      <c r="X1172" s="734">
        <f>BB1172*(1+$AF$5/100)</f>
        <v>395.85</v>
      </c>
      <c r="Y1172" s="734">
        <f>BC1172*(1+$AF$5/100)</f>
        <v>404.3</v>
      </c>
      <c r="Z1172" s="735">
        <f>BD1172*(1+$AF$5/100)</f>
        <v>412.75</v>
      </c>
      <c r="AA1172" s="801"/>
      <c r="AB1172" s="731"/>
      <c r="AG1172" s="755">
        <v>2000</v>
      </c>
      <c r="AH1172" s="733">
        <v>266</v>
      </c>
      <c r="AI1172" s="734">
        <v>279</v>
      </c>
      <c r="AJ1172" s="734">
        <v>292</v>
      </c>
      <c r="AK1172" s="734">
        <v>306</v>
      </c>
      <c r="AL1172" s="734">
        <v>333</v>
      </c>
      <c r="AM1172" s="734">
        <v>333</v>
      </c>
      <c r="AN1172" s="734">
        <v>333</v>
      </c>
      <c r="AO1172" s="734">
        <v>334</v>
      </c>
      <c r="AP1172" s="734">
        <v>334</v>
      </c>
      <c r="AQ1172" s="734">
        <v>422</v>
      </c>
      <c r="AR1172" s="734">
        <v>435</v>
      </c>
      <c r="AS1172" s="734">
        <v>448</v>
      </c>
      <c r="AT1172" s="734">
        <v>461</v>
      </c>
      <c r="AU1172" s="734">
        <v>474</v>
      </c>
      <c r="AV1172" s="734">
        <v>488</v>
      </c>
      <c r="AW1172" s="734">
        <v>543</v>
      </c>
      <c r="AX1172" s="734">
        <v>556</v>
      </c>
      <c r="AY1172" s="734">
        <v>569</v>
      </c>
      <c r="AZ1172" s="734">
        <v>583</v>
      </c>
      <c r="BA1172" s="734">
        <v>596</v>
      </c>
      <c r="BB1172" s="734">
        <v>609</v>
      </c>
      <c r="BC1172" s="734">
        <v>622</v>
      </c>
      <c r="BD1172" s="735">
        <v>635</v>
      </c>
    </row>
    <row r="1173" spans="1:74" customHeight="1" ht="22.5">
      <c r="B1173" s="1021"/>
      <c r="C1173" s="840">
        <v>2200</v>
      </c>
      <c r="D1173" s="733">
        <f>AH1173*(1+$AF$5/100)</f>
        <v>175.5</v>
      </c>
      <c r="E1173" s="734">
        <f>AI1173*(1+$AF$5/100)</f>
        <v>183.95</v>
      </c>
      <c r="F1173" s="734">
        <f>AJ1173*(1+$AF$5/100)</f>
        <v>192.4</v>
      </c>
      <c r="G1173" s="734">
        <f>AK1173*(1+$AF$5/100)</f>
        <v>200.85</v>
      </c>
      <c r="H1173" s="734">
        <f>AL1173*(1+$AF$5/100)</f>
        <v>226.85</v>
      </c>
      <c r="I1173" s="734">
        <f>AM1173*(1+$AF$5/100)</f>
        <v>226.85</v>
      </c>
      <c r="J1173" s="734">
        <f>AN1173*(1+$AF$5/100)</f>
        <v>227.5</v>
      </c>
      <c r="K1173" s="734">
        <f>AO1173*(1+$AF$5/100)</f>
        <v>227.5</v>
      </c>
      <c r="L1173" s="734">
        <f>AP1173*(1+$AF$5/100)</f>
        <v>228.15</v>
      </c>
      <c r="M1173" s="734">
        <f>AQ1173*(1+$AF$5/100)</f>
        <v>276.25</v>
      </c>
      <c r="N1173" s="734">
        <f>AR1173*(1+$AF$5/100)</f>
        <v>284.7</v>
      </c>
      <c r="O1173" s="734">
        <f>AS1173*(1+$AF$5/100)</f>
        <v>293.15</v>
      </c>
      <c r="P1173" s="734">
        <f>AT1173*(1+$AF$5/100)</f>
        <v>302.25</v>
      </c>
      <c r="Q1173" s="734">
        <f>AU1173*(1+$AF$5/100)</f>
        <v>310.7</v>
      </c>
      <c r="R1173" s="734">
        <f>AV1173*(1+$AF$5/100)</f>
        <v>319.15</v>
      </c>
      <c r="S1173" s="734">
        <f>AW1173*(1+$AF$5/100)</f>
        <v>355.55</v>
      </c>
      <c r="T1173" s="734">
        <f>AX1173*(1+$AF$5/100)</f>
        <v>364</v>
      </c>
      <c r="U1173" s="734">
        <f>AY1173*(1+$AF$5/100)</f>
        <v>372.45</v>
      </c>
      <c r="V1173" s="734">
        <f>AZ1173*(1+$AF$5/100)</f>
        <v>380.9</v>
      </c>
      <c r="W1173" s="734">
        <f>BA1173*(1+$AF$5/100)</f>
        <v>389.35</v>
      </c>
      <c r="X1173" s="734">
        <f>BB1173*(1+$AF$5/100)</f>
        <v>397.8</v>
      </c>
      <c r="Y1173" s="734">
        <f>BC1173*(1+$AF$5/100)</f>
        <v>406.9</v>
      </c>
      <c r="Z1173" s="735">
        <f>BD1173*(1+$AF$5/100)</f>
        <v>415.35</v>
      </c>
      <c r="AA1173" s="801"/>
      <c r="AB1173" s="731"/>
      <c r="AG1173" s="755">
        <v>2200</v>
      </c>
      <c r="AH1173" s="733">
        <v>270</v>
      </c>
      <c r="AI1173" s="734">
        <v>283</v>
      </c>
      <c r="AJ1173" s="734">
        <v>296</v>
      </c>
      <c r="AK1173" s="734">
        <v>309</v>
      </c>
      <c r="AL1173" s="734">
        <v>349</v>
      </c>
      <c r="AM1173" s="734">
        <v>349</v>
      </c>
      <c r="AN1173" s="734">
        <v>350</v>
      </c>
      <c r="AO1173" s="734">
        <v>350</v>
      </c>
      <c r="AP1173" s="734">
        <v>351</v>
      </c>
      <c r="AQ1173" s="734">
        <v>425</v>
      </c>
      <c r="AR1173" s="734">
        <v>438</v>
      </c>
      <c r="AS1173" s="734">
        <v>451</v>
      </c>
      <c r="AT1173" s="734">
        <v>465</v>
      </c>
      <c r="AU1173" s="734">
        <v>478</v>
      </c>
      <c r="AV1173" s="734">
        <v>491</v>
      </c>
      <c r="AW1173" s="734">
        <v>547</v>
      </c>
      <c r="AX1173" s="734">
        <v>560</v>
      </c>
      <c r="AY1173" s="734">
        <v>573</v>
      </c>
      <c r="AZ1173" s="734">
        <v>586</v>
      </c>
      <c r="BA1173" s="734">
        <v>599</v>
      </c>
      <c r="BB1173" s="734">
        <v>612</v>
      </c>
      <c r="BC1173" s="734">
        <v>626</v>
      </c>
      <c r="BD1173" s="735">
        <v>639</v>
      </c>
    </row>
    <row r="1174" spans="1:74" customHeight="1" ht="22.5">
      <c r="B1174" s="1021"/>
      <c r="C1174" s="840">
        <v>2400</v>
      </c>
      <c r="D1174" s="733">
        <f>AH1174*(1+$AF$5/100)</f>
        <v>177.45</v>
      </c>
      <c r="E1174" s="734">
        <f>AI1174*(1+$AF$5/100)</f>
        <v>185.9</v>
      </c>
      <c r="F1174" s="734">
        <f>AJ1174*(1+$AF$5/100)</f>
        <v>194.35</v>
      </c>
      <c r="G1174" s="734">
        <f>AK1174*(1+$AF$5/100)</f>
        <v>202.8</v>
      </c>
      <c r="H1174" s="734">
        <f>AL1174*(1+$AF$5/100)</f>
        <v>228.8</v>
      </c>
      <c r="I1174" s="734">
        <f>AM1174*(1+$AF$5/100)</f>
        <v>237.25</v>
      </c>
      <c r="J1174" s="734">
        <f>AN1174*(1+$AF$5/100)</f>
        <v>237.9</v>
      </c>
      <c r="K1174" s="734">
        <f>AO1174*(1+$AF$5/100)</f>
        <v>237.9</v>
      </c>
      <c r="L1174" s="734">
        <f>AP1174*(1+$AF$5/100)</f>
        <v>238.55</v>
      </c>
      <c r="M1174" s="734">
        <f>AQ1174*(1+$AF$5/100)</f>
        <v>278.85</v>
      </c>
      <c r="N1174" s="734">
        <f>AR1174*(1+$AF$5/100)</f>
        <v>287.3</v>
      </c>
      <c r="O1174" s="734">
        <f>AS1174*(1+$AF$5/100)</f>
        <v>295.75</v>
      </c>
      <c r="P1174" s="734">
        <f>AT1174*(1+$AF$5/100)</f>
        <v>304.2</v>
      </c>
      <c r="Q1174" s="734">
        <f>AU1174*(1+$AF$5/100)</f>
        <v>312.65</v>
      </c>
      <c r="R1174" s="734">
        <f>AV1174*(1+$AF$5/100)</f>
        <v>321.1</v>
      </c>
      <c r="S1174" s="734">
        <f>AW1174*(1+$AF$5/100)</f>
        <v>357.5</v>
      </c>
      <c r="T1174" s="734">
        <f>AX1174*(1+$AF$5/100)</f>
        <v>365.95</v>
      </c>
      <c r="U1174" s="734">
        <f>AY1174*(1+$AF$5/100)</f>
        <v>374.4</v>
      </c>
      <c r="V1174" s="734">
        <f>AZ1174*(1+$AF$5/100)</f>
        <v>382.85</v>
      </c>
      <c r="W1174" s="734">
        <f>BA1174*(1+$AF$5/100)</f>
        <v>391.95</v>
      </c>
      <c r="X1174" s="734">
        <f>BB1174*(1+$AF$5/100)</f>
        <v>400.4</v>
      </c>
      <c r="Y1174" s="734">
        <f>BC1174*(1+$AF$5/100)</f>
        <v>408.85</v>
      </c>
      <c r="Z1174" s="735">
        <f>BD1174*(1+$AF$5/100)</f>
        <v>417.3</v>
      </c>
      <c r="AA1174" s="801"/>
      <c r="AB1174" s="731"/>
      <c r="AG1174" s="755">
        <v>2400</v>
      </c>
      <c r="AH1174" s="733">
        <v>273</v>
      </c>
      <c r="AI1174" s="734">
        <v>286</v>
      </c>
      <c r="AJ1174" s="734">
        <v>299</v>
      </c>
      <c r="AK1174" s="734">
        <v>312</v>
      </c>
      <c r="AL1174" s="734">
        <v>352</v>
      </c>
      <c r="AM1174" s="734">
        <v>365</v>
      </c>
      <c r="AN1174" s="734">
        <v>366</v>
      </c>
      <c r="AO1174" s="734">
        <v>366</v>
      </c>
      <c r="AP1174" s="734">
        <v>367</v>
      </c>
      <c r="AQ1174" s="734">
        <v>429</v>
      </c>
      <c r="AR1174" s="734">
        <v>442</v>
      </c>
      <c r="AS1174" s="734">
        <v>455</v>
      </c>
      <c r="AT1174" s="734">
        <v>468</v>
      </c>
      <c r="AU1174" s="734">
        <v>481</v>
      </c>
      <c r="AV1174" s="734">
        <v>494</v>
      </c>
      <c r="AW1174" s="734">
        <v>550</v>
      </c>
      <c r="AX1174" s="734">
        <v>563</v>
      </c>
      <c r="AY1174" s="734">
        <v>576</v>
      </c>
      <c r="AZ1174" s="734">
        <v>589</v>
      </c>
      <c r="BA1174" s="734">
        <v>603</v>
      </c>
      <c r="BB1174" s="734">
        <v>616</v>
      </c>
      <c r="BC1174" s="734">
        <v>629</v>
      </c>
      <c r="BD1174" s="735">
        <v>642</v>
      </c>
    </row>
    <row r="1175" spans="1:74" customHeight="1" ht="22.5">
      <c r="B1175" s="1021"/>
      <c r="C1175" s="840">
        <v>2600</v>
      </c>
      <c r="D1175" s="733">
        <f>AH1175*(1+$AF$5/100)</f>
        <v>183.3</v>
      </c>
      <c r="E1175" s="734">
        <f>AI1175*(1+$AF$5/100)</f>
        <v>191.75</v>
      </c>
      <c r="F1175" s="734">
        <f>AJ1175*(1+$AF$5/100)</f>
        <v>200.2</v>
      </c>
      <c r="G1175" s="734">
        <f>AK1175*(1+$AF$5/100)</f>
        <v>208.65</v>
      </c>
      <c r="H1175" s="734">
        <f>AL1175*(1+$AF$5/100)</f>
        <v>234.65</v>
      </c>
      <c r="I1175" s="734">
        <f>AM1175*(1+$AF$5/100)</f>
        <v>243.1</v>
      </c>
      <c r="J1175" s="734">
        <f>AN1175*(1+$AF$5/100)</f>
        <v>251.55</v>
      </c>
      <c r="K1175" s="734">
        <f>AO1175*(1+$AF$5/100)</f>
        <v>252.2</v>
      </c>
      <c r="L1175" s="734">
        <f>AP1175*(1+$AF$5/100)</f>
        <v>252.2</v>
      </c>
      <c r="M1175" s="734">
        <f>AQ1175*(1+$AF$5/100)</f>
        <v>286</v>
      </c>
      <c r="N1175" s="734">
        <f>AR1175*(1+$AF$5/100)</f>
        <v>294.45</v>
      </c>
      <c r="O1175" s="734">
        <f>AS1175*(1+$AF$5/100)</f>
        <v>302.9</v>
      </c>
      <c r="P1175" s="734">
        <f>AT1175*(1+$AF$5/100)</f>
        <v>311.35</v>
      </c>
      <c r="Q1175" s="734">
        <f>AU1175*(1+$AF$5/100)</f>
        <v>320.45</v>
      </c>
      <c r="R1175" s="734">
        <f>AV1175*(1+$AF$5/100)</f>
        <v>328.9</v>
      </c>
      <c r="S1175" s="734">
        <f>AW1175*(1+$AF$5/100)</f>
        <v>377</v>
      </c>
      <c r="T1175" s="734">
        <f>AX1175*(1+$AF$5/100)</f>
        <v>385.45</v>
      </c>
      <c r="U1175" s="734">
        <f>AY1175*(1+$AF$5/100)</f>
        <v>393.9</v>
      </c>
      <c r="V1175" s="734">
        <f>AZ1175*(1+$AF$5/100)</f>
        <v>402.35</v>
      </c>
      <c r="W1175" s="734">
        <f>BA1175*(1+$AF$5/100)</f>
        <v>411.45</v>
      </c>
      <c r="X1175" s="734">
        <f>BB1175*(1+$AF$5/100)</f>
        <v>419.9</v>
      </c>
      <c r="Y1175" s="734">
        <f>BC1175*(1+$AF$5/100)</f>
        <v>428.35</v>
      </c>
      <c r="Z1175" s="735">
        <f>BD1175*(1+$AF$5/100)</f>
        <v>436.8</v>
      </c>
      <c r="AA1175" s="801"/>
      <c r="AB1175" s="731"/>
      <c r="AG1175" s="755">
        <v>2600</v>
      </c>
      <c r="AH1175" s="733">
        <v>282</v>
      </c>
      <c r="AI1175" s="734">
        <v>295</v>
      </c>
      <c r="AJ1175" s="734">
        <v>308</v>
      </c>
      <c r="AK1175" s="734">
        <v>321</v>
      </c>
      <c r="AL1175" s="734">
        <v>361</v>
      </c>
      <c r="AM1175" s="734">
        <v>374</v>
      </c>
      <c r="AN1175" s="734">
        <v>387</v>
      </c>
      <c r="AO1175" s="734">
        <v>388</v>
      </c>
      <c r="AP1175" s="734">
        <v>388</v>
      </c>
      <c r="AQ1175" s="734">
        <v>440</v>
      </c>
      <c r="AR1175" s="734">
        <v>453</v>
      </c>
      <c r="AS1175" s="734">
        <v>466</v>
      </c>
      <c r="AT1175" s="734">
        <v>479</v>
      </c>
      <c r="AU1175" s="734">
        <v>493</v>
      </c>
      <c r="AV1175" s="734">
        <v>506</v>
      </c>
      <c r="AW1175" s="734">
        <v>580</v>
      </c>
      <c r="AX1175" s="734">
        <v>593</v>
      </c>
      <c r="AY1175" s="734">
        <v>606</v>
      </c>
      <c r="AZ1175" s="734">
        <v>619</v>
      </c>
      <c r="BA1175" s="734">
        <v>633</v>
      </c>
      <c r="BB1175" s="734">
        <v>646</v>
      </c>
      <c r="BC1175" s="734">
        <v>659</v>
      </c>
      <c r="BD1175" s="735">
        <v>672</v>
      </c>
    </row>
    <row r="1176" spans="1:74" customHeight="1" ht="22.5">
      <c r="B1176" s="1021"/>
      <c r="C1176" s="840">
        <v>2800</v>
      </c>
      <c r="D1176" s="733">
        <f>AH1176*(1+$AF$5/100)</f>
        <v>185.25</v>
      </c>
      <c r="E1176" s="734">
        <f>AI1176*(1+$AF$5/100)</f>
        <v>193.7</v>
      </c>
      <c r="F1176" s="734">
        <f>AJ1176*(1+$AF$5/100)</f>
        <v>202.8</v>
      </c>
      <c r="G1176" s="734">
        <f>AK1176*(1+$AF$5/100)</f>
        <v>211.25</v>
      </c>
      <c r="H1176" s="734">
        <f>AL1176*(1+$AF$5/100)</f>
        <v>236.6</v>
      </c>
      <c r="I1176" s="734">
        <f>AM1176*(1+$AF$5/100)</f>
        <v>245.7</v>
      </c>
      <c r="J1176" s="734">
        <f>AN1176*(1+$AF$5/100)</f>
        <v>254.15</v>
      </c>
      <c r="K1176" s="734">
        <f>AO1176*(1+$AF$5/100)</f>
        <v>262.6</v>
      </c>
      <c r="L1176" s="734">
        <f>AP1176*(1+$AF$5/100)</f>
        <v>262.6</v>
      </c>
      <c r="M1176" s="734">
        <f>AQ1176*(1+$AF$5/100)</f>
        <v>287.95</v>
      </c>
      <c r="N1176" s="734">
        <f>AR1176*(1+$AF$5/100)</f>
        <v>297.05</v>
      </c>
      <c r="O1176" s="734">
        <f>AS1176*(1+$AF$5/100)</f>
        <v>305.5</v>
      </c>
      <c r="P1176" s="734">
        <f>AT1176*(1+$AF$5/100)</f>
        <v>313.95</v>
      </c>
      <c r="Q1176" s="734">
        <f>AU1176*(1+$AF$5/100)</f>
        <v>322.4</v>
      </c>
      <c r="R1176" s="734">
        <f>AV1176*(1+$AF$5/100)</f>
        <v>330.85</v>
      </c>
      <c r="S1176" s="734">
        <f>AW1176*(1+$AF$5/100)</f>
        <v>378.95</v>
      </c>
      <c r="T1176" s="734">
        <f>AX1176*(1+$AF$5/100)</f>
        <v>388.05</v>
      </c>
      <c r="U1176" s="734">
        <f>AY1176*(1+$AF$5/100)</f>
        <v>396.5</v>
      </c>
      <c r="V1176" s="734">
        <f>AZ1176*(1+$AF$5/100)</f>
        <v>404.95</v>
      </c>
      <c r="W1176" s="734">
        <f>BA1176*(1+$AF$5/100)</f>
        <v>413.4</v>
      </c>
      <c r="X1176" s="734">
        <f>BB1176*(1+$AF$5/100)</f>
        <v>421.85</v>
      </c>
      <c r="Y1176" s="734">
        <f>BC1176*(1+$AF$5/100)</f>
        <v>430.3</v>
      </c>
      <c r="Z1176" s="735">
        <f>BD1176*(1+$AF$5/100)</f>
        <v>439.4</v>
      </c>
      <c r="AA1176" s="801"/>
      <c r="AB1176" s="731"/>
      <c r="AG1176" s="755">
        <v>2800</v>
      </c>
      <c r="AH1176" s="733">
        <v>285</v>
      </c>
      <c r="AI1176" s="734">
        <v>298</v>
      </c>
      <c r="AJ1176" s="734">
        <v>312</v>
      </c>
      <c r="AK1176" s="734">
        <v>325</v>
      </c>
      <c r="AL1176" s="734">
        <v>364</v>
      </c>
      <c r="AM1176" s="734">
        <v>378</v>
      </c>
      <c r="AN1176" s="734">
        <v>391</v>
      </c>
      <c r="AO1176" s="734">
        <v>404</v>
      </c>
      <c r="AP1176" s="734">
        <v>404</v>
      </c>
      <c r="AQ1176" s="734">
        <v>443</v>
      </c>
      <c r="AR1176" s="734">
        <v>457</v>
      </c>
      <c r="AS1176" s="734">
        <v>470</v>
      </c>
      <c r="AT1176" s="734">
        <v>483</v>
      </c>
      <c r="AU1176" s="734">
        <v>496</v>
      </c>
      <c r="AV1176" s="734">
        <v>509</v>
      </c>
      <c r="AW1176" s="734">
        <v>583</v>
      </c>
      <c r="AX1176" s="734">
        <v>597</v>
      </c>
      <c r="AY1176" s="734">
        <v>610</v>
      </c>
      <c r="AZ1176" s="734">
        <v>623</v>
      </c>
      <c r="BA1176" s="734">
        <v>636</v>
      </c>
      <c r="BB1176" s="734">
        <v>649</v>
      </c>
      <c r="BC1176" s="734">
        <v>662</v>
      </c>
      <c r="BD1176" s="735">
        <v>676</v>
      </c>
    </row>
    <row r="1177" spans="1:74" customHeight="1" ht="22.5">
      <c r="B1177" s="1021"/>
      <c r="C1177" s="840">
        <v>3000</v>
      </c>
      <c r="D1177" s="733">
        <f>AH1177*(1+$AF$5/100)</f>
        <v>260</v>
      </c>
      <c r="E1177" s="734">
        <f>AI1177*(1+$AF$5/100)</f>
        <v>260</v>
      </c>
      <c r="F1177" s="734">
        <f>AJ1177*(1+$AF$5/100)</f>
        <v>260.65</v>
      </c>
      <c r="G1177" s="734">
        <f>AK1177*(1+$AF$5/100)</f>
        <v>260.65</v>
      </c>
      <c r="H1177" s="734">
        <f>AL1177*(1+$AF$5/100)</f>
        <v>278.2</v>
      </c>
      <c r="I1177" s="734">
        <f>AM1177*(1+$AF$5/100)</f>
        <v>278.85</v>
      </c>
      <c r="J1177" s="734">
        <f>AN1177*(1+$AF$5/100)</f>
        <v>278.85</v>
      </c>
      <c r="K1177" s="734">
        <f>AO1177*(1+$AF$5/100)</f>
        <v>279.5</v>
      </c>
      <c r="L1177" s="734">
        <f>AP1177*(1+$AF$5/100)</f>
        <v>279.5</v>
      </c>
      <c r="M1177" s="734">
        <f>AQ1177*(1+$AF$5/100)</f>
        <v>290.55</v>
      </c>
      <c r="N1177" s="734">
        <f>AR1177*(1+$AF$5/100)</f>
        <v>299</v>
      </c>
      <c r="O1177" s="734">
        <f>AS1177*(1+$AF$5/100)</f>
        <v>307.45</v>
      </c>
      <c r="P1177" s="734">
        <f>AT1177*(1+$AF$5/100)</f>
        <v>315.9</v>
      </c>
      <c r="Q1177" s="734">
        <f>AU1177*(1+$AF$5/100)</f>
        <v>325</v>
      </c>
      <c r="R1177" s="734">
        <f>AV1177*(1+$AF$5/100)</f>
        <v>333.45</v>
      </c>
      <c r="S1177" s="734">
        <f>AW1177*(1+$AF$5/100)</f>
        <v>381.55</v>
      </c>
      <c r="T1177" s="734">
        <f>AX1177*(1+$AF$5/100)</f>
        <v>390</v>
      </c>
      <c r="U1177" s="734">
        <f>AY1177*(1+$AF$5/100)</f>
        <v>398.45</v>
      </c>
      <c r="V1177" s="734">
        <f>AZ1177*(1+$AF$5/100)</f>
        <v>406.9</v>
      </c>
      <c r="W1177" s="734">
        <f>BA1177*(1+$AF$5/100)</f>
        <v>416</v>
      </c>
      <c r="X1177" s="734">
        <f>BB1177*(1+$AF$5/100)</f>
        <v>424.45</v>
      </c>
      <c r="Y1177" s="734">
        <f>BC1177*(1+$AF$5/100)</f>
        <v>432.9</v>
      </c>
      <c r="Z1177" s="735">
        <f>BD1177*(1+$AF$5/100)</f>
        <v>441.35</v>
      </c>
      <c r="AA1177" s="801"/>
      <c r="AB1177" s="731"/>
      <c r="AG1177" s="755">
        <v>3000</v>
      </c>
      <c r="AH1177" s="733">
        <v>400</v>
      </c>
      <c r="AI1177" s="734">
        <v>400</v>
      </c>
      <c r="AJ1177" s="734">
        <v>401</v>
      </c>
      <c r="AK1177" s="734">
        <v>401</v>
      </c>
      <c r="AL1177" s="734">
        <v>428</v>
      </c>
      <c r="AM1177" s="734">
        <v>429</v>
      </c>
      <c r="AN1177" s="734">
        <v>429</v>
      </c>
      <c r="AO1177" s="734">
        <v>430</v>
      </c>
      <c r="AP1177" s="734">
        <v>430</v>
      </c>
      <c r="AQ1177" s="734">
        <v>447</v>
      </c>
      <c r="AR1177" s="734">
        <v>460</v>
      </c>
      <c r="AS1177" s="734">
        <v>473</v>
      </c>
      <c r="AT1177" s="734">
        <v>486</v>
      </c>
      <c r="AU1177" s="734">
        <v>500</v>
      </c>
      <c r="AV1177" s="734">
        <v>513</v>
      </c>
      <c r="AW1177" s="734">
        <v>587</v>
      </c>
      <c r="AX1177" s="734">
        <v>600</v>
      </c>
      <c r="AY1177" s="734">
        <v>613</v>
      </c>
      <c r="AZ1177" s="734">
        <v>626</v>
      </c>
      <c r="BA1177" s="734">
        <v>640</v>
      </c>
      <c r="BB1177" s="734">
        <v>653</v>
      </c>
      <c r="BC1177" s="734">
        <v>666</v>
      </c>
      <c r="BD1177" s="735">
        <v>679</v>
      </c>
    </row>
    <row r="1178" spans="1:74" customHeight="1" ht="22.5">
      <c r="B1178" s="1021"/>
      <c r="C1178" s="840">
        <v>3200</v>
      </c>
      <c r="D1178" s="733">
        <f>AH1178*(1+$AF$5/100)</f>
        <v>270.4</v>
      </c>
      <c r="E1178" s="734">
        <f>AI1178*(1+$AF$5/100)</f>
        <v>271.05</v>
      </c>
      <c r="F1178" s="734">
        <f>AJ1178*(1+$AF$5/100)</f>
        <v>271.05</v>
      </c>
      <c r="G1178" s="734">
        <f>AK1178*(1+$AF$5/100)</f>
        <v>271.05</v>
      </c>
      <c r="H1178" s="734">
        <f>AL1178*(1+$AF$5/100)</f>
        <v>288.6</v>
      </c>
      <c r="I1178" s="734">
        <f>AM1178*(1+$AF$5/100)</f>
        <v>289.25</v>
      </c>
      <c r="J1178" s="734">
        <f>AN1178*(1+$AF$5/100)</f>
        <v>289.25</v>
      </c>
      <c r="K1178" s="734">
        <f>AO1178*(1+$AF$5/100)</f>
        <v>289.9</v>
      </c>
      <c r="L1178" s="734">
        <f>AP1178*(1+$AF$5/100)</f>
        <v>289.9</v>
      </c>
      <c r="M1178" s="734">
        <f>AQ1178*(1+$AF$5/100)</f>
        <v>441.35</v>
      </c>
      <c r="N1178" s="734">
        <f>AR1178*(1+$AF$5/100)</f>
        <v>442</v>
      </c>
      <c r="O1178" s="734">
        <f>AS1178*(1+$AF$5/100)</f>
        <v>442</v>
      </c>
      <c r="P1178" s="734">
        <f>AT1178*(1+$AF$5/100)</f>
        <v>442.65</v>
      </c>
      <c r="Q1178" s="734">
        <f>AU1178*(1+$AF$5/100)</f>
        <v>442.65</v>
      </c>
      <c r="R1178" s="734">
        <f>AV1178*(1+$AF$5/100)</f>
        <v>442.65</v>
      </c>
      <c r="S1178" s="734">
        <f>AW1178*(1+$AF$5/100)</f>
        <v>482.95</v>
      </c>
      <c r="T1178" s="734">
        <f>AX1178*(1+$AF$5/100)</f>
        <v>482.95</v>
      </c>
      <c r="U1178" s="734">
        <f>AY1178*(1+$AF$5/100)</f>
        <v>483.6</v>
      </c>
      <c r="V1178" s="734">
        <f>AZ1178*(1+$AF$5/100)</f>
        <v>483.6</v>
      </c>
      <c r="W1178" s="734">
        <f>BA1178*(1+$AF$5/100)</f>
        <v>484.25</v>
      </c>
      <c r="X1178" s="734">
        <f>BB1178*(1+$AF$5/100)</f>
        <v>484.25</v>
      </c>
      <c r="Y1178" s="734">
        <f>BC1178*(1+$AF$5/100)</f>
        <v>484.9</v>
      </c>
      <c r="Z1178" s="735">
        <f>BD1178*(1+$AF$5/100)</f>
        <v>484.9</v>
      </c>
      <c r="AA1178" s="801"/>
      <c r="AB1178" s="731"/>
      <c r="AG1178" s="755">
        <v>3200</v>
      </c>
      <c r="AH1178" s="733">
        <v>416</v>
      </c>
      <c r="AI1178" s="734">
        <v>417</v>
      </c>
      <c r="AJ1178" s="734">
        <v>417</v>
      </c>
      <c r="AK1178" s="734">
        <v>417</v>
      </c>
      <c r="AL1178" s="734">
        <v>444</v>
      </c>
      <c r="AM1178" s="734">
        <v>445</v>
      </c>
      <c r="AN1178" s="734">
        <v>445</v>
      </c>
      <c r="AO1178" s="734">
        <v>446</v>
      </c>
      <c r="AP1178" s="734">
        <v>446</v>
      </c>
      <c r="AQ1178" s="734">
        <v>679</v>
      </c>
      <c r="AR1178" s="734">
        <v>680</v>
      </c>
      <c r="AS1178" s="734">
        <v>680</v>
      </c>
      <c r="AT1178" s="734">
        <v>681</v>
      </c>
      <c r="AU1178" s="734">
        <v>681</v>
      </c>
      <c r="AV1178" s="734">
        <v>681</v>
      </c>
      <c r="AW1178" s="734">
        <v>743</v>
      </c>
      <c r="AX1178" s="734">
        <v>743</v>
      </c>
      <c r="AY1178" s="734">
        <v>744</v>
      </c>
      <c r="AZ1178" s="734">
        <v>744</v>
      </c>
      <c r="BA1178" s="734">
        <v>745</v>
      </c>
      <c r="BB1178" s="734">
        <v>745</v>
      </c>
      <c r="BC1178" s="734">
        <v>746</v>
      </c>
      <c r="BD1178" s="735">
        <v>746</v>
      </c>
    </row>
    <row r="1179" spans="1:74">
      <c r="B1179" s="1021"/>
      <c r="C1179" s="840">
        <f>C1178+200</f>
        <v>3400</v>
      </c>
      <c r="D1179" s="733">
        <f>AH1179*(1+$AF$5/100)</f>
        <v>280.8</v>
      </c>
      <c r="E1179" s="734">
        <f>AI1179*(1+$AF$5/100)</f>
        <v>281.45</v>
      </c>
      <c r="F1179" s="734">
        <f>AJ1179*(1+$AF$5/100)</f>
        <v>281.45</v>
      </c>
      <c r="G1179" s="734">
        <f>AK1179*(1+$AF$5/100)</f>
        <v>282.1</v>
      </c>
      <c r="H1179" s="734">
        <f>AL1179*(1+$AF$5/100)</f>
        <v>299.65</v>
      </c>
      <c r="I1179" s="734">
        <f>AM1179*(1+$AF$5/100)</f>
        <v>299.65</v>
      </c>
      <c r="J1179" s="734">
        <f>AN1179*(1+$AF$5/100)</f>
        <v>299.65</v>
      </c>
      <c r="K1179" s="734">
        <f>AO1179*(1+$AF$5/100)</f>
        <v>300.3</v>
      </c>
      <c r="L1179" s="734">
        <f>AP1179*(1+$AF$5/100)</f>
        <v>300.3</v>
      </c>
      <c r="M1179" s="734">
        <f>AQ1179*(1+$AF$5/100)</f>
        <v>460.2</v>
      </c>
      <c r="N1179" s="734">
        <f>AR1179*(1+$AF$5/100)</f>
        <v>460.85</v>
      </c>
      <c r="O1179" s="734">
        <f>AS1179*(1+$AF$5/100)</f>
        <v>460.85</v>
      </c>
      <c r="P1179" s="734">
        <f>AT1179*(1+$AF$5/100)</f>
        <v>460.85</v>
      </c>
      <c r="Q1179" s="734">
        <f>AU1179*(1+$AF$5/100)</f>
        <v>461.5</v>
      </c>
      <c r="R1179" s="734">
        <f>AV1179*(1+$AF$5/100)</f>
        <v>461.5</v>
      </c>
      <c r="S1179" s="734">
        <f>AW1179*(1+$AF$5/100)</f>
        <v>501.8</v>
      </c>
      <c r="T1179" s="734">
        <f>AX1179*(1+$AF$5/100)</f>
        <v>501.8</v>
      </c>
      <c r="U1179" s="734">
        <f>AY1179*(1+$AF$5/100)</f>
        <v>502.45</v>
      </c>
      <c r="V1179" s="734">
        <f>AZ1179*(1+$AF$5/100)</f>
        <v>502.45</v>
      </c>
      <c r="W1179" s="734">
        <f>BA1179*(1+$AF$5/100)</f>
        <v>503.1</v>
      </c>
      <c r="X1179" s="734">
        <f>BB1179*(1+$AF$5/100)</f>
        <v>503.1</v>
      </c>
      <c r="Y1179" s="734">
        <f>BC1179*(1+$AF$5/100)</f>
        <v>503.1</v>
      </c>
      <c r="Z1179" s="735">
        <f>BD1179*(1+$AF$5/100)</f>
        <v>503.75</v>
      </c>
      <c r="AA1179" s="801"/>
      <c r="AB1179" s="731"/>
      <c r="AG1179" s="755">
        <v>3400</v>
      </c>
      <c r="AH1179" s="733">
        <v>432</v>
      </c>
      <c r="AI1179" s="734">
        <v>433</v>
      </c>
      <c r="AJ1179" s="734">
        <v>433</v>
      </c>
      <c r="AK1179" s="734">
        <v>434</v>
      </c>
      <c r="AL1179" s="734">
        <v>461</v>
      </c>
      <c r="AM1179" s="734">
        <v>461</v>
      </c>
      <c r="AN1179" s="734">
        <v>461</v>
      </c>
      <c r="AO1179" s="734">
        <v>462</v>
      </c>
      <c r="AP1179" s="734">
        <v>462</v>
      </c>
      <c r="AQ1179" s="734">
        <v>708</v>
      </c>
      <c r="AR1179" s="734">
        <v>709</v>
      </c>
      <c r="AS1179" s="734">
        <v>709</v>
      </c>
      <c r="AT1179" s="734">
        <v>709</v>
      </c>
      <c r="AU1179" s="734">
        <v>710</v>
      </c>
      <c r="AV1179" s="734">
        <v>710</v>
      </c>
      <c r="AW1179" s="734">
        <v>772</v>
      </c>
      <c r="AX1179" s="734">
        <v>772</v>
      </c>
      <c r="AY1179" s="734">
        <v>773</v>
      </c>
      <c r="AZ1179" s="734">
        <v>773</v>
      </c>
      <c r="BA1179" s="734">
        <v>774</v>
      </c>
      <c r="BB1179" s="734">
        <v>774</v>
      </c>
      <c r="BC1179" s="734">
        <v>774</v>
      </c>
      <c r="BD1179" s="735">
        <v>775</v>
      </c>
    </row>
    <row r="1180" spans="1:74">
      <c r="B1180" s="1021"/>
      <c r="C1180" s="840">
        <f>C1179+200</f>
        <v>3600</v>
      </c>
      <c r="D1180" s="733">
        <f>AH1180*(1+$AF$5/100)</f>
        <v>291.2</v>
      </c>
      <c r="E1180" s="734">
        <f>AI1180*(1+$AF$5/100)</f>
        <v>291.85</v>
      </c>
      <c r="F1180" s="734">
        <f>AJ1180*(1+$AF$5/100)</f>
        <v>291.85</v>
      </c>
      <c r="G1180" s="734">
        <f>AK1180*(1+$AF$5/100)</f>
        <v>292.5</v>
      </c>
      <c r="H1180" s="734">
        <f>AL1180*(1+$AF$5/100)</f>
        <v>310.05</v>
      </c>
      <c r="I1180" s="734">
        <f>AM1180*(1+$AF$5/100)</f>
        <v>310.05</v>
      </c>
      <c r="J1180" s="734">
        <f>AN1180*(1+$AF$5/100)</f>
        <v>310.7</v>
      </c>
      <c r="K1180" s="734">
        <f>AO1180*(1+$AF$5/100)</f>
        <v>310.7</v>
      </c>
      <c r="L1180" s="734">
        <f>AP1180*(1+$AF$5/100)</f>
        <v>311.35</v>
      </c>
      <c r="M1180" s="734">
        <f>AQ1180*(1+$AF$5/100)</f>
        <v>479.05</v>
      </c>
      <c r="N1180" s="734">
        <f>AR1180*(1+$AF$5/100)</f>
        <v>479.05</v>
      </c>
      <c r="O1180" s="734">
        <f>AS1180*(1+$AF$5/100)</f>
        <v>479.7</v>
      </c>
      <c r="P1180" s="734">
        <f>AT1180*(1+$AF$5/100)</f>
        <v>479.7</v>
      </c>
      <c r="Q1180" s="734">
        <f>AU1180*(1+$AF$5/100)</f>
        <v>480.35</v>
      </c>
      <c r="R1180" s="734">
        <f>AV1180*(1+$AF$5/100)</f>
        <v>480.35</v>
      </c>
      <c r="S1180" s="734">
        <f>AW1180*(1+$AF$5/100)</f>
        <v>520.65</v>
      </c>
      <c r="T1180" s="734">
        <f>AX1180*(1+$AF$5/100)</f>
        <v>520.65</v>
      </c>
      <c r="U1180" s="734">
        <f>AY1180*(1+$AF$5/100)</f>
        <v>521.3</v>
      </c>
      <c r="V1180" s="734">
        <f>AZ1180*(1+$AF$5/100)</f>
        <v>521.3</v>
      </c>
      <c r="W1180" s="734">
        <f>BA1180*(1+$AF$5/100)</f>
        <v>521.3</v>
      </c>
      <c r="X1180" s="734">
        <f>BB1180*(1+$AF$5/100)</f>
        <v>521.95</v>
      </c>
      <c r="Y1180" s="734">
        <f>BC1180*(1+$AF$5/100)</f>
        <v>521.95</v>
      </c>
      <c r="Z1180" s="735">
        <f>BD1180*(1+$AF$5/100)</f>
        <v>522.6</v>
      </c>
      <c r="AA1180" s="801"/>
      <c r="AB1180" s="731"/>
      <c r="AG1180" s="755">
        <v>3600</v>
      </c>
      <c r="AH1180" s="733">
        <v>448</v>
      </c>
      <c r="AI1180" s="734">
        <v>449</v>
      </c>
      <c r="AJ1180" s="734">
        <v>449</v>
      </c>
      <c r="AK1180" s="734">
        <v>450</v>
      </c>
      <c r="AL1180" s="734">
        <v>477</v>
      </c>
      <c r="AM1180" s="734">
        <v>477</v>
      </c>
      <c r="AN1180" s="734">
        <v>478</v>
      </c>
      <c r="AO1180" s="734">
        <v>478</v>
      </c>
      <c r="AP1180" s="734">
        <v>479</v>
      </c>
      <c r="AQ1180" s="734">
        <v>737</v>
      </c>
      <c r="AR1180" s="734">
        <v>737</v>
      </c>
      <c r="AS1180" s="734">
        <v>738</v>
      </c>
      <c r="AT1180" s="734">
        <v>738</v>
      </c>
      <c r="AU1180" s="734">
        <v>739</v>
      </c>
      <c r="AV1180" s="734">
        <v>739</v>
      </c>
      <c r="AW1180" s="734">
        <v>801</v>
      </c>
      <c r="AX1180" s="734">
        <v>801</v>
      </c>
      <c r="AY1180" s="734">
        <v>802</v>
      </c>
      <c r="AZ1180" s="734">
        <v>802</v>
      </c>
      <c r="BA1180" s="734">
        <v>802</v>
      </c>
      <c r="BB1180" s="734">
        <v>803</v>
      </c>
      <c r="BC1180" s="734">
        <v>803</v>
      </c>
      <c r="BD1180" s="735">
        <v>804</v>
      </c>
    </row>
    <row r="1181" spans="1:74">
      <c r="B1181" s="1021"/>
      <c r="C1181" s="840">
        <f>C1180+200</f>
        <v>3800</v>
      </c>
      <c r="D1181" s="733">
        <f>AH1181*(1+$AF$5/100)</f>
        <v>302.25</v>
      </c>
      <c r="E1181" s="734">
        <f>AI1181*(1+$AF$5/100)</f>
        <v>302.25</v>
      </c>
      <c r="F1181" s="734">
        <f>AJ1181*(1+$AF$5/100)</f>
        <v>302.25</v>
      </c>
      <c r="G1181" s="734">
        <f>AK1181*(1+$AF$5/100)</f>
        <v>302.9</v>
      </c>
      <c r="H1181" s="734">
        <f>AL1181*(1+$AF$5/100)</f>
        <v>320.45</v>
      </c>
      <c r="I1181" s="734">
        <f>AM1181*(1+$AF$5/100)</f>
        <v>320.45</v>
      </c>
      <c r="J1181" s="734">
        <f>AN1181*(1+$AF$5/100)</f>
        <v>321.1</v>
      </c>
      <c r="K1181" s="734">
        <f>AO1181*(1+$AF$5/100)</f>
        <v>321.1</v>
      </c>
      <c r="L1181" s="734">
        <f>AP1181*(1+$AF$5/100)</f>
        <v>321.75</v>
      </c>
      <c r="M1181" s="734">
        <f>AQ1181*(1+$AF$5/100)</f>
        <v>497.9</v>
      </c>
      <c r="N1181" s="734">
        <f>AR1181*(1+$AF$5/100)</f>
        <v>497.9</v>
      </c>
      <c r="O1181" s="734">
        <f>AS1181*(1+$AF$5/100)</f>
        <v>498.55</v>
      </c>
      <c r="P1181" s="734">
        <f>AT1181*(1+$AF$5/100)</f>
        <v>498.55</v>
      </c>
      <c r="Q1181" s="734">
        <f>AU1181*(1+$AF$5/100)</f>
        <v>499.2</v>
      </c>
      <c r="R1181" s="734">
        <f>AV1181*(1+$AF$5/100)</f>
        <v>499.2</v>
      </c>
      <c r="S1181" s="734">
        <f>AW1181*(1+$AF$5/100)</f>
        <v>539.5</v>
      </c>
      <c r="T1181" s="734">
        <f>AX1181*(1+$AF$5/100)</f>
        <v>539.5</v>
      </c>
      <c r="U1181" s="734">
        <f>AY1181*(1+$AF$5/100)</f>
        <v>539.5</v>
      </c>
      <c r="V1181" s="734">
        <f>AZ1181*(1+$AF$5/100)</f>
        <v>540.15</v>
      </c>
      <c r="W1181" s="734">
        <f>BA1181*(1+$AF$5/100)</f>
        <v>540.15</v>
      </c>
      <c r="X1181" s="734">
        <f>BB1181*(1+$AF$5/100)</f>
        <v>540.8</v>
      </c>
      <c r="Y1181" s="734">
        <f>BC1181*(1+$AF$5/100)</f>
        <v>540.8</v>
      </c>
      <c r="Z1181" s="735">
        <f>BD1181*(1+$AF$5/100)</f>
        <v>541.45</v>
      </c>
      <c r="AA1181" s="801"/>
      <c r="AB1181" s="731"/>
      <c r="AG1181" s="755">
        <v>3800</v>
      </c>
      <c r="AH1181" s="733">
        <v>465</v>
      </c>
      <c r="AI1181" s="734">
        <v>465</v>
      </c>
      <c r="AJ1181" s="734">
        <v>465</v>
      </c>
      <c r="AK1181" s="734">
        <v>466</v>
      </c>
      <c r="AL1181" s="734">
        <v>493</v>
      </c>
      <c r="AM1181" s="734">
        <v>493</v>
      </c>
      <c r="AN1181" s="734">
        <v>494</v>
      </c>
      <c r="AO1181" s="734">
        <v>494</v>
      </c>
      <c r="AP1181" s="734">
        <v>495</v>
      </c>
      <c r="AQ1181" s="734">
        <v>766</v>
      </c>
      <c r="AR1181" s="734">
        <v>766</v>
      </c>
      <c r="AS1181" s="734">
        <v>767</v>
      </c>
      <c r="AT1181" s="734">
        <v>767</v>
      </c>
      <c r="AU1181" s="734">
        <v>768</v>
      </c>
      <c r="AV1181" s="734">
        <v>768</v>
      </c>
      <c r="AW1181" s="734">
        <v>830</v>
      </c>
      <c r="AX1181" s="734">
        <v>830</v>
      </c>
      <c r="AY1181" s="734">
        <v>830</v>
      </c>
      <c r="AZ1181" s="734">
        <v>831</v>
      </c>
      <c r="BA1181" s="734">
        <v>831</v>
      </c>
      <c r="BB1181" s="734">
        <v>832</v>
      </c>
      <c r="BC1181" s="734">
        <v>832</v>
      </c>
      <c r="BD1181" s="735">
        <v>833</v>
      </c>
    </row>
    <row r="1182" spans="1:74">
      <c r="B1182" s="1021"/>
      <c r="C1182" s="840">
        <f>C1181+200</f>
        <v>4000</v>
      </c>
      <c r="D1182" s="733">
        <f>AH1182*(1+$AF$5/100)</f>
        <v>312.65</v>
      </c>
      <c r="E1182" s="734">
        <f>AI1182*(1+$AF$5/100)</f>
        <v>312.65</v>
      </c>
      <c r="F1182" s="734">
        <f>AJ1182*(1+$AF$5/100)</f>
        <v>313.3</v>
      </c>
      <c r="G1182" s="734">
        <f>AK1182*(1+$AF$5/100)</f>
        <v>313.3</v>
      </c>
      <c r="H1182" s="734">
        <f>AL1182*(1+$AF$5/100)</f>
        <v>330.85</v>
      </c>
      <c r="I1182" s="734">
        <f>AM1182*(1+$AF$5/100)</f>
        <v>331.5</v>
      </c>
      <c r="J1182" s="734">
        <f>AN1182*(1+$AF$5/100)</f>
        <v>331.5</v>
      </c>
      <c r="K1182" s="734">
        <f>AO1182*(1+$AF$5/100)</f>
        <v>331.5</v>
      </c>
      <c r="L1182" s="734">
        <f>AP1182*(1+$AF$5/100)</f>
        <v>332.15</v>
      </c>
      <c r="M1182" s="734">
        <f>AQ1182*(1+$AF$5/100)</f>
        <v>516.75</v>
      </c>
      <c r="N1182" s="734">
        <f>AR1182*(1+$AF$5/100)</f>
        <v>516.75</v>
      </c>
      <c r="O1182" s="734">
        <f>AS1182*(1+$AF$5/100)</f>
        <v>517.4</v>
      </c>
      <c r="P1182" s="734">
        <f>AT1182*(1+$AF$5/100)</f>
        <v>517.4</v>
      </c>
      <c r="Q1182" s="734">
        <f>AU1182*(1+$AF$5/100)</f>
        <v>518.05</v>
      </c>
      <c r="R1182" s="734">
        <f>AV1182*(1+$AF$5/100)</f>
        <v>518.05</v>
      </c>
      <c r="S1182" s="734">
        <f>AW1182*(1+$AF$5/100)</f>
        <v>557.7</v>
      </c>
      <c r="T1182" s="734">
        <f>AX1182*(1+$AF$5/100)</f>
        <v>558.35</v>
      </c>
      <c r="U1182" s="734">
        <f>AY1182*(1+$AF$5/100)</f>
        <v>558.35</v>
      </c>
      <c r="V1182" s="734">
        <f>AZ1182*(1+$AF$5/100)</f>
        <v>559</v>
      </c>
      <c r="W1182" s="734">
        <f>BA1182*(1+$AF$5/100)</f>
        <v>559</v>
      </c>
      <c r="X1182" s="734">
        <f>BB1182*(1+$AF$5/100)</f>
        <v>559.65</v>
      </c>
      <c r="Y1182" s="734">
        <f>BC1182*(1+$AF$5/100)</f>
        <v>559.65</v>
      </c>
      <c r="Z1182" s="735">
        <f>BD1182*(1+$AF$5/100)</f>
        <v>560.3</v>
      </c>
      <c r="AA1182" s="801"/>
      <c r="AB1182" s="731"/>
      <c r="AG1182" s="755">
        <v>4000</v>
      </c>
      <c r="AH1182" s="733">
        <v>481</v>
      </c>
      <c r="AI1182" s="734">
        <v>481</v>
      </c>
      <c r="AJ1182" s="734">
        <v>482</v>
      </c>
      <c r="AK1182" s="734">
        <v>482</v>
      </c>
      <c r="AL1182" s="734">
        <v>509</v>
      </c>
      <c r="AM1182" s="734">
        <v>510</v>
      </c>
      <c r="AN1182" s="734">
        <v>510</v>
      </c>
      <c r="AO1182" s="734">
        <v>510</v>
      </c>
      <c r="AP1182" s="734">
        <v>511</v>
      </c>
      <c r="AQ1182" s="734">
        <v>795</v>
      </c>
      <c r="AR1182" s="734">
        <v>795</v>
      </c>
      <c r="AS1182" s="734">
        <v>796</v>
      </c>
      <c r="AT1182" s="734">
        <v>796</v>
      </c>
      <c r="AU1182" s="734">
        <v>797</v>
      </c>
      <c r="AV1182" s="734">
        <v>797</v>
      </c>
      <c r="AW1182" s="734">
        <v>858</v>
      </c>
      <c r="AX1182" s="734">
        <v>859</v>
      </c>
      <c r="AY1182" s="734">
        <v>859</v>
      </c>
      <c r="AZ1182" s="734">
        <v>860</v>
      </c>
      <c r="BA1182" s="734">
        <v>860</v>
      </c>
      <c r="BB1182" s="734">
        <v>861</v>
      </c>
      <c r="BC1182" s="734">
        <v>861</v>
      </c>
      <c r="BD1182" s="735">
        <v>862</v>
      </c>
    </row>
    <row r="1183" spans="1:74">
      <c r="B1183" s="1021"/>
      <c r="C1183" s="840">
        <f>C1182+200</f>
        <v>4200</v>
      </c>
      <c r="D1183" s="733">
        <f>AH1183*(1+$AF$5/100)</f>
        <v>323.05</v>
      </c>
      <c r="E1183" s="734">
        <f>AI1183*(1+$AF$5/100)</f>
        <v>323.05</v>
      </c>
      <c r="F1183" s="734">
        <f>AJ1183*(1+$AF$5/100)</f>
        <v>323.7</v>
      </c>
      <c r="G1183" s="734">
        <f>AK1183*(1+$AF$5/100)</f>
        <v>323.7</v>
      </c>
      <c r="H1183" s="734">
        <f>AL1183*(1+$AF$5/100)</f>
        <v>341.25</v>
      </c>
      <c r="I1183" s="734">
        <f>AM1183*(1+$AF$5/100)</f>
        <v>341.9</v>
      </c>
      <c r="J1183" s="734">
        <f>AN1183*(1+$AF$5/100)</f>
        <v>341.9</v>
      </c>
      <c r="K1183" s="734">
        <f>AO1183*(1+$AF$5/100)</f>
        <v>342.55</v>
      </c>
      <c r="L1183" s="734">
        <f>AP1183*(1+$AF$5/100)</f>
        <v>342.55</v>
      </c>
      <c r="M1183" s="734">
        <f>AQ1183*(1+$AF$5/100)</f>
        <v>535.6</v>
      </c>
      <c r="N1183" s="734">
        <f>AR1183*(1+$AF$5/100)</f>
        <v>535.6</v>
      </c>
      <c r="O1183" s="734">
        <f>AS1183*(1+$AF$5/100)</f>
        <v>536.25</v>
      </c>
      <c r="P1183" s="734">
        <f>AT1183*(1+$AF$5/100)</f>
        <v>536.25</v>
      </c>
      <c r="Q1183" s="734">
        <f>AU1183*(1+$AF$5/100)</f>
        <v>536.25</v>
      </c>
      <c r="R1183" s="734">
        <f>AV1183*(1+$AF$5/100)</f>
        <v>536.9</v>
      </c>
      <c r="S1183" s="734">
        <f>AW1183*(1+$AF$5/100)</f>
        <v>576.55</v>
      </c>
      <c r="T1183" s="734">
        <f>AX1183*(1+$AF$5/100)</f>
        <v>577.2</v>
      </c>
      <c r="U1183" s="734">
        <f>AY1183*(1+$AF$5/100)</f>
        <v>577.2</v>
      </c>
      <c r="V1183" s="734">
        <f>AZ1183*(1+$AF$5/100)</f>
        <v>577.85</v>
      </c>
      <c r="W1183" s="734">
        <f>BA1183*(1+$AF$5/100)</f>
        <v>577.85</v>
      </c>
      <c r="X1183" s="734">
        <f>BB1183*(1+$AF$5/100)</f>
        <v>578.5</v>
      </c>
      <c r="Y1183" s="734">
        <f>BC1183*(1+$AF$5/100)</f>
        <v>578.5</v>
      </c>
      <c r="Z1183" s="735">
        <f>BD1183*(1+$AF$5/100)</f>
        <v>578.5</v>
      </c>
      <c r="AA1183" s="801"/>
      <c r="AB1183" s="731"/>
      <c r="AG1183" s="755">
        <v>4200</v>
      </c>
      <c r="AH1183" s="733">
        <v>497</v>
      </c>
      <c r="AI1183" s="734">
        <v>497</v>
      </c>
      <c r="AJ1183" s="734">
        <v>498</v>
      </c>
      <c r="AK1183" s="734">
        <v>498</v>
      </c>
      <c r="AL1183" s="734">
        <v>525</v>
      </c>
      <c r="AM1183" s="734">
        <v>526</v>
      </c>
      <c r="AN1183" s="734">
        <v>526</v>
      </c>
      <c r="AO1183" s="734">
        <v>527</v>
      </c>
      <c r="AP1183" s="734">
        <v>527</v>
      </c>
      <c r="AQ1183" s="734">
        <v>824</v>
      </c>
      <c r="AR1183" s="734">
        <v>824</v>
      </c>
      <c r="AS1183" s="734">
        <v>825</v>
      </c>
      <c r="AT1183" s="734">
        <v>825</v>
      </c>
      <c r="AU1183" s="734">
        <v>825</v>
      </c>
      <c r="AV1183" s="734">
        <v>826</v>
      </c>
      <c r="AW1183" s="734">
        <v>887</v>
      </c>
      <c r="AX1183" s="734">
        <v>888</v>
      </c>
      <c r="AY1183" s="734">
        <v>888</v>
      </c>
      <c r="AZ1183" s="734">
        <v>889</v>
      </c>
      <c r="BA1183" s="734">
        <v>889</v>
      </c>
      <c r="BB1183" s="734">
        <v>890</v>
      </c>
      <c r="BC1183" s="734">
        <v>890</v>
      </c>
      <c r="BD1183" s="735">
        <v>890</v>
      </c>
    </row>
    <row r="1184" spans="1:74">
      <c r="B1184" s="1021"/>
      <c r="C1184" s="840">
        <f>C1183+200</f>
        <v>4400</v>
      </c>
      <c r="D1184" s="733">
        <f>AH1184*(1+$AF$5/100)</f>
        <v>333.45</v>
      </c>
      <c r="E1184" s="734">
        <f>AI1184*(1+$AF$5/100)</f>
        <v>334.1</v>
      </c>
      <c r="F1184" s="734">
        <f>AJ1184*(1+$AF$5/100)</f>
        <v>334.1</v>
      </c>
      <c r="G1184" s="734">
        <f>AK1184*(1+$AF$5/100)</f>
        <v>334.1</v>
      </c>
      <c r="H1184" s="734">
        <f>AL1184*(1+$AF$5/100)</f>
        <v>351.65</v>
      </c>
      <c r="I1184" s="734">
        <f>AM1184*(1+$AF$5/100)</f>
        <v>352.3</v>
      </c>
      <c r="J1184" s="734">
        <f>AN1184*(1+$AF$5/100)</f>
        <v>352.3</v>
      </c>
      <c r="K1184" s="734">
        <f>AO1184*(1+$AF$5/100)</f>
        <v>352.95</v>
      </c>
      <c r="L1184" s="734">
        <f>AP1184*(1+$AF$5/100)</f>
        <v>352.95</v>
      </c>
      <c r="M1184" s="734">
        <f>AQ1184*(1+$AF$5/100)</f>
        <v>554.45</v>
      </c>
      <c r="N1184" s="734">
        <f>AR1184*(1+$AF$5/100)</f>
        <v>554.45</v>
      </c>
      <c r="O1184" s="734">
        <f>AS1184*(1+$AF$5/100)</f>
        <v>554.45</v>
      </c>
      <c r="P1184" s="734">
        <f>AT1184*(1+$AF$5/100)</f>
        <v>555.1</v>
      </c>
      <c r="Q1184" s="734">
        <f>AU1184*(1+$AF$5/100)</f>
        <v>555.1</v>
      </c>
      <c r="R1184" s="734">
        <f>AV1184*(1+$AF$5/100)</f>
        <v>555.75</v>
      </c>
      <c r="S1184" s="734">
        <f>AW1184*(1+$AF$5/100)</f>
        <v>595.4</v>
      </c>
      <c r="T1184" s="734">
        <f>AX1184*(1+$AF$5/100)</f>
        <v>596.05</v>
      </c>
      <c r="U1184" s="734">
        <f>AY1184*(1+$AF$5/100)</f>
        <v>596.05</v>
      </c>
      <c r="V1184" s="734">
        <f>AZ1184*(1+$AF$5/100)</f>
        <v>596.7</v>
      </c>
      <c r="W1184" s="734">
        <f>BA1184*(1+$AF$5/100)</f>
        <v>596.7</v>
      </c>
      <c r="X1184" s="734">
        <f>BB1184*(1+$AF$5/100)</f>
        <v>596.7</v>
      </c>
      <c r="Y1184" s="734">
        <f>BC1184*(1+$AF$5/100)</f>
        <v>597.35</v>
      </c>
      <c r="Z1184" s="735">
        <f>BD1184*(1+$AF$5/100)</f>
        <v>597.35</v>
      </c>
      <c r="AA1184" s="801"/>
      <c r="AB1184" s="731"/>
      <c r="AG1184" s="755">
        <v>4400</v>
      </c>
      <c r="AH1184" s="733">
        <v>513</v>
      </c>
      <c r="AI1184" s="734">
        <v>514</v>
      </c>
      <c r="AJ1184" s="734">
        <v>514</v>
      </c>
      <c r="AK1184" s="734">
        <v>514</v>
      </c>
      <c r="AL1184" s="734">
        <v>541</v>
      </c>
      <c r="AM1184" s="734">
        <v>542</v>
      </c>
      <c r="AN1184" s="734">
        <v>542</v>
      </c>
      <c r="AO1184" s="734">
        <v>543</v>
      </c>
      <c r="AP1184" s="734">
        <v>543</v>
      </c>
      <c r="AQ1184" s="734">
        <v>853</v>
      </c>
      <c r="AR1184" s="734">
        <v>853</v>
      </c>
      <c r="AS1184" s="734">
        <v>853</v>
      </c>
      <c r="AT1184" s="734">
        <v>854</v>
      </c>
      <c r="AU1184" s="734">
        <v>854</v>
      </c>
      <c r="AV1184" s="734">
        <v>855</v>
      </c>
      <c r="AW1184" s="734">
        <v>916</v>
      </c>
      <c r="AX1184" s="734">
        <v>917</v>
      </c>
      <c r="AY1184" s="734">
        <v>917</v>
      </c>
      <c r="AZ1184" s="734">
        <v>918</v>
      </c>
      <c r="BA1184" s="734">
        <v>918</v>
      </c>
      <c r="BB1184" s="734">
        <v>918</v>
      </c>
      <c r="BC1184" s="734">
        <v>919</v>
      </c>
      <c r="BD1184" s="735">
        <v>919</v>
      </c>
    </row>
    <row r="1185" spans="1:74">
      <c r="B1185" s="1021"/>
      <c r="C1185" s="840">
        <f>C1184+200</f>
        <v>4600</v>
      </c>
      <c r="D1185" s="733">
        <f>AH1185*(1+$AF$5/100)</f>
        <v>343.85</v>
      </c>
      <c r="E1185" s="734">
        <f>AI1185*(1+$AF$5/100)</f>
        <v>344.5</v>
      </c>
      <c r="F1185" s="734">
        <f>AJ1185*(1+$AF$5/100)</f>
        <v>344.5</v>
      </c>
      <c r="G1185" s="734">
        <f>AK1185*(1+$AF$5/100)</f>
        <v>345.15</v>
      </c>
      <c r="H1185" s="734">
        <f>AL1185*(1+$AF$5/100)</f>
        <v>362.7</v>
      </c>
      <c r="I1185" s="734">
        <f>AM1185*(1+$AF$5/100)</f>
        <v>362.7</v>
      </c>
      <c r="J1185" s="734">
        <f>AN1185*(1+$AF$5/100)</f>
        <v>362.7</v>
      </c>
      <c r="K1185" s="734">
        <f>AO1185*(1+$AF$5/100)</f>
        <v>363.35</v>
      </c>
      <c r="L1185" s="734">
        <f>AP1185*(1+$AF$5/100)</f>
        <v>363.35</v>
      </c>
      <c r="M1185" s="734">
        <f>AQ1185*(1+$AF$5/100)</f>
        <v>572.65</v>
      </c>
      <c r="N1185" s="734">
        <f>AR1185*(1+$AF$5/100)</f>
        <v>573.3</v>
      </c>
      <c r="O1185" s="734">
        <f>AS1185*(1+$AF$5/100)</f>
        <v>573.3</v>
      </c>
      <c r="P1185" s="734">
        <f>AT1185*(1+$AF$5/100)</f>
        <v>573.95</v>
      </c>
      <c r="Q1185" s="734">
        <f>AU1185*(1+$AF$5/100)</f>
        <v>573.95</v>
      </c>
      <c r="R1185" s="734">
        <f>AV1185*(1+$AF$5/100)</f>
        <v>574.6</v>
      </c>
      <c r="S1185" s="734">
        <f>AW1185*(1+$AF$5/100)</f>
        <v>614.25</v>
      </c>
      <c r="T1185" s="734">
        <f>AX1185*(1+$AF$5/100)</f>
        <v>614.9</v>
      </c>
      <c r="U1185" s="734">
        <f>AY1185*(1+$AF$5/100)</f>
        <v>614.9</v>
      </c>
      <c r="V1185" s="734">
        <f>AZ1185*(1+$AF$5/100)</f>
        <v>614.9</v>
      </c>
      <c r="W1185" s="734">
        <f>BA1185*(1+$AF$5/100)</f>
        <v>615.55</v>
      </c>
      <c r="X1185" s="734">
        <f>BB1185*(1+$AF$5/100)</f>
        <v>615.55</v>
      </c>
      <c r="Y1185" s="734">
        <f>BC1185*(1+$AF$5/100)</f>
        <v>616.2</v>
      </c>
      <c r="Z1185" s="735">
        <f>BD1185*(1+$AF$5/100)</f>
        <v>616.2</v>
      </c>
      <c r="AA1185" s="801"/>
      <c r="AB1185" s="731"/>
      <c r="AG1185" s="755">
        <v>4600</v>
      </c>
      <c r="AH1185" s="733">
        <v>529</v>
      </c>
      <c r="AI1185" s="734">
        <v>530</v>
      </c>
      <c r="AJ1185" s="734">
        <v>530</v>
      </c>
      <c r="AK1185" s="734">
        <v>531</v>
      </c>
      <c r="AL1185" s="734">
        <v>558</v>
      </c>
      <c r="AM1185" s="734">
        <v>558</v>
      </c>
      <c r="AN1185" s="734">
        <v>558</v>
      </c>
      <c r="AO1185" s="734">
        <v>559</v>
      </c>
      <c r="AP1185" s="734">
        <v>559</v>
      </c>
      <c r="AQ1185" s="734">
        <v>881</v>
      </c>
      <c r="AR1185" s="734">
        <v>882</v>
      </c>
      <c r="AS1185" s="734">
        <v>882</v>
      </c>
      <c r="AT1185" s="734">
        <v>883</v>
      </c>
      <c r="AU1185" s="734">
        <v>883</v>
      </c>
      <c r="AV1185" s="734">
        <v>884</v>
      </c>
      <c r="AW1185" s="734">
        <v>945</v>
      </c>
      <c r="AX1185" s="734">
        <v>946</v>
      </c>
      <c r="AY1185" s="734">
        <v>946</v>
      </c>
      <c r="AZ1185" s="734">
        <v>946</v>
      </c>
      <c r="BA1185" s="734">
        <v>947</v>
      </c>
      <c r="BB1185" s="734">
        <v>947</v>
      </c>
      <c r="BC1185" s="734">
        <v>948</v>
      </c>
      <c r="BD1185" s="735">
        <v>948</v>
      </c>
    </row>
    <row r="1186" spans="1:74">
      <c r="B1186" s="1021"/>
      <c r="C1186" s="840">
        <f>C1185+200</f>
        <v>4800</v>
      </c>
      <c r="D1186" s="733">
        <f>AH1186*(1+$AF$5/100)</f>
        <v>354.25</v>
      </c>
      <c r="E1186" s="734">
        <f>AI1186*(1+$AF$5/100)</f>
        <v>354.9</v>
      </c>
      <c r="F1186" s="734">
        <f>AJ1186*(1+$AF$5/100)</f>
        <v>354.9</v>
      </c>
      <c r="G1186" s="734">
        <f>AK1186*(1+$AF$5/100)</f>
        <v>355.55</v>
      </c>
      <c r="H1186" s="734">
        <f>AL1186*(1+$AF$5/100)</f>
        <v>373.1</v>
      </c>
      <c r="I1186" s="734">
        <f>AM1186*(1+$AF$5/100)</f>
        <v>373.1</v>
      </c>
      <c r="J1186" s="734">
        <f>AN1186*(1+$AF$5/100)</f>
        <v>373.75</v>
      </c>
      <c r="K1186" s="734">
        <f>AO1186*(1+$AF$5/100)</f>
        <v>373.75</v>
      </c>
      <c r="L1186" s="734">
        <f>AP1186*(1+$AF$5/100)</f>
        <v>374.4</v>
      </c>
      <c r="M1186" s="734">
        <f>AQ1186*(1+$AF$5/100)</f>
        <v>591.5</v>
      </c>
      <c r="N1186" s="734">
        <f>AR1186*(1+$AF$5/100)</f>
        <v>592.15</v>
      </c>
      <c r="O1186" s="734">
        <f>AS1186*(1+$AF$5/100)</f>
        <v>592.15</v>
      </c>
      <c r="P1186" s="734">
        <f>AT1186*(1+$AF$5/100)</f>
        <v>592.8</v>
      </c>
      <c r="Q1186" s="734">
        <f>AU1186*(1+$AF$5/100)</f>
        <v>592.8</v>
      </c>
      <c r="R1186" s="734">
        <f>AV1186*(1+$AF$5/100)</f>
        <v>593.45</v>
      </c>
      <c r="S1186" s="734">
        <f>AW1186*(1+$AF$5/100)</f>
        <v>633.1</v>
      </c>
      <c r="T1186" s="734">
        <f>AX1186*(1+$AF$5/100)</f>
        <v>633.1</v>
      </c>
      <c r="U1186" s="734">
        <f>AY1186*(1+$AF$5/100)</f>
        <v>633.75</v>
      </c>
      <c r="V1186" s="734">
        <f>AZ1186*(1+$AF$5/100)</f>
        <v>633.75</v>
      </c>
      <c r="W1186" s="734">
        <f>BA1186*(1+$AF$5/100)</f>
        <v>634.4</v>
      </c>
      <c r="X1186" s="734">
        <f>BB1186*(1+$AF$5/100)</f>
        <v>634.4</v>
      </c>
      <c r="Y1186" s="734">
        <f>BC1186*(1+$AF$5/100)</f>
        <v>635.05</v>
      </c>
      <c r="Z1186" s="735">
        <f>BD1186*(1+$AF$5/100)</f>
        <v>635.05</v>
      </c>
      <c r="AA1186" s="801"/>
      <c r="AB1186" s="731"/>
      <c r="AG1186" s="755">
        <v>4800</v>
      </c>
      <c r="AH1186" s="733">
        <v>545</v>
      </c>
      <c r="AI1186" s="734">
        <v>546</v>
      </c>
      <c r="AJ1186" s="734">
        <v>546</v>
      </c>
      <c r="AK1186" s="734">
        <v>547</v>
      </c>
      <c r="AL1186" s="734">
        <v>574</v>
      </c>
      <c r="AM1186" s="734">
        <v>574</v>
      </c>
      <c r="AN1186" s="734">
        <v>575</v>
      </c>
      <c r="AO1186" s="734">
        <v>575</v>
      </c>
      <c r="AP1186" s="734">
        <v>576</v>
      </c>
      <c r="AQ1186" s="734">
        <v>910</v>
      </c>
      <c r="AR1186" s="734">
        <v>911</v>
      </c>
      <c r="AS1186" s="734">
        <v>911</v>
      </c>
      <c r="AT1186" s="734">
        <v>912</v>
      </c>
      <c r="AU1186" s="734">
        <v>912</v>
      </c>
      <c r="AV1186" s="734">
        <v>913</v>
      </c>
      <c r="AW1186" s="734">
        <v>974</v>
      </c>
      <c r="AX1186" s="734">
        <v>974</v>
      </c>
      <c r="AY1186" s="734">
        <v>975</v>
      </c>
      <c r="AZ1186" s="734">
        <v>975</v>
      </c>
      <c r="BA1186" s="734">
        <v>976</v>
      </c>
      <c r="BB1186" s="734">
        <v>976</v>
      </c>
      <c r="BC1186" s="734">
        <v>977</v>
      </c>
      <c r="BD1186" s="735">
        <v>977</v>
      </c>
    </row>
    <row r="1187" spans="1:74" customHeight="1" ht="20.25">
      <c r="B1187" s="1021"/>
      <c r="C1187" s="841">
        <f>C1186+200</f>
        <v>5000</v>
      </c>
      <c r="D1187" s="739">
        <f>AH1187*(1+$AF$5/100)</f>
        <v>365.3</v>
      </c>
      <c r="E1187" s="740">
        <f>AI1187*(1+$AF$5/100)</f>
        <v>365.3</v>
      </c>
      <c r="F1187" s="740">
        <f>AJ1187*(1+$AF$5/100)</f>
        <v>365.95</v>
      </c>
      <c r="G1187" s="740">
        <f>AK1187*(1+$AF$5/100)</f>
        <v>365.95</v>
      </c>
      <c r="H1187" s="740">
        <f>AL1187*(1+$AF$5/100)</f>
        <v>383.5</v>
      </c>
      <c r="I1187" s="740">
        <f>AM1187*(1+$AF$5/100)</f>
        <v>383.5</v>
      </c>
      <c r="J1187" s="740">
        <f>AN1187*(1+$AF$5/100)</f>
        <v>384.15</v>
      </c>
      <c r="K1187" s="740">
        <f>AO1187*(1+$AF$5/100)</f>
        <v>384.15</v>
      </c>
      <c r="L1187" s="740">
        <f>AP1187*(1+$AF$5/100)</f>
        <v>384.8</v>
      </c>
      <c r="M1187" s="740">
        <f>AQ1187*(1+$AF$5/100)</f>
        <v>610.35</v>
      </c>
      <c r="N1187" s="740">
        <f>AR1187*(1+$AF$5/100)</f>
        <v>611</v>
      </c>
      <c r="O1187" s="740">
        <f>AS1187*(1+$AF$5/100)</f>
        <v>611</v>
      </c>
      <c r="P1187" s="740">
        <f>AT1187*(1+$AF$5/100)</f>
        <v>611.65</v>
      </c>
      <c r="Q1187" s="740">
        <f>AU1187*(1+$AF$5/100)</f>
        <v>611.65</v>
      </c>
      <c r="R1187" s="740">
        <f>AV1187*(1+$AF$5/100)</f>
        <v>611.65</v>
      </c>
      <c r="S1187" s="740">
        <f>AW1187*(1+$AF$5/100)</f>
        <v>651.95</v>
      </c>
      <c r="T1187" s="740">
        <f>AX1187*(1+$AF$5/100)</f>
        <v>651.95</v>
      </c>
      <c r="U1187" s="740">
        <f>AY1187*(1+$AF$5/100)</f>
        <v>652.6</v>
      </c>
      <c r="V1187" s="740">
        <f>AZ1187*(1+$AF$5/100)</f>
        <v>652.6</v>
      </c>
      <c r="W1187" s="740">
        <f>BA1187*(1+$AF$5/100)</f>
        <v>653.25</v>
      </c>
      <c r="X1187" s="740">
        <f>BB1187*(1+$AF$5/100)</f>
        <v>653.25</v>
      </c>
      <c r="Y1187" s="740">
        <f>BC1187*(1+$AF$5/100)</f>
        <v>653.9</v>
      </c>
      <c r="Z1187" s="750">
        <f>BD1187*(1+$AF$5/100)</f>
        <v>653.9</v>
      </c>
      <c r="AA1187" s="801"/>
      <c r="AB1187" s="731"/>
      <c r="AG1187" s="756">
        <v>5000</v>
      </c>
      <c r="AH1187" s="739">
        <v>562</v>
      </c>
      <c r="AI1187" s="740">
        <v>562</v>
      </c>
      <c r="AJ1187" s="740">
        <v>563</v>
      </c>
      <c r="AK1187" s="740">
        <v>563</v>
      </c>
      <c r="AL1187" s="740">
        <v>590</v>
      </c>
      <c r="AM1187" s="740">
        <v>590</v>
      </c>
      <c r="AN1187" s="740">
        <v>591</v>
      </c>
      <c r="AO1187" s="740">
        <v>591</v>
      </c>
      <c r="AP1187" s="740">
        <v>592</v>
      </c>
      <c r="AQ1187" s="740">
        <v>939</v>
      </c>
      <c r="AR1187" s="740">
        <v>940</v>
      </c>
      <c r="AS1187" s="740">
        <v>940</v>
      </c>
      <c r="AT1187" s="740">
        <v>941</v>
      </c>
      <c r="AU1187" s="740">
        <v>941</v>
      </c>
      <c r="AV1187" s="740">
        <v>941</v>
      </c>
      <c r="AW1187" s="740">
        <v>1003</v>
      </c>
      <c r="AX1187" s="740">
        <v>1003</v>
      </c>
      <c r="AY1187" s="740">
        <v>1004</v>
      </c>
      <c r="AZ1187" s="740">
        <v>1004</v>
      </c>
      <c r="BA1187" s="740">
        <v>1005</v>
      </c>
      <c r="BB1187" s="740">
        <v>1005</v>
      </c>
      <c r="BC1187" s="740">
        <v>1006</v>
      </c>
      <c r="BD1187" s="750">
        <v>1006</v>
      </c>
    </row>
    <row r="1188" spans="1:74" customHeight="1" ht="22.5">
      <c r="B1188" s="804"/>
      <c r="C1188" s="717"/>
      <c r="D1188" s="734"/>
      <c r="E1188" s="734"/>
      <c r="F1188" s="734"/>
      <c r="G1188" s="734"/>
      <c r="H1188" s="734"/>
      <c r="I1188" s="734"/>
      <c r="J1188" s="734"/>
      <c r="K1188" s="734"/>
      <c r="L1188" s="734"/>
      <c r="M1188" s="734"/>
      <c r="N1188" s="734"/>
      <c r="O1188" s="734"/>
      <c r="P1188" s="734"/>
      <c r="Q1188" s="734"/>
      <c r="R1188" s="734"/>
      <c r="S1188" s="734"/>
      <c r="T1188" s="734"/>
      <c r="U1188" s="734"/>
      <c r="V1188" s="734"/>
      <c r="W1188" s="734"/>
      <c r="X1188" s="734"/>
      <c r="Y1188" s="734"/>
      <c r="Z1188" s="734"/>
      <c r="AA1188" s="801"/>
      <c r="AB1188" s="731"/>
    </row>
    <row r="1189" spans="1:74">
      <c r="B1189" s="804"/>
      <c r="C1189" s="1014" t="s">
        <v>379</v>
      </c>
      <c r="D1189" s="1014"/>
      <c r="E1189" s="1014"/>
      <c r="F1189" s="1014"/>
      <c r="G1189" s="1014"/>
      <c r="H1189" s="1014"/>
      <c r="I1189" s="1014"/>
      <c r="J1189" s="1014"/>
      <c r="K1189" s="1014"/>
      <c r="L1189" s="1014"/>
      <c r="M1189" s="1014"/>
      <c r="N1189" s="1014"/>
      <c r="O1189" s="1014"/>
      <c r="P1189" s="1014"/>
      <c r="Q1189" s="1014"/>
      <c r="R1189" s="1014"/>
      <c r="S1189" s="1014"/>
      <c r="T1189" s="1014"/>
      <c r="U1189" s="1014"/>
      <c r="V1189" s="1014"/>
      <c r="W1189" s="1014"/>
      <c r="X1189" s="1014"/>
      <c r="Y1189" s="1014"/>
      <c r="Z1189" s="1014"/>
      <c r="AA1189" s="801"/>
      <c r="AB1189" s="731"/>
    </row>
    <row r="1190" spans="1:74">
      <c r="B1190" s="804"/>
      <c r="C1190" s="721" t="s">
        <v>443</v>
      </c>
      <c r="D1190" s="721"/>
      <c r="E1190" s="721"/>
      <c r="F1190" s="721"/>
      <c r="G1190" s="721"/>
      <c r="H1190" s="721"/>
      <c r="I1190" s="721"/>
      <c r="J1190" s="721"/>
      <c r="K1190" s="721"/>
      <c r="L1190" s="721"/>
      <c r="M1190" s="721"/>
      <c r="N1190" s="721"/>
      <c r="O1190" s="721"/>
      <c r="P1190" s="721"/>
      <c r="Q1190" s="721"/>
      <c r="R1190" s="721"/>
      <c r="S1190" s="721"/>
      <c r="T1190" s="721"/>
      <c r="U1190" s="721"/>
      <c r="V1190" s="721"/>
      <c r="W1190" s="721"/>
      <c r="X1190" s="721"/>
      <c r="Y1190" s="721"/>
      <c r="Z1190" s="721"/>
      <c r="AA1190" s="801"/>
      <c r="AB1190" s="731"/>
    </row>
    <row r="1191" spans="1:74" customHeight="1" ht="20.25">
      <c r="B1191" s="805"/>
      <c r="C1191" s="1022" t="s">
        <v>384</v>
      </c>
      <c r="D1191" s="1022"/>
      <c r="E1191" s="1022"/>
      <c r="F1191" s="1022"/>
      <c r="G1191" s="1022"/>
      <c r="H1191" s="1022"/>
      <c r="I1191" s="1022"/>
      <c r="J1191" s="1022"/>
      <c r="K1191" s="1022"/>
      <c r="L1191" s="1022"/>
      <c r="M1191" s="1022"/>
      <c r="N1191" s="1022"/>
      <c r="O1191" s="1022"/>
      <c r="P1191" s="1022"/>
      <c r="Q1191" s="1022"/>
      <c r="R1191" s="1022"/>
      <c r="S1191" s="1022"/>
      <c r="T1191" s="1022"/>
      <c r="U1191" s="1022"/>
      <c r="V1191" s="1022"/>
      <c r="W1191" s="1022"/>
      <c r="X1191" s="1022"/>
      <c r="Y1191" s="1022"/>
      <c r="Z1191" s="1022"/>
      <c r="AA1191" s="806"/>
      <c r="AB1191" s="717"/>
    </row>
    <row r="1192" spans="1:74" customHeight="1" ht="20.25">
      <c r="B1192" s="720"/>
      <c r="C1192" s="721"/>
      <c r="D1192" s="721"/>
      <c r="E1192" s="721"/>
      <c r="F1192" s="721"/>
      <c r="G1192" s="721"/>
      <c r="H1192" s="721"/>
      <c r="I1192" s="721"/>
      <c r="J1192" s="721"/>
      <c r="K1192" s="721"/>
      <c r="L1192" s="721"/>
      <c r="M1192" s="721"/>
      <c r="N1192" s="721"/>
      <c r="O1192" s="721"/>
      <c r="P1192" s="721"/>
      <c r="Q1192" s="721"/>
      <c r="R1192" s="721"/>
      <c r="S1192" s="721"/>
      <c r="T1192" s="721"/>
      <c r="U1192" s="721"/>
      <c r="V1192" s="721"/>
      <c r="W1192" s="721"/>
      <c r="X1192" s="721"/>
      <c r="Y1192" s="721"/>
      <c r="Z1192" s="721"/>
      <c r="AA1192" s="717"/>
      <c r="AB1192" s="717"/>
    </row>
    <row r="1193" spans="1:74">
      <c r="B1193" s="720"/>
      <c r="C1193" s="721"/>
      <c r="D1193" s="721"/>
      <c r="E1193" s="721"/>
      <c r="F1193" s="721"/>
      <c r="G1193" s="721"/>
      <c r="H1193" s="721"/>
      <c r="I1193" s="721"/>
      <c r="J1193" s="721"/>
      <c r="K1193" s="721"/>
      <c r="L1193" s="721"/>
      <c r="M1193" s="721"/>
      <c r="N1193" s="721"/>
      <c r="O1193" s="721"/>
      <c r="P1193" s="721"/>
      <c r="Q1193" s="721"/>
      <c r="R1193" s="721"/>
      <c r="S1193" s="721"/>
      <c r="T1193" s="721"/>
      <c r="U1193" s="721"/>
      <c r="V1193" s="721"/>
      <c r="W1193" s="721"/>
      <c r="X1193" s="721"/>
      <c r="Y1193" s="721"/>
      <c r="Z1193" s="721"/>
      <c r="AA1193" s="717"/>
      <c r="AB1193" s="717"/>
    </row>
    <row r="1194" spans="1:74">
      <c r="B1194" s="720"/>
      <c r="C1194" s="721"/>
      <c r="D1194" s="721"/>
      <c r="E1194" s="721"/>
      <c r="F1194" s="721"/>
      <c r="G1194" s="721"/>
      <c r="H1194" s="721"/>
      <c r="I1194" s="721"/>
      <c r="J1194" s="721"/>
      <c r="K1194" s="721"/>
      <c r="L1194" s="721"/>
      <c r="M1194" s="721"/>
      <c r="N1194" s="721"/>
      <c r="O1194" s="721"/>
      <c r="P1194" s="721"/>
      <c r="Q1194" s="721"/>
      <c r="R1194" s="721"/>
      <c r="S1194" s="721"/>
      <c r="T1194" s="721"/>
      <c r="U1194" s="721"/>
      <c r="V1194" s="721"/>
      <c r="W1194" s="721"/>
      <c r="X1194" s="721"/>
      <c r="Y1194" s="721"/>
      <c r="Z1194" s="721"/>
      <c r="AA1194" s="717"/>
      <c r="AB1194" s="717"/>
    </row>
    <row r="1195" spans="1:74">
      <c r="B1195" s="722"/>
      <c r="C1195" s="717"/>
      <c r="D1195" s="717"/>
      <c r="E1195" s="717"/>
      <c r="F1195" s="717"/>
      <c r="G1195" s="717"/>
      <c r="H1195" s="717"/>
      <c r="I1195" s="717"/>
      <c r="J1195" s="717"/>
      <c r="K1195" s="717"/>
      <c r="L1195" s="717"/>
      <c r="M1195" s="717"/>
      <c r="N1195" s="717"/>
      <c r="O1195" s="717"/>
      <c r="P1195" s="717"/>
      <c r="Q1195" s="717"/>
      <c r="R1195" s="717"/>
      <c r="S1195" s="717"/>
      <c r="T1195" s="717"/>
      <c r="U1195" s="717"/>
      <c r="V1195" s="717"/>
      <c r="W1195" s="717"/>
      <c r="X1195" s="717"/>
      <c r="Y1195" s="717"/>
      <c r="Z1195" s="717"/>
      <c r="AA1195" s="717"/>
      <c r="AB1195" s="717"/>
    </row>
    <row r="1196" spans="1:74" s="780" customFormat="1">
      <c r="B1196" s="812" t="s">
        <v>461</v>
      </c>
      <c r="C1196" s="812"/>
      <c r="D1196" s="812"/>
      <c r="E1196" s="812"/>
      <c r="F1196" s="812"/>
      <c r="G1196" s="812"/>
      <c r="H1196" s="812"/>
      <c r="I1196" s="812"/>
      <c r="J1196" s="812"/>
      <c r="K1196" s="812"/>
      <c r="L1196" s="812"/>
      <c r="M1196" s="812"/>
      <c r="N1196" s="812"/>
      <c r="O1196" s="812"/>
      <c r="P1196" s="812"/>
      <c r="Q1196" s="812"/>
      <c r="R1196" s="812"/>
      <c r="S1196" s="812"/>
      <c r="T1196" s="812"/>
      <c r="U1196" s="812"/>
      <c r="V1196" s="812"/>
      <c r="W1196" s="812"/>
      <c r="X1196" s="1023" t="s">
        <v>314</v>
      </c>
      <c r="Y1196" s="1023"/>
      <c r="Z1196" s="1023"/>
      <c r="AA1196" s="812"/>
      <c r="AB1196" s="814"/>
    </row>
    <row r="1197" spans="1:74" s="816" customFormat="1">
      <c r="A1197" s="1024"/>
      <c r="B1197" s="1024"/>
      <c r="C1197" s="1024"/>
      <c r="D1197" s="1024"/>
      <c r="E1197" s="1024"/>
      <c r="F1197" s="1024"/>
      <c r="G1197" s="1024"/>
      <c r="H1197" s="1024"/>
      <c r="I1197" s="1024"/>
      <c r="J1197" s="1024"/>
      <c r="K1197" s="1024"/>
      <c r="L1197" s="1024"/>
      <c r="M1197" s="1024"/>
      <c r="N1197" s="1024"/>
      <c r="O1197" s="1024"/>
      <c r="P1197" s="1024"/>
      <c r="Q1197" s="1024"/>
      <c r="R1197" s="1024"/>
      <c r="S1197" s="1024"/>
      <c r="T1197" s="1024"/>
      <c r="U1197" s="1024"/>
      <c r="V1197" s="1024"/>
      <c r="W1197" s="1024"/>
      <c r="X1197" s="1024"/>
      <c r="Y1197" s="1024"/>
      <c r="Z1197" s="1024"/>
      <c r="AA1197" s="1024"/>
      <c r="AB1197" s="1024"/>
    </row>
    <row r="1198" spans="1:74" customHeight="1" ht="20.25">
      <c r="B1198" s="722"/>
      <c r="C1198" s="717"/>
      <c r="D1198" s="717"/>
      <c r="E1198" s="717"/>
      <c r="F1198" s="717"/>
      <c r="G1198" s="717"/>
      <c r="H1198" s="717"/>
      <c r="I1198" s="717"/>
      <c r="J1198" s="717"/>
      <c r="K1198" s="717"/>
      <c r="L1198" s="717"/>
      <c r="M1198" s="717"/>
      <c r="N1198" s="717"/>
      <c r="O1198" s="717"/>
      <c r="P1198" s="717"/>
      <c r="Q1198" s="717"/>
      <c r="R1198" s="717"/>
      <c r="S1198" s="717"/>
      <c r="T1198" s="717"/>
      <c r="U1198" s="717"/>
      <c r="V1198" s="717"/>
      <c r="W1198" s="717"/>
      <c r="X1198" s="717"/>
      <c r="Y1198" s="717"/>
      <c r="Z1198" s="717"/>
      <c r="AA1198" s="717"/>
      <c r="AB1198" s="717"/>
    </row>
    <row r="1199" spans="1:74" customHeight="1" ht="27.75" s="545" customFormat="1">
      <c r="A1199" s="716"/>
      <c r="B1199" s="807"/>
      <c r="C1199" s="1017" t="s">
        <v>462</v>
      </c>
      <c r="D1199" s="1017"/>
      <c r="E1199" s="1017"/>
      <c r="F1199" s="1017"/>
      <c r="G1199" s="1017"/>
      <c r="H1199" s="1017"/>
      <c r="I1199" s="1017"/>
      <c r="J1199" s="1017"/>
      <c r="K1199" s="1017"/>
      <c r="L1199" s="1017"/>
      <c r="M1199" s="1017"/>
      <c r="N1199" s="1017"/>
      <c r="O1199" s="1017"/>
      <c r="P1199" s="1017"/>
      <c r="Q1199" s="1017"/>
      <c r="R1199" s="1017"/>
      <c r="S1199" s="1017"/>
      <c r="T1199" s="1017"/>
      <c r="U1199" s="1017"/>
      <c r="V1199" s="1017"/>
      <c r="W1199" s="1017"/>
      <c r="X1199" s="1017"/>
      <c r="Y1199" s="1017"/>
      <c r="Z1199" s="1017"/>
      <c r="AA1199" s="798"/>
      <c r="AB1199" s="723"/>
    </row>
    <row r="1200" spans="1:74" customHeight="1" ht="24">
      <c r="B1200" s="808"/>
      <c r="C1200" s="1018" t="s">
        <v>316</v>
      </c>
      <c r="D1200" s="1018"/>
      <c r="E1200" s="1018"/>
      <c r="F1200" s="1018"/>
      <c r="G1200" s="1018"/>
      <c r="H1200" s="1018"/>
      <c r="I1200" s="1018"/>
      <c r="J1200" s="1018"/>
      <c r="K1200" s="1018"/>
      <c r="L1200" s="1018"/>
      <c r="M1200" s="1018"/>
      <c r="N1200" s="1018"/>
      <c r="O1200" s="1018"/>
      <c r="P1200" s="1018"/>
      <c r="Q1200" s="1018"/>
      <c r="R1200" s="1018"/>
      <c r="S1200" s="1018"/>
      <c r="T1200" s="1018"/>
      <c r="U1200" s="1018"/>
      <c r="V1200" s="1018"/>
      <c r="W1200" s="1018"/>
      <c r="X1200" s="1018"/>
      <c r="Y1200" s="1018"/>
      <c r="Z1200" s="1018"/>
      <c r="AA1200" s="821"/>
      <c r="AB1200" s="717"/>
    </row>
    <row r="1201" spans="1:74" customHeight="1" ht="20.25">
      <c r="A1201" s="545"/>
      <c r="B1201" s="1021" t="s">
        <v>317</v>
      </c>
      <c r="C1201" s="782"/>
      <c r="D1201" s="783">
        <v>1400</v>
      </c>
      <c r="E1201" s="783">
        <v>1800</v>
      </c>
      <c r="F1201" s="783">
        <v>2200</v>
      </c>
      <c r="G1201" s="783">
        <v>2600</v>
      </c>
      <c r="H1201" s="783">
        <v>3000</v>
      </c>
      <c r="I1201" s="783">
        <v>3400</v>
      </c>
      <c r="J1201" s="783">
        <v>3800</v>
      </c>
      <c r="K1201" s="783">
        <v>4000</v>
      </c>
      <c r="L1201" s="783">
        <v>4200</v>
      </c>
      <c r="M1201" s="783">
        <v>4400</v>
      </c>
      <c r="N1201" s="783">
        <v>4600</v>
      </c>
      <c r="O1201" s="783">
        <v>4800</v>
      </c>
      <c r="P1201" s="783">
        <v>5000</v>
      </c>
      <c r="Q1201" s="783">
        <v>5200</v>
      </c>
      <c r="R1201" s="783">
        <v>5400</v>
      </c>
      <c r="S1201" s="783">
        <v>5600</v>
      </c>
      <c r="T1201" s="783">
        <v>5800</v>
      </c>
      <c r="U1201" s="783">
        <v>6000</v>
      </c>
      <c r="V1201" s="783">
        <v>6200</v>
      </c>
      <c r="W1201" s="783">
        <v>6400</v>
      </c>
      <c r="X1201" s="783">
        <v>6600</v>
      </c>
      <c r="Y1201" s="783">
        <v>6800</v>
      </c>
      <c r="Z1201" s="784">
        <v>7000</v>
      </c>
      <c r="AA1201" s="800"/>
      <c r="AB1201" s="727"/>
      <c r="AG1201" s="724"/>
      <c r="AH1201" s="725">
        <v>1400</v>
      </c>
      <c r="AI1201" s="725">
        <v>1800</v>
      </c>
      <c r="AJ1201" s="725">
        <v>2200</v>
      </c>
      <c r="AK1201" s="725">
        <v>2600</v>
      </c>
      <c r="AL1201" s="725">
        <v>3000</v>
      </c>
      <c r="AM1201" s="725">
        <v>3400</v>
      </c>
      <c r="AN1201" s="725">
        <v>3800</v>
      </c>
      <c r="AO1201" s="725">
        <v>4000</v>
      </c>
      <c r="AP1201" s="725">
        <v>4200</v>
      </c>
      <c r="AQ1201" s="725">
        <v>4400</v>
      </c>
      <c r="AR1201" s="725">
        <v>4600</v>
      </c>
      <c r="AS1201" s="725">
        <v>4800</v>
      </c>
      <c r="AT1201" s="725">
        <v>5000</v>
      </c>
      <c r="AU1201" s="725">
        <v>5200</v>
      </c>
      <c r="AV1201" s="725">
        <v>5400</v>
      </c>
      <c r="AW1201" s="725">
        <v>5600</v>
      </c>
      <c r="AX1201" s="725">
        <v>5800</v>
      </c>
      <c r="AY1201" s="725">
        <v>6000</v>
      </c>
      <c r="AZ1201" s="725">
        <v>6200</v>
      </c>
      <c r="BA1201" s="725">
        <v>6400</v>
      </c>
      <c r="BB1201" s="725">
        <v>6600</v>
      </c>
      <c r="BC1201" s="725">
        <v>6800</v>
      </c>
      <c r="BD1201" s="726">
        <v>7000</v>
      </c>
    </row>
    <row r="1202" spans="1:74">
      <c r="B1202" s="1021"/>
      <c r="C1202" s="840">
        <v>1400</v>
      </c>
      <c r="D1202" s="732">
        <f>AH1202*(1+$AF$5/100)</f>
        <v>184.6</v>
      </c>
      <c r="E1202" s="729">
        <f>AI1202*(1+$AF$5/100)</f>
        <v>185.25</v>
      </c>
      <c r="F1202" s="729">
        <f>AJ1202*(1+$AF$5/100)</f>
        <v>185.25</v>
      </c>
      <c r="G1202" s="729">
        <f>AK1202*(1+$AF$5/100)</f>
        <v>185.9</v>
      </c>
      <c r="H1202" s="729">
        <f>AL1202*(1+$AF$5/100)</f>
        <v>202.8</v>
      </c>
      <c r="I1202" s="729">
        <f>AM1202*(1+$AF$5/100)</f>
        <v>203.45</v>
      </c>
      <c r="J1202" s="729">
        <f>AN1202*(1+$AF$5/100)</f>
        <v>203.45</v>
      </c>
      <c r="K1202" s="729">
        <f>AO1202*(1+$AF$5/100)</f>
        <v>204.1</v>
      </c>
      <c r="L1202" s="729">
        <f>AP1202*(1+$AF$5/100)</f>
        <v>204.1</v>
      </c>
      <c r="M1202" s="729">
        <f>AQ1202*(1+$AF$5/100)</f>
        <v>308.1</v>
      </c>
      <c r="N1202" s="729">
        <f>AR1202*(1+$AF$5/100)</f>
        <v>319.15</v>
      </c>
      <c r="O1202" s="729">
        <f>AS1202*(1+$AF$5/100)</f>
        <v>330.2</v>
      </c>
      <c r="P1202" s="729">
        <f>AT1202*(1+$AF$5/100)</f>
        <v>341.25</v>
      </c>
      <c r="Q1202" s="729">
        <f>AU1202*(1+$AF$5/100)</f>
        <v>352.3</v>
      </c>
      <c r="R1202" s="729">
        <f>AV1202*(1+$AF$5/100)</f>
        <v>363.35</v>
      </c>
      <c r="S1202" s="729">
        <f>AW1202*(1+$AF$5/100)</f>
        <v>401.7</v>
      </c>
      <c r="T1202" s="729">
        <f>AX1202*(1+$AF$5/100)</f>
        <v>412.75</v>
      </c>
      <c r="U1202" s="729">
        <f>AY1202*(1+$AF$5/100)</f>
        <v>423.8</v>
      </c>
      <c r="V1202" s="729">
        <f>AZ1202*(1+$AF$5/100)</f>
        <v>434.85</v>
      </c>
      <c r="W1202" s="729">
        <f>BA1202*(1+$AF$5/100)</f>
        <v>445.9</v>
      </c>
      <c r="X1202" s="729">
        <f>BB1202*(1+$AF$5/100)</f>
        <v>456.95</v>
      </c>
      <c r="Y1202" s="729">
        <f>BC1202*(1+$AF$5/100)</f>
        <v>468</v>
      </c>
      <c r="Z1202" s="730">
        <f>BD1202*(1+$AF$5/100)</f>
        <v>479.05</v>
      </c>
      <c r="AA1202" s="801"/>
      <c r="AB1202" s="731"/>
      <c r="AG1202" s="755">
        <v>1400</v>
      </c>
      <c r="AH1202" s="732">
        <v>284</v>
      </c>
      <c r="AI1202" s="729">
        <v>285</v>
      </c>
      <c r="AJ1202" s="729">
        <v>285</v>
      </c>
      <c r="AK1202" s="729">
        <v>286</v>
      </c>
      <c r="AL1202" s="729">
        <v>312</v>
      </c>
      <c r="AM1202" s="729">
        <v>313</v>
      </c>
      <c r="AN1202" s="729">
        <v>313</v>
      </c>
      <c r="AO1202" s="729">
        <v>314</v>
      </c>
      <c r="AP1202" s="729">
        <v>314</v>
      </c>
      <c r="AQ1202" s="729">
        <v>474</v>
      </c>
      <c r="AR1202" s="729">
        <v>491</v>
      </c>
      <c r="AS1202" s="729">
        <v>508</v>
      </c>
      <c r="AT1202" s="729">
        <v>525</v>
      </c>
      <c r="AU1202" s="729">
        <v>542</v>
      </c>
      <c r="AV1202" s="729">
        <v>559</v>
      </c>
      <c r="AW1202" s="729">
        <v>618</v>
      </c>
      <c r="AX1202" s="729">
        <v>635</v>
      </c>
      <c r="AY1202" s="729">
        <v>652</v>
      </c>
      <c r="AZ1202" s="729">
        <v>669</v>
      </c>
      <c r="BA1202" s="729">
        <v>686</v>
      </c>
      <c r="BB1202" s="729">
        <v>703</v>
      </c>
      <c r="BC1202" s="729">
        <v>720</v>
      </c>
      <c r="BD1202" s="730">
        <v>737</v>
      </c>
    </row>
    <row r="1203" spans="1:74">
      <c r="B1203" s="1021"/>
      <c r="C1203" s="840">
        <v>1600</v>
      </c>
      <c r="D1203" s="733">
        <f>AH1203*(1+$AF$5/100)</f>
        <v>187.2</v>
      </c>
      <c r="E1203" s="734">
        <f>AI1203*(1+$AF$5/100)</f>
        <v>198.25</v>
      </c>
      <c r="F1203" s="734">
        <f>AJ1203*(1+$AF$5/100)</f>
        <v>198.25</v>
      </c>
      <c r="G1203" s="734">
        <f>AK1203*(1+$AF$5/100)</f>
        <v>198.25</v>
      </c>
      <c r="H1203" s="734">
        <f>AL1203*(1+$AF$5/100)</f>
        <v>215.8</v>
      </c>
      <c r="I1203" s="734">
        <f>AM1203*(1+$AF$5/100)</f>
        <v>216.45</v>
      </c>
      <c r="J1203" s="734">
        <f>AN1203*(1+$AF$5/100)</f>
        <v>216.45</v>
      </c>
      <c r="K1203" s="734">
        <f>AO1203*(1+$AF$5/100)</f>
        <v>217.1</v>
      </c>
      <c r="L1203" s="734">
        <f>AP1203*(1+$AF$5/100)</f>
        <v>217.1</v>
      </c>
      <c r="M1203" s="734">
        <f>AQ1203*(1+$AF$5/100)</f>
        <v>310.05</v>
      </c>
      <c r="N1203" s="734">
        <f>AR1203*(1+$AF$5/100)</f>
        <v>321.1</v>
      </c>
      <c r="O1203" s="734">
        <f>AS1203*(1+$AF$5/100)</f>
        <v>332.15</v>
      </c>
      <c r="P1203" s="734">
        <f>AT1203*(1+$AF$5/100)</f>
        <v>343.2</v>
      </c>
      <c r="Q1203" s="734">
        <f>AU1203*(1+$AF$5/100)</f>
        <v>354.25</v>
      </c>
      <c r="R1203" s="734">
        <f>AV1203*(1+$AF$5/100)</f>
        <v>365.3</v>
      </c>
      <c r="S1203" s="734">
        <f>AW1203*(1+$AF$5/100)</f>
        <v>404.3</v>
      </c>
      <c r="T1203" s="734">
        <f>AX1203*(1+$AF$5/100)</f>
        <v>414.7</v>
      </c>
      <c r="U1203" s="734">
        <f>AY1203*(1+$AF$5/100)</f>
        <v>425.75</v>
      </c>
      <c r="V1203" s="734">
        <f>AZ1203*(1+$AF$5/100)</f>
        <v>436.8</v>
      </c>
      <c r="W1203" s="734">
        <f>BA1203*(1+$AF$5/100)</f>
        <v>447.85</v>
      </c>
      <c r="X1203" s="734">
        <f>BB1203*(1+$AF$5/100)</f>
        <v>458.9</v>
      </c>
      <c r="Y1203" s="734">
        <f>BC1203*(1+$AF$5/100)</f>
        <v>469.95</v>
      </c>
      <c r="Z1203" s="735">
        <f>BD1203*(1+$AF$5/100)</f>
        <v>481</v>
      </c>
      <c r="AA1203" s="801"/>
      <c r="AB1203" s="731"/>
      <c r="AG1203" s="755">
        <v>1600</v>
      </c>
      <c r="AH1203" s="733">
        <v>288</v>
      </c>
      <c r="AI1203" s="734">
        <v>305</v>
      </c>
      <c r="AJ1203" s="734">
        <v>305</v>
      </c>
      <c r="AK1203" s="734">
        <v>305</v>
      </c>
      <c r="AL1203" s="734">
        <v>332</v>
      </c>
      <c r="AM1203" s="734">
        <v>333</v>
      </c>
      <c r="AN1203" s="734">
        <v>333</v>
      </c>
      <c r="AO1203" s="734">
        <v>334</v>
      </c>
      <c r="AP1203" s="734">
        <v>334</v>
      </c>
      <c r="AQ1203" s="734">
        <v>477</v>
      </c>
      <c r="AR1203" s="734">
        <v>494</v>
      </c>
      <c r="AS1203" s="734">
        <v>511</v>
      </c>
      <c r="AT1203" s="734">
        <v>528</v>
      </c>
      <c r="AU1203" s="734">
        <v>545</v>
      </c>
      <c r="AV1203" s="734">
        <v>562</v>
      </c>
      <c r="AW1203" s="734">
        <v>622</v>
      </c>
      <c r="AX1203" s="734">
        <v>638</v>
      </c>
      <c r="AY1203" s="734">
        <v>655</v>
      </c>
      <c r="AZ1203" s="734">
        <v>672</v>
      </c>
      <c r="BA1203" s="734">
        <v>689</v>
      </c>
      <c r="BB1203" s="734">
        <v>706</v>
      </c>
      <c r="BC1203" s="734">
        <v>723</v>
      </c>
      <c r="BD1203" s="735">
        <v>740</v>
      </c>
    </row>
    <row r="1204" spans="1:74" s="545" customFormat="1">
      <c r="A1204" s="716"/>
      <c r="B1204" s="1021"/>
      <c r="C1204" s="840">
        <v>1800</v>
      </c>
      <c r="D1204" s="733">
        <f>AH1204*(1+$AF$5/100)</f>
        <v>189.15</v>
      </c>
      <c r="E1204" s="734">
        <f>AI1204*(1+$AF$5/100)</f>
        <v>200.2</v>
      </c>
      <c r="F1204" s="734">
        <f>AJ1204*(1+$AF$5/100)</f>
        <v>211.25</v>
      </c>
      <c r="G1204" s="734">
        <f>AK1204*(1+$AF$5/100)</f>
        <v>211.25</v>
      </c>
      <c r="H1204" s="734">
        <f>AL1204*(1+$AF$5/100)</f>
        <v>228.8</v>
      </c>
      <c r="I1204" s="734">
        <f>AM1204*(1+$AF$5/100)</f>
        <v>229.45</v>
      </c>
      <c r="J1204" s="734">
        <f>AN1204*(1+$AF$5/100)</f>
        <v>229.45</v>
      </c>
      <c r="K1204" s="734">
        <f>AO1204*(1+$AF$5/100)</f>
        <v>230.1</v>
      </c>
      <c r="L1204" s="734">
        <f>AP1204*(1+$AF$5/100)</f>
        <v>230.1</v>
      </c>
      <c r="M1204" s="734">
        <f>AQ1204*(1+$AF$5/100)</f>
        <v>312.65</v>
      </c>
      <c r="N1204" s="734">
        <f>AR1204*(1+$AF$5/100)</f>
        <v>323.7</v>
      </c>
      <c r="O1204" s="734">
        <f>AS1204*(1+$AF$5/100)</f>
        <v>334.75</v>
      </c>
      <c r="P1204" s="734">
        <f>AT1204*(1+$AF$5/100)</f>
        <v>345.8</v>
      </c>
      <c r="Q1204" s="734">
        <f>AU1204*(1+$AF$5/100)</f>
        <v>356.85</v>
      </c>
      <c r="R1204" s="734">
        <f>AV1204*(1+$AF$5/100)</f>
        <v>367.9</v>
      </c>
      <c r="S1204" s="734">
        <f>AW1204*(1+$AF$5/100)</f>
        <v>406.25</v>
      </c>
      <c r="T1204" s="734">
        <f>AX1204*(1+$AF$5/100)</f>
        <v>417.3</v>
      </c>
      <c r="U1204" s="734">
        <f>AY1204*(1+$AF$5/100)</f>
        <v>428.35</v>
      </c>
      <c r="V1204" s="734">
        <f>AZ1204*(1+$AF$5/100)</f>
        <v>439.4</v>
      </c>
      <c r="W1204" s="734">
        <f>BA1204*(1+$AF$5/100)</f>
        <v>450.45</v>
      </c>
      <c r="X1204" s="734">
        <f>BB1204*(1+$AF$5/100)</f>
        <v>461.5</v>
      </c>
      <c r="Y1204" s="734">
        <f>BC1204*(1+$AF$5/100)</f>
        <v>472.55</v>
      </c>
      <c r="Z1204" s="735">
        <f>BD1204*(1+$AF$5/100)</f>
        <v>483.6</v>
      </c>
      <c r="AA1204" s="801"/>
      <c r="AB1204" s="731"/>
      <c r="AG1204" s="755">
        <v>1800</v>
      </c>
      <c r="AH1204" s="733">
        <v>291</v>
      </c>
      <c r="AI1204" s="734">
        <v>308</v>
      </c>
      <c r="AJ1204" s="734">
        <v>325</v>
      </c>
      <c r="AK1204" s="734">
        <v>325</v>
      </c>
      <c r="AL1204" s="734">
        <v>352</v>
      </c>
      <c r="AM1204" s="734">
        <v>353</v>
      </c>
      <c r="AN1204" s="734">
        <v>353</v>
      </c>
      <c r="AO1204" s="734">
        <v>354</v>
      </c>
      <c r="AP1204" s="734">
        <v>354</v>
      </c>
      <c r="AQ1204" s="734">
        <v>481</v>
      </c>
      <c r="AR1204" s="734">
        <v>498</v>
      </c>
      <c r="AS1204" s="734">
        <v>515</v>
      </c>
      <c r="AT1204" s="734">
        <v>532</v>
      </c>
      <c r="AU1204" s="734">
        <v>549</v>
      </c>
      <c r="AV1204" s="734">
        <v>566</v>
      </c>
      <c r="AW1204" s="734">
        <v>625</v>
      </c>
      <c r="AX1204" s="734">
        <v>642</v>
      </c>
      <c r="AY1204" s="734">
        <v>659</v>
      </c>
      <c r="AZ1204" s="734">
        <v>676</v>
      </c>
      <c r="BA1204" s="734">
        <v>693</v>
      </c>
      <c r="BB1204" s="734">
        <v>710</v>
      </c>
      <c r="BC1204" s="734">
        <v>727</v>
      </c>
      <c r="BD1204" s="735">
        <v>744</v>
      </c>
    </row>
    <row r="1205" spans="1:74" customHeight="1" ht="22.5">
      <c r="B1205" s="1021"/>
      <c r="C1205" s="840">
        <v>2000</v>
      </c>
      <c r="D1205" s="733">
        <f>AH1205*(1+$AF$5/100)</f>
        <v>191.75</v>
      </c>
      <c r="E1205" s="734">
        <f>AI1205*(1+$AF$5/100)</f>
        <v>202.15</v>
      </c>
      <c r="F1205" s="734">
        <f>AJ1205*(1+$AF$5/100)</f>
        <v>213.2</v>
      </c>
      <c r="G1205" s="734">
        <f>AK1205*(1+$AF$5/100)</f>
        <v>224.25</v>
      </c>
      <c r="H1205" s="734">
        <f>AL1205*(1+$AF$5/100)</f>
        <v>241.8</v>
      </c>
      <c r="I1205" s="734">
        <f>AM1205*(1+$AF$5/100)</f>
        <v>242.45</v>
      </c>
      <c r="J1205" s="734">
        <f>AN1205*(1+$AF$5/100)</f>
        <v>242.45</v>
      </c>
      <c r="K1205" s="734">
        <f>AO1205*(1+$AF$5/100)</f>
        <v>243.1</v>
      </c>
      <c r="L1205" s="734">
        <f>AP1205*(1+$AF$5/100)</f>
        <v>243.1</v>
      </c>
      <c r="M1205" s="734">
        <f>AQ1205*(1+$AF$5/100)</f>
        <v>314.6</v>
      </c>
      <c r="N1205" s="734">
        <f>AR1205*(1+$AF$5/100)</f>
        <v>325.65</v>
      </c>
      <c r="O1205" s="734">
        <f>AS1205*(1+$AF$5/100)</f>
        <v>336.7</v>
      </c>
      <c r="P1205" s="734">
        <f>AT1205*(1+$AF$5/100)</f>
        <v>347.75</v>
      </c>
      <c r="Q1205" s="734">
        <f>AU1205*(1+$AF$5/100)</f>
        <v>358.8</v>
      </c>
      <c r="R1205" s="734">
        <f>AV1205*(1+$AF$5/100)</f>
        <v>369.85</v>
      </c>
      <c r="S1205" s="734">
        <f>AW1205*(1+$AF$5/100)</f>
        <v>408.2</v>
      </c>
      <c r="T1205" s="734">
        <f>AX1205*(1+$AF$5/100)</f>
        <v>419.25</v>
      </c>
      <c r="U1205" s="734">
        <f>AY1205*(1+$AF$5/100)</f>
        <v>430.3</v>
      </c>
      <c r="V1205" s="734">
        <f>AZ1205*(1+$AF$5/100)</f>
        <v>441.35</v>
      </c>
      <c r="W1205" s="734">
        <f>BA1205*(1+$AF$5/100)</f>
        <v>452.4</v>
      </c>
      <c r="X1205" s="734">
        <f>BB1205*(1+$AF$5/100)</f>
        <v>463.45</v>
      </c>
      <c r="Y1205" s="734">
        <f>BC1205*(1+$AF$5/100)</f>
        <v>474.5</v>
      </c>
      <c r="Z1205" s="735">
        <f>BD1205*(1+$AF$5/100)</f>
        <v>485.55</v>
      </c>
      <c r="AA1205" s="801"/>
      <c r="AB1205" s="731"/>
      <c r="AG1205" s="755">
        <v>2000</v>
      </c>
      <c r="AH1205" s="733">
        <v>295</v>
      </c>
      <c r="AI1205" s="734">
        <v>311</v>
      </c>
      <c r="AJ1205" s="734">
        <v>328</v>
      </c>
      <c r="AK1205" s="734">
        <v>345</v>
      </c>
      <c r="AL1205" s="734">
        <v>372</v>
      </c>
      <c r="AM1205" s="734">
        <v>373</v>
      </c>
      <c r="AN1205" s="734">
        <v>373</v>
      </c>
      <c r="AO1205" s="734">
        <v>374</v>
      </c>
      <c r="AP1205" s="734">
        <v>374</v>
      </c>
      <c r="AQ1205" s="734">
        <v>484</v>
      </c>
      <c r="AR1205" s="734">
        <v>501</v>
      </c>
      <c r="AS1205" s="734">
        <v>518</v>
      </c>
      <c r="AT1205" s="734">
        <v>535</v>
      </c>
      <c r="AU1205" s="734">
        <v>552</v>
      </c>
      <c r="AV1205" s="734">
        <v>569</v>
      </c>
      <c r="AW1205" s="734">
        <v>628</v>
      </c>
      <c r="AX1205" s="734">
        <v>645</v>
      </c>
      <c r="AY1205" s="734">
        <v>662</v>
      </c>
      <c r="AZ1205" s="734">
        <v>679</v>
      </c>
      <c r="BA1205" s="734">
        <v>696</v>
      </c>
      <c r="BB1205" s="734">
        <v>713</v>
      </c>
      <c r="BC1205" s="734">
        <v>730</v>
      </c>
      <c r="BD1205" s="735">
        <v>747</v>
      </c>
    </row>
    <row r="1206" spans="1:74" customHeight="1" ht="22.5">
      <c r="B1206" s="1021"/>
      <c r="C1206" s="840">
        <v>2200</v>
      </c>
      <c r="D1206" s="733">
        <f>AH1206*(1+$AF$5/100)</f>
        <v>193.7</v>
      </c>
      <c r="E1206" s="734">
        <f>AI1206*(1+$AF$5/100)</f>
        <v>204.75</v>
      </c>
      <c r="F1206" s="734">
        <f>AJ1206*(1+$AF$5/100)</f>
        <v>215.8</v>
      </c>
      <c r="G1206" s="734">
        <f>AK1206*(1+$AF$5/100)</f>
        <v>226.85</v>
      </c>
      <c r="H1206" s="734">
        <f>AL1206*(1+$AF$5/100)</f>
        <v>254.8</v>
      </c>
      <c r="I1206" s="734">
        <f>AM1206*(1+$AF$5/100)</f>
        <v>255.45</v>
      </c>
      <c r="J1206" s="734">
        <f>AN1206*(1+$AF$5/100)</f>
        <v>255.45</v>
      </c>
      <c r="K1206" s="734">
        <f>AO1206*(1+$AF$5/100)</f>
        <v>256.1</v>
      </c>
      <c r="L1206" s="734">
        <f>AP1206*(1+$AF$5/100)</f>
        <v>256.1</v>
      </c>
      <c r="M1206" s="734">
        <f>AQ1206*(1+$AF$5/100)</f>
        <v>317.2</v>
      </c>
      <c r="N1206" s="734">
        <f>AR1206*(1+$AF$5/100)</f>
        <v>328.25</v>
      </c>
      <c r="O1206" s="734">
        <f>AS1206*(1+$AF$5/100)</f>
        <v>339.3</v>
      </c>
      <c r="P1206" s="734">
        <f>AT1206*(1+$AF$5/100)</f>
        <v>350.35</v>
      </c>
      <c r="Q1206" s="734">
        <f>AU1206*(1+$AF$5/100)</f>
        <v>361.4</v>
      </c>
      <c r="R1206" s="734">
        <f>AV1206*(1+$AF$5/100)</f>
        <v>372.45</v>
      </c>
      <c r="S1206" s="734">
        <f>AW1206*(1+$AF$5/100)</f>
        <v>410.8</v>
      </c>
      <c r="T1206" s="734">
        <f>AX1206*(1+$AF$5/100)</f>
        <v>421.85</v>
      </c>
      <c r="U1206" s="734">
        <f>AY1206*(1+$AF$5/100)</f>
        <v>432.9</v>
      </c>
      <c r="V1206" s="734">
        <f>AZ1206*(1+$AF$5/100)</f>
        <v>443.95</v>
      </c>
      <c r="W1206" s="734">
        <f>BA1206*(1+$AF$5/100)</f>
        <v>455</v>
      </c>
      <c r="X1206" s="734">
        <f>BB1206*(1+$AF$5/100)</f>
        <v>466.05</v>
      </c>
      <c r="Y1206" s="734">
        <f>BC1206*(1+$AF$5/100)</f>
        <v>477.1</v>
      </c>
      <c r="Z1206" s="735">
        <f>BD1206*(1+$AF$5/100)</f>
        <v>488.15</v>
      </c>
      <c r="AA1206" s="801"/>
      <c r="AB1206" s="731"/>
      <c r="AG1206" s="755">
        <v>2200</v>
      </c>
      <c r="AH1206" s="733">
        <v>298</v>
      </c>
      <c r="AI1206" s="734">
        <v>315</v>
      </c>
      <c r="AJ1206" s="734">
        <v>332</v>
      </c>
      <c r="AK1206" s="734">
        <v>349</v>
      </c>
      <c r="AL1206" s="734">
        <v>392</v>
      </c>
      <c r="AM1206" s="734">
        <v>393</v>
      </c>
      <c r="AN1206" s="734">
        <v>393</v>
      </c>
      <c r="AO1206" s="734">
        <v>394</v>
      </c>
      <c r="AP1206" s="734">
        <v>394</v>
      </c>
      <c r="AQ1206" s="734">
        <v>488</v>
      </c>
      <c r="AR1206" s="734">
        <v>505</v>
      </c>
      <c r="AS1206" s="734">
        <v>522</v>
      </c>
      <c r="AT1206" s="734">
        <v>539</v>
      </c>
      <c r="AU1206" s="734">
        <v>556</v>
      </c>
      <c r="AV1206" s="734">
        <v>573</v>
      </c>
      <c r="AW1206" s="734">
        <v>632</v>
      </c>
      <c r="AX1206" s="734">
        <v>649</v>
      </c>
      <c r="AY1206" s="734">
        <v>666</v>
      </c>
      <c r="AZ1206" s="734">
        <v>683</v>
      </c>
      <c r="BA1206" s="734">
        <v>700</v>
      </c>
      <c r="BB1206" s="734">
        <v>717</v>
      </c>
      <c r="BC1206" s="734">
        <v>734</v>
      </c>
      <c r="BD1206" s="735">
        <v>751</v>
      </c>
    </row>
    <row r="1207" spans="1:74" customHeight="1" ht="22.5">
      <c r="B1207" s="1021"/>
      <c r="C1207" s="840">
        <v>2400</v>
      </c>
      <c r="D1207" s="733">
        <f>AH1207*(1+$AF$5/100)</f>
        <v>195.65</v>
      </c>
      <c r="E1207" s="734">
        <f>AI1207*(1+$AF$5/100)</f>
        <v>206.7</v>
      </c>
      <c r="F1207" s="734">
        <f>AJ1207*(1+$AF$5/100)</f>
        <v>217.75</v>
      </c>
      <c r="G1207" s="734">
        <f>AK1207*(1+$AF$5/100)</f>
        <v>228.8</v>
      </c>
      <c r="H1207" s="734">
        <f>AL1207*(1+$AF$5/100)</f>
        <v>257.4</v>
      </c>
      <c r="I1207" s="734">
        <f>AM1207*(1+$AF$5/100)</f>
        <v>268.45</v>
      </c>
      <c r="J1207" s="734">
        <f>AN1207*(1+$AF$5/100)</f>
        <v>268.45</v>
      </c>
      <c r="K1207" s="734">
        <f>AO1207*(1+$AF$5/100)</f>
        <v>269.1</v>
      </c>
      <c r="L1207" s="734">
        <f>AP1207*(1+$AF$5/100)</f>
        <v>269.1</v>
      </c>
      <c r="M1207" s="734">
        <f>AQ1207*(1+$AF$5/100)</f>
        <v>319.15</v>
      </c>
      <c r="N1207" s="734">
        <f>AR1207*(1+$AF$5/100)</f>
        <v>330.2</v>
      </c>
      <c r="O1207" s="734">
        <f>AS1207*(1+$AF$5/100)</f>
        <v>341.25</v>
      </c>
      <c r="P1207" s="734">
        <f>AT1207*(1+$AF$5/100)</f>
        <v>352.3</v>
      </c>
      <c r="Q1207" s="734">
        <f>AU1207*(1+$AF$5/100)</f>
        <v>363.35</v>
      </c>
      <c r="R1207" s="734">
        <f>AV1207*(1+$AF$5/100)</f>
        <v>374.4</v>
      </c>
      <c r="S1207" s="734">
        <f>AW1207*(1+$AF$5/100)</f>
        <v>412.75</v>
      </c>
      <c r="T1207" s="734">
        <f>AX1207*(1+$AF$5/100)</f>
        <v>423.8</v>
      </c>
      <c r="U1207" s="734">
        <f>AY1207*(1+$AF$5/100)</f>
        <v>434.85</v>
      </c>
      <c r="V1207" s="734">
        <f>AZ1207*(1+$AF$5/100)</f>
        <v>445.9</v>
      </c>
      <c r="W1207" s="734">
        <f>BA1207*(1+$AF$5/100)</f>
        <v>456.95</v>
      </c>
      <c r="X1207" s="734">
        <f>BB1207*(1+$AF$5/100)</f>
        <v>468</v>
      </c>
      <c r="Y1207" s="734">
        <f>BC1207*(1+$AF$5/100)</f>
        <v>479.05</v>
      </c>
      <c r="Z1207" s="735">
        <f>BD1207*(1+$AF$5/100)</f>
        <v>490.1</v>
      </c>
      <c r="AA1207" s="801"/>
      <c r="AB1207" s="731"/>
      <c r="AG1207" s="755">
        <v>2400</v>
      </c>
      <c r="AH1207" s="733">
        <v>301</v>
      </c>
      <c r="AI1207" s="734">
        <v>318</v>
      </c>
      <c r="AJ1207" s="734">
        <v>335</v>
      </c>
      <c r="AK1207" s="734">
        <v>352</v>
      </c>
      <c r="AL1207" s="734">
        <v>396</v>
      </c>
      <c r="AM1207" s="734">
        <v>413</v>
      </c>
      <c r="AN1207" s="734">
        <v>413</v>
      </c>
      <c r="AO1207" s="734">
        <v>414</v>
      </c>
      <c r="AP1207" s="734">
        <v>414</v>
      </c>
      <c r="AQ1207" s="734">
        <v>491</v>
      </c>
      <c r="AR1207" s="734">
        <v>508</v>
      </c>
      <c r="AS1207" s="734">
        <v>525</v>
      </c>
      <c r="AT1207" s="734">
        <v>542</v>
      </c>
      <c r="AU1207" s="734">
        <v>559</v>
      </c>
      <c r="AV1207" s="734">
        <v>576</v>
      </c>
      <c r="AW1207" s="734">
        <v>635</v>
      </c>
      <c r="AX1207" s="734">
        <v>652</v>
      </c>
      <c r="AY1207" s="734">
        <v>669</v>
      </c>
      <c r="AZ1207" s="734">
        <v>686</v>
      </c>
      <c r="BA1207" s="734">
        <v>703</v>
      </c>
      <c r="BB1207" s="734">
        <v>720</v>
      </c>
      <c r="BC1207" s="734">
        <v>737</v>
      </c>
      <c r="BD1207" s="735">
        <v>754</v>
      </c>
    </row>
    <row r="1208" spans="1:74" customHeight="1" ht="22.5">
      <c r="B1208" s="1021"/>
      <c r="C1208" s="840">
        <v>2600</v>
      </c>
      <c r="D1208" s="733">
        <f>AH1208*(1+$AF$5/100)</f>
        <v>201.5</v>
      </c>
      <c r="E1208" s="734">
        <f>AI1208*(1+$AF$5/100)</f>
        <v>212.55</v>
      </c>
      <c r="F1208" s="734">
        <f>AJ1208*(1+$AF$5/100)</f>
        <v>223.6</v>
      </c>
      <c r="G1208" s="734">
        <f>AK1208*(1+$AF$5/100)</f>
        <v>234.65</v>
      </c>
      <c r="H1208" s="734">
        <f>AL1208*(1+$AF$5/100)</f>
        <v>263.25</v>
      </c>
      <c r="I1208" s="734">
        <f>AM1208*(1+$AF$5/100)</f>
        <v>274.3</v>
      </c>
      <c r="J1208" s="734">
        <f>AN1208*(1+$AF$5/100)</f>
        <v>284.7</v>
      </c>
      <c r="K1208" s="734">
        <f>AO1208*(1+$AF$5/100)</f>
        <v>285.35</v>
      </c>
      <c r="L1208" s="734">
        <f>AP1208*(1+$AF$5/100)</f>
        <v>285.35</v>
      </c>
      <c r="M1208" s="734">
        <f>AQ1208*(1+$AF$5/100)</f>
        <v>326.95</v>
      </c>
      <c r="N1208" s="734">
        <f>AR1208*(1+$AF$5/100)</f>
        <v>338</v>
      </c>
      <c r="O1208" s="734">
        <f>AS1208*(1+$AF$5/100)</f>
        <v>349.05</v>
      </c>
      <c r="P1208" s="734">
        <f>AT1208*(1+$AF$5/100)</f>
        <v>359.45</v>
      </c>
      <c r="Q1208" s="734">
        <f>AU1208*(1+$AF$5/100)</f>
        <v>370.5</v>
      </c>
      <c r="R1208" s="734">
        <f>AV1208*(1+$AF$5/100)</f>
        <v>381.55</v>
      </c>
      <c r="S1208" s="734">
        <f>AW1208*(1+$AF$5/100)</f>
        <v>432.25</v>
      </c>
      <c r="T1208" s="734">
        <f>AX1208*(1+$AF$5/100)</f>
        <v>443.3</v>
      </c>
      <c r="U1208" s="734">
        <f>AY1208*(1+$AF$5/100)</f>
        <v>454.35</v>
      </c>
      <c r="V1208" s="734">
        <f>AZ1208*(1+$AF$5/100)</f>
        <v>465.4</v>
      </c>
      <c r="W1208" s="734">
        <f>BA1208*(1+$AF$5/100)</f>
        <v>476.45</v>
      </c>
      <c r="X1208" s="734">
        <f>BB1208*(1+$AF$5/100)</f>
        <v>487.5</v>
      </c>
      <c r="Y1208" s="734">
        <f>BC1208*(1+$AF$5/100)</f>
        <v>498.55</v>
      </c>
      <c r="Z1208" s="735">
        <f>BD1208*(1+$AF$5/100)</f>
        <v>509.6</v>
      </c>
      <c r="AA1208" s="801"/>
      <c r="AB1208" s="731"/>
      <c r="AG1208" s="755">
        <v>2600</v>
      </c>
      <c r="AH1208" s="733">
        <v>310</v>
      </c>
      <c r="AI1208" s="734">
        <v>327</v>
      </c>
      <c r="AJ1208" s="734">
        <v>344</v>
      </c>
      <c r="AK1208" s="734">
        <v>361</v>
      </c>
      <c r="AL1208" s="734">
        <v>405</v>
      </c>
      <c r="AM1208" s="734">
        <v>422</v>
      </c>
      <c r="AN1208" s="734">
        <v>438</v>
      </c>
      <c r="AO1208" s="734">
        <v>439</v>
      </c>
      <c r="AP1208" s="734">
        <v>439</v>
      </c>
      <c r="AQ1208" s="734">
        <v>503</v>
      </c>
      <c r="AR1208" s="734">
        <v>520</v>
      </c>
      <c r="AS1208" s="734">
        <v>537</v>
      </c>
      <c r="AT1208" s="734">
        <v>553</v>
      </c>
      <c r="AU1208" s="734">
        <v>570</v>
      </c>
      <c r="AV1208" s="734">
        <v>587</v>
      </c>
      <c r="AW1208" s="734">
        <v>665</v>
      </c>
      <c r="AX1208" s="734">
        <v>682</v>
      </c>
      <c r="AY1208" s="734">
        <v>699</v>
      </c>
      <c r="AZ1208" s="734">
        <v>716</v>
      </c>
      <c r="BA1208" s="734">
        <v>733</v>
      </c>
      <c r="BB1208" s="734">
        <v>750</v>
      </c>
      <c r="BC1208" s="734">
        <v>767</v>
      </c>
      <c r="BD1208" s="735">
        <v>784</v>
      </c>
    </row>
    <row r="1209" spans="1:74" customHeight="1" ht="22.5">
      <c r="B1209" s="1021"/>
      <c r="C1209" s="840">
        <v>2800</v>
      </c>
      <c r="D1209" s="733">
        <f>AH1209*(1+$AF$5/100)</f>
        <v>204.1</v>
      </c>
      <c r="E1209" s="734">
        <f>AI1209*(1+$AF$5/100)</f>
        <v>215.15</v>
      </c>
      <c r="F1209" s="734">
        <f>AJ1209*(1+$AF$5/100)</f>
        <v>226.2</v>
      </c>
      <c r="G1209" s="734">
        <f>AK1209*(1+$AF$5/100)</f>
        <v>237.25</v>
      </c>
      <c r="H1209" s="734">
        <f>AL1209*(1+$AF$5/100)</f>
        <v>265.2</v>
      </c>
      <c r="I1209" s="734">
        <f>AM1209*(1+$AF$5/100)</f>
        <v>276.25</v>
      </c>
      <c r="J1209" s="734">
        <f>AN1209*(1+$AF$5/100)</f>
        <v>287.3</v>
      </c>
      <c r="K1209" s="734">
        <f>AO1209*(1+$AF$5/100)</f>
        <v>298.35</v>
      </c>
      <c r="L1209" s="734">
        <f>AP1209*(1+$AF$5/100)</f>
        <v>298.35</v>
      </c>
      <c r="M1209" s="734">
        <f>AQ1209*(1+$AF$5/100)</f>
        <v>328.9</v>
      </c>
      <c r="N1209" s="734">
        <f>AR1209*(1+$AF$5/100)</f>
        <v>339.95</v>
      </c>
      <c r="O1209" s="734">
        <f>AS1209*(1+$AF$5/100)</f>
        <v>351</v>
      </c>
      <c r="P1209" s="734">
        <f>AT1209*(1+$AF$5/100)</f>
        <v>362.05</v>
      </c>
      <c r="Q1209" s="734">
        <f>AU1209*(1+$AF$5/100)</f>
        <v>373.1</v>
      </c>
      <c r="R1209" s="734">
        <f>AV1209*(1+$AF$5/100)</f>
        <v>384.15</v>
      </c>
      <c r="S1209" s="734">
        <f>AW1209*(1+$AF$5/100)</f>
        <v>434.85</v>
      </c>
      <c r="T1209" s="734">
        <f>AX1209*(1+$AF$5/100)</f>
        <v>445.9</v>
      </c>
      <c r="U1209" s="734">
        <f>AY1209*(1+$AF$5/100)</f>
        <v>456.95</v>
      </c>
      <c r="V1209" s="734">
        <f>AZ1209*(1+$AF$5/100)</f>
        <v>468</v>
      </c>
      <c r="W1209" s="734">
        <f>BA1209*(1+$AF$5/100)</f>
        <v>479.05</v>
      </c>
      <c r="X1209" s="734">
        <f>BB1209*(1+$AF$5/100)</f>
        <v>490.1</v>
      </c>
      <c r="Y1209" s="734">
        <f>BC1209*(1+$AF$5/100)</f>
        <v>501.15</v>
      </c>
      <c r="Z1209" s="735">
        <f>BD1209*(1+$AF$5/100)</f>
        <v>511.55</v>
      </c>
      <c r="AA1209" s="801"/>
      <c r="AB1209" s="731"/>
      <c r="AG1209" s="755">
        <v>2800</v>
      </c>
      <c r="AH1209" s="733">
        <v>314</v>
      </c>
      <c r="AI1209" s="734">
        <v>331</v>
      </c>
      <c r="AJ1209" s="734">
        <v>348</v>
      </c>
      <c r="AK1209" s="734">
        <v>365</v>
      </c>
      <c r="AL1209" s="734">
        <v>408</v>
      </c>
      <c r="AM1209" s="734">
        <v>425</v>
      </c>
      <c r="AN1209" s="734">
        <v>442</v>
      </c>
      <c r="AO1209" s="734">
        <v>459</v>
      </c>
      <c r="AP1209" s="734">
        <v>459</v>
      </c>
      <c r="AQ1209" s="734">
        <v>506</v>
      </c>
      <c r="AR1209" s="734">
        <v>523</v>
      </c>
      <c r="AS1209" s="734">
        <v>540</v>
      </c>
      <c r="AT1209" s="734">
        <v>557</v>
      </c>
      <c r="AU1209" s="734">
        <v>574</v>
      </c>
      <c r="AV1209" s="734">
        <v>591</v>
      </c>
      <c r="AW1209" s="734">
        <v>669</v>
      </c>
      <c r="AX1209" s="734">
        <v>686</v>
      </c>
      <c r="AY1209" s="734">
        <v>703</v>
      </c>
      <c r="AZ1209" s="734">
        <v>720</v>
      </c>
      <c r="BA1209" s="734">
        <v>737</v>
      </c>
      <c r="BB1209" s="734">
        <v>754</v>
      </c>
      <c r="BC1209" s="734">
        <v>771</v>
      </c>
      <c r="BD1209" s="735">
        <v>787</v>
      </c>
    </row>
    <row r="1210" spans="1:74" customHeight="1" ht="22.5">
      <c r="B1210" s="1021"/>
      <c r="C1210" s="840">
        <v>3000</v>
      </c>
      <c r="D1210" s="733">
        <f>AH1210*(1+$AF$5/100)</f>
        <v>300.3</v>
      </c>
      <c r="E1210" s="734">
        <f>AI1210*(1+$AF$5/100)</f>
        <v>300.3</v>
      </c>
      <c r="F1210" s="734">
        <f>AJ1210*(1+$AF$5/100)</f>
        <v>300.3</v>
      </c>
      <c r="G1210" s="734">
        <f>AK1210*(1+$AF$5/100)</f>
        <v>300.95</v>
      </c>
      <c r="H1210" s="734">
        <f>AL1210*(1+$AF$5/100)</f>
        <v>318.5</v>
      </c>
      <c r="I1210" s="734">
        <f>AM1210*(1+$AF$5/100)</f>
        <v>318.5</v>
      </c>
      <c r="J1210" s="734">
        <f>AN1210*(1+$AF$5/100)</f>
        <v>319.15</v>
      </c>
      <c r="K1210" s="734">
        <f>AO1210*(1+$AF$5/100)</f>
        <v>319.15</v>
      </c>
      <c r="L1210" s="734">
        <f>AP1210*(1+$AF$5/100)</f>
        <v>319.8</v>
      </c>
      <c r="M1210" s="734">
        <f>AQ1210*(1+$AF$5/100)</f>
        <v>331.5</v>
      </c>
      <c r="N1210" s="734">
        <f>AR1210*(1+$AF$5/100)</f>
        <v>341.9</v>
      </c>
      <c r="O1210" s="734">
        <f>AS1210*(1+$AF$5/100)</f>
        <v>352.95</v>
      </c>
      <c r="P1210" s="734">
        <f>AT1210*(1+$AF$5/100)</f>
        <v>364</v>
      </c>
      <c r="Q1210" s="734">
        <f>AU1210*(1+$AF$5/100)</f>
        <v>375.05</v>
      </c>
      <c r="R1210" s="734">
        <f>AV1210*(1+$AF$5/100)</f>
        <v>386.1</v>
      </c>
      <c r="S1210" s="734">
        <f>AW1210*(1+$AF$5/100)</f>
        <v>436.8</v>
      </c>
      <c r="T1210" s="734">
        <f>AX1210*(1+$AF$5/100)</f>
        <v>447.85</v>
      </c>
      <c r="U1210" s="734">
        <f>AY1210*(1+$AF$5/100)</f>
        <v>458.9</v>
      </c>
      <c r="V1210" s="734">
        <f>AZ1210*(1+$AF$5/100)</f>
        <v>469.95</v>
      </c>
      <c r="W1210" s="734">
        <f>BA1210*(1+$AF$5/100)</f>
        <v>481</v>
      </c>
      <c r="X1210" s="734">
        <f>BB1210*(1+$AF$5/100)</f>
        <v>492.05</v>
      </c>
      <c r="Y1210" s="734">
        <f>BC1210*(1+$AF$5/100)</f>
        <v>503.1</v>
      </c>
      <c r="Z1210" s="735">
        <f>BD1210*(1+$AF$5/100)</f>
        <v>514.15</v>
      </c>
      <c r="AA1210" s="801"/>
      <c r="AB1210" s="731"/>
      <c r="AG1210" s="755">
        <v>3000</v>
      </c>
      <c r="AH1210" s="733">
        <v>462</v>
      </c>
      <c r="AI1210" s="734">
        <v>462</v>
      </c>
      <c r="AJ1210" s="734">
        <v>462</v>
      </c>
      <c r="AK1210" s="734">
        <v>463</v>
      </c>
      <c r="AL1210" s="734">
        <v>490</v>
      </c>
      <c r="AM1210" s="734">
        <v>490</v>
      </c>
      <c r="AN1210" s="734">
        <v>491</v>
      </c>
      <c r="AO1210" s="734">
        <v>491</v>
      </c>
      <c r="AP1210" s="734">
        <v>492</v>
      </c>
      <c r="AQ1210" s="734">
        <v>510</v>
      </c>
      <c r="AR1210" s="734">
        <v>526</v>
      </c>
      <c r="AS1210" s="734">
        <v>543</v>
      </c>
      <c r="AT1210" s="734">
        <v>560</v>
      </c>
      <c r="AU1210" s="734">
        <v>577</v>
      </c>
      <c r="AV1210" s="734">
        <v>594</v>
      </c>
      <c r="AW1210" s="734">
        <v>672</v>
      </c>
      <c r="AX1210" s="734">
        <v>689</v>
      </c>
      <c r="AY1210" s="734">
        <v>706</v>
      </c>
      <c r="AZ1210" s="734">
        <v>723</v>
      </c>
      <c r="BA1210" s="734">
        <v>740</v>
      </c>
      <c r="BB1210" s="734">
        <v>757</v>
      </c>
      <c r="BC1210" s="734">
        <v>774</v>
      </c>
      <c r="BD1210" s="735">
        <v>791</v>
      </c>
    </row>
    <row r="1211" spans="1:74" customHeight="1" ht="22.5">
      <c r="B1211" s="1021"/>
      <c r="C1211" s="840">
        <v>3200</v>
      </c>
      <c r="D1211" s="733">
        <f>AH1211*(1+$AF$5/100)</f>
        <v>313.3</v>
      </c>
      <c r="E1211" s="734">
        <f>AI1211*(1+$AF$5/100)</f>
        <v>313.3</v>
      </c>
      <c r="F1211" s="734">
        <f>AJ1211*(1+$AF$5/100)</f>
        <v>313.3</v>
      </c>
      <c r="G1211" s="734">
        <f>AK1211*(1+$AF$5/100)</f>
        <v>313.95</v>
      </c>
      <c r="H1211" s="734">
        <f>AL1211*(1+$AF$5/100)</f>
        <v>331.5</v>
      </c>
      <c r="I1211" s="734">
        <f>AM1211*(1+$AF$5/100)</f>
        <v>331.5</v>
      </c>
      <c r="J1211" s="734">
        <f>AN1211*(1+$AF$5/100)</f>
        <v>332.15</v>
      </c>
      <c r="K1211" s="734">
        <f>AO1211*(1+$AF$5/100)</f>
        <v>332.15</v>
      </c>
      <c r="L1211" s="734">
        <f>AP1211*(1+$AF$5/100)</f>
        <v>332.8</v>
      </c>
      <c r="M1211" s="734">
        <f>AQ1211*(1+$AF$5/100)</f>
        <v>526.5</v>
      </c>
      <c r="N1211" s="734">
        <f>AR1211*(1+$AF$5/100)</f>
        <v>527.15</v>
      </c>
      <c r="O1211" s="734">
        <f>AS1211*(1+$AF$5/100)</f>
        <v>527.15</v>
      </c>
      <c r="P1211" s="734">
        <f>AT1211*(1+$AF$5/100)</f>
        <v>527.15</v>
      </c>
      <c r="Q1211" s="734">
        <f>AU1211*(1+$AF$5/100)</f>
        <v>527.8</v>
      </c>
      <c r="R1211" s="734">
        <f>AV1211*(1+$AF$5/100)</f>
        <v>527.8</v>
      </c>
      <c r="S1211" s="734">
        <f>AW1211*(1+$AF$5/100)</f>
        <v>568.1</v>
      </c>
      <c r="T1211" s="734">
        <f>AX1211*(1+$AF$5/100)</f>
        <v>568.1</v>
      </c>
      <c r="U1211" s="734">
        <f>AY1211*(1+$AF$5/100)</f>
        <v>568.75</v>
      </c>
      <c r="V1211" s="734">
        <f>AZ1211*(1+$AF$5/100)</f>
        <v>568.75</v>
      </c>
      <c r="W1211" s="734">
        <f>BA1211*(1+$AF$5/100)</f>
        <v>569.4</v>
      </c>
      <c r="X1211" s="734">
        <f>BB1211*(1+$AF$5/100)</f>
        <v>569.4</v>
      </c>
      <c r="Y1211" s="734">
        <f>BC1211*(1+$AF$5/100)</f>
        <v>570.05</v>
      </c>
      <c r="Z1211" s="735">
        <f>BD1211*(1+$AF$5/100)</f>
        <v>570.05</v>
      </c>
      <c r="AA1211" s="801"/>
      <c r="AB1211" s="731"/>
      <c r="AG1211" s="755">
        <v>3200</v>
      </c>
      <c r="AH1211" s="733">
        <v>482</v>
      </c>
      <c r="AI1211" s="734">
        <v>482</v>
      </c>
      <c r="AJ1211" s="734">
        <v>482</v>
      </c>
      <c r="AK1211" s="734">
        <v>483</v>
      </c>
      <c r="AL1211" s="734">
        <v>510</v>
      </c>
      <c r="AM1211" s="734">
        <v>510</v>
      </c>
      <c r="AN1211" s="734">
        <v>511</v>
      </c>
      <c r="AO1211" s="734">
        <v>511</v>
      </c>
      <c r="AP1211" s="734">
        <v>512</v>
      </c>
      <c r="AQ1211" s="734">
        <v>810</v>
      </c>
      <c r="AR1211" s="734">
        <v>811</v>
      </c>
      <c r="AS1211" s="734">
        <v>811</v>
      </c>
      <c r="AT1211" s="734">
        <v>811</v>
      </c>
      <c r="AU1211" s="734">
        <v>812</v>
      </c>
      <c r="AV1211" s="734">
        <v>812</v>
      </c>
      <c r="AW1211" s="734">
        <v>874</v>
      </c>
      <c r="AX1211" s="734">
        <v>874</v>
      </c>
      <c r="AY1211" s="734">
        <v>875</v>
      </c>
      <c r="AZ1211" s="734">
        <v>875</v>
      </c>
      <c r="BA1211" s="734">
        <v>876</v>
      </c>
      <c r="BB1211" s="734">
        <v>876</v>
      </c>
      <c r="BC1211" s="734">
        <v>877</v>
      </c>
      <c r="BD1211" s="735">
        <v>877</v>
      </c>
    </row>
    <row r="1212" spans="1:74">
      <c r="B1212" s="1021"/>
      <c r="C1212" s="840">
        <f>C1211+200</f>
        <v>3400</v>
      </c>
      <c r="D1212" s="733">
        <f>AH1212*(1+$AF$5/100)</f>
        <v>326.3</v>
      </c>
      <c r="E1212" s="734">
        <f>AI1212*(1+$AF$5/100)</f>
        <v>326.3</v>
      </c>
      <c r="F1212" s="734">
        <f>AJ1212*(1+$AF$5/100)</f>
        <v>326.3</v>
      </c>
      <c r="G1212" s="734">
        <f>AK1212*(1+$AF$5/100)</f>
        <v>326.95</v>
      </c>
      <c r="H1212" s="734">
        <f>AL1212*(1+$AF$5/100)</f>
        <v>344.5</v>
      </c>
      <c r="I1212" s="734">
        <f>AM1212*(1+$AF$5/100)</f>
        <v>344.5</v>
      </c>
      <c r="J1212" s="734">
        <f>AN1212*(1+$AF$5/100)</f>
        <v>345.15</v>
      </c>
      <c r="K1212" s="734">
        <f>AO1212*(1+$AF$5/100)</f>
        <v>345.15</v>
      </c>
      <c r="L1212" s="734">
        <f>AP1212*(1+$AF$5/100)</f>
        <v>345.8</v>
      </c>
      <c r="M1212" s="734">
        <f>AQ1212*(1+$AF$5/100)</f>
        <v>550.55</v>
      </c>
      <c r="N1212" s="734">
        <f>AR1212*(1+$AF$5/100)</f>
        <v>550.55</v>
      </c>
      <c r="O1212" s="734">
        <f>AS1212*(1+$AF$5/100)</f>
        <v>551.2</v>
      </c>
      <c r="P1212" s="734">
        <f>AT1212*(1+$AF$5/100)</f>
        <v>551.2</v>
      </c>
      <c r="Q1212" s="734">
        <f>AU1212*(1+$AF$5/100)</f>
        <v>551.2</v>
      </c>
      <c r="R1212" s="734">
        <f>AV1212*(1+$AF$5/100)</f>
        <v>551.85</v>
      </c>
      <c r="S1212" s="734">
        <f>AW1212*(1+$AF$5/100)</f>
        <v>591.5</v>
      </c>
      <c r="T1212" s="734">
        <f>AX1212*(1+$AF$5/100)</f>
        <v>592.15</v>
      </c>
      <c r="U1212" s="734">
        <f>AY1212*(1+$AF$5/100)</f>
        <v>592.15</v>
      </c>
      <c r="V1212" s="734">
        <f>AZ1212*(1+$AF$5/100)</f>
        <v>592.8</v>
      </c>
      <c r="W1212" s="734">
        <f>BA1212*(1+$AF$5/100)</f>
        <v>592.8</v>
      </c>
      <c r="X1212" s="734">
        <f>BB1212*(1+$AF$5/100)</f>
        <v>593.45</v>
      </c>
      <c r="Y1212" s="734">
        <f>BC1212*(1+$AF$5/100)</f>
        <v>593.45</v>
      </c>
      <c r="Z1212" s="735">
        <f>BD1212*(1+$AF$5/100)</f>
        <v>593.45</v>
      </c>
      <c r="AA1212" s="801"/>
      <c r="AB1212" s="731"/>
      <c r="AG1212" s="755">
        <v>3400</v>
      </c>
      <c r="AH1212" s="733">
        <v>502</v>
      </c>
      <c r="AI1212" s="734">
        <v>502</v>
      </c>
      <c r="AJ1212" s="734">
        <v>502</v>
      </c>
      <c r="AK1212" s="734">
        <v>503</v>
      </c>
      <c r="AL1212" s="734">
        <v>530</v>
      </c>
      <c r="AM1212" s="734">
        <v>530</v>
      </c>
      <c r="AN1212" s="734">
        <v>531</v>
      </c>
      <c r="AO1212" s="734">
        <v>531</v>
      </c>
      <c r="AP1212" s="734">
        <v>532</v>
      </c>
      <c r="AQ1212" s="734">
        <v>847</v>
      </c>
      <c r="AR1212" s="734">
        <v>847</v>
      </c>
      <c r="AS1212" s="734">
        <v>848</v>
      </c>
      <c r="AT1212" s="734">
        <v>848</v>
      </c>
      <c r="AU1212" s="734">
        <v>848</v>
      </c>
      <c r="AV1212" s="734">
        <v>849</v>
      </c>
      <c r="AW1212" s="734">
        <v>910</v>
      </c>
      <c r="AX1212" s="734">
        <v>911</v>
      </c>
      <c r="AY1212" s="734">
        <v>911</v>
      </c>
      <c r="AZ1212" s="734">
        <v>912</v>
      </c>
      <c r="BA1212" s="734">
        <v>912</v>
      </c>
      <c r="BB1212" s="734">
        <v>913</v>
      </c>
      <c r="BC1212" s="734">
        <v>913</v>
      </c>
      <c r="BD1212" s="735">
        <v>913</v>
      </c>
    </row>
    <row r="1213" spans="1:74">
      <c r="B1213" s="1021"/>
      <c r="C1213" s="840">
        <f>C1212+200</f>
        <v>3600</v>
      </c>
      <c r="D1213" s="733">
        <f>AH1213*(1+$AF$5/100)</f>
        <v>338.65</v>
      </c>
      <c r="E1213" s="734">
        <f>AI1213*(1+$AF$5/100)</f>
        <v>339.3</v>
      </c>
      <c r="F1213" s="734">
        <f>AJ1213*(1+$AF$5/100)</f>
        <v>339.3</v>
      </c>
      <c r="G1213" s="734">
        <f>AK1213*(1+$AF$5/100)</f>
        <v>339.95</v>
      </c>
      <c r="H1213" s="734">
        <f>AL1213*(1+$AF$5/100)</f>
        <v>357.5</v>
      </c>
      <c r="I1213" s="734">
        <f>AM1213*(1+$AF$5/100)</f>
        <v>357.5</v>
      </c>
      <c r="J1213" s="734">
        <f>AN1213*(1+$AF$5/100)</f>
        <v>358.15</v>
      </c>
      <c r="K1213" s="734">
        <f>AO1213*(1+$AF$5/100)</f>
        <v>358.15</v>
      </c>
      <c r="L1213" s="734">
        <f>AP1213*(1+$AF$5/100)</f>
        <v>358.8</v>
      </c>
      <c r="M1213" s="734">
        <f>AQ1213*(1+$AF$5/100)</f>
        <v>573.95</v>
      </c>
      <c r="N1213" s="734">
        <f>AR1213*(1+$AF$5/100)</f>
        <v>574.6</v>
      </c>
      <c r="O1213" s="734">
        <f>AS1213*(1+$AF$5/100)</f>
        <v>574.6</v>
      </c>
      <c r="P1213" s="734">
        <f>AT1213*(1+$AF$5/100)</f>
        <v>574.6</v>
      </c>
      <c r="Q1213" s="734">
        <f>AU1213*(1+$AF$5/100)</f>
        <v>575.25</v>
      </c>
      <c r="R1213" s="734">
        <f>AV1213*(1+$AF$5/100)</f>
        <v>575.25</v>
      </c>
      <c r="S1213" s="734">
        <f>AW1213*(1+$AF$5/100)</f>
        <v>615.55</v>
      </c>
      <c r="T1213" s="734">
        <f>AX1213*(1+$AF$5/100)</f>
        <v>615.55</v>
      </c>
      <c r="U1213" s="734">
        <f>AY1213*(1+$AF$5/100)</f>
        <v>616.2</v>
      </c>
      <c r="V1213" s="734">
        <f>AZ1213*(1+$AF$5/100)</f>
        <v>616.2</v>
      </c>
      <c r="W1213" s="734">
        <f>BA1213*(1+$AF$5/100)</f>
        <v>616.85</v>
      </c>
      <c r="X1213" s="734">
        <f>BB1213*(1+$AF$5/100)</f>
        <v>616.85</v>
      </c>
      <c r="Y1213" s="734">
        <f>BC1213*(1+$AF$5/100)</f>
        <v>616.85</v>
      </c>
      <c r="Z1213" s="735">
        <f>BD1213*(1+$AF$5/100)</f>
        <v>617.5</v>
      </c>
      <c r="AA1213" s="801"/>
      <c r="AB1213" s="731"/>
      <c r="AG1213" s="755">
        <v>3600</v>
      </c>
      <c r="AH1213" s="733">
        <v>521</v>
      </c>
      <c r="AI1213" s="734">
        <v>522</v>
      </c>
      <c r="AJ1213" s="734">
        <v>522</v>
      </c>
      <c r="AK1213" s="734">
        <v>523</v>
      </c>
      <c r="AL1213" s="734">
        <v>550</v>
      </c>
      <c r="AM1213" s="734">
        <v>550</v>
      </c>
      <c r="AN1213" s="734">
        <v>551</v>
      </c>
      <c r="AO1213" s="734">
        <v>551</v>
      </c>
      <c r="AP1213" s="734">
        <v>552</v>
      </c>
      <c r="AQ1213" s="734">
        <v>883</v>
      </c>
      <c r="AR1213" s="734">
        <v>884</v>
      </c>
      <c r="AS1213" s="734">
        <v>884</v>
      </c>
      <c r="AT1213" s="734">
        <v>884</v>
      </c>
      <c r="AU1213" s="734">
        <v>885</v>
      </c>
      <c r="AV1213" s="734">
        <v>885</v>
      </c>
      <c r="AW1213" s="734">
        <v>947</v>
      </c>
      <c r="AX1213" s="734">
        <v>947</v>
      </c>
      <c r="AY1213" s="734">
        <v>948</v>
      </c>
      <c r="AZ1213" s="734">
        <v>948</v>
      </c>
      <c r="BA1213" s="734">
        <v>949</v>
      </c>
      <c r="BB1213" s="734">
        <v>949</v>
      </c>
      <c r="BC1213" s="734">
        <v>949</v>
      </c>
      <c r="BD1213" s="735">
        <v>950</v>
      </c>
    </row>
    <row r="1214" spans="1:74">
      <c r="B1214" s="1021"/>
      <c r="C1214" s="840">
        <f>C1213+200</f>
        <v>3800</v>
      </c>
      <c r="D1214" s="733">
        <f>AH1214*(1+$AF$5/100)</f>
        <v>351.65</v>
      </c>
      <c r="E1214" s="734">
        <f>AI1214*(1+$AF$5/100)</f>
        <v>352.3</v>
      </c>
      <c r="F1214" s="734">
        <f>AJ1214*(1+$AF$5/100)</f>
        <v>352.3</v>
      </c>
      <c r="G1214" s="734">
        <f>AK1214*(1+$AF$5/100)</f>
        <v>352.95</v>
      </c>
      <c r="H1214" s="734">
        <f>AL1214*(1+$AF$5/100)</f>
        <v>370.5</v>
      </c>
      <c r="I1214" s="734">
        <f>AM1214*(1+$AF$5/100)</f>
        <v>370.5</v>
      </c>
      <c r="J1214" s="734">
        <f>AN1214*(1+$AF$5/100)</f>
        <v>371.15</v>
      </c>
      <c r="K1214" s="734">
        <f>AO1214*(1+$AF$5/100)</f>
        <v>371.15</v>
      </c>
      <c r="L1214" s="734">
        <f>AP1214*(1+$AF$5/100)</f>
        <v>371.8</v>
      </c>
      <c r="M1214" s="734">
        <f>AQ1214*(1+$AF$5/100)</f>
        <v>598</v>
      </c>
      <c r="N1214" s="734">
        <f>AR1214*(1+$AF$5/100)</f>
        <v>598</v>
      </c>
      <c r="O1214" s="734">
        <f>AS1214*(1+$AF$5/100)</f>
        <v>598</v>
      </c>
      <c r="P1214" s="734">
        <f>AT1214*(1+$AF$5/100)</f>
        <v>598.65</v>
      </c>
      <c r="Q1214" s="734">
        <f>AU1214*(1+$AF$5/100)</f>
        <v>598.65</v>
      </c>
      <c r="R1214" s="734">
        <f>AV1214*(1+$AF$5/100)</f>
        <v>599.3</v>
      </c>
      <c r="S1214" s="734">
        <f>AW1214*(1+$AF$5/100)</f>
        <v>638.95</v>
      </c>
      <c r="T1214" s="734">
        <f>AX1214*(1+$AF$5/100)</f>
        <v>639.6</v>
      </c>
      <c r="U1214" s="734">
        <f>AY1214*(1+$AF$5/100)</f>
        <v>639.6</v>
      </c>
      <c r="V1214" s="734">
        <f>AZ1214*(1+$AF$5/100)</f>
        <v>640.25</v>
      </c>
      <c r="W1214" s="734">
        <f>BA1214*(1+$AF$5/100)</f>
        <v>640.25</v>
      </c>
      <c r="X1214" s="734">
        <f>BB1214*(1+$AF$5/100)</f>
        <v>640.25</v>
      </c>
      <c r="Y1214" s="734">
        <f>BC1214*(1+$AF$5/100)</f>
        <v>640.9</v>
      </c>
      <c r="Z1214" s="735">
        <f>BD1214*(1+$AF$5/100)</f>
        <v>640.9</v>
      </c>
      <c r="AA1214" s="801"/>
      <c r="AB1214" s="731"/>
      <c r="AG1214" s="755">
        <v>3800</v>
      </c>
      <c r="AH1214" s="733">
        <v>541</v>
      </c>
      <c r="AI1214" s="734">
        <v>542</v>
      </c>
      <c r="AJ1214" s="734">
        <v>542</v>
      </c>
      <c r="AK1214" s="734">
        <v>543</v>
      </c>
      <c r="AL1214" s="734">
        <v>570</v>
      </c>
      <c r="AM1214" s="734">
        <v>570</v>
      </c>
      <c r="AN1214" s="734">
        <v>571</v>
      </c>
      <c r="AO1214" s="734">
        <v>571</v>
      </c>
      <c r="AP1214" s="734">
        <v>572</v>
      </c>
      <c r="AQ1214" s="734">
        <v>920</v>
      </c>
      <c r="AR1214" s="734">
        <v>920</v>
      </c>
      <c r="AS1214" s="734">
        <v>920</v>
      </c>
      <c r="AT1214" s="734">
        <v>921</v>
      </c>
      <c r="AU1214" s="734">
        <v>921</v>
      </c>
      <c r="AV1214" s="734">
        <v>922</v>
      </c>
      <c r="AW1214" s="734">
        <v>983</v>
      </c>
      <c r="AX1214" s="734">
        <v>984</v>
      </c>
      <c r="AY1214" s="734">
        <v>984</v>
      </c>
      <c r="AZ1214" s="734">
        <v>985</v>
      </c>
      <c r="BA1214" s="734">
        <v>985</v>
      </c>
      <c r="BB1214" s="734">
        <v>985</v>
      </c>
      <c r="BC1214" s="734">
        <v>986</v>
      </c>
      <c r="BD1214" s="735">
        <v>986</v>
      </c>
    </row>
    <row r="1215" spans="1:74">
      <c r="B1215" s="1021"/>
      <c r="C1215" s="840">
        <f>C1214+200</f>
        <v>4000</v>
      </c>
      <c r="D1215" s="733">
        <f>AH1215*(1+$AF$5/100)</f>
        <v>364.65</v>
      </c>
      <c r="E1215" s="734">
        <f>AI1215*(1+$AF$5/100)</f>
        <v>365.3</v>
      </c>
      <c r="F1215" s="734">
        <f>AJ1215*(1+$AF$5/100)</f>
        <v>365.3</v>
      </c>
      <c r="G1215" s="734">
        <f>AK1215*(1+$AF$5/100)</f>
        <v>365.95</v>
      </c>
      <c r="H1215" s="734">
        <f>AL1215*(1+$AF$5/100)</f>
        <v>383.5</v>
      </c>
      <c r="I1215" s="734">
        <f>AM1215*(1+$AF$5/100)</f>
        <v>383.5</v>
      </c>
      <c r="J1215" s="734">
        <f>AN1215*(1+$AF$5/100)</f>
        <v>384.15</v>
      </c>
      <c r="K1215" s="734">
        <f>AO1215*(1+$AF$5/100)</f>
        <v>384.15</v>
      </c>
      <c r="L1215" s="734">
        <f>AP1215*(1+$AF$5/100)</f>
        <v>384.8</v>
      </c>
      <c r="M1215" s="734">
        <f>AQ1215*(1+$AF$5/100)</f>
        <v>621.4</v>
      </c>
      <c r="N1215" s="734">
        <f>AR1215*(1+$AF$5/100)</f>
        <v>621.4</v>
      </c>
      <c r="O1215" s="734">
        <f>AS1215*(1+$AF$5/100)</f>
        <v>622.05</v>
      </c>
      <c r="P1215" s="734">
        <f>AT1215*(1+$AF$5/100)</f>
        <v>622.05</v>
      </c>
      <c r="Q1215" s="734">
        <f>AU1215*(1+$AF$5/100)</f>
        <v>622.7</v>
      </c>
      <c r="R1215" s="734">
        <f>AV1215*(1+$AF$5/100)</f>
        <v>622.7</v>
      </c>
      <c r="S1215" s="734">
        <f>AW1215*(1+$AF$5/100)</f>
        <v>663</v>
      </c>
      <c r="T1215" s="734">
        <f>AX1215*(1+$AF$5/100)</f>
        <v>663</v>
      </c>
      <c r="U1215" s="734">
        <f>AY1215*(1+$AF$5/100)</f>
        <v>663.65</v>
      </c>
      <c r="V1215" s="734">
        <f>AZ1215*(1+$AF$5/100)</f>
        <v>663.65</v>
      </c>
      <c r="W1215" s="734">
        <f>BA1215*(1+$AF$5/100)</f>
        <v>664.3</v>
      </c>
      <c r="X1215" s="734">
        <f>BB1215*(1+$AF$5/100)</f>
        <v>664.3</v>
      </c>
      <c r="Y1215" s="734">
        <f>BC1215*(1+$AF$5/100)</f>
        <v>664.3</v>
      </c>
      <c r="Z1215" s="735">
        <f>BD1215*(1+$AF$5/100)</f>
        <v>664.95</v>
      </c>
      <c r="AA1215" s="801"/>
      <c r="AB1215" s="731"/>
      <c r="AG1215" s="755">
        <v>4000</v>
      </c>
      <c r="AH1215" s="733">
        <v>561</v>
      </c>
      <c r="AI1215" s="734">
        <v>562</v>
      </c>
      <c r="AJ1215" s="734">
        <v>562</v>
      </c>
      <c r="AK1215" s="734">
        <v>563</v>
      </c>
      <c r="AL1215" s="734">
        <v>590</v>
      </c>
      <c r="AM1215" s="734">
        <v>590</v>
      </c>
      <c r="AN1215" s="734">
        <v>591</v>
      </c>
      <c r="AO1215" s="734">
        <v>591</v>
      </c>
      <c r="AP1215" s="734">
        <v>592</v>
      </c>
      <c r="AQ1215" s="734">
        <v>956</v>
      </c>
      <c r="AR1215" s="734">
        <v>956</v>
      </c>
      <c r="AS1215" s="734">
        <v>957</v>
      </c>
      <c r="AT1215" s="734">
        <v>957</v>
      </c>
      <c r="AU1215" s="734">
        <v>958</v>
      </c>
      <c r="AV1215" s="734">
        <v>958</v>
      </c>
      <c r="AW1215" s="734">
        <v>1020</v>
      </c>
      <c r="AX1215" s="734">
        <v>1020</v>
      </c>
      <c r="AY1215" s="734">
        <v>1021</v>
      </c>
      <c r="AZ1215" s="734">
        <v>1021</v>
      </c>
      <c r="BA1215" s="734">
        <v>1022</v>
      </c>
      <c r="BB1215" s="734">
        <v>1022</v>
      </c>
      <c r="BC1215" s="734">
        <v>1022</v>
      </c>
      <c r="BD1215" s="735">
        <v>1023</v>
      </c>
    </row>
    <row r="1216" spans="1:74">
      <c r="B1216" s="1021"/>
      <c r="C1216" s="840">
        <f>C1215+200</f>
        <v>4200</v>
      </c>
      <c r="D1216" s="733">
        <f>AH1216*(1+$AF$5/100)</f>
        <v>377.65</v>
      </c>
      <c r="E1216" s="734">
        <f>AI1216*(1+$AF$5/100)</f>
        <v>378.3</v>
      </c>
      <c r="F1216" s="734">
        <f>AJ1216*(1+$AF$5/100)</f>
        <v>378.3</v>
      </c>
      <c r="G1216" s="734">
        <f>AK1216*(1+$AF$5/100)</f>
        <v>378.95</v>
      </c>
      <c r="H1216" s="734">
        <f>AL1216*(1+$AF$5/100)</f>
        <v>396.5</v>
      </c>
      <c r="I1216" s="734">
        <f>AM1216*(1+$AF$5/100)</f>
        <v>396.5</v>
      </c>
      <c r="J1216" s="734">
        <f>AN1216*(1+$AF$5/100)</f>
        <v>397.15</v>
      </c>
      <c r="K1216" s="734">
        <f>AO1216*(1+$AF$5/100)</f>
        <v>397.15</v>
      </c>
      <c r="L1216" s="734">
        <f>AP1216*(1+$AF$5/100)</f>
        <v>397.15</v>
      </c>
      <c r="M1216" s="734">
        <f>AQ1216*(1+$AF$5/100)</f>
        <v>645.45</v>
      </c>
      <c r="N1216" s="734">
        <f>AR1216*(1+$AF$5/100)</f>
        <v>645.45</v>
      </c>
      <c r="O1216" s="734">
        <f>AS1216*(1+$AF$5/100)</f>
        <v>645.45</v>
      </c>
      <c r="P1216" s="734">
        <f>AT1216*(1+$AF$5/100)</f>
        <v>646.1</v>
      </c>
      <c r="Q1216" s="734">
        <f>AU1216*(1+$AF$5/100)</f>
        <v>646.1</v>
      </c>
      <c r="R1216" s="734">
        <f>AV1216*(1+$AF$5/100)</f>
        <v>646.75</v>
      </c>
      <c r="S1216" s="734">
        <f>AW1216*(1+$AF$5/100)</f>
        <v>686.4</v>
      </c>
      <c r="T1216" s="734">
        <f>AX1216*(1+$AF$5/100)</f>
        <v>687.05</v>
      </c>
      <c r="U1216" s="734">
        <f>AY1216*(1+$AF$5/100)</f>
        <v>687.05</v>
      </c>
      <c r="V1216" s="734">
        <f>AZ1216*(1+$AF$5/100)</f>
        <v>687.7</v>
      </c>
      <c r="W1216" s="734">
        <f>BA1216*(1+$AF$5/100)</f>
        <v>687.7</v>
      </c>
      <c r="X1216" s="734">
        <f>BB1216*(1+$AF$5/100)</f>
        <v>687.7</v>
      </c>
      <c r="Y1216" s="734">
        <f>BC1216*(1+$AF$5/100)</f>
        <v>688.35</v>
      </c>
      <c r="Z1216" s="735">
        <f>BD1216*(1+$AF$5/100)</f>
        <v>688.35</v>
      </c>
      <c r="AA1216" s="801"/>
      <c r="AB1216" s="731"/>
      <c r="AG1216" s="755">
        <v>4200</v>
      </c>
      <c r="AH1216" s="733">
        <v>581</v>
      </c>
      <c r="AI1216" s="734">
        <v>582</v>
      </c>
      <c r="AJ1216" s="734">
        <v>582</v>
      </c>
      <c r="AK1216" s="734">
        <v>583</v>
      </c>
      <c r="AL1216" s="734">
        <v>610</v>
      </c>
      <c r="AM1216" s="734">
        <v>610</v>
      </c>
      <c r="AN1216" s="734">
        <v>611</v>
      </c>
      <c r="AO1216" s="734">
        <v>611</v>
      </c>
      <c r="AP1216" s="734">
        <v>611</v>
      </c>
      <c r="AQ1216" s="734">
        <v>993</v>
      </c>
      <c r="AR1216" s="734">
        <v>993</v>
      </c>
      <c r="AS1216" s="734">
        <v>993</v>
      </c>
      <c r="AT1216" s="734">
        <v>994</v>
      </c>
      <c r="AU1216" s="734">
        <v>994</v>
      </c>
      <c r="AV1216" s="734">
        <v>995</v>
      </c>
      <c r="AW1216" s="734">
        <v>1056</v>
      </c>
      <c r="AX1216" s="734">
        <v>1057</v>
      </c>
      <c r="AY1216" s="734">
        <v>1057</v>
      </c>
      <c r="AZ1216" s="734">
        <v>1058</v>
      </c>
      <c r="BA1216" s="734">
        <v>1058</v>
      </c>
      <c r="BB1216" s="734">
        <v>1058</v>
      </c>
      <c r="BC1216" s="734">
        <v>1059</v>
      </c>
      <c r="BD1216" s="735">
        <v>1059</v>
      </c>
    </row>
    <row r="1217" spans="1:74">
      <c r="B1217" s="1021"/>
      <c r="C1217" s="840">
        <f>C1216+200</f>
        <v>4400</v>
      </c>
      <c r="D1217" s="733">
        <f>AH1217*(1+$AF$5/100)</f>
        <v>390.65</v>
      </c>
      <c r="E1217" s="734">
        <f>AI1217*(1+$AF$5/100)</f>
        <v>391.3</v>
      </c>
      <c r="F1217" s="734">
        <f>AJ1217*(1+$AF$5/100)</f>
        <v>391.3</v>
      </c>
      <c r="G1217" s="734">
        <f>AK1217*(1+$AF$5/100)</f>
        <v>391.95</v>
      </c>
      <c r="H1217" s="734">
        <f>AL1217*(1+$AF$5/100)</f>
        <v>409.5</v>
      </c>
      <c r="I1217" s="734">
        <f>AM1217*(1+$AF$5/100)</f>
        <v>409.5</v>
      </c>
      <c r="J1217" s="734">
        <f>AN1217*(1+$AF$5/100)</f>
        <v>410.15</v>
      </c>
      <c r="K1217" s="734">
        <f>AO1217*(1+$AF$5/100)</f>
        <v>410.15</v>
      </c>
      <c r="L1217" s="734">
        <f>AP1217*(1+$AF$5/100)</f>
        <v>410.15</v>
      </c>
      <c r="M1217" s="734">
        <f>AQ1217*(1+$AF$5/100)</f>
        <v>668.85</v>
      </c>
      <c r="N1217" s="734">
        <f>AR1217*(1+$AF$5/100)</f>
        <v>668.85</v>
      </c>
      <c r="O1217" s="734">
        <f>AS1217*(1+$AF$5/100)</f>
        <v>669.5</v>
      </c>
      <c r="P1217" s="734">
        <f>AT1217*(1+$AF$5/100)</f>
        <v>669.5</v>
      </c>
      <c r="Q1217" s="734">
        <f>AU1217*(1+$AF$5/100)</f>
        <v>670.15</v>
      </c>
      <c r="R1217" s="734">
        <f>AV1217*(1+$AF$5/100)</f>
        <v>670.15</v>
      </c>
      <c r="S1217" s="734">
        <f>AW1217*(1+$AF$5/100)</f>
        <v>710.45</v>
      </c>
      <c r="T1217" s="734">
        <f>AX1217*(1+$AF$5/100)</f>
        <v>710.45</v>
      </c>
      <c r="U1217" s="734">
        <f>AY1217*(1+$AF$5/100)</f>
        <v>711.1</v>
      </c>
      <c r="V1217" s="734">
        <f>AZ1217*(1+$AF$5/100)</f>
        <v>711.1</v>
      </c>
      <c r="W1217" s="734">
        <f>BA1217*(1+$AF$5/100)</f>
        <v>711.1</v>
      </c>
      <c r="X1217" s="734">
        <f>BB1217*(1+$AF$5/100)</f>
        <v>711.75</v>
      </c>
      <c r="Y1217" s="734">
        <f>BC1217*(1+$AF$5/100)</f>
        <v>711.75</v>
      </c>
      <c r="Z1217" s="735">
        <f>BD1217*(1+$AF$5/100)</f>
        <v>712.4</v>
      </c>
      <c r="AA1217" s="801"/>
      <c r="AB1217" s="731"/>
      <c r="AG1217" s="755">
        <v>4400</v>
      </c>
      <c r="AH1217" s="733">
        <v>601</v>
      </c>
      <c r="AI1217" s="734">
        <v>602</v>
      </c>
      <c r="AJ1217" s="734">
        <v>602</v>
      </c>
      <c r="AK1217" s="734">
        <v>603</v>
      </c>
      <c r="AL1217" s="734">
        <v>630</v>
      </c>
      <c r="AM1217" s="734">
        <v>630</v>
      </c>
      <c r="AN1217" s="734">
        <v>631</v>
      </c>
      <c r="AO1217" s="734">
        <v>631</v>
      </c>
      <c r="AP1217" s="734">
        <v>631</v>
      </c>
      <c r="AQ1217" s="734">
        <v>1029</v>
      </c>
      <c r="AR1217" s="734">
        <v>1029</v>
      </c>
      <c r="AS1217" s="734">
        <v>1030</v>
      </c>
      <c r="AT1217" s="734">
        <v>1030</v>
      </c>
      <c r="AU1217" s="734">
        <v>1031</v>
      </c>
      <c r="AV1217" s="734">
        <v>1031</v>
      </c>
      <c r="AW1217" s="734">
        <v>1093</v>
      </c>
      <c r="AX1217" s="734">
        <v>1093</v>
      </c>
      <c r="AY1217" s="734">
        <v>1094</v>
      </c>
      <c r="AZ1217" s="734">
        <v>1094</v>
      </c>
      <c r="BA1217" s="734">
        <v>1094</v>
      </c>
      <c r="BB1217" s="734">
        <v>1095</v>
      </c>
      <c r="BC1217" s="734">
        <v>1095</v>
      </c>
      <c r="BD1217" s="735">
        <v>1096</v>
      </c>
    </row>
    <row r="1218" spans="1:74">
      <c r="B1218" s="1021"/>
      <c r="C1218" s="840">
        <f>C1217+200</f>
        <v>4600</v>
      </c>
      <c r="D1218" s="733">
        <f>AH1218*(1+$AF$5/100)</f>
        <v>403.65</v>
      </c>
      <c r="E1218" s="734">
        <f>AI1218*(1+$AF$5/100)</f>
        <v>404.3</v>
      </c>
      <c r="F1218" s="734">
        <f>AJ1218*(1+$AF$5/100)</f>
        <v>404.3</v>
      </c>
      <c r="G1218" s="734">
        <f>AK1218*(1+$AF$5/100)</f>
        <v>404.95</v>
      </c>
      <c r="H1218" s="734">
        <f>AL1218*(1+$AF$5/100)</f>
        <v>422.5</v>
      </c>
      <c r="I1218" s="734">
        <f>AM1218*(1+$AF$5/100)</f>
        <v>422.5</v>
      </c>
      <c r="J1218" s="734">
        <f>AN1218*(1+$AF$5/100)</f>
        <v>423.15</v>
      </c>
      <c r="K1218" s="734">
        <f>AO1218*(1+$AF$5/100)</f>
        <v>423.15</v>
      </c>
      <c r="L1218" s="734">
        <f>AP1218*(1+$AF$5/100)</f>
        <v>423.15</v>
      </c>
      <c r="M1218" s="734">
        <f>AQ1218*(1+$AF$5/100)</f>
        <v>692.25</v>
      </c>
      <c r="N1218" s="734">
        <f>AR1218*(1+$AF$5/100)</f>
        <v>692.9</v>
      </c>
      <c r="O1218" s="734">
        <f>AS1218*(1+$AF$5/100)</f>
        <v>692.9</v>
      </c>
      <c r="P1218" s="734">
        <f>AT1218*(1+$AF$5/100)</f>
        <v>693.55</v>
      </c>
      <c r="Q1218" s="734">
        <f>AU1218*(1+$AF$5/100)</f>
        <v>693.55</v>
      </c>
      <c r="R1218" s="734">
        <f>AV1218*(1+$AF$5/100)</f>
        <v>694.2</v>
      </c>
      <c r="S1218" s="734">
        <f>AW1218*(1+$AF$5/100)</f>
        <v>733.85</v>
      </c>
      <c r="T1218" s="734">
        <f>AX1218*(1+$AF$5/100)</f>
        <v>734.5</v>
      </c>
      <c r="U1218" s="734">
        <f>AY1218*(1+$AF$5/100)</f>
        <v>734.5</v>
      </c>
      <c r="V1218" s="734">
        <f>AZ1218*(1+$AF$5/100)</f>
        <v>734.5</v>
      </c>
      <c r="W1218" s="734">
        <f>BA1218*(1+$AF$5/100)</f>
        <v>735.15</v>
      </c>
      <c r="X1218" s="734">
        <f>BB1218*(1+$AF$5/100)</f>
        <v>735.15</v>
      </c>
      <c r="Y1218" s="734">
        <f>BC1218*(1+$AF$5/100)</f>
        <v>735.8</v>
      </c>
      <c r="Z1218" s="735">
        <f>BD1218*(1+$AF$5/100)</f>
        <v>735.8</v>
      </c>
      <c r="AA1218" s="801"/>
      <c r="AB1218" s="731"/>
      <c r="AG1218" s="755">
        <v>4600</v>
      </c>
      <c r="AH1218" s="733">
        <v>621</v>
      </c>
      <c r="AI1218" s="734">
        <v>622</v>
      </c>
      <c r="AJ1218" s="734">
        <v>622</v>
      </c>
      <c r="AK1218" s="734">
        <v>623</v>
      </c>
      <c r="AL1218" s="734">
        <v>650</v>
      </c>
      <c r="AM1218" s="734">
        <v>650</v>
      </c>
      <c r="AN1218" s="734">
        <v>651</v>
      </c>
      <c r="AO1218" s="734">
        <v>651</v>
      </c>
      <c r="AP1218" s="734">
        <v>651</v>
      </c>
      <c r="AQ1218" s="734">
        <v>1065</v>
      </c>
      <c r="AR1218" s="734">
        <v>1066</v>
      </c>
      <c r="AS1218" s="734">
        <v>1066</v>
      </c>
      <c r="AT1218" s="734">
        <v>1067</v>
      </c>
      <c r="AU1218" s="734">
        <v>1067</v>
      </c>
      <c r="AV1218" s="734">
        <v>1068</v>
      </c>
      <c r="AW1218" s="734">
        <v>1129</v>
      </c>
      <c r="AX1218" s="734">
        <v>1130</v>
      </c>
      <c r="AY1218" s="734">
        <v>1130</v>
      </c>
      <c r="AZ1218" s="734">
        <v>1130</v>
      </c>
      <c r="BA1218" s="734">
        <v>1131</v>
      </c>
      <c r="BB1218" s="734">
        <v>1131</v>
      </c>
      <c r="BC1218" s="734">
        <v>1132</v>
      </c>
      <c r="BD1218" s="735">
        <v>1132</v>
      </c>
    </row>
    <row r="1219" spans="1:74">
      <c r="B1219" s="1021"/>
      <c r="C1219" s="840">
        <f>C1218+200</f>
        <v>4800</v>
      </c>
      <c r="D1219" s="733">
        <f>AH1219*(1+$AF$5/100)</f>
        <v>416.65</v>
      </c>
      <c r="E1219" s="734">
        <f>AI1219*(1+$AF$5/100)</f>
        <v>417.3</v>
      </c>
      <c r="F1219" s="734">
        <f>AJ1219*(1+$AF$5/100)</f>
        <v>417.3</v>
      </c>
      <c r="G1219" s="734">
        <f>AK1219*(1+$AF$5/100)</f>
        <v>417.95</v>
      </c>
      <c r="H1219" s="734">
        <f>AL1219*(1+$AF$5/100)</f>
        <v>435.5</v>
      </c>
      <c r="I1219" s="734">
        <f>AM1219*(1+$AF$5/100)</f>
        <v>435.5</v>
      </c>
      <c r="J1219" s="734">
        <f>AN1219*(1+$AF$5/100)</f>
        <v>435.5</v>
      </c>
      <c r="K1219" s="734">
        <f>AO1219*(1+$AF$5/100)</f>
        <v>436.15</v>
      </c>
      <c r="L1219" s="734">
        <f>AP1219*(1+$AF$5/100)</f>
        <v>436.15</v>
      </c>
      <c r="M1219" s="734">
        <f>AQ1219*(1+$AF$5/100)</f>
        <v>716.3</v>
      </c>
      <c r="N1219" s="734">
        <f>AR1219*(1+$AF$5/100)</f>
        <v>716.3</v>
      </c>
      <c r="O1219" s="734">
        <f>AS1219*(1+$AF$5/100)</f>
        <v>716.95</v>
      </c>
      <c r="P1219" s="734">
        <f>AT1219*(1+$AF$5/100)</f>
        <v>716.95</v>
      </c>
      <c r="Q1219" s="734">
        <f>AU1219*(1+$AF$5/100)</f>
        <v>717.6</v>
      </c>
      <c r="R1219" s="734">
        <f>AV1219*(1+$AF$5/100)</f>
        <v>717.6</v>
      </c>
      <c r="S1219" s="734">
        <f>AW1219*(1+$AF$5/100)</f>
        <v>757.9</v>
      </c>
      <c r="T1219" s="734">
        <f>AX1219*(1+$AF$5/100)</f>
        <v>757.9</v>
      </c>
      <c r="U1219" s="734">
        <f>AY1219*(1+$AF$5/100)</f>
        <v>757.9</v>
      </c>
      <c r="V1219" s="734">
        <f>AZ1219*(1+$AF$5/100)</f>
        <v>758.55</v>
      </c>
      <c r="W1219" s="734">
        <f>BA1219*(1+$AF$5/100)</f>
        <v>758.55</v>
      </c>
      <c r="X1219" s="734">
        <f>BB1219*(1+$AF$5/100)</f>
        <v>759.2</v>
      </c>
      <c r="Y1219" s="734">
        <f>BC1219*(1+$AF$5/100)</f>
        <v>759.2</v>
      </c>
      <c r="Z1219" s="735">
        <f>BD1219*(1+$AF$5/100)</f>
        <v>759.85</v>
      </c>
      <c r="AA1219" s="801"/>
      <c r="AB1219" s="731"/>
      <c r="AG1219" s="755">
        <v>4800</v>
      </c>
      <c r="AH1219" s="733">
        <v>641</v>
      </c>
      <c r="AI1219" s="734">
        <v>642</v>
      </c>
      <c r="AJ1219" s="734">
        <v>642</v>
      </c>
      <c r="AK1219" s="734">
        <v>643</v>
      </c>
      <c r="AL1219" s="734">
        <v>670</v>
      </c>
      <c r="AM1219" s="734">
        <v>670</v>
      </c>
      <c r="AN1219" s="734">
        <v>670</v>
      </c>
      <c r="AO1219" s="734">
        <v>671</v>
      </c>
      <c r="AP1219" s="734">
        <v>671</v>
      </c>
      <c r="AQ1219" s="734">
        <v>1102</v>
      </c>
      <c r="AR1219" s="734">
        <v>1102</v>
      </c>
      <c r="AS1219" s="734">
        <v>1103</v>
      </c>
      <c r="AT1219" s="734">
        <v>1103</v>
      </c>
      <c r="AU1219" s="734">
        <v>1104</v>
      </c>
      <c r="AV1219" s="734">
        <v>1104</v>
      </c>
      <c r="AW1219" s="734">
        <v>1166</v>
      </c>
      <c r="AX1219" s="734">
        <v>1166</v>
      </c>
      <c r="AY1219" s="734">
        <v>1166</v>
      </c>
      <c r="AZ1219" s="734">
        <v>1167</v>
      </c>
      <c r="BA1219" s="734">
        <v>1167</v>
      </c>
      <c r="BB1219" s="734">
        <v>1168</v>
      </c>
      <c r="BC1219" s="734">
        <v>1168</v>
      </c>
      <c r="BD1219" s="735">
        <v>1169</v>
      </c>
    </row>
    <row r="1220" spans="1:74" customHeight="1" ht="20.25">
      <c r="B1220" s="1021"/>
      <c r="C1220" s="841">
        <f>C1219+200</f>
        <v>5000</v>
      </c>
      <c r="D1220" s="739">
        <f>AH1220*(1+$AF$5/100)</f>
        <v>429.65</v>
      </c>
      <c r="E1220" s="740">
        <f>AI1220*(1+$AF$5/100)</f>
        <v>430.3</v>
      </c>
      <c r="F1220" s="740">
        <f>AJ1220*(1+$AF$5/100)</f>
        <v>430.3</v>
      </c>
      <c r="G1220" s="740">
        <f>AK1220*(1+$AF$5/100)</f>
        <v>430.95</v>
      </c>
      <c r="H1220" s="740">
        <f>AL1220*(1+$AF$5/100)</f>
        <v>448.5</v>
      </c>
      <c r="I1220" s="740">
        <f>AM1220*(1+$AF$5/100)</f>
        <v>448.5</v>
      </c>
      <c r="J1220" s="740">
        <f>AN1220*(1+$AF$5/100)</f>
        <v>448.5</v>
      </c>
      <c r="K1220" s="740">
        <f>AO1220*(1+$AF$5/100)</f>
        <v>449.15</v>
      </c>
      <c r="L1220" s="740">
        <f>AP1220*(1+$AF$5/100)</f>
        <v>449.15</v>
      </c>
      <c r="M1220" s="740">
        <f>AQ1220*(1+$AF$5/100)</f>
        <v>739.7</v>
      </c>
      <c r="N1220" s="740">
        <f>AR1220*(1+$AF$5/100)</f>
        <v>740.35</v>
      </c>
      <c r="O1220" s="740">
        <f>AS1220*(1+$AF$5/100)</f>
        <v>740.35</v>
      </c>
      <c r="P1220" s="740">
        <f>AT1220*(1+$AF$5/100)</f>
        <v>741</v>
      </c>
      <c r="Q1220" s="740">
        <f>AU1220*(1+$AF$5/100)</f>
        <v>741</v>
      </c>
      <c r="R1220" s="740">
        <f>AV1220*(1+$AF$5/100)</f>
        <v>741.65</v>
      </c>
      <c r="S1220" s="740">
        <f>AW1220*(1+$AF$5/100)</f>
        <v>781.3</v>
      </c>
      <c r="T1220" s="740">
        <f>AX1220*(1+$AF$5/100)</f>
        <v>781.95</v>
      </c>
      <c r="U1220" s="740">
        <f>AY1220*(1+$AF$5/100)</f>
        <v>781.95</v>
      </c>
      <c r="V1220" s="740">
        <f>AZ1220*(1+$AF$5/100)</f>
        <v>781.95</v>
      </c>
      <c r="W1220" s="740">
        <f>BA1220*(1+$AF$5/100)</f>
        <v>782.6</v>
      </c>
      <c r="X1220" s="740">
        <f>BB1220*(1+$AF$5/100)</f>
        <v>782.6</v>
      </c>
      <c r="Y1220" s="740">
        <f>BC1220*(1+$AF$5/100)</f>
        <v>783.25</v>
      </c>
      <c r="Z1220" s="750">
        <f>BD1220*(1+$AF$5/100)</f>
        <v>783.25</v>
      </c>
      <c r="AA1220" s="801"/>
      <c r="AB1220" s="731"/>
      <c r="AG1220" s="756">
        <v>5000</v>
      </c>
      <c r="AH1220" s="739">
        <v>661</v>
      </c>
      <c r="AI1220" s="740">
        <v>662</v>
      </c>
      <c r="AJ1220" s="740">
        <v>662</v>
      </c>
      <c r="AK1220" s="740">
        <v>663</v>
      </c>
      <c r="AL1220" s="740">
        <v>690</v>
      </c>
      <c r="AM1220" s="740">
        <v>690</v>
      </c>
      <c r="AN1220" s="740">
        <v>690</v>
      </c>
      <c r="AO1220" s="740">
        <v>691</v>
      </c>
      <c r="AP1220" s="740">
        <v>691</v>
      </c>
      <c r="AQ1220" s="740">
        <v>1138</v>
      </c>
      <c r="AR1220" s="740">
        <v>1139</v>
      </c>
      <c r="AS1220" s="740">
        <v>1139</v>
      </c>
      <c r="AT1220" s="740">
        <v>1140</v>
      </c>
      <c r="AU1220" s="740">
        <v>1140</v>
      </c>
      <c r="AV1220" s="740">
        <v>1141</v>
      </c>
      <c r="AW1220" s="740">
        <v>1202</v>
      </c>
      <c r="AX1220" s="740">
        <v>1203</v>
      </c>
      <c r="AY1220" s="740">
        <v>1203</v>
      </c>
      <c r="AZ1220" s="740">
        <v>1203</v>
      </c>
      <c r="BA1220" s="740">
        <v>1204</v>
      </c>
      <c r="BB1220" s="740">
        <v>1204</v>
      </c>
      <c r="BC1220" s="740">
        <v>1205</v>
      </c>
      <c r="BD1220" s="750">
        <v>1205</v>
      </c>
    </row>
    <row r="1221" spans="1:74" customHeight="1" ht="22.5">
      <c r="B1221" s="804"/>
      <c r="C1221" s="717"/>
      <c r="D1221" s="734"/>
      <c r="E1221" s="734"/>
      <c r="F1221" s="734"/>
      <c r="G1221" s="734"/>
      <c r="H1221" s="734"/>
      <c r="I1221" s="734"/>
      <c r="J1221" s="734"/>
      <c r="K1221" s="734"/>
      <c r="L1221" s="734"/>
      <c r="M1221" s="734"/>
      <c r="N1221" s="734"/>
      <c r="O1221" s="734"/>
      <c r="P1221" s="734"/>
      <c r="Q1221" s="734"/>
      <c r="R1221" s="734"/>
      <c r="S1221" s="734"/>
      <c r="T1221" s="734"/>
      <c r="U1221" s="734"/>
      <c r="V1221" s="734"/>
      <c r="W1221" s="734"/>
      <c r="X1221" s="734"/>
      <c r="Y1221" s="734"/>
      <c r="Z1221" s="734"/>
      <c r="AA1221" s="801"/>
      <c r="AB1221" s="731"/>
    </row>
    <row r="1222" spans="1:74">
      <c r="B1222" s="804"/>
      <c r="C1222" s="1014" t="s">
        <v>387</v>
      </c>
      <c r="D1222" s="1014"/>
      <c r="E1222" s="1014"/>
      <c r="F1222" s="1014"/>
      <c r="G1222" s="1014"/>
      <c r="H1222" s="1014"/>
      <c r="I1222" s="1014"/>
      <c r="J1222" s="1014"/>
      <c r="K1222" s="1014"/>
      <c r="L1222" s="1014"/>
      <c r="M1222" s="1014"/>
      <c r="N1222" s="1014"/>
      <c r="O1222" s="1014"/>
      <c r="P1222" s="1014"/>
      <c r="Q1222" s="1014"/>
      <c r="R1222" s="1014"/>
      <c r="S1222" s="1014"/>
      <c r="T1222" s="1014"/>
      <c r="U1222" s="1014"/>
      <c r="V1222" s="1014"/>
      <c r="W1222" s="1014"/>
      <c r="X1222" s="1014"/>
      <c r="Y1222" s="1014"/>
      <c r="Z1222" s="1014"/>
      <c r="AA1222" s="801"/>
      <c r="AB1222" s="731"/>
    </row>
    <row r="1223" spans="1:74">
      <c r="B1223" s="804"/>
      <c r="C1223" s="721" t="s">
        <v>443</v>
      </c>
      <c r="D1223" s="721"/>
      <c r="E1223" s="721"/>
      <c r="F1223" s="721"/>
      <c r="G1223" s="721"/>
      <c r="H1223" s="721"/>
      <c r="I1223" s="721"/>
      <c r="J1223" s="721"/>
      <c r="K1223" s="721"/>
      <c r="L1223" s="721"/>
      <c r="M1223" s="721"/>
      <c r="N1223" s="721"/>
      <c r="O1223" s="721"/>
      <c r="P1223" s="721"/>
      <c r="Q1223" s="721"/>
      <c r="R1223" s="721"/>
      <c r="S1223" s="721"/>
      <c r="T1223" s="721"/>
      <c r="U1223" s="721"/>
      <c r="V1223" s="721"/>
      <c r="W1223" s="721"/>
      <c r="X1223" s="721"/>
      <c r="Y1223" s="721"/>
      <c r="Z1223" s="721"/>
      <c r="AA1223" s="801"/>
      <c r="AB1223" s="731"/>
    </row>
    <row r="1224" spans="1:74" customHeight="1" ht="20.25">
      <c r="B1224" s="805"/>
      <c r="C1224" s="1022" t="s">
        <v>384</v>
      </c>
      <c r="D1224" s="1022"/>
      <c r="E1224" s="1022"/>
      <c r="F1224" s="1022"/>
      <c r="G1224" s="1022"/>
      <c r="H1224" s="1022"/>
      <c r="I1224" s="1022"/>
      <c r="J1224" s="1022"/>
      <c r="K1224" s="1022"/>
      <c r="L1224" s="1022"/>
      <c r="M1224" s="1022"/>
      <c r="N1224" s="1022"/>
      <c r="O1224" s="1022"/>
      <c r="P1224" s="1022"/>
      <c r="Q1224" s="1022"/>
      <c r="R1224" s="1022"/>
      <c r="S1224" s="1022"/>
      <c r="T1224" s="1022"/>
      <c r="U1224" s="1022"/>
      <c r="V1224" s="1022"/>
      <c r="W1224" s="1022"/>
      <c r="X1224" s="1022"/>
      <c r="Y1224" s="1022"/>
      <c r="Z1224" s="1022"/>
      <c r="AA1224" s="806"/>
      <c r="AB1224" s="717"/>
    </row>
    <row r="1225" spans="1:74" customHeight="1" ht="21">
      <c r="B1225" s="722"/>
      <c r="C1225" s="717"/>
      <c r="D1225" s="717"/>
      <c r="E1225" s="717"/>
      <c r="F1225" s="717"/>
      <c r="G1225" s="717"/>
      <c r="H1225" s="717"/>
      <c r="I1225" s="717"/>
      <c r="J1225" s="717"/>
      <c r="K1225" s="717"/>
      <c r="L1225" s="717"/>
      <c r="M1225" s="717"/>
      <c r="N1225" s="717"/>
      <c r="O1225" s="717"/>
      <c r="P1225" s="717"/>
      <c r="Q1225" s="717"/>
      <c r="R1225" s="717"/>
      <c r="S1225" s="717"/>
      <c r="T1225" s="717"/>
      <c r="U1225" s="717"/>
      <c r="V1225" s="717"/>
      <c r="W1225" s="717"/>
      <c r="X1225" s="717"/>
      <c r="Y1225" s="717"/>
      <c r="Z1225" s="717"/>
      <c r="AA1225" s="717"/>
      <c r="AB1225" s="717"/>
    </row>
    <row r="1226" spans="1:74" customHeight="1" ht="27.75" s="545" customFormat="1">
      <c r="A1226" s="716"/>
      <c r="B1226" s="807"/>
      <c r="C1226" s="1017" t="s">
        <v>463</v>
      </c>
      <c r="D1226" s="1017"/>
      <c r="E1226" s="1017"/>
      <c r="F1226" s="1017"/>
      <c r="G1226" s="1017"/>
      <c r="H1226" s="1017"/>
      <c r="I1226" s="1017"/>
      <c r="J1226" s="1017"/>
      <c r="K1226" s="1017"/>
      <c r="L1226" s="1017"/>
      <c r="M1226" s="1017"/>
      <c r="N1226" s="1017"/>
      <c r="O1226" s="1017"/>
      <c r="P1226" s="1017"/>
      <c r="Q1226" s="1017"/>
      <c r="R1226" s="1017"/>
      <c r="S1226" s="1017"/>
      <c r="T1226" s="1017"/>
      <c r="U1226" s="1017"/>
      <c r="V1226" s="1017"/>
      <c r="W1226" s="1017"/>
      <c r="X1226" s="1017"/>
      <c r="Y1226" s="1017"/>
      <c r="Z1226" s="1017"/>
      <c r="AA1226" s="798"/>
      <c r="AB1226" s="723"/>
    </row>
    <row r="1227" spans="1:74" customHeight="1" ht="24">
      <c r="B1227" s="808"/>
      <c r="C1227" s="1018" t="s">
        <v>316</v>
      </c>
      <c r="D1227" s="1018"/>
      <c r="E1227" s="1018"/>
      <c r="F1227" s="1018"/>
      <c r="G1227" s="1018"/>
      <c r="H1227" s="1018"/>
      <c r="I1227" s="1018"/>
      <c r="J1227" s="1018"/>
      <c r="K1227" s="1018"/>
      <c r="L1227" s="1018"/>
      <c r="M1227" s="1018"/>
      <c r="N1227" s="1018"/>
      <c r="O1227" s="1018"/>
      <c r="P1227" s="1018"/>
      <c r="Q1227" s="1018"/>
      <c r="R1227" s="1018"/>
      <c r="S1227" s="1018"/>
      <c r="T1227" s="1018"/>
      <c r="U1227" s="1018"/>
      <c r="V1227" s="1018"/>
      <c r="W1227" s="1018"/>
      <c r="X1227" s="1018"/>
      <c r="Y1227" s="1018"/>
      <c r="Z1227" s="1018"/>
      <c r="AA1227" s="821"/>
      <c r="AB1227" s="717"/>
    </row>
    <row r="1228" spans="1:74" customHeight="1" ht="20.25">
      <c r="A1228" s="545"/>
      <c r="B1228" s="1021" t="s">
        <v>317</v>
      </c>
      <c r="C1228" s="782"/>
      <c r="D1228" s="783">
        <v>1400</v>
      </c>
      <c r="E1228" s="783">
        <v>1800</v>
      </c>
      <c r="F1228" s="783">
        <v>2200</v>
      </c>
      <c r="G1228" s="783">
        <v>2600</v>
      </c>
      <c r="H1228" s="783">
        <v>3000</v>
      </c>
      <c r="I1228" s="783">
        <v>3400</v>
      </c>
      <c r="J1228" s="783">
        <v>3800</v>
      </c>
      <c r="K1228" s="783">
        <v>4000</v>
      </c>
      <c r="L1228" s="783">
        <v>4200</v>
      </c>
      <c r="M1228" s="783">
        <v>4400</v>
      </c>
      <c r="N1228" s="783">
        <v>4600</v>
      </c>
      <c r="O1228" s="783">
        <v>4800</v>
      </c>
      <c r="P1228" s="783">
        <v>5000</v>
      </c>
      <c r="Q1228" s="783">
        <v>5200</v>
      </c>
      <c r="R1228" s="783">
        <v>5400</v>
      </c>
      <c r="S1228" s="783">
        <v>5600</v>
      </c>
      <c r="T1228" s="783">
        <v>5800</v>
      </c>
      <c r="U1228" s="783">
        <v>6000</v>
      </c>
      <c r="V1228" s="783">
        <v>6200</v>
      </c>
      <c r="W1228" s="783">
        <v>6400</v>
      </c>
      <c r="X1228" s="783">
        <v>6600</v>
      </c>
      <c r="Y1228" s="783">
        <v>6800</v>
      </c>
      <c r="Z1228" s="784">
        <v>7000</v>
      </c>
      <c r="AA1228" s="800"/>
      <c r="AB1228" s="727"/>
      <c r="AG1228" s="724"/>
      <c r="AH1228" s="725">
        <v>1400</v>
      </c>
      <c r="AI1228" s="725">
        <v>1800</v>
      </c>
      <c r="AJ1228" s="725">
        <v>2200</v>
      </c>
      <c r="AK1228" s="725">
        <v>2600</v>
      </c>
      <c r="AL1228" s="725">
        <v>3000</v>
      </c>
      <c r="AM1228" s="725">
        <v>3400</v>
      </c>
      <c r="AN1228" s="725">
        <v>3800</v>
      </c>
      <c r="AO1228" s="725">
        <v>4000</v>
      </c>
      <c r="AP1228" s="725">
        <v>4200</v>
      </c>
      <c r="AQ1228" s="725">
        <v>4400</v>
      </c>
      <c r="AR1228" s="725">
        <v>4600</v>
      </c>
      <c r="AS1228" s="725">
        <v>4800</v>
      </c>
      <c r="AT1228" s="725">
        <v>5000</v>
      </c>
      <c r="AU1228" s="725">
        <v>5200</v>
      </c>
      <c r="AV1228" s="725">
        <v>5400</v>
      </c>
      <c r="AW1228" s="725">
        <v>5600</v>
      </c>
      <c r="AX1228" s="725">
        <v>5800</v>
      </c>
      <c r="AY1228" s="725">
        <v>6000</v>
      </c>
      <c r="AZ1228" s="725">
        <v>6200</v>
      </c>
      <c r="BA1228" s="725">
        <v>6400</v>
      </c>
      <c r="BB1228" s="725">
        <v>6600</v>
      </c>
      <c r="BC1228" s="725">
        <v>6800</v>
      </c>
      <c r="BD1228" s="726">
        <v>7000</v>
      </c>
    </row>
    <row r="1229" spans="1:74">
      <c r="B1229" s="1021"/>
      <c r="C1229" s="840">
        <v>1400</v>
      </c>
      <c r="D1229" s="732">
        <f>AH1229*(1+$AF$5/100)</f>
        <v>199.55</v>
      </c>
      <c r="E1229" s="729">
        <f>AI1229*(1+$AF$5/100)</f>
        <v>200.2</v>
      </c>
      <c r="F1229" s="729">
        <f>AJ1229*(1+$AF$5/100)</f>
        <v>200.2</v>
      </c>
      <c r="G1229" s="729">
        <f>AK1229*(1+$AF$5/100)</f>
        <v>200.85</v>
      </c>
      <c r="H1229" s="729">
        <f>AL1229*(1+$AF$5/100)</f>
        <v>218.4</v>
      </c>
      <c r="I1229" s="729">
        <f>AM1229*(1+$AF$5/100)</f>
        <v>218.4</v>
      </c>
      <c r="J1229" s="729">
        <f>AN1229*(1+$AF$5/100)</f>
        <v>218.4</v>
      </c>
      <c r="K1229" s="729">
        <f>AO1229*(1+$AF$5/100)</f>
        <v>219.05</v>
      </c>
      <c r="L1229" s="729">
        <f>AP1229*(1+$AF$5/100)</f>
        <v>219.05</v>
      </c>
      <c r="M1229" s="729">
        <f>AQ1229*(1+$AF$5/100)</f>
        <v>341.25</v>
      </c>
      <c r="N1229" s="729">
        <f>AR1229*(1+$AF$5/100)</f>
        <v>354.25</v>
      </c>
      <c r="O1229" s="729">
        <f>AS1229*(1+$AF$5/100)</f>
        <v>367.25</v>
      </c>
      <c r="P1229" s="729">
        <f>AT1229*(1+$AF$5/100)</f>
        <v>380.25</v>
      </c>
      <c r="Q1229" s="729">
        <f>AU1229*(1+$AF$5/100)</f>
        <v>393.25</v>
      </c>
      <c r="R1229" s="729">
        <f>AV1229*(1+$AF$5/100)</f>
        <v>406.25</v>
      </c>
      <c r="S1229" s="729">
        <f>AW1229*(1+$AF$5/100)</f>
        <v>446.55</v>
      </c>
      <c r="T1229" s="729">
        <f>AX1229*(1+$AF$5/100)</f>
        <v>459.55</v>
      </c>
      <c r="U1229" s="729">
        <f>AY1229*(1+$AF$5/100)</f>
        <v>472.55</v>
      </c>
      <c r="V1229" s="729">
        <f>AZ1229*(1+$AF$5/100)</f>
        <v>485.55</v>
      </c>
      <c r="W1229" s="729">
        <f>BA1229*(1+$AF$5/100)</f>
        <v>499.2</v>
      </c>
      <c r="X1229" s="729">
        <f>BB1229*(1+$AF$5/100)</f>
        <v>512.2</v>
      </c>
      <c r="Y1229" s="729">
        <f>BC1229*(1+$AF$5/100)</f>
        <v>525.2</v>
      </c>
      <c r="Z1229" s="730">
        <f>BD1229*(1+$AF$5/100)</f>
        <v>538.2</v>
      </c>
      <c r="AA1229" s="801"/>
      <c r="AB1229" s="731"/>
      <c r="AG1229" s="755">
        <v>1400</v>
      </c>
      <c r="AH1229" s="732">
        <v>307</v>
      </c>
      <c r="AI1229" s="729">
        <v>308</v>
      </c>
      <c r="AJ1229" s="729">
        <v>308</v>
      </c>
      <c r="AK1229" s="729">
        <v>309</v>
      </c>
      <c r="AL1229" s="729">
        <v>336</v>
      </c>
      <c r="AM1229" s="729">
        <v>336</v>
      </c>
      <c r="AN1229" s="729">
        <v>336</v>
      </c>
      <c r="AO1229" s="729">
        <v>337</v>
      </c>
      <c r="AP1229" s="729">
        <v>337</v>
      </c>
      <c r="AQ1229" s="729">
        <v>525</v>
      </c>
      <c r="AR1229" s="729">
        <v>545</v>
      </c>
      <c r="AS1229" s="729">
        <v>565</v>
      </c>
      <c r="AT1229" s="729">
        <v>585</v>
      </c>
      <c r="AU1229" s="729">
        <v>605</v>
      </c>
      <c r="AV1229" s="729">
        <v>625</v>
      </c>
      <c r="AW1229" s="729">
        <v>687</v>
      </c>
      <c r="AX1229" s="729">
        <v>707</v>
      </c>
      <c r="AY1229" s="729">
        <v>727</v>
      </c>
      <c r="AZ1229" s="729">
        <v>747</v>
      </c>
      <c r="BA1229" s="729">
        <v>768</v>
      </c>
      <c r="BB1229" s="729">
        <v>788</v>
      </c>
      <c r="BC1229" s="729">
        <v>808</v>
      </c>
      <c r="BD1229" s="730">
        <v>828</v>
      </c>
    </row>
    <row r="1230" spans="1:74">
      <c r="B1230" s="1021"/>
      <c r="C1230" s="840">
        <v>1600</v>
      </c>
      <c r="D1230" s="733">
        <f>AH1230*(1+$AF$5/100)</f>
        <v>202.15</v>
      </c>
      <c r="E1230" s="734">
        <f>AI1230*(1+$AF$5/100)</f>
        <v>215.15</v>
      </c>
      <c r="F1230" s="734">
        <f>AJ1230*(1+$AF$5/100)</f>
        <v>215.15</v>
      </c>
      <c r="G1230" s="734">
        <f>AK1230*(1+$AF$5/100)</f>
        <v>215.8</v>
      </c>
      <c r="H1230" s="734">
        <f>AL1230*(1+$AF$5/100)</f>
        <v>233.35</v>
      </c>
      <c r="I1230" s="734">
        <f>AM1230*(1+$AF$5/100)</f>
        <v>233.35</v>
      </c>
      <c r="J1230" s="734">
        <f>AN1230*(1+$AF$5/100)</f>
        <v>234</v>
      </c>
      <c r="K1230" s="734">
        <f>AO1230*(1+$AF$5/100)</f>
        <v>234</v>
      </c>
      <c r="L1230" s="734">
        <f>AP1230*(1+$AF$5/100)</f>
        <v>234</v>
      </c>
      <c r="M1230" s="734">
        <f>AQ1230*(1+$AF$5/100)</f>
        <v>343.2</v>
      </c>
      <c r="N1230" s="734">
        <f>AR1230*(1+$AF$5/100)</f>
        <v>356.2</v>
      </c>
      <c r="O1230" s="734">
        <f>AS1230*(1+$AF$5/100)</f>
        <v>369.2</v>
      </c>
      <c r="P1230" s="734">
        <f>AT1230*(1+$AF$5/100)</f>
        <v>382.2</v>
      </c>
      <c r="Q1230" s="734">
        <f>AU1230*(1+$AF$5/100)</f>
        <v>395.2</v>
      </c>
      <c r="R1230" s="734">
        <f>AV1230*(1+$AF$5/100)</f>
        <v>408.2</v>
      </c>
      <c r="S1230" s="734">
        <f>AW1230*(1+$AF$5/100)</f>
        <v>449.15</v>
      </c>
      <c r="T1230" s="734">
        <f>AX1230*(1+$AF$5/100)</f>
        <v>462.15</v>
      </c>
      <c r="U1230" s="734">
        <f>AY1230*(1+$AF$5/100)</f>
        <v>475.15</v>
      </c>
      <c r="V1230" s="734">
        <f>AZ1230*(1+$AF$5/100)</f>
        <v>488.15</v>
      </c>
      <c r="W1230" s="734">
        <f>BA1230*(1+$AF$5/100)</f>
        <v>501.15</v>
      </c>
      <c r="X1230" s="734">
        <f>BB1230*(1+$AF$5/100)</f>
        <v>514.15</v>
      </c>
      <c r="Y1230" s="734">
        <f>BC1230*(1+$AF$5/100)</f>
        <v>527.15</v>
      </c>
      <c r="Z1230" s="735">
        <f>BD1230*(1+$AF$5/100)</f>
        <v>540.15</v>
      </c>
      <c r="AA1230" s="801"/>
      <c r="AB1230" s="731"/>
      <c r="AG1230" s="755">
        <v>1600</v>
      </c>
      <c r="AH1230" s="733">
        <v>311</v>
      </c>
      <c r="AI1230" s="734">
        <v>331</v>
      </c>
      <c r="AJ1230" s="734">
        <v>331</v>
      </c>
      <c r="AK1230" s="734">
        <v>332</v>
      </c>
      <c r="AL1230" s="734">
        <v>359</v>
      </c>
      <c r="AM1230" s="734">
        <v>359</v>
      </c>
      <c r="AN1230" s="734">
        <v>360</v>
      </c>
      <c r="AO1230" s="734">
        <v>360</v>
      </c>
      <c r="AP1230" s="734">
        <v>360</v>
      </c>
      <c r="AQ1230" s="734">
        <v>528</v>
      </c>
      <c r="AR1230" s="734">
        <v>548</v>
      </c>
      <c r="AS1230" s="734">
        <v>568</v>
      </c>
      <c r="AT1230" s="734">
        <v>588</v>
      </c>
      <c r="AU1230" s="734">
        <v>608</v>
      </c>
      <c r="AV1230" s="734">
        <v>628</v>
      </c>
      <c r="AW1230" s="734">
        <v>691</v>
      </c>
      <c r="AX1230" s="734">
        <v>711</v>
      </c>
      <c r="AY1230" s="734">
        <v>731</v>
      </c>
      <c r="AZ1230" s="734">
        <v>751</v>
      </c>
      <c r="BA1230" s="734">
        <v>771</v>
      </c>
      <c r="BB1230" s="734">
        <v>791</v>
      </c>
      <c r="BC1230" s="734">
        <v>811</v>
      </c>
      <c r="BD1230" s="735">
        <v>831</v>
      </c>
    </row>
    <row r="1231" spans="1:74" s="545" customFormat="1">
      <c r="A1231" s="716"/>
      <c r="B1231" s="1021"/>
      <c r="C1231" s="840">
        <v>1800</v>
      </c>
      <c r="D1231" s="733">
        <f>AH1231*(1+$AF$5/100)</f>
        <v>204.1</v>
      </c>
      <c r="E1231" s="734">
        <f>AI1231*(1+$AF$5/100)</f>
        <v>217.1</v>
      </c>
      <c r="F1231" s="734">
        <f>AJ1231*(1+$AF$5/100)</f>
        <v>230.1</v>
      </c>
      <c r="G1231" s="734">
        <f>AK1231*(1+$AF$5/100)</f>
        <v>230.75</v>
      </c>
      <c r="H1231" s="734">
        <f>AL1231*(1+$AF$5/100)</f>
        <v>248.3</v>
      </c>
      <c r="I1231" s="734">
        <f>AM1231*(1+$AF$5/100)</f>
        <v>248.3</v>
      </c>
      <c r="J1231" s="734">
        <f>AN1231*(1+$AF$5/100)</f>
        <v>248.95</v>
      </c>
      <c r="K1231" s="734">
        <f>AO1231*(1+$AF$5/100)</f>
        <v>248.95</v>
      </c>
      <c r="L1231" s="734">
        <f>AP1231*(1+$AF$5/100)</f>
        <v>248.95</v>
      </c>
      <c r="M1231" s="734">
        <f>AQ1231*(1+$AF$5/100)</f>
        <v>345.8</v>
      </c>
      <c r="N1231" s="734">
        <f>AR1231*(1+$AF$5/100)</f>
        <v>358.8</v>
      </c>
      <c r="O1231" s="734">
        <f>AS1231*(1+$AF$5/100)</f>
        <v>371.8</v>
      </c>
      <c r="P1231" s="734">
        <f>AT1231*(1+$AF$5/100)</f>
        <v>384.8</v>
      </c>
      <c r="Q1231" s="734">
        <f>AU1231*(1+$AF$5/100)</f>
        <v>397.8</v>
      </c>
      <c r="R1231" s="734">
        <f>AV1231*(1+$AF$5/100)</f>
        <v>410.8</v>
      </c>
      <c r="S1231" s="734">
        <f>AW1231*(1+$AF$5/100)</f>
        <v>451.1</v>
      </c>
      <c r="T1231" s="734">
        <f>AX1231*(1+$AF$5/100)</f>
        <v>464.1</v>
      </c>
      <c r="U1231" s="734">
        <f>AY1231*(1+$AF$5/100)</f>
        <v>477.1</v>
      </c>
      <c r="V1231" s="734">
        <f>AZ1231*(1+$AF$5/100)</f>
        <v>490.1</v>
      </c>
      <c r="W1231" s="734">
        <f>BA1231*(1+$AF$5/100)</f>
        <v>503.1</v>
      </c>
      <c r="X1231" s="734">
        <f>BB1231*(1+$AF$5/100)</f>
        <v>516.1</v>
      </c>
      <c r="Y1231" s="734">
        <f>BC1231*(1+$AF$5/100)</f>
        <v>529.75</v>
      </c>
      <c r="Z1231" s="735">
        <f>BD1231*(1+$AF$5/100)</f>
        <v>542.75</v>
      </c>
      <c r="AA1231" s="801"/>
      <c r="AB1231" s="731"/>
      <c r="AG1231" s="755">
        <v>1800</v>
      </c>
      <c r="AH1231" s="733">
        <v>314</v>
      </c>
      <c r="AI1231" s="734">
        <v>334</v>
      </c>
      <c r="AJ1231" s="734">
        <v>354</v>
      </c>
      <c r="AK1231" s="734">
        <v>355</v>
      </c>
      <c r="AL1231" s="734">
        <v>382</v>
      </c>
      <c r="AM1231" s="734">
        <v>382</v>
      </c>
      <c r="AN1231" s="734">
        <v>383</v>
      </c>
      <c r="AO1231" s="734">
        <v>383</v>
      </c>
      <c r="AP1231" s="734">
        <v>383</v>
      </c>
      <c r="AQ1231" s="734">
        <v>532</v>
      </c>
      <c r="AR1231" s="734">
        <v>552</v>
      </c>
      <c r="AS1231" s="734">
        <v>572</v>
      </c>
      <c r="AT1231" s="734">
        <v>592</v>
      </c>
      <c r="AU1231" s="734">
        <v>612</v>
      </c>
      <c r="AV1231" s="734">
        <v>632</v>
      </c>
      <c r="AW1231" s="734">
        <v>694</v>
      </c>
      <c r="AX1231" s="734">
        <v>714</v>
      </c>
      <c r="AY1231" s="734">
        <v>734</v>
      </c>
      <c r="AZ1231" s="734">
        <v>754</v>
      </c>
      <c r="BA1231" s="734">
        <v>774</v>
      </c>
      <c r="BB1231" s="734">
        <v>794</v>
      </c>
      <c r="BC1231" s="734">
        <v>815</v>
      </c>
      <c r="BD1231" s="735">
        <v>835</v>
      </c>
    </row>
    <row r="1232" spans="1:74" customHeight="1" ht="22.5">
      <c r="B1232" s="1021"/>
      <c r="C1232" s="840">
        <v>2000</v>
      </c>
      <c r="D1232" s="733">
        <f>AH1232*(1+$AF$5/100)</f>
        <v>206.7</v>
      </c>
      <c r="E1232" s="734">
        <f>AI1232*(1+$AF$5/100)</f>
        <v>219.7</v>
      </c>
      <c r="F1232" s="734">
        <f>AJ1232*(1+$AF$5/100)</f>
        <v>232.7</v>
      </c>
      <c r="G1232" s="734">
        <f>AK1232*(1+$AF$5/100)</f>
        <v>245.7</v>
      </c>
      <c r="H1232" s="734">
        <f>AL1232*(1+$AF$5/100)</f>
        <v>263.25</v>
      </c>
      <c r="I1232" s="734">
        <f>AM1232*(1+$AF$5/100)</f>
        <v>263.25</v>
      </c>
      <c r="J1232" s="734">
        <f>AN1232*(1+$AF$5/100)</f>
        <v>263.9</v>
      </c>
      <c r="K1232" s="734">
        <f>AO1232*(1+$AF$5/100)</f>
        <v>263.9</v>
      </c>
      <c r="L1232" s="734">
        <f>AP1232*(1+$AF$5/100)</f>
        <v>264.55</v>
      </c>
      <c r="M1232" s="734">
        <f>AQ1232*(1+$AF$5/100)</f>
        <v>347.75</v>
      </c>
      <c r="N1232" s="734">
        <f>AR1232*(1+$AF$5/100)</f>
        <v>360.75</v>
      </c>
      <c r="O1232" s="734">
        <f>AS1232*(1+$AF$5/100)</f>
        <v>373.75</v>
      </c>
      <c r="P1232" s="734">
        <f>AT1232*(1+$AF$5/100)</f>
        <v>386.75</v>
      </c>
      <c r="Q1232" s="734">
        <f>AU1232*(1+$AF$5/100)</f>
        <v>399.75</v>
      </c>
      <c r="R1232" s="734">
        <f>AV1232*(1+$AF$5/100)</f>
        <v>412.75</v>
      </c>
      <c r="S1232" s="734">
        <f>AW1232*(1+$AF$5/100)</f>
        <v>453.7</v>
      </c>
      <c r="T1232" s="734">
        <f>AX1232*(1+$AF$5/100)</f>
        <v>466.7</v>
      </c>
      <c r="U1232" s="734">
        <f>AY1232*(1+$AF$5/100)</f>
        <v>479.7</v>
      </c>
      <c r="V1232" s="734">
        <f>AZ1232*(1+$AF$5/100)</f>
        <v>492.7</v>
      </c>
      <c r="W1232" s="734">
        <f>BA1232*(1+$AF$5/100)</f>
        <v>505.7</v>
      </c>
      <c r="X1232" s="734">
        <f>BB1232*(1+$AF$5/100)</f>
        <v>518.7</v>
      </c>
      <c r="Y1232" s="734">
        <f>BC1232*(1+$AF$5/100)</f>
        <v>531.7</v>
      </c>
      <c r="Z1232" s="735">
        <f>BD1232*(1+$AF$5/100)</f>
        <v>544.7</v>
      </c>
      <c r="AA1232" s="801"/>
      <c r="AB1232" s="731"/>
      <c r="AG1232" s="755">
        <v>2000</v>
      </c>
      <c r="AH1232" s="733">
        <v>318</v>
      </c>
      <c r="AI1232" s="734">
        <v>338</v>
      </c>
      <c r="AJ1232" s="734">
        <v>358</v>
      </c>
      <c r="AK1232" s="734">
        <v>378</v>
      </c>
      <c r="AL1232" s="734">
        <v>405</v>
      </c>
      <c r="AM1232" s="734">
        <v>405</v>
      </c>
      <c r="AN1232" s="734">
        <v>406</v>
      </c>
      <c r="AO1232" s="734">
        <v>406</v>
      </c>
      <c r="AP1232" s="734">
        <v>407</v>
      </c>
      <c r="AQ1232" s="734">
        <v>535</v>
      </c>
      <c r="AR1232" s="734">
        <v>555</v>
      </c>
      <c r="AS1232" s="734">
        <v>575</v>
      </c>
      <c r="AT1232" s="734">
        <v>595</v>
      </c>
      <c r="AU1232" s="734">
        <v>615</v>
      </c>
      <c r="AV1232" s="734">
        <v>635</v>
      </c>
      <c r="AW1232" s="734">
        <v>698</v>
      </c>
      <c r="AX1232" s="734">
        <v>718</v>
      </c>
      <c r="AY1232" s="734">
        <v>738</v>
      </c>
      <c r="AZ1232" s="734">
        <v>758</v>
      </c>
      <c r="BA1232" s="734">
        <v>778</v>
      </c>
      <c r="BB1232" s="734">
        <v>798</v>
      </c>
      <c r="BC1232" s="734">
        <v>818</v>
      </c>
      <c r="BD1232" s="735">
        <v>838</v>
      </c>
    </row>
    <row r="1233" spans="1:74" customHeight="1" ht="22.5">
      <c r="B1233" s="1021"/>
      <c r="C1233" s="840">
        <v>2200</v>
      </c>
      <c r="D1233" s="733">
        <f>AH1233*(1+$AF$5/100)</f>
        <v>208.65</v>
      </c>
      <c r="E1233" s="734">
        <f>AI1233*(1+$AF$5/100)</f>
        <v>221.65</v>
      </c>
      <c r="F1233" s="734">
        <f>AJ1233*(1+$AF$5/100)</f>
        <v>234.65</v>
      </c>
      <c r="G1233" s="734">
        <f>AK1233*(1+$AF$5/100)</f>
        <v>247.65</v>
      </c>
      <c r="H1233" s="734">
        <f>AL1233*(1+$AF$5/100)</f>
        <v>278.2</v>
      </c>
      <c r="I1233" s="734">
        <f>AM1233*(1+$AF$5/100)</f>
        <v>278.2</v>
      </c>
      <c r="J1233" s="734">
        <f>AN1233*(1+$AF$5/100)</f>
        <v>278.85</v>
      </c>
      <c r="K1233" s="734">
        <f>AO1233*(1+$AF$5/100)</f>
        <v>278.85</v>
      </c>
      <c r="L1233" s="734">
        <f>AP1233*(1+$AF$5/100)</f>
        <v>279.5</v>
      </c>
      <c r="M1233" s="734">
        <f>AQ1233*(1+$AF$5/100)</f>
        <v>350.35</v>
      </c>
      <c r="N1233" s="734">
        <f>AR1233*(1+$AF$5/100)</f>
        <v>363.35</v>
      </c>
      <c r="O1233" s="734">
        <f>AS1233*(1+$AF$5/100)</f>
        <v>376.35</v>
      </c>
      <c r="P1233" s="734">
        <f>AT1233*(1+$AF$5/100)</f>
        <v>389.35</v>
      </c>
      <c r="Q1233" s="734">
        <f>AU1233*(1+$AF$5/100)</f>
        <v>402.35</v>
      </c>
      <c r="R1233" s="734">
        <f>AV1233*(1+$AF$5/100)</f>
        <v>415.35</v>
      </c>
      <c r="S1233" s="734">
        <f>AW1233*(1+$AF$5/100)</f>
        <v>455.65</v>
      </c>
      <c r="T1233" s="734">
        <f>AX1233*(1+$AF$5/100)</f>
        <v>468.65</v>
      </c>
      <c r="U1233" s="734">
        <f>AY1233*(1+$AF$5/100)</f>
        <v>481.65</v>
      </c>
      <c r="V1233" s="734">
        <f>AZ1233*(1+$AF$5/100)</f>
        <v>494.65</v>
      </c>
      <c r="W1233" s="734">
        <f>BA1233*(1+$AF$5/100)</f>
        <v>507.65</v>
      </c>
      <c r="X1233" s="734">
        <f>BB1233*(1+$AF$5/100)</f>
        <v>520.65</v>
      </c>
      <c r="Y1233" s="734">
        <f>BC1233*(1+$AF$5/100)</f>
        <v>533.65</v>
      </c>
      <c r="Z1233" s="735">
        <f>BD1233*(1+$AF$5/100)</f>
        <v>546.65</v>
      </c>
      <c r="AA1233" s="801"/>
      <c r="AB1233" s="731"/>
      <c r="AG1233" s="755">
        <v>2200</v>
      </c>
      <c r="AH1233" s="733">
        <v>321</v>
      </c>
      <c r="AI1233" s="734">
        <v>341</v>
      </c>
      <c r="AJ1233" s="734">
        <v>361</v>
      </c>
      <c r="AK1233" s="734">
        <v>381</v>
      </c>
      <c r="AL1233" s="734">
        <v>428</v>
      </c>
      <c r="AM1233" s="734">
        <v>428</v>
      </c>
      <c r="AN1233" s="734">
        <v>429</v>
      </c>
      <c r="AO1233" s="734">
        <v>429</v>
      </c>
      <c r="AP1233" s="734">
        <v>430</v>
      </c>
      <c r="AQ1233" s="734">
        <v>539</v>
      </c>
      <c r="AR1233" s="734">
        <v>559</v>
      </c>
      <c r="AS1233" s="734">
        <v>579</v>
      </c>
      <c r="AT1233" s="734">
        <v>599</v>
      </c>
      <c r="AU1233" s="734">
        <v>619</v>
      </c>
      <c r="AV1233" s="734">
        <v>639</v>
      </c>
      <c r="AW1233" s="734">
        <v>701</v>
      </c>
      <c r="AX1233" s="734">
        <v>721</v>
      </c>
      <c r="AY1233" s="734">
        <v>741</v>
      </c>
      <c r="AZ1233" s="734">
        <v>761</v>
      </c>
      <c r="BA1233" s="734">
        <v>781</v>
      </c>
      <c r="BB1233" s="734">
        <v>801</v>
      </c>
      <c r="BC1233" s="734">
        <v>821</v>
      </c>
      <c r="BD1233" s="735">
        <v>841</v>
      </c>
    </row>
    <row r="1234" spans="1:74" customHeight="1" ht="22.5">
      <c r="B1234" s="1021"/>
      <c r="C1234" s="840">
        <v>2400</v>
      </c>
      <c r="D1234" s="733">
        <f>AH1234*(1+$AF$5/100)</f>
        <v>211.25</v>
      </c>
      <c r="E1234" s="734">
        <f>AI1234*(1+$AF$5/100)</f>
        <v>224.25</v>
      </c>
      <c r="F1234" s="734">
        <f>AJ1234*(1+$AF$5/100)</f>
        <v>237.25</v>
      </c>
      <c r="G1234" s="734">
        <f>AK1234*(1+$AF$5/100)</f>
        <v>250.25</v>
      </c>
      <c r="H1234" s="734">
        <f>AL1234*(1+$AF$5/100)</f>
        <v>280.15</v>
      </c>
      <c r="I1234" s="734">
        <f>AM1234*(1+$AF$5/100)</f>
        <v>293.15</v>
      </c>
      <c r="J1234" s="734">
        <f>AN1234*(1+$AF$5/100)</f>
        <v>293.8</v>
      </c>
      <c r="K1234" s="734">
        <f>AO1234*(1+$AF$5/100)</f>
        <v>293.8</v>
      </c>
      <c r="L1234" s="734">
        <f>AP1234*(1+$AF$5/100)</f>
        <v>294.45</v>
      </c>
      <c r="M1234" s="734">
        <f>AQ1234*(1+$AF$5/100)</f>
        <v>352.3</v>
      </c>
      <c r="N1234" s="734">
        <f>AR1234*(1+$AF$5/100)</f>
        <v>365.3</v>
      </c>
      <c r="O1234" s="734">
        <f>AS1234*(1+$AF$5/100)</f>
        <v>378.3</v>
      </c>
      <c r="P1234" s="734">
        <f>AT1234*(1+$AF$5/100)</f>
        <v>391.3</v>
      </c>
      <c r="Q1234" s="734">
        <f>AU1234*(1+$AF$5/100)</f>
        <v>404.3</v>
      </c>
      <c r="R1234" s="734">
        <f>AV1234*(1+$AF$5/100)</f>
        <v>417.3</v>
      </c>
      <c r="S1234" s="734">
        <f>AW1234*(1+$AF$5/100)</f>
        <v>458.25</v>
      </c>
      <c r="T1234" s="734">
        <f>AX1234*(1+$AF$5/100)</f>
        <v>471.25</v>
      </c>
      <c r="U1234" s="734">
        <f>AY1234*(1+$AF$5/100)</f>
        <v>484.25</v>
      </c>
      <c r="V1234" s="734">
        <f>AZ1234*(1+$AF$5/100)</f>
        <v>497.25</v>
      </c>
      <c r="W1234" s="734">
        <f>BA1234*(1+$AF$5/100)</f>
        <v>510.25</v>
      </c>
      <c r="X1234" s="734">
        <f>BB1234*(1+$AF$5/100)</f>
        <v>523.25</v>
      </c>
      <c r="Y1234" s="734">
        <f>BC1234*(1+$AF$5/100)</f>
        <v>536.25</v>
      </c>
      <c r="Z1234" s="735">
        <f>BD1234*(1+$AF$5/100)</f>
        <v>549.25</v>
      </c>
      <c r="AA1234" s="801"/>
      <c r="AB1234" s="731"/>
      <c r="AG1234" s="755">
        <v>2400</v>
      </c>
      <c r="AH1234" s="733">
        <v>325</v>
      </c>
      <c r="AI1234" s="734">
        <v>345</v>
      </c>
      <c r="AJ1234" s="734">
        <v>365</v>
      </c>
      <c r="AK1234" s="734">
        <v>385</v>
      </c>
      <c r="AL1234" s="734">
        <v>431</v>
      </c>
      <c r="AM1234" s="734">
        <v>451</v>
      </c>
      <c r="AN1234" s="734">
        <v>452</v>
      </c>
      <c r="AO1234" s="734">
        <v>452</v>
      </c>
      <c r="AP1234" s="734">
        <v>453</v>
      </c>
      <c r="AQ1234" s="734">
        <v>542</v>
      </c>
      <c r="AR1234" s="734">
        <v>562</v>
      </c>
      <c r="AS1234" s="734">
        <v>582</v>
      </c>
      <c r="AT1234" s="734">
        <v>602</v>
      </c>
      <c r="AU1234" s="734">
        <v>622</v>
      </c>
      <c r="AV1234" s="734">
        <v>642</v>
      </c>
      <c r="AW1234" s="734">
        <v>705</v>
      </c>
      <c r="AX1234" s="734">
        <v>725</v>
      </c>
      <c r="AY1234" s="734">
        <v>745</v>
      </c>
      <c r="AZ1234" s="734">
        <v>765</v>
      </c>
      <c r="BA1234" s="734">
        <v>785</v>
      </c>
      <c r="BB1234" s="734">
        <v>805</v>
      </c>
      <c r="BC1234" s="734">
        <v>825</v>
      </c>
      <c r="BD1234" s="735">
        <v>845</v>
      </c>
    </row>
    <row r="1235" spans="1:74" customHeight="1" ht="22.5">
      <c r="B1235" s="1021"/>
      <c r="C1235" s="840">
        <v>2600</v>
      </c>
      <c r="D1235" s="733">
        <f>AH1235*(1+$AF$5/100)</f>
        <v>216.45</v>
      </c>
      <c r="E1235" s="734">
        <f>AI1235*(1+$AF$5/100)</f>
        <v>229.45</v>
      </c>
      <c r="F1235" s="734">
        <f>AJ1235*(1+$AF$5/100)</f>
        <v>242.45</v>
      </c>
      <c r="G1235" s="734">
        <f>AK1235*(1+$AF$5/100)</f>
        <v>255.45</v>
      </c>
      <c r="H1235" s="734">
        <f>AL1235*(1+$AF$5/100)</f>
        <v>286</v>
      </c>
      <c r="I1235" s="734">
        <f>AM1235*(1+$AF$5/100)</f>
        <v>299</v>
      </c>
      <c r="J1235" s="734">
        <f>AN1235*(1+$AF$5/100)</f>
        <v>312</v>
      </c>
      <c r="K1235" s="734">
        <f>AO1235*(1+$AF$5/100)</f>
        <v>312</v>
      </c>
      <c r="L1235" s="734">
        <f>AP1235*(1+$AF$5/100)</f>
        <v>312.65</v>
      </c>
      <c r="M1235" s="734">
        <f>AQ1235*(1+$AF$5/100)</f>
        <v>359.45</v>
      </c>
      <c r="N1235" s="734">
        <f>AR1235*(1+$AF$5/100)</f>
        <v>372.45</v>
      </c>
      <c r="O1235" s="734">
        <f>AS1235*(1+$AF$5/100)</f>
        <v>385.45</v>
      </c>
      <c r="P1235" s="734">
        <f>AT1235*(1+$AF$5/100)</f>
        <v>399.1</v>
      </c>
      <c r="Q1235" s="734">
        <f>AU1235*(1+$AF$5/100)</f>
        <v>412.1</v>
      </c>
      <c r="R1235" s="734">
        <f>AV1235*(1+$AF$5/100)</f>
        <v>425.1</v>
      </c>
      <c r="S1235" s="734">
        <f>AW1235*(1+$AF$5/100)</f>
        <v>477.75</v>
      </c>
      <c r="T1235" s="734">
        <f>AX1235*(1+$AF$5/100)</f>
        <v>490.75</v>
      </c>
      <c r="U1235" s="734">
        <f>AY1235*(1+$AF$5/100)</f>
        <v>503.75</v>
      </c>
      <c r="V1235" s="734">
        <f>AZ1235*(1+$AF$5/100)</f>
        <v>516.75</v>
      </c>
      <c r="W1235" s="734">
        <f>BA1235*(1+$AF$5/100)</f>
        <v>529.75</v>
      </c>
      <c r="X1235" s="734">
        <f>BB1235*(1+$AF$5/100)</f>
        <v>542.75</v>
      </c>
      <c r="Y1235" s="734">
        <f>BC1235*(1+$AF$5/100)</f>
        <v>555.75</v>
      </c>
      <c r="Z1235" s="735">
        <f>BD1235*(1+$AF$5/100)</f>
        <v>568.75</v>
      </c>
      <c r="AA1235" s="801"/>
      <c r="AB1235" s="731"/>
      <c r="AG1235" s="755">
        <v>2600</v>
      </c>
      <c r="AH1235" s="733">
        <v>333</v>
      </c>
      <c r="AI1235" s="734">
        <v>353</v>
      </c>
      <c r="AJ1235" s="734">
        <v>373</v>
      </c>
      <c r="AK1235" s="734">
        <v>393</v>
      </c>
      <c r="AL1235" s="734">
        <v>440</v>
      </c>
      <c r="AM1235" s="734">
        <v>460</v>
      </c>
      <c r="AN1235" s="734">
        <v>480</v>
      </c>
      <c r="AO1235" s="734">
        <v>480</v>
      </c>
      <c r="AP1235" s="734">
        <v>481</v>
      </c>
      <c r="AQ1235" s="734">
        <v>553</v>
      </c>
      <c r="AR1235" s="734">
        <v>573</v>
      </c>
      <c r="AS1235" s="734">
        <v>593</v>
      </c>
      <c r="AT1235" s="734">
        <v>614</v>
      </c>
      <c r="AU1235" s="734">
        <v>634</v>
      </c>
      <c r="AV1235" s="734">
        <v>654</v>
      </c>
      <c r="AW1235" s="734">
        <v>735</v>
      </c>
      <c r="AX1235" s="734">
        <v>755</v>
      </c>
      <c r="AY1235" s="734">
        <v>775</v>
      </c>
      <c r="AZ1235" s="734">
        <v>795</v>
      </c>
      <c r="BA1235" s="734">
        <v>815</v>
      </c>
      <c r="BB1235" s="734">
        <v>835</v>
      </c>
      <c r="BC1235" s="734">
        <v>855</v>
      </c>
      <c r="BD1235" s="735">
        <v>875</v>
      </c>
    </row>
    <row r="1236" spans="1:74" customHeight="1" ht="22.5">
      <c r="B1236" s="1021"/>
      <c r="C1236" s="840">
        <v>2800</v>
      </c>
      <c r="D1236" s="733">
        <f>AH1236*(1+$AF$5/100)</f>
        <v>219.05</v>
      </c>
      <c r="E1236" s="734">
        <f>AI1236*(1+$AF$5/100)</f>
        <v>232.05</v>
      </c>
      <c r="F1236" s="734">
        <f>AJ1236*(1+$AF$5/100)</f>
        <v>245.05</v>
      </c>
      <c r="G1236" s="734">
        <f>AK1236*(1+$AF$5/100)</f>
        <v>258.05</v>
      </c>
      <c r="H1236" s="734">
        <f>AL1236*(1+$AF$5/100)</f>
        <v>287.95</v>
      </c>
      <c r="I1236" s="734">
        <f>AM1236*(1+$AF$5/100)</f>
        <v>300.95</v>
      </c>
      <c r="J1236" s="734">
        <f>AN1236*(1+$AF$5/100)</f>
        <v>313.95</v>
      </c>
      <c r="K1236" s="734">
        <f>AO1236*(1+$AF$5/100)</f>
        <v>327.6</v>
      </c>
      <c r="L1236" s="734">
        <f>AP1236*(1+$AF$5/100)</f>
        <v>327.6</v>
      </c>
      <c r="M1236" s="734">
        <f>AQ1236*(1+$AF$5/100)</f>
        <v>362.05</v>
      </c>
      <c r="N1236" s="734">
        <f>AR1236*(1+$AF$5/100)</f>
        <v>375.05</v>
      </c>
      <c r="O1236" s="734">
        <f>AS1236*(1+$AF$5/100)</f>
        <v>388.05</v>
      </c>
      <c r="P1236" s="734">
        <f>AT1236*(1+$AF$5/100)</f>
        <v>401.05</v>
      </c>
      <c r="Q1236" s="734">
        <f>AU1236*(1+$AF$5/100)</f>
        <v>414.05</v>
      </c>
      <c r="R1236" s="734">
        <f>AV1236*(1+$AF$5/100)</f>
        <v>427.05</v>
      </c>
      <c r="S1236" s="734">
        <f>AW1236*(1+$AF$5/100)</f>
        <v>479.7</v>
      </c>
      <c r="T1236" s="734">
        <f>AX1236*(1+$AF$5/100)</f>
        <v>492.7</v>
      </c>
      <c r="U1236" s="734">
        <f>AY1236*(1+$AF$5/100)</f>
        <v>505.7</v>
      </c>
      <c r="V1236" s="734">
        <f>AZ1236*(1+$AF$5/100)</f>
        <v>518.7</v>
      </c>
      <c r="W1236" s="734">
        <f>BA1236*(1+$AF$5/100)</f>
        <v>531.7</v>
      </c>
      <c r="X1236" s="734">
        <f>BB1236*(1+$AF$5/100)</f>
        <v>544.7</v>
      </c>
      <c r="Y1236" s="734">
        <f>BC1236*(1+$AF$5/100)</f>
        <v>557.7</v>
      </c>
      <c r="Z1236" s="735">
        <f>BD1236*(1+$AF$5/100)</f>
        <v>570.7</v>
      </c>
      <c r="AA1236" s="801"/>
      <c r="AB1236" s="731"/>
      <c r="AG1236" s="755">
        <v>2800</v>
      </c>
      <c r="AH1236" s="733">
        <v>337</v>
      </c>
      <c r="AI1236" s="734">
        <v>357</v>
      </c>
      <c r="AJ1236" s="734">
        <v>377</v>
      </c>
      <c r="AK1236" s="734">
        <v>397</v>
      </c>
      <c r="AL1236" s="734">
        <v>443</v>
      </c>
      <c r="AM1236" s="734">
        <v>463</v>
      </c>
      <c r="AN1236" s="734">
        <v>483</v>
      </c>
      <c r="AO1236" s="734">
        <v>504</v>
      </c>
      <c r="AP1236" s="734">
        <v>504</v>
      </c>
      <c r="AQ1236" s="734">
        <v>557</v>
      </c>
      <c r="AR1236" s="734">
        <v>577</v>
      </c>
      <c r="AS1236" s="734">
        <v>597</v>
      </c>
      <c r="AT1236" s="734">
        <v>617</v>
      </c>
      <c r="AU1236" s="734">
        <v>637</v>
      </c>
      <c r="AV1236" s="734">
        <v>657</v>
      </c>
      <c r="AW1236" s="734">
        <v>738</v>
      </c>
      <c r="AX1236" s="734">
        <v>758</v>
      </c>
      <c r="AY1236" s="734">
        <v>778</v>
      </c>
      <c r="AZ1236" s="734">
        <v>798</v>
      </c>
      <c r="BA1236" s="734">
        <v>818</v>
      </c>
      <c r="BB1236" s="734">
        <v>838</v>
      </c>
      <c r="BC1236" s="734">
        <v>858</v>
      </c>
      <c r="BD1236" s="735">
        <v>878</v>
      </c>
    </row>
    <row r="1237" spans="1:74" customHeight="1" ht="22.5">
      <c r="B1237" s="1021"/>
      <c r="C1237" s="840">
        <v>3000</v>
      </c>
      <c r="D1237" s="733">
        <f>AH1237*(1+$AF$5/100)</f>
        <v>332.8</v>
      </c>
      <c r="E1237" s="734">
        <f>AI1237*(1+$AF$5/100)</f>
        <v>332.8</v>
      </c>
      <c r="F1237" s="734">
        <f>AJ1237*(1+$AF$5/100)</f>
        <v>333.45</v>
      </c>
      <c r="G1237" s="734">
        <f>AK1237*(1+$AF$5/100)</f>
        <v>333.45</v>
      </c>
      <c r="H1237" s="734">
        <f>AL1237*(1+$AF$5/100)</f>
        <v>351</v>
      </c>
      <c r="I1237" s="734">
        <f>AM1237*(1+$AF$5/100)</f>
        <v>351</v>
      </c>
      <c r="J1237" s="734">
        <f>AN1237*(1+$AF$5/100)</f>
        <v>351.65</v>
      </c>
      <c r="K1237" s="734">
        <f>AO1237*(1+$AF$5/100)</f>
        <v>351.65</v>
      </c>
      <c r="L1237" s="734">
        <f>AP1237*(1+$AF$5/100)</f>
        <v>352.3</v>
      </c>
      <c r="M1237" s="734">
        <f>AQ1237*(1+$AF$5/100)</f>
        <v>364</v>
      </c>
      <c r="N1237" s="734">
        <f>AR1237*(1+$AF$5/100)</f>
        <v>377</v>
      </c>
      <c r="O1237" s="734">
        <f>AS1237*(1+$AF$5/100)</f>
        <v>390</v>
      </c>
      <c r="P1237" s="734">
        <f>AT1237*(1+$AF$5/100)</f>
        <v>403</v>
      </c>
      <c r="Q1237" s="734">
        <f>AU1237*(1+$AF$5/100)</f>
        <v>416</v>
      </c>
      <c r="R1237" s="734">
        <f>AV1237*(1+$AF$5/100)</f>
        <v>429.65</v>
      </c>
      <c r="S1237" s="734">
        <f>AW1237*(1+$AF$5/100)</f>
        <v>482.3</v>
      </c>
      <c r="T1237" s="734">
        <f>AX1237*(1+$AF$5/100)</f>
        <v>495.3</v>
      </c>
      <c r="U1237" s="734">
        <f>AY1237*(1+$AF$5/100)</f>
        <v>508.3</v>
      </c>
      <c r="V1237" s="734">
        <f>AZ1237*(1+$AF$5/100)</f>
        <v>521.3</v>
      </c>
      <c r="W1237" s="734">
        <f>BA1237*(1+$AF$5/100)</f>
        <v>534.3</v>
      </c>
      <c r="X1237" s="734">
        <f>BB1237*(1+$AF$5/100)</f>
        <v>547.3</v>
      </c>
      <c r="Y1237" s="734">
        <f>BC1237*(1+$AF$5/100)</f>
        <v>560.3</v>
      </c>
      <c r="Z1237" s="735">
        <f>BD1237*(1+$AF$5/100)</f>
        <v>573.3</v>
      </c>
      <c r="AA1237" s="801"/>
      <c r="AB1237" s="731"/>
      <c r="AG1237" s="755">
        <v>3000</v>
      </c>
      <c r="AH1237" s="733">
        <v>512</v>
      </c>
      <c r="AI1237" s="734">
        <v>512</v>
      </c>
      <c r="AJ1237" s="734">
        <v>513</v>
      </c>
      <c r="AK1237" s="734">
        <v>513</v>
      </c>
      <c r="AL1237" s="734">
        <v>540</v>
      </c>
      <c r="AM1237" s="734">
        <v>540</v>
      </c>
      <c r="AN1237" s="734">
        <v>541</v>
      </c>
      <c r="AO1237" s="734">
        <v>541</v>
      </c>
      <c r="AP1237" s="734">
        <v>542</v>
      </c>
      <c r="AQ1237" s="734">
        <v>560</v>
      </c>
      <c r="AR1237" s="734">
        <v>580</v>
      </c>
      <c r="AS1237" s="734">
        <v>600</v>
      </c>
      <c r="AT1237" s="734">
        <v>620</v>
      </c>
      <c r="AU1237" s="734">
        <v>640</v>
      </c>
      <c r="AV1237" s="734">
        <v>661</v>
      </c>
      <c r="AW1237" s="734">
        <v>742</v>
      </c>
      <c r="AX1237" s="734">
        <v>762</v>
      </c>
      <c r="AY1237" s="734">
        <v>782</v>
      </c>
      <c r="AZ1237" s="734">
        <v>802</v>
      </c>
      <c r="BA1237" s="734">
        <v>822</v>
      </c>
      <c r="BB1237" s="734">
        <v>842</v>
      </c>
      <c r="BC1237" s="734">
        <v>862</v>
      </c>
      <c r="BD1237" s="735">
        <v>882</v>
      </c>
    </row>
    <row r="1238" spans="1:74" customHeight="1" ht="22.5">
      <c r="B1238" s="1021"/>
      <c r="C1238" s="840">
        <v>3200</v>
      </c>
      <c r="D1238" s="733">
        <f>AH1238*(1+$AF$5/100)</f>
        <v>347.75</v>
      </c>
      <c r="E1238" s="734">
        <f>AI1238*(1+$AF$5/100)</f>
        <v>347.75</v>
      </c>
      <c r="F1238" s="734">
        <f>AJ1238*(1+$AF$5/100)</f>
        <v>348.4</v>
      </c>
      <c r="G1238" s="734">
        <f>AK1238*(1+$AF$5/100)</f>
        <v>348.4</v>
      </c>
      <c r="H1238" s="734">
        <f>AL1238*(1+$AF$5/100)</f>
        <v>365.95</v>
      </c>
      <c r="I1238" s="734">
        <f>AM1238*(1+$AF$5/100)</f>
        <v>365.95</v>
      </c>
      <c r="J1238" s="734">
        <f>AN1238*(1+$AF$5/100)</f>
        <v>366.6</v>
      </c>
      <c r="K1238" s="734">
        <f>AO1238*(1+$AF$5/100)</f>
        <v>366.6</v>
      </c>
      <c r="L1238" s="734">
        <f>AP1238*(1+$AF$5/100)</f>
        <v>367.25</v>
      </c>
      <c r="M1238" s="734">
        <f>AQ1238*(1+$AF$5/100)</f>
        <v>595.4</v>
      </c>
      <c r="N1238" s="734">
        <f>AR1238*(1+$AF$5/100)</f>
        <v>596.05</v>
      </c>
      <c r="O1238" s="734">
        <f>AS1238*(1+$AF$5/100)</f>
        <v>596.05</v>
      </c>
      <c r="P1238" s="734">
        <f>AT1238*(1+$AF$5/100)</f>
        <v>596.7</v>
      </c>
      <c r="Q1238" s="734">
        <f>AU1238*(1+$AF$5/100)</f>
        <v>596.7</v>
      </c>
      <c r="R1238" s="734">
        <f>AV1238*(1+$AF$5/100)</f>
        <v>597.35</v>
      </c>
      <c r="S1238" s="734">
        <f>AW1238*(1+$AF$5/100)</f>
        <v>637</v>
      </c>
      <c r="T1238" s="734">
        <f>AX1238*(1+$AF$5/100)</f>
        <v>637</v>
      </c>
      <c r="U1238" s="734">
        <f>AY1238*(1+$AF$5/100)</f>
        <v>637.65</v>
      </c>
      <c r="V1238" s="734">
        <f>AZ1238*(1+$AF$5/100)</f>
        <v>637.65</v>
      </c>
      <c r="W1238" s="734">
        <f>BA1238*(1+$AF$5/100)</f>
        <v>638.3</v>
      </c>
      <c r="X1238" s="734">
        <f>BB1238*(1+$AF$5/100)</f>
        <v>638.3</v>
      </c>
      <c r="Y1238" s="734">
        <f>BC1238*(1+$AF$5/100)</f>
        <v>638.95</v>
      </c>
      <c r="Z1238" s="735">
        <f>BD1238*(1+$AF$5/100)</f>
        <v>638.95</v>
      </c>
      <c r="AA1238" s="801"/>
      <c r="AB1238" s="731"/>
      <c r="AG1238" s="755">
        <v>3200</v>
      </c>
      <c r="AH1238" s="733">
        <v>535</v>
      </c>
      <c r="AI1238" s="734">
        <v>535</v>
      </c>
      <c r="AJ1238" s="734">
        <v>536</v>
      </c>
      <c r="AK1238" s="734">
        <v>536</v>
      </c>
      <c r="AL1238" s="734">
        <v>563</v>
      </c>
      <c r="AM1238" s="734">
        <v>563</v>
      </c>
      <c r="AN1238" s="734">
        <v>564</v>
      </c>
      <c r="AO1238" s="734">
        <v>564</v>
      </c>
      <c r="AP1238" s="734">
        <v>565</v>
      </c>
      <c r="AQ1238" s="734">
        <v>916</v>
      </c>
      <c r="AR1238" s="734">
        <v>917</v>
      </c>
      <c r="AS1238" s="734">
        <v>917</v>
      </c>
      <c r="AT1238" s="734">
        <v>918</v>
      </c>
      <c r="AU1238" s="734">
        <v>918</v>
      </c>
      <c r="AV1238" s="734">
        <v>919</v>
      </c>
      <c r="AW1238" s="734">
        <v>980</v>
      </c>
      <c r="AX1238" s="734">
        <v>980</v>
      </c>
      <c r="AY1238" s="734">
        <v>981</v>
      </c>
      <c r="AZ1238" s="734">
        <v>981</v>
      </c>
      <c r="BA1238" s="734">
        <v>982</v>
      </c>
      <c r="BB1238" s="734">
        <v>982</v>
      </c>
      <c r="BC1238" s="734">
        <v>983</v>
      </c>
      <c r="BD1238" s="735">
        <v>983</v>
      </c>
    </row>
    <row r="1239" spans="1:74">
      <c r="B1239" s="1021"/>
      <c r="C1239" s="840">
        <f>C1238+200</f>
        <v>3400</v>
      </c>
      <c r="D1239" s="733">
        <f>AH1239*(1+$AF$5/100)</f>
        <v>362.7</v>
      </c>
      <c r="E1239" s="734">
        <f>AI1239*(1+$AF$5/100)</f>
        <v>362.7</v>
      </c>
      <c r="F1239" s="734">
        <f>AJ1239*(1+$AF$5/100)</f>
        <v>363.35</v>
      </c>
      <c r="G1239" s="734">
        <f>AK1239*(1+$AF$5/100)</f>
        <v>363.35</v>
      </c>
      <c r="H1239" s="734">
        <f>AL1239*(1+$AF$5/100)</f>
        <v>380.9</v>
      </c>
      <c r="I1239" s="734">
        <f>AM1239*(1+$AF$5/100)</f>
        <v>380.9</v>
      </c>
      <c r="J1239" s="734">
        <f>AN1239*(1+$AF$5/100)</f>
        <v>381.55</v>
      </c>
      <c r="K1239" s="734">
        <f>AO1239*(1+$AF$5/100)</f>
        <v>381.55</v>
      </c>
      <c r="L1239" s="734">
        <f>AP1239*(1+$AF$5/100)</f>
        <v>382.2</v>
      </c>
      <c r="M1239" s="734">
        <f>AQ1239*(1+$AF$5/100)</f>
        <v>623.35</v>
      </c>
      <c r="N1239" s="734">
        <f>AR1239*(1+$AF$5/100)</f>
        <v>623.35</v>
      </c>
      <c r="O1239" s="734">
        <f>AS1239*(1+$AF$5/100)</f>
        <v>624</v>
      </c>
      <c r="P1239" s="734">
        <f>AT1239*(1+$AF$5/100)</f>
        <v>624</v>
      </c>
      <c r="Q1239" s="734">
        <f>AU1239*(1+$AF$5/100)</f>
        <v>624.65</v>
      </c>
      <c r="R1239" s="734">
        <f>AV1239*(1+$AF$5/100)</f>
        <v>624.65</v>
      </c>
      <c r="S1239" s="734">
        <f>AW1239*(1+$AF$5/100)</f>
        <v>664.95</v>
      </c>
      <c r="T1239" s="734">
        <f>AX1239*(1+$AF$5/100)</f>
        <v>664.95</v>
      </c>
      <c r="U1239" s="734">
        <f>AY1239*(1+$AF$5/100)</f>
        <v>665.6</v>
      </c>
      <c r="V1239" s="734">
        <f>AZ1239*(1+$AF$5/100)</f>
        <v>665.6</v>
      </c>
      <c r="W1239" s="734">
        <f>BA1239*(1+$AF$5/100)</f>
        <v>665.6</v>
      </c>
      <c r="X1239" s="734">
        <f>BB1239*(1+$AF$5/100)</f>
        <v>666.25</v>
      </c>
      <c r="Y1239" s="734">
        <f>BC1239*(1+$AF$5/100)</f>
        <v>666.25</v>
      </c>
      <c r="Z1239" s="735">
        <f>BD1239*(1+$AF$5/100)</f>
        <v>666.9</v>
      </c>
      <c r="AA1239" s="801"/>
      <c r="AB1239" s="731"/>
      <c r="AG1239" s="755">
        <v>3400</v>
      </c>
      <c r="AH1239" s="733">
        <v>558</v>
      </c>
      <c r="AI1239" s="734">
        <v>558</v>
      </c>
      <c r="AJ1239" s="734">
        <v>559</v>
      </c>
      <c r="AK1239" s="734">
        <v>559</v>
      </c>
      <c r="AL1239" s="734">
        <v>586</v>
      </c>
      <c r="AM1239" s="734">
        <v>586</v>
      </c>
      <c r="AN1239" s="734">
        <v>587</v>
      </c>
      <c r="AO1239" s="734">
        <v>587</v>
      </c>
      <c r="AP1239" s="734">
        <v>588</v>
      </c>
      <c r="AQ1239" s="734">
        <v>959</v>
      </c>
      <c r="AR1239" s="734">
        <v>959</v>
      </c>
      <c r="AS1239" s="734">
        <v>960</v>
      </c>
      <c r="AT1239" s="734">
        <v>960</v>
      </c>
      <c r="AU1239" s="734">
        <v>961</v>
      </c>
      <c r="AV1239" s="734">
        <v>961</v>
      </c>
      <c r="AW1239" s="734">
        <v>1023</v>
      </c>
      <c r="AX1239" s="734">
        <v>1023</v>
      </c>
      <c r="AY1239" s="734">
        <v>1024</v>
      </c>
      <c r="AZ1239" s="734">
        <v>1024</v>
      </c>
      <c r="BA1239" s="734">
        <v>1024</v>
      </c>
      <c r="BB1239" s="734">
        <v>1025</v>
      </c>
      <c r="BC1239" s="734">
        <v>1025</v>
      </c>
      <c r="BD1239" s="735">
        <v>1026</v>
      </c>
    </row>
    <row r="1240" spans="1:74">
      <c r="B1240" s="1021"/>
      <c r="C1240" s="840">
        <f>C1239+200</f>
        <v>3600</v>
      </c>
      <c r="D1240" s="733">
        <f>AH1240*(1+$AF$5/100)</f>
        <v>377.65</v>
      </c>
      <c r="E1240" s="734">
        <f>AI1240*(1+$AF$5/100)</f>
        <v>377.65</v>
      </c>
      <c r="F1240" s="734">
        <f>AJ1240*(1+$AF$5/100)</f>
        <v>378.3</v>
      </c>
      <c r="G1240" s="734">
        <f>AK1240*(1+$AF$5/100)</f>
        <v>378.3</v>
      </c>
      <c r="H1240" s="734">
        <f>AL1240*(1+$AF$5/100)</f>
        <v>395.85</v>
      </c>
      <c r="I1240" s="734">
        <f>AM1240*(1+$AF$5/100)</f>
        <v>396.5</v>
      </c>
      <c r="J1240" s="734">
        <f>AN1240*(1+$AF$5/100)</f>
        <v>396.5</v>
      </c>
      <c r="K1240" s="734">
        <f>AO1240*(1+$AF$5/100)</f>
        <v>396.5</v>
      </c>
      <c r="L1240" s="734">
        <f>AP1240*(1+$AF$5/100)</f>
        <v>397.15</v>
      </c>
      <c r="M1240" s="734">
        <f>AQ1240*(1+$AF$5/100)</f>
        <v>651.3</v>
      </c>
      <c r="N1240" s="734">
        <f>AR1240*(1+$AF$5/100)</f>
        <v>651.3</v>
      </c>
      <c r="O1240" s="734">
        <f>AS1240*(1+$AF$5/100)</f>
        <v>651.95</v>
      </c>
      <c r="P1240" s="734">
        <f>AT1240*(1+$AF$5/100)</f>
        <v>651.95</v>
      </c>
      <c r="Q1240" s="734">
        <f>AU1240*(1+$AF$5/100)</f>
        <v>651.95</v>
      </c>
      <c r="R1240" s="734">
        <f>AV1240*(1+$AF$5/100)</f>
        <v>652.6</v>
      </c>
      <c r="S1240" s="734">
        <f>AW1240*(1+$AF$5/100)</f>
        <v>692.25</v>
      </c>
      <c r="T1240" s="734">
        <f>AX1240*(1+$AF$5/100)</f>
        <v>692.9</v>
      </c>
      <c r="U1240" s="734">
        <f>AY1240*(1+$AF$5/100)</f>
        <v>692.9</v>
      </c>
      <c r="V1240" s="734">
        <f>AZ1240*(1+$AF$5/100)</f>
        <v>693.55</v>
      </c>
      <c r="W1240" s="734">
        <f>BA1240*(1+$AF$5/100)</f>
        <v>693.55</v>
      </c>
      <c r="X1240" s="734">
        <f>BB1240*(1+$AF$5/100)</f>
        <v>694.2</v>
      </c>
      <c r="Y1240" s="734">
        <f>BC1240*(1+$AF$5/100)</f>
        <v>694.2</v>
      </c>
      <c r="Z1240" s="735">
        <f>BD1240*(1+$AF$5/100)</f>
        <v>694.2</v>
      </c>
      <c r="AA1240" s="801"/>
      <c r="AB1240" s="731"/>
      <c r="AG1240" s="755">
        <v>3600</v>
      </c>
      <c r="AH1240" s="733">
        <v>581</v>
      </c>
      <c r="AI1240" s="734">
        <v>581</v>
      </c>
      <c r="AJ1240" s="734">
        <v>582</v>
      </c>
      <c r="AK1240" s="734">
        <v>582</v>
      </c>
      <c r="AL1240" s="734">
        <v>609</v>
      </c>
      <c r="AM1240" s="734">
        <v>610</v>
      </c>
      <c r="AN1240" s="734">
        <v>610</v>
      </c>
      <c r="AO1240" s="734">
        <v>610</v>
      </c>
      <c r="AP1240" s="734">
        <v>611</v>
      </c>
      <c r="AQ1240" s="734">
        <v>1002</v>
      </c>
      <c r="AR1240" s="734">
        <v>1002</v>
      </c>
      <c r="AS1240" s="734">
        <v>1003</v>
      </c>
      <c r="AT1240" s="734">
        <v>1003</v>
      </c>
      <c r="AU1240" s="734">
        <v>1003</v>
      </c>
      <c r="AV1240" s="734">
        <v>1004</v>
      </c>
      <c r="AW1240" s="734">
        <v>1065</v>
      </c>
      <c r="AX1240" s="734">
        <v>1066</v>
      </c>
      <c r="AY1240" s="734">
        <v>1066</v>
      </c>
      <c r="AZ1240" s="734">
        <v>1067</v>
      </c>
      <c r="BA1240" s="734">
        <v>1067</v>
      </c>
      <c r="BB1240" s="734">
        <v>1068</v>
      </c>
      <c r="BC1240" s="734">
        <v>1068</v>
      </c>
      <c r="BD1240" s="735">
        <v>1068</v>
      </c>
    </row>
    <row r="1241" spans="1:74">
      <c r="B1241" s="1021"/>
      <c r="C1241" s="840">
        <f>C1240+200</f>
        <v>3800</v>
      </c>
      <c r="D1241" s="733">
        <f>AH1241*(1+$AF$5/100)</f>
        <v>392.6</v>
      </c>
      <c r="E1241" s="734">
        <f>AI1241*(1+$AF$5/100)</f>
        <v>392.6</v>
      </c>
      <c r="F1241" s="734">
        <f>AJ1241*(1+$AF$5/100)</f>
        <v>393.25</v>
      </c>
      <c r="G1241" s="734">
        <f>AK1241*(1+$AF$5/100)</f>
        <v>393.25</v>
      </c>
      <c r="H1241" s="734">
        <f>AL1241*(1+$AF$5/100)</f>
        <v>410.8</v>
      </c>
      <c r="I1241" s="734">
        <f>AM1241*(1+$AF$5/100)</f>
        <v>411.45</v>
      </c>
      <c r="J1241" s="734">
        <f>AN1241*(1+$AF$5/100)</f>
        <v>411.45</v>
      </c>
      <c r="K1241" s="734">
        <f>AO1241*(1+$AF$5/100)</f>
        <v>411.45</v>
      </c>
      <c r="L1241" s="734">
        <f>AP1241*(1+$AF$5/100)</f>
        <v>412.1</v>
      </c>
      <c r="M1241" s="734">
        <f>AQ1241*(1+$AF$5/100)</f>
        <v>678.6</v>
      </c>
      <c r="N1241" s="734">
        <f>AR1241*(1+$AF$5/100)</f>
        <v>679.25</v>
      </c>
      <c r="O1241" s="734">
        <f>AS1241*(1+$AF$5/100)</f>
        <v>679.25</v>
      </c>
      <c r="P1241" s="734">
        <f>AT1241*(1+$AF$5/100)</f>
        <v>679.9</v>
      </c>
      <c r="Q1241" s="734">
        <f>AU1241*(1+$AF$5/100)</f>
        <v>679.9</v>
      </c>
      <c r="R1241" s="734">
        <f>AV1241*(1+$AF$5/100)</f>
        <v>680.55</v>
      </c>
      <c r="S1241" s="734">
        <f>AW1241*(1+$AF$5/100)</f>
        <v>720.2</v>
      </c>
      <c r="T1241" s="734">
        <f>AX1241*(1+$AF$5/100)</f>
        <v>720.2</v>
      </c>
      <c r="U1241" s="734">
        <f>AY1241*(1+$AF$5/100)</f>
        <v>720.85</v>
      </c>
      <c r="V1241" s="734">
        <f>AZ1241*(1+$AF$5/100)</f>
        <v>720.85</v>
      </c>
      <c r="W1241" s="734">
        <f>BA1241*(1+$AF$5/100)</f>
        <v>721.5</v>
      </c>
      <c r="X1241" s="734">
        <f>BB1241*(1+$AF$5/100)</f>
        <v>721.5</v>
      </c>
      <c r="Y1241" s="734">
        <f>BC1241*(1+$AF$5/100)</f>
        <v>722.15</v>
      </c>
      <c r="Z1241" s="735">
        <f>BD1241*(1+$AF$5/100)</f>
        <v>722.15</v>
      </c>
      <c r="AA1241" s="801"/>
      <c r="AB1241" s="731"/>
      <c r="AG1241" s="755">
        <v>3800</v>
      </c>
      <c r="AH1241" s="733">
        <v>604</v>
      </c>
      <c r="AI1241" s="734">
        <v>604</v>
      </c>
      <c r="AJ1241" s="734">
        <v>605</v>
      </c>
      <c r="AK1241" s="734">
        <v>605</v>
      </c>
      <c r="AL1241" s="734">
        <v>632</v>
      </c>
      <c r="AM1241" s="734">
        <v>633</v>
      </c>
      <c r="AN1241" s="734">
        <v>633</v>
      </c>
      <c r="AO1241" s="734">
        <v>633</v>
      </c>
      <c r="AP1241" s="734">
        <v>634</v>
      </c>
      <c r="AQ1241" s="734">
        <v>1044</v>
      </c>
      <c r="AR1241" s="734">
        <v>1045</v>
      </c>
      <c r="AS1241" s="734">
        <v>1045</v>
      </c>
      <c r="AT1241" s="734">
        <v>1046</v>
      </c>
      <c r="AU1241" s="734">
        <v>1046</v>
      </c>
      <c r="AV1241" s="734">
        <v>1047</v>
      </c>
      <c r="AW1241" s="734">
        <v>1108</v>
      </c>
      <c r="AX1241" s="734">
        <v>1108</v>
      </c>
      <c r="AY1241" s="734">
        <v>1109</v>
      </c>
      <c r="AZ1241" s="734">
        <v>1109</v>
      </c>
      <c r="BA1241" s="734">
        <v>1110</v>
      </c>
      <c r="BB1241" s="734">
        <v>1110</v>
      </c>
      <c r="BC1241" s="734">
        <v>1111</v>
      </c>
      <c r="BD1241" s="735">
        <v>1111</v>
      </c>
    </row>
    <row r="1242" spans="1:74">
      <c r="B1242" s="1021"/>
      <c r="C1242" s="840">
        <f>C1241+200</f>
        <v>4000</v>
      </c>
      <c r="D1242" s="733">
        <f>AH1242*(1+$AF$5/100)</f>
        <v>407.55</v>
      </c>
      <c r="E1242" s="734">
        <f>AI1242*(1+$AF$5/100)</f>
        <v>407.55</v>
      </c>
      <c r="F1242" s="734">
        <f>AJ1242*(1+$AF$5/100)</f>
        <v>408.2</v>
      </c>
      <c r="G1242" s="734">
        <f>AK1242*(1+$AF$5/100)</f>
        <v>408.2</v>
      </c>
      <c r="H1242" s="734">
        <f>AL1242*(1+$AF$5/100)</f>
        <v>425.75</v>
      </c>
      <c r="I1242" s="734">
        <f>AM1242*(1+$AF$5/100)</f>
        <v>426.4</v>
      </c>
      <c r="J1242" s="734">
        <f>AN1242*(1+$AF$5/100)</f>
        <v>426.4</v>
      </c>
      <c r="K1242" s="734">
        <f>AO1242*(1+$AF$5/100)</f>
        <v>426.4</v>
      </c>
      <c r="L1242" s="734">
        <f>AP1242*(1+$AF$5/100)</f>
        <v>427.05</v>
      </c>
      <c r="M1242" s="734">
        <f>AQ1242*(1+$AF$5/100)</f>
        <v>706.55</v>
      </c>
      <c r="N1242" s="734">
        <f>AR1242*(1+$AF$5/100)</f>
        <v>706.55</v>
      </c>
      <c r="O1242" s="734">
        <f>AS1242*(1+$AF$5/100)</f>
        <v>707.2</v>
      </c>
      <c r="P1242" s="734">
        <f>AT1242*(1+$AF$5/100)</f>
        <v>707.2</v>
      </c>
      <c r="Q1242" s="734">
        <f>AU1242*(1+$AF$5/100)</f>
        <v>707.85</v>
      </c>
      <c r="R1242" s="734">
        <f>AV1242*(1+$AF$5/100)</f>
        <v>707.85</v>
      </c>
      <c r="S1242" s="734">
        <f>AW1242*(1+$AF$5/100)</f>
        <v>748.15</v>
      </c>
      <c r="T1242" s="734">
        <f>AX1242*(1+$AF$5/100)</f>
        <v>748.15</v>
      </c>
      <c r="U1242" s="734">
        <f>AY1242*(1+$AF$5/100)</f>
        <v>748.15</v>
      </c>
      <c r="V1242" s="734">
        <f>AZ1242*(1+$AF$5/100)</f>
        <v>748.8</v>
      </c>
      <c r="W1242" s="734">
        <f>BA1242*(1+$AF$5/100)</f>
        <v>748.8</v>
      </c>
      <c r="X1242" s="734">
        <f>BB1242*(1+$AF$5/100)</f>
        <v>749.45</v>
      </c>
      <c r="Y1242" s="734">
        <f>BC1242*(1+$AF$5/100)</f>
        <v>749.45</v>
      </c>
      <c r="Z1242" s="735">
        <f>BD1242*(1+$AF$5/100)</f>
        <v>750.1</v>
      </c>
      <c r="AA1242" s="801"/>
      <c r="AB1242" s="731"/>
      <c r="AG1242" s="755">
        <v>4000</v>
      </c>
      <c r="AH1242" s="733">
        <v>627</v>
      </c>
      <c r="AI1242" s="734">
        <v>627</v>
      </c>
      <c r="AJ1242" s="734">
        <v>628</v>
      </c>
      <c r="AK1242" s="734">
        <v>628</v>
      </c>
      <c r="AL1242" s="734">
        <v>655</v>
      </c>
      <c r="AM1242" s="734">
        <v>656</v>
      </c>
      <c r="AN1242" s="734">
        <v>656</v>
      </c>
      <c r="AO1242" s="734">
        <v>656</v>
      </c>
      <c r="AP1242" s="734">
        <v>657</v>
      </c>
      <c r="AQ1242" s="734">
        <v>1087</v>
      </c>
      <c r="AR1242" s="734">
        <v>1087</v>
      </c>
      <c r="AS1242" s="734">
        <v>1088</v>
      </c>
      <c r="AT1242" s="734">
        <v>1088</v>
      </c>
      <c r="AU1242" s="734">
        <v>1089</v>
      </c>
      <c r="AV1242" s="734">
        <v>1089</v>
      </c>
      <c r="AW1242" s="734">
        <v>1151</v>
      </c>
      <c r="AX1242" s="734">
        <v>1151</v>
      </c>
      <c r="AY1242" s="734">
        <v>1151</v>
      </c>
      <c r="AZ1242" s="734">
        <v>1152</v>
      </c>
      <c r="BA1242" s="734">
        <v>1152</v>
      </c>
      <c r="BB1242" s="734">
        <v>1153</v>
      </c>
      <c r="BC1242" s="734">
        <v>1153</v>
      </c>
      <c r="BD1242" s="735">
        <v>1154</v>
      </c>
    </row>
    <row r="1243" spans="1:74">
      <c r="B1243" s="1021"/>
      <c r="C1243" s="840">
        <f>C1242+200</f>
        <v>4200</v>
      </c>
      <c r="D1243" s="733">
        <f>AH1243*(1+$AF$5/100)</f>
        <v>422.5</v>
      </c>
      <c r="E1243" s="734">
        <f>AI1243*(1+$AF$5/100)</f>
        <v>422.5</v>
      </c>
      <c r="F1243" s="734">
        <f>AJ1243*(1+$AF$5/100)</f>
        <v>423.15</v>
      </c>
      <c r="G1243" s="734">
        <f>AK1243*(1+$AF$5/100)</f>
        <v>423.15</v>
      </c>
      <c r="H1243" s="734">
        <f>AL1243*(1+$AF$5/100)</f>
        <v>440.7</v>
      </c>
      <c r="I1243" s="734">
        <f>AM1243*(1+$AF$5/100)</f>
        <v>441.35</v>
      </c>
      <c r="J1243" s="734">
        <f>AN1243*(1+$AF$5/100)</f>
        <v>441.35</v>
      </c>
      <c r="K1243" s="734">
        <f>AO1243*(1+$AF$5/100)</f>
        <v>442</v>
      </c>
      <c r="L1243" s="734">
        <f>AP1243*(1+$AF$5/100)</f>
        <v>442</v>
      </c>
      <c r="M1243" s="734">
        <f>AQ1243*(1+$AF$5/100)</f>
        <v>734.5</v>
      </c>
      <c r="N1243" s="734">
        <f>AR1243*(1+$AF$5/100)</f>
        <v>734.5</v>
      </c>
      <c r="O1243" s="734">
        <f>AS1243*(1+$AF$5/100)</f>
        <v>734.5</v>
      </c>
      <c r="P1243" s="734">
        <f>AT1243*(1+$AF$5/100)</f>
        <v>735.15</v>
      </c>
      <c r="Q1243" s="734">
        <f>AU1243*(1+$AF$5/100)</f>
        <v>735.15</v>
      </c>
      <c r="R1243" s="734">
        <f>AV1243*(1+$AF$5/100)</f>
        <v>735.8</v>
      </c>
      <c r="S1243" s="734">
        <f>AW1243*(1+$AF$5/100)</f>
        <v>775.45</v>
      </c>
      <c r="T1243" s="734">
        <f>AX1243*(1+$AF$5/100)</f>
        <v>776.1</v>
      </c>
      <c r="U1243" s="734">
        <f>AY1243*(1+$AF$5/100)</f>
        <v>776.1</v>
      </c>
      <c r="V1243" s="734">
        <f>AZ1243*(1+$AF$5/100)</f>
        <v>776.75</v>
      </c>
      <c r="W1243" s="734">
        <f>BA1243*(1+$AF$5/100)</f>
        <v>776.75</v>
      </c>
      <c r="X1243" s="734">
        <f>BB1243*(1+$AF$5/100)</f>
        <v>776.75</v>
      </c>
      <c r="Y1243" s="734">
        <f>BC1243*(1+$AF$5/100)</f>
        <v>777.4</v>
      </c>
      <c r="Z1243" s="735">
        <f>BD1243*(1+$AF$5/100)</f>
        <v>777.4</v>
      </c>
      <c r="AA1243" s="801"/>
      <c r="AB1243" s="731"/>
      <c r="AG1243" s="755">
        <v>4200</v>
      </c>
      <c r="AH1243" s="733">
        <v>650</v>
      </c>
      <c r="AI1243" s="734">
        <v>650</v>
      </c>
      <c r="AJ1243" s="734">
        <v>651</v>
      </c>
      <c r="AK1243" s="734">
        <v>651</v>
      </c>
      <c r="AL1243" s="734">
        <v>678</v>
      </c>
      <c r="AM1243" s="734">
        <v>679</v>
      </c>
      <c r="AN1243" s="734">
        <v>679</v>
      </c>
      <c r="AO1243" s="734">
        <v>680</v>
      </c>
      <c r="AP1243" s="734">
        <v>680</v>
      </c>
      <c r="AQ1243" s="734">
        <v>1130</v>
      </c>
      <c r="AR1243" s="734">
        <v>1130</v>
      </c>
      <c r="AS1243" s="734">
        <v>1130</v>
      </c>
      <c r="AT1243" s="734">
        <v>1131</v>
      </c>
      <c r="AU1243" s="734">
        <v>1131</v>
      </c>
      <c r="AV1243" s="734">
        <v>1132</v>
      </c>
      <c r="AW1243" s="734">
        <v>1193</v>
      </c>
      <c r="AX1243" s="734">
        <v>1194</v>
      </c>
      <c r="AY1243" s="734">
        <v>1194</v>
      </c>
      <c r="AZ1243" s="734">
        <v>1195</v>
      </c>
      <c r="BA1243" s="734">
        <v>1195</v>
      </c>
      <c r="BB1243" s="734">
        <v>1195</v>
      </c>
      <c r="BC1243" s="734">
        <v>1196</v>
      </c>
      <c r="BD1243" s="735">
        <v>1196</v>
      </c>
    </row>
    <row r="1244" spans="1:74">
      <c r="B1244" s="1021"/>
      <c r="C1244" s="840">
        <f>C1243+200</f>
        <v>4400</v>
      </c>
      <c r="D1244" s="733">
        <f>AH1244*(1+$AF$5/100)</f>
        <v>437.45</v>
      </c>
      <c r="E1244" s="734">
        <f>AI1244*(1+$AF$5/100)</f>
        <v>437.45</v>
      </c>
      <c r="F1244" s="734">
        <f>AJ1244*(1+$AF$5/100)</f>
        <v>438.1</v>
      </c>
      <c r="G1244" s="734">
        <f>AK1244*(1+$AF$5/100)</f>
        <v>438.1</v>
      </c>
      <c r="H1244" s="734">
        <f>AL1244*(1+$AF$5/100)</f>
        <v>455.65</v>
      </c>
      <c r="I1244" s="734">
        <f>AM1244*(1+$AF$5/100)</f>
        <v>456.3</v>
      </c>
      <c r="J1244" s="734">
        <f>AN1244*(1+$AF$5/100)</f>
        <v>456.3</v>
      </c>
      <c r="K1244" s="734">
        <f>AO1244*(1+$AF$5/100)</f>
        <v>456.95</v>
      </c>
      <c r="L1244" s="734">
        <f>AP1244*(1+$AF$5/100)</f>
        <v>456.95</v>
      </c>
      <c r="M1244" s="734">
        <f>AQ1244*(1+$AF$5/100)</f>
        <v>761.8</v>
      </c>
      <c r="N1244" s="734">
        <f>AR1244*(1+$AF$5/100)</f>
        <v>762.45</v>
      </c>
      <c r="O1244" s="734">
        <f>AS1244*(1+$AF$5/100)</f>
        <v>762.45</v>
      </c>
      <c r="P1244" s="734">
        <f>AT1244*(1+$AF$5/100)</f>
        <v>763.1</v>
      </c>
      <c r="Q1244" s="734">
        <f>AU1244*(1+$AF$5/100)</f>
        <v>763.1</v>
      </c>
      <c r="R1244" s="734">
        <f>AV1244*(1+$AF$5/100)</f>
        <v>763.1</v>
      </c>
      <c r="S1244" s="734">
        <f>AW1244*(1+$AF$5/100)</f>
        <v>803.4</v>
      </c>
      <c r="T1244" s="734">
        <f>AX1244*(1+$AF$5/100)</f>
        <v>803.4</v>
      </c>
      <c r="U1244" s="734">
        <f>AY1244*(1+$AF$5/100)</f>
        <v>804.05</v>
      </c>
      <c r="V1244" s="734">
        <f>AZ1244*(1+$AF$5/100)</f>
        <v>804.05</v>
      </c>
      <c r="W1244" s="734">
        <f>BA1244*(1+$AF$5/100)</f>
        <v>804.7</v>
      </c>
      <c r="X1244" s="734">
        <f>BB1244*(1+$AF$5/100)</f>
        <v>804.7</v>
      </c>
      <c r="Y1244" s="734">
        <f>BC1244*(1+$AF$5/100)</f>
        <v>805.35</v>
      </c>
      <c r="Z1244" s="735">
        <f>BD1244*(1+$AF$5/100)</f>
        <v>805.35</v>
      </c>
      <c r="AA1244" s="801"/>
      <c r="AB1244" s="731"/>
      <c r="AG1244" s="755">
        <v>4400</v>
      </c>
      <c r="AH1244" s="733">
        <v>673</v>
      </c>
      <c r="AI1244" s="734">
        <v>673</v>
      </c>
      <c r="AJ1244" s="734">
        <v>674</v>
      </c>
      <c r="AK1244" s="734">
        <v>674</v>
      </c>
      <c r="AL1244" s="734">
        <v>701</v>
      </c>
      <c r="AM1244" s="734">
        <v>702</v>
      </c>
      <c r="AN1244" s="734">
        <v>702</v>
      </c>
      <c r="AO1244" s="734">
        <v>703</v>
      </c>
      <c r="AP1244" s="734">
        <v>703</v>
      </c>
      <c r="AQ1244" s="734">
        <v>1172</v>
      </c>
      <c r="AR1244" s="734">
        <v>1173</v>
      </c>
      <c r="AS1244" s="734">
        <v>1173</v>
      </c>
      <c r="AT1244" s="734">
        <v>1174</v>
      </c>
      <c r="AU1244" s="734">
        <v>1174</v>
      </c>
      <c r="AV1244" s="734">
        <v>1174</v>
      </c>
      <c r="AW1244" s="734">
        <v>1236</v>
      </c>
      <c r="AX1244" s="734">
        <v>1236</v>
      </c>
      <c r="AY1244" s="734">
        <v>1237</v>
      </c>
      <c r="AZ1244" s="734">
        <v>1237</v>
      </c>
      <c r="BA1244" s="734">
        <v>1238</v>
      </c>
      <c r="BB1244" s="734">
        <v>1238</v>
      </c>
      <c r="BC1244" s="734">
        <v>1239</v>
      </c>
      <c r="BD1244" s="735">
        <v>1239</v>
      </c>
    </row>
    <row r="1245" spans="1:74">
      <c r="B1245" s="1021"/>
      <c r="C1245" s="840">
        <f>C1244+200</f>
        <v>4600</v>
      </c>
      <c r="D1245" s="733">
        <f>AH1245*(1+$AF$5/100)</f>
        <v>452.4</v>
      </c>
      <c r="E1245" s="734">
        <f>AI1245*(1+$AF$5/100)</f>
        <v>452.4</v>
      </c>
      <c r="F1245" s="734">
        <f>AJ1245*(1+$AF$5/100)</f>
        <v>453.05</v>
      </c>
      <c r="G1245" s="734">
        <f>AK1245*(1+$AF$5/100)</f>
        <v>453.05</v>
      </c>
      <c r="H1245" s="734">
        <f>AL1245*(1+$AF$5/100)</f>
        <v>470.6</v>
      </c>
      <c r="I1245" s="734">
        <f>AM1245*(1+$AF$5/100)</f>
        <v>471.25</v>
      </c>
      <c r="J1245" s="734">
        <f>AN1245*(1+$AF$5/100)</f>
        <v>471.25</v>
      </c>
      <c r="K1245" s="734">
        <f>AO1245*(1+$AF$5/100)</f>
        <v>471.9</v>
      </c>
      <c r="L1245" s="734">
        <f>AP1245*(1+$AF$5/100)</f>
        <v>471.9</v>
      </c>
      <c r="M1245" s="734">
        <f>AQ1245*(1+$AF$5/100)</f>
        <v>789.75</v>
      </c>
      <c r="N1245" s="734">
        <f>AR1245*(1+$AF$5/100)</f>
        <v>789.75</v>
      </c>
      <c r="O1245" s="734">
        <f>AS1245*(1+$AF$5/100)</f>
        <v>790.4</v>
      </c>
      <c r="P1245" s="734">
        <f>AT1245*(1+$AF$5/100)</f>
        <v>790.4</v>
      </c>
      <c r="Q1245" s="734">
        <f>AU1245*(1+$AF$5/100)</f>
        <v>791.05</v>
      </c>
      <c r="R1245" s="734">
        <f>AV1245*(1+$AF$5/100)</f>
        <v>791.05</v>
      </c>
      <c r="S1245" s="734">
        <f>AW1245*(1+$AF$5/100)</f>
        <v>830.7</v>
      </c>
      <c r="T1245" s="734">
        <f>AX1245*(1+$AF$5/100)</f>
        <v>831.35</v>
      </c>
      <c r="U1245" s="734">
        <f>AY1245*(1+$AF$5/100)</f>
        <v>831.35</v>
      </c>
      <c r="V1245" s="734">
        <f>AZ1245*(1+$AF$5/100)</f>
        <v>832</v>
      </c>
      <c r="W1245" s="734">
        <f>BA1245*(1+$AF$5/100)</f>
        <v>832</v>
      </c>
      <c r="X1245" s="734">
        <f>BB1245*(1+$AF$5/100)</f>
        <v>832.65</v>
      </c>
      <c r="Y1245" s="734">
        <f>BC1245*(1+$AF$5/100)</f>
        <v>832.65</v>
      </c>
      <c r="Z1245" s="735">
        <f>BD1245*(1+$AF$5/100)</f>
        <v>833.3</v>
      </c>
      <c r="AA1245" s="801"/>
      <c r="AB1245" s="731"/>
      <c r="AG1245" s="755">
        <v>4600</v>
      </c>
      <c r="AH1245" s="733">
        <v>696</v>
      </c>
      <c r="AI1245" s="734">
        <v>696</v>
      </c>
      <c r="AJ1245" s="734">
        <v>697</v>
      </c>
      <c r="AK1245" s="734">
        <v>697</v>
      </c>
      <c r="AL1245" s="734">
        <v>724</v>
      </c>
      <c r="AM1245" s="734">
        <v>725</v>
      </c>
      <c r="AN1245" s="734">
        <v>725</v>
      </c>
      <c r="AO1245" s="734">
        <v>726</v>
      </c>
      <c r="AP1245" s="734">
        <v>726</v>
      </c>
      <c r="AQ1245" s="734">
        <v>1215</v>
      </c>
      <c r="AR1245" s="734">
        <v>1215</v>
      </c>
      <c r="AS1245" s="734">
        <v>1216</v>
      </c>
      <c r="AT1245" s="734">
        <v>1216</v>
      </c>
      <c r="AU1245" s="734">
        <v>1217</v>
      </c>
      <c r="AV1245" s="734">
        <v>1217</v>
      </c>
      <c r="AW1245" s="734">
        <v>1278</v>
      </c>
      <c r="AX1245" s="734">
        <v>1279</v>
      </c>
      <c r="AY1245" s="734">
        <v>1279</v>
      </c>
      <c r="AZ1245" s="734">
        <v>1280</v>
      </c>
      <c r="BA1245" s="734">
        <v>1280</v>
      </c>
      <c r="BB1245" s="734">
        <v>1281</v>
      </c>
      <c r="BC1245" s="734">
        <v>1281</v>
      </c>
      <c r="BD1245" s="735">
        <v>1282</v>
      </c>
    </row>
    <row r="1246" spans="1:74">
      <c r="B1246" s="1021"/>
      <c r="C1246" s="840">
        <f>C1245+200</f>
        <v>4800</v>
      </c>
      <c r="D1246" s="733">
        <f>AH1246*(1+$AF$5/100)</f>
        <v>467.35</v>
      </c>
      <c r="E1246" s="734">
        <f>AI1246*(1+$AF$5/100)</f>
        <v>467.35</v>
      </c>
      <c r="F1246" s="734">
        <f>AJ1246*(1+$AF$5/100)</f>
        <v>468</v>
      </c>
      <c r="G1246" s="734">
        <f>AK1246*(1+$AF$5/100)</f>
        <v>468</v>
      </c>
      <c r="H1246" s="734">
        <f>AL1246*(1+$AF$5/100)</f>
        <v>485.55</v>
      </c>
      <c r="I1246" s="734">
        <f>AM1246*(1+$AF$5/100)</f>
        <v>486.2</v>
      </c>
      <c r="J1246" s="734">
        <f>AN1246*(1+$AF$5/100)</f>
        <v>486.2</v>
      </c>
      <c r="K1246" s="734">
        <f>AO1246*(1+$AF$5/100)</f>
        <v>486.85</v>
      </c>
      <c r="L1246" s="734">
        <f>AP1246*(1+$AF$5/100)</f>
        <v>486.85</v>
      </c>
      <c r="M1246" s="734">
        <f>AQ1246*(1+$AF$5/100)</f>
        <v>817.05</v>
      </c>
      <c r="N1246" s="734">
        <f>AR1246*(1+$AF$5/100)</f>
        <v>817.7</v>
      </c>
      <c r="O1246" s="734">
        <f>AS1246*(1+$AF$5/100)</f>
        <v>817.7</v>
      </c>
      <c r="P1246" s="734">
        <f>AT1246*(1+$AF$5/100)</f>
        <v>818.35</v>
      </c>
      <c r="Q1246" s="734">
        <f>AU1246*(1+$AF$5/100)</f>
        <v>818.35</v>
      </c>
      <c r="R1246" s="734">
        <f>AV1246*(1+$AF$5/100)</f>
        <v>819</v>
      </c>
      <c r="S1246" s="734">
        <f>AW1246*(1+$AF$5/100)</f>
        <v>858.65</v>
      </c>
      <c r="T1246" s="734">
        <f>AX1246*(1+$AF$5/100)</f>
        <v>859.3</v>
      </c>
      <c r="U1246" s="734">
        <f>AY1246*(1+$AF$5/100)</f>
        <v>859.3</v>
      </c>
      <c r="V1246" s="734">
        <f>AZ1246*(1+$AF$5/100)</f>
        <v>859.3</v>
      </c>
      <c r="W1246" s="734">
        <f>BA1246*(1+$AF$5/100)</f>
        <v>859.95</v>
      </c>
      <c r="X1246" s="734">
        <f>BB1246*(1+$AF$5/100)</f>
        <v>859.95</v>
      </c>
      <c r="Y1246" s="734">
        <f>BC1246*(1+$AF$5/100)</f>
        <v>860.6</v>
      </c>
      <c r="Z1246" s="735">
        <f>BD1246*(1+$AF$5/100)</f>
        <v>860.6</v>
      </c>
      <c r="AA1246" s="801"/>
      <c r="AB1246" s="731"/>
      <c r="AG1246" s="755">
        <v>4800</v>
      </c>
      <c r="AH1246" s="733">
        <v>719</v>
      </c>
      <c r="AI1246" s="734">
        <v>719</v>
      </c>
      <c r="AJ1246" s="734">
        <v>720</v>
      </c>
      <c r="AK1246" s="734">
        <v>720</v>
      </c>
      <c r="AL1246" s="734">
        <v>747</v>
      </c>
      <c r="AM1246" s="734">
        <v>748</v>
      </c>
      <c r="AN1246" s="734">
        <v>748</v>
      </c>
      <c r="AO1246" s="734">
        <v>749</v>
      </c>
      <c r="AP1246" s="734">
        <v>749</v>
      </c>
      <c r="AQ1246" s="734">
        <v>1257</v>
      </c>
      <c r="AR1246" s="734">
        <v>1258</v>
      </c>
      <c r="AS1246" s="734">
        <v>1258</v>
      </c>
      <c r="AT1246" s="734">
        <v>1259</v>
      </c>
      <c r="AU1246" s="734">
        <v>1259</v>
      </c>
      <c r="AV1246" s="734">
        <v>1260</v>
      </c>
      <c r="AW1246" s="734">
        <v>1321</v>
      </c>
      <c r="AX1246" s="734">
        <v>1322</v>
      </c>
      <c r="AY1246" s="734">
        <v>1322</v>
      </c>
      <c r="AZ1246" s="734">
        <v>1322</v>
      </c>
      <c r="BA1246" s="734">
        <v>1323</v>
      </c>
      <c r="BB1246" s="734">
        <v>1323</v>
      </c>
      <c r="BC1246" s="734">
        <v>1324</v>
      </c>
      <c r="BD1246" s="735">
        <v>1324</v>
      </c>
    </row>
    <row r="1247" spans="1:74" customHeight="1" ht="20.25">
      <c r="B1247" s="1021"/>
      <c r="C1247" s="841">
        <f>C1246+200</f>
        <v>5000</v>
      </c>
      <c r="D1247" s="739">
        <f>AH1247*(1+$AF$5/100)</f>
        <v>482.3</v>
      </c>
      <c r="E1247" s="740">
        <f>AI1247*(1+$AF$5/100)</f>
        <v>482.95</v>
      </c>
      <c r="F1247" s="740">
        <f>AJ1247*(1+$AF$5/100)</f>
        <v>482.95</v>
      </c>
      <c r="G1247" s="740">
        <f>AK1247*(1+$AF$5/100)</f>
        <v>482.95</v>
      </c>
      <c r="H1247" s="740">
        <f>AL1247*(1+$AF$5/100)</f>
        <v>500.5</v>
      </c>
      <c r="I1247" s="740">
        <f>AM1247*(1+$AF$5/100)</f>
        <v>501.15</v>
      </c>
      <c r="J1247" s="740">
        <f>AN1247*(1+$AF$5/100)</f>
        <v>501.15</v>
      </c>
      <c r="K1247" s="740">
        <f>AO1247*(1+$AF$5/100)</f>
        <v>501.8</v>
      </c>
      <c r="L1247" s="740">
        <f>AP1247*(1+$AF$5/100)</f>
        <v>501.8</v>
      </c>
      <c r="M1247" s="740">
        <f>AQ1247*(1+$AF$5/100)</f>
        <v>845</v>
      </c>
      <c r="N1247" s="740">
        <f>AR1247*(1+$AF$5/100)</f>
        <v>845.65</v>
      </c>
      <c r="O1247" s="740">
        <f>AS1247*(1+$AF$5/100)</f>
        <v>845.65</v>
      </c>
      <c r="P1247" s="740">
        <f>AT1247*(1+$AF$5/100)</f>
        <v>845.65</v>
      </c>
      <c r="Q1247" s="740">
        <f>AU1247*(1+$AF$5/100)</f>
        <v>846.3</v>
      </c>
      <c r="R1247" s="740">
        <f>AV1247*(1+$AF$5/100)</f>
        <v>846.3</v>
      </c>
      <c r="S1247" s="740">
        <f>AW1247*(1+$AF$5/100)</f>
        <v>886.6</v>
      </c>
      <c r="T1247" s="740">
        <f>AX1247*(1+$AF$5/100)</f>
        <v>886.6</v>
      </c>
      <c r="U1247" s="740">
        <f>AY1247*(1+$AF$5/100)</f>
        <v>887.25</v>
      </c>
      <c r="V1247" s="740">
        <f>AZ1247*(1+$AF$5/100)</f>
        <v>887.25</v>
      </c>
      <c r="W1247" s="740">
        <f>BA1247*(1+$AF$5/100)</f>
        <v>887.9</v>
      </c>
      <c r="X1247" s="740">
        <f>BB1247*(1+$AF$5/100)</f>
        <v>887.9</v>
      </c>
      <c r="Y1247" s="740">
        <f>BC1247*(1+$AF$5/100)</f>
        <v>887.9</v>
      </c>
      <c r="Z1247" s="750">
        <f>BD1247*(1+$AF$5/100)</f>
        <v>888.55</v>
      </c>
      <c r="AA1247" s="801"/>
      <c r="AB1247" s="731"/>
      <c r="AG1247" s="756">
        <v>5000</v>
      </c>
      <c r="AH1247" s="739">
        <v>742</v>
      </c>
      <c r="AI1247" s="740">
        <v>743</v>
      </c>
      <c r="AJ1247" s="740">
        <v>743</v>
      </c>
      <c r="AK1247" s="740">
        <v>743</v>
      </c>
      <c r="AL1247" s="740">
        <v>770</v>
      </c>
      <c r="AM1247" s="740">
        <v>771</v>
      </c>
      <c r="AN1247" s="740">
        <v>771</v>
      </c>
      <c r="AO1247" s="740">
        <v>772</v>
      </c>
      <c r="AP1247" s="740">
        <v>772</v>
      </c>
      <c r="AQ1247" s="740">
        <v>1300</v>
      </c>
      <c r="AR1247" s="740">
        <v>1301</v>
      </c>
      <c r="AS1247" s="740">
        <v>1301</v>
      </c>
      <c r="AT1247" s="740">
        <v>1301</v>
      </c>
      <c r="AU1247" s="740">
        <v>1302</v>
      </c>
      <c r="AV1247" s="740">
        <v>1302</v>
      </c>
      <c r="AW1247" s="740">
        <v>1364</v>
      </c>
      <c r="AX1247" s="740">
        <v>1364</v>
      </c>
      <c r="AY1247" s="740">
        <v>1365</v>
      </c>
      <c r="AZ1247" s="740">
        <v>1365</v>
      </c>
      <c r="BA1247" s="740">
        <v>1366</v>
      </c>
      <c r="BB1247" s="740">
        <v>1366</v>
      </c>
      <c r="BC1247" s="740">
        <v>1366</v>
      </c>
      <c r="BD1247" s="750">
        <v>1367</v>
      </c>
    </row>
    <row r="1248" spans="1:74" customHeight="1" ht="22.5">
      <c r="B1248" s="804"/>
      <c r="C1248" s="717"/>
      <c r="D1248" s="734"/>
      <c r="E1248" s="734"/>
      <c r="F1248" s="734"/>
      <c r="G1248" s="734"/>
      <c r="H1248" s="734"/>
      <c r="I1248" s="734"/>
      <c r="J1248" s="734"/>
      <c r="K1248" s="734"/>
      <c r="L1248" s="734"/>
      <c r="M1248" s="734"/>
      <c r="N1248" s="734"/>
      <c r="O1248" s="734"/>
      <c r="P1248" s="734"/>
      <c r="Q1248" s="734"/>
      <c r="R1248" s="734"/>
      <c r="S1248" s="734"/>
      <c r="T1248" s="734"/>
      <c r="U1248" s="734"/>
      <c r="V1248" s="734"/>
      <c r="W1248" s="734"/>
      <c r="X1248" s="734"/>
      <c r="Y1248" s="734"/>
      <c r="Z1248" s="734"/>
      <c r="AA1248" s="801"/>
      <c r="AB1248" s="731"/>
    </row>
    <row r="1249" spans="1:74">
      <c r="B1249" s="804"/>
      <c r="C1249" s="1014" t="s">
        <v>389</v>
      </c>
      <c r="D1249" s="1014"/>
      <c r="E1249" s="1014"/>
      <c r="F1249" s="1014"/>
      <c r="G1249" s="1014"/>
      <c r="H1249" s="1014"/>
      <c r="I1249" s="1014"/>
      <c r="J1249" s="1014"/>
      <c r="K1249" s="1014"/>
      <c r="L1249" s="1014"/>
      <c r="M1249" s="1014"/>
      <c r="N1249" s="1014"/>
      <c r="O1249" s="1014"/>
      <c r="P1249" s="1014"/>
      <c r="Q1249" s="1014"/>
      <c r="R1249" s="1014"/>
      <c r="S1249" s="1014"/>
      <c r="T1249" s="1014"/>
      <c r="U1249" s="1014"/>
      <c r="V1249" s="1014"/>
      <c r="W1249" s="1014"/>
      <c r="X1249" s="1014"/>
      <c r="Y1249" s="1014"/>
      <c r="Z1249" s="1014"/>
      <c r="AA1249" s="801"/>
      <c r="AB1249" s="731"/>
    </row>
    <row r="1250" spans="1:74">
      <c r="B1250" s="804"/>
      <c r="C1250" s="721" t="s">
        <v>443</v>
      </c>
      <c r="D1250" s="721"/>
      <c r="E1250" s="721"/>
      <c r="F1250" s="721"/>
      <c r="G1250" s="721"/>
      <c r="H1250" s="721"/>
      <c r="I1250" s="721"/>
      <c r="J1250" s="721"/>
      <c r="K1250" s="721"/>
      <c r="L1250" s="721"/>
      <c r="M1250" s="721"/>
      <c r="N1250" s="721"/>
      <c r="O1250" s="721"/>
      <c r="P1250" s="721"/>
      <c r="Q1250" s="721"/>
      <c r="R1250" s="721"/>
      <c r="S1250" s="721"/>
      <c r="T1250" s="721"/>
      <c r="U1250" s="721"/>
      <c r="V1250" s="721"/>
      <c r="W1250" s="721"/>
      <c r="X1250" s="721"/>
      <c r="Y1250" s="721"/>
      <c r="Z1250" s="721"/>
      <c r="AA1250" s="801"/>
      <c r="AB1250" s="731"/>
    </row>
    <row r="1251" spans="1:74" customHeight="1" ht="20.25">
      <c r="B1251" s="805"/>
      <c r="C1251" s="1022" t="s">
        <v>384</v>
      </c>
      <c r="D1251" s="1022"/>
      <c r="E1251" s="1022"/>
      <c r="F1251" s="1022"/>
      <c r="G1251" s="1022"/>
      <c r="H1251" s="1022"/>
      <c r="I1251" s="1022"/>
      <c r="J1251" s="1022"/>
      <c r="K1251" s="1022"/>
      <c r="L1251" s="1022"/>
      <c r="M1251" s="1022"/>
      <c r="N1251" s="1022"/>
      <c r="O1251" s="1022"/>
      <c r="P1251" s="1022"/>
      <c r="Q1251" s="1022"/>
      <c r="R1251" s="1022"/>
      <c r="S1251" s="1022"/>
      <c r="T1251" s="1022"/>
      <c r="U1251" s="1022"/>
      <c r="V1251" s="1022"/>
      <c r="W1251" s="1022"/>
      <c r="X1251" s="1022"/>
      <c r="Y1251" s="1022"/>
      <c r="Z1251" s="1022"/>
      <c r="AA1251" s="806"/>
      <c r="AB1251" s="717"/>
    </row>
    <row r="1252" spans="1:74" customHeight="1" ht="20.25">
      <c r="B1252" s="722"/>
      <c r="C1252" s="717"/>
      <c r="D1252" s="717"/>
      <c r="E1252" s="717"/>
      <c r="F1252" s="717"/>
      <c r="G1252" s="717"/>
      <c r="H1252" s="717"/>
      <c r="I1252" s="717"/>
      <c r="J1252" s="717"/>
      <c r="K1252" s="717"/>
      <c r="L1252" s="717"/>
      <c r="M1252" s="717"/>
      <c r="N1252" s="717"/>
      <c r="O1252" s="717"/>
      <c r="P1252" s="717"/>
      <c r="Q1252" s="717"/>
      <c r="R1252" s="717"/>
      <c r="S1252" s="717"/>
      <c r="T1252" s="717"/>
      <c r="U1252" s="717"/>
      <c r="V1252" s="717"/>
      <c r="W1252" s="717"/>
      <c r="X1252" s="717"/>
      <c r="Y1252" s="717"/>
      <c r="Z1252" s="717"/>
      <c r="AA1252" s="717"/>
      <c r="AB1252" s="717"/>
    </row>
    <row r="1253" spans="1:74" s="780" customFormat="1">
      <c r="B1253" s="812" t="s">
        <v>464</v>
      </c>
      <c r="C1253" s="812"/>
      <c r="D1253" s="812"/>
      <c r="E1253" s="812"/>
      <c r="F1253" s="812"/>
      <c r="G1253" s="812"/>
      <c r="H1253" s="812"/>
      <c r="I1253" s="812"/>
      <c r="J1253" s="812"/>
      <c r="K1253" s="812"/>
      <c r="L1253" s="812"/>
      <c r="M1253" s="812"/>
      <c r="N1253" s="812"/>
      <c r="O1253" s="812"/>
      <c r="P1253" s="812"/>
      <c r="Q1253" s="812"/>
      <c r="R1253" s="812"/>
      <c r="S1253" s="812"/>
      <c r="T1253" s="812"/>
      <c r="U1253" s="812"/>
      <c r="V1253" s="812"/>
      <c r="W1253" s="812"/>
      <c r="X1253" s="1023" t="s">
        <v>314</v>
      </c>
      <c r="Y1253" s="1023"/>
      <c r="Z1253" s="1023"/>
      <c r="AA1253" s="812"/>
      <c r="AB1253" s="814"/>
    </row>
    <row r="1254" spans="1:74" s="816" customFormat="1">
      <c r="A1254" s="1024"/>
      <c r="B1254" s="1024"/>
      <c r="C1254" s="1024"/>
      <c r="D1254" s="1024"/>
      <c r="E1254" s="1024"/>
      <c r="F1254" s="1024"/>
      <c r="G1254" s="1024"/>
      <c r="H1254" s="1024"/>
      <c r="I1254" s="1024"/>
      <c r="J1254" s="1024"/>
      <c r="K1254" s="1024"/>
      <c r="L1254" s="1024"/>
      <c r="M1254" s="1024"/>
      <c r="N1254" s="1024"/>
      <c r="O1254" s="1024"/>
      <c r="P1254" s="1024"/>
      <c r="Q1254" s="1024"/>
      <c r="R1254" s="1024"/>
      <c r="S1254" s="1024"/>
      <c r="T1254" s="1024"/>
      <c r="U1254" s="1024"/>
      <c r="V1254" s="1024"/>
      <c r="W1254" s="1024"/>
      <c r="X1254" s="1024"/>
      <c r="Y1254" s="1024"/>
      <c r="Z1254" s="1024"/>
      <c r="AA1254" s="1024"/>
      <c r="AB1254" s="1024"/>
    </row>
    <row r="1255" spans="1:74" customHeight="1" ht="20.25">
      <c r="B1255" s="722"/>
      <c r="C1255" s="717"/>
      <c r="D1255" s="717"/>
      <c r="E1255" s="717"/>
      <c r="F1255" s="717"/>
      <c r="G1255" s="717"/>
      <c r="H1255" s="717"/>
      <c r="I1255" s="717"/>
      <c r="J1255" s="717"/>
      <c r="K1255" s="717"/>
      <c r="L1255" s="717"/>
      <c r="M1255" s="717"/>
      <c r="N1255" s="717"/>
      <c r="O1255" s="717"/>
      <c r="P1255" s="717"/>
      <c r="Q1255" s="717"/>
      <c r="R1255" s="717"/>
      <c r="S1255" s="717"/>
      <c r="T1255" s="717"/>
      <c r="U1255" s="717"/>
      <c r="V1255" s="717"/>
      <c r="W1255" s="717"/>
      <c r="X1255" s="717"/>
      <c r="Y1255" s="717"/>
      <c r="Z1255" s="717"/>
      <c r="AA1255" s="717"/>
      <c r="AB1255" s="717"/>
    </row>
    <row r="1256" spans="1:74" customHeight="1" ht="27.75" s="545" customFormat="1">
      <c r="A1256" s="716"/>
      <c r="B1256" s="807"/>
      <c r="C1256" s="1017" t="s">
        <v>465</v>
      </c>
      <c r="D1256" s="1017"/>
      <c r="E1256" s="1017"/>
      <c r="F1256" s="1017"/>
      <c r="G1256" s="1017"/>
      <c r="H1256" s="1017"/>
      <c r="I1256" s="1017"/>
      <c r="J1256" s="1017"/>
      <c r="K1256" s="1017"/>
      <c r="L1256" s="1017"/>
      <c r="M1256" s="1017"/>
      <c r="N1256" s="1017"/>
      <c r="O1256" s="1017"/>
      <c r="P1256" s="1017"/>
      <c r="Q1256" s="1017"/>
      <c r="R1256" s="1017"/>
      <c r="S1256" s="1017"/>
      <c r="T1256" s="1017"/>
      <c r="U1256" s="1017"/>
      <c r="V1256" s="1017"/>
      <c r="W1256" s="1017"/>
      <c r="X1256" s="1017"/>
      <c r="Y1256" s="1017"/>
      <c r="Z1256" s="1017"/>
      <c r="AA1256" s="798"/>
      <c r="AB1256" s="723"/>
    </row>
    <row r="1257" spans="1:74" customHeight="1" ht="24">
      <c r="B1257" s="808"/>
      <c r="C1257" s="1018" t="s">
        <v>316</v>
      </c>
      <c r="D1257" s="1018"/>
      <c r="E1257" s="1018"/>
      <c r="F1257" s="1018"/>
      <c r="G1257" s="1018"/>
      <c r="H1257" s="1018"/>
      <c r="I1257" s="1018"/>
      <c r="J1257" s="1018"/>
      <c r="K1257" s="1018"/>
      <c r="L1257" s="1018"/>
      <c r="M1257" s="1018"/>
      <c r="N1257" s="1018"/>
      <c r="O1257" s="1018"/>
      <c r="P1257" s="1018"/>
      <c r="Q1257" s="1018"/>
      <c r="R1257" s="1018"/>
      <c r="S1257" s="1018"/>
      <c r="T1257" s="1018"/>
      <c r="U1257" s="1018"/>
      <c r="V1257" s="1018"/>
      <c r="W1257" s="1018"/>
      <c r="X1257" s="1018"/>
      <c r="Y1257" s="1018"/>
      <c r="Z1257" s="1018"/>
      <c r="AA1257" s="821"/>
      <c r="AB1257" s="717"/>
    </row>
    <row r="1258" spans="1:74" customHeight="1" ht="20.25">
      <c r="A1258" s="545"/>
      <c r="B1258" s="1021" t="s">
        <v>317</v>
      </c>
      <c r="C1258" s="782"/>
      <c r="D1258" s="783">
        <v>1400</v>
      </c>
      <c r="E1258" s="783">
        <v>1800</v>
      </c>
      <c r="F1258" s="783">
        <v>2200</v>
      </c>
      <c r="G1258" s="783">
        <v>2600</v>
      </c>
      <c r="H1258" s="783">
        <v>3000</v>
      </c>
      <c r="I1258" s="783">
        <v>3400</v>
      </c>
      <c r="J1258" s="783">
        <v>3800</v>
      </c>
      <c r="K1258" s="783">
        <v>4000</v>
      </c>
      <c r="L1258" s="783">
        <v>4200</v>
      </c>
      <c r="M1258" s="783">
        <v>4400</v>
      </c>
      <c r="N1258" s="783">
        <v>4600</v>
      </c>
      <c r="O1258" s="783">
        <v>4800</v>
      </c>
      <c r="P1258" s="783">
        <v>5000</v>
      </c>
      <c r="Q1258" s="783">
        <v>5200</v>
      </c>
      <c r="R1258" s="783">
        <v>5400</v>
      </c>
      <c r="S1258" s="783">
        <v>5600</v>
      </c>
      <c r="T1258" s="783">
        <v>5800</v>
      </c>
      <c r="U1258" s="783">
        <v>6000</v>
      </c>
      <c r="V1258" s="783">
        <v>6200</v>
      </c>
      <c r="W1258" s="783">
        <v>6400</v>
      </c>
      <c r="X1258" s="783">
        <v>6600</v>
      </c>
      <c r="Y1258" s="783">
        <v>6800</v>
      </c>
      <c r="Z1258" s="784">
        <v>7000</v>
      </c>
      <c r="AA1258" s="800"/>
      <c r="AB1258" s="727"/>
      <c r="AG1258" s="724"/>
      <c r="AH1258" s="725">
        <v>1400</v>
      </c>
      <c r="AI1258" s="725">
        <v>1800</v>
      </c>
      <c r="AJ1258" s="725">
        <v>2200</v>
      </c>
      <c r="AK1258" s="725">
        <v>2600</v>
      </c>
      <c r="AL1258" s="725">
        <v>3000</v>
      </c>
      <c r="AM1258" s="725">
        <v>3400</v>
      </c>
      <c r="AN1258" s="725">
        <v>3800</v>
      </c>
      <c r="AO1258" s="725">
        <v>4000</v>
      </c>
      <c r="AP1258" s="725">
        <v>4200</v>
      </c>
      <c r="AQ1258" s="725">
        <v>4400</v>
      </c>
      <c r="AR1258" s="725">
        <v>4600</v>
      </c>
      <c r="AS1258" s="725">
        <v>4800</v>
      </c>
      <c r="AT1258" s="725">
        <v>5000</v>
      </c>
      <c r="AU1258" s="725">
        <v>5200</v>
      </c>
      <c r="AV1258" s="725">
        <v>5400</v>
      </c>
      <c r="AW1258" s="725">
        <v>5600</v>
      </c>
      <c r="AX1258" s="725">
        <v>5800</v>
      </c>
      <c r="AY1258" s="725">
        <v>6000</v>
      </c>
      <c r="AZ1258" s="725">
        <v>6200</v>
      </c>
      <c r="BA1258" s="725">
        <v>6400</v>
      </c>
      <c r="BB1258" s="725">
        <v>6600</v>
      </c>
      <c r="BC1258" s="725">
        <v>6800</v>
      </c>
      <c r="BD1258" s="726">
        <v>7000</v>
      </c>
    </row>
    <row r="1259" spans="1:74">
      <c r="B1259" s="1021"/>
      <c r="C1259" s="840">
        <v>1400</v>
      </c>
      <c r="D1259" s="732">
        <f>AH1259*(1+$AF$5/100)</f>
        <v>219.05</v>
      </c>
      <c r="E1259" s="729">
        <f>AI1259*(1+$AF$5/100)</f>
        <v>219.05</v>
      </c>
      <c r="F1259" s="729">
        <f>AJ1259*(1+$AF$5/100)</f>
        <v>219.7</v>
      </c>
      <c r="G1259" s="729">
        <f>AK1259*(1+$AF$5/100)</f>
        <v>219.7</v>
      </c>
      <c r="H1259" s="729">
        <f>AL1259*(1+$AF$5/100)</f>
        <v>237.25</v>
      </c>
      <c r="I1259" s="729">
        <f>AM1259*(1+$AF$5/100)</f>
        <v>237.25</v>
      </c>
      <c r="J1259" s="729">
        <f>AN1259*(1+$AF$5/100)</f>
        <v>237.9</v>
      </c>
      <c r="K1259" s="729">
        <f>AO1259*(1+$AF$5/100)</f>
        <v>237.9</v>
      </c>
      <c r="L1259" s="729">
        <f>AP1259*(1+$AF$5/100)</f>
        <v>238.55</v>
      </c>
      <c r="M1259" s="729">
        <f>AQ1259*(1+$AF$5/100)</f>
        <v>383.5</v>
      </c>
      <c r="N1259" s="729">
        <f>AR1259*(1+$AF$5/100)</f>
        <v>398.45</v>
      </c>
      <c r="O1259" s="729">
        <f>AS1259*(1+$AF$5/100)</f>
        <v>414.05</v>
      </c>
      <c r="P1259" s="729">
        <f>AT1259*(1+$AF$5/100)</f>
        <v>429.65</v>
      </c>
      <c r="Q1259" s="729">
        <f>AU1259*(1+$AF$5/100)</f>
        <v>445.25</v>
      </c>
      <c r="R1259" s="729">
        <f>AV1259*(1+$AF$5/100)</f>
        <v>460.85</v>
      </c>
      <c r="S1259" s="729">
        <f>AW1259*(1+$AF$5/100)</f>
        <v>504.4</v>
      </c>
      <c r="T1259" s="729">
        <f>AX1259*(1+$AF$5/100)</f>
        <v>520</v>
      </c>
      <c r="U1259" s="729">
        <f>AY1259*(1+$AF$5/100)</f>
        <v>535.6</v>
      </c>
      <c r="V1259" s="729">
        <f>AZ1259*(1+$AF$5/100)</f>
        <v>551.2</v>
      </c>
      <c r="W1259" s="729">
        <f>BA1259*(1+$AF$5/100)</f>
        <v>566.8</v>
      </c>
      <c r="X1259" s="729">
        <f>BB1259*(1+$AF$5/100)</f>
        <v>582.4</v>
      </c>
      <c r="Y1259" s="729">
        <f>BC1259*(1+$AF$5/100)</f>
        <v>598</v>
      </c>
      <c r="Z1259" s="730">
        <f>BD1259*(1+$AF$5/100)</f>
        <v>613.6</v>
      </c>
      <c r="AA1259" s="801"/>
      <c r="AB1259" s="731"/>
      <c r="AG1259" s="755">
        <v>1400</v>
      </c>
      <c r="AH1259" s="732">
        <v>337</v>
      </c>
      <c r="AI1259" s="729">
        <v>337</v>
      </c>
      <c r="AJ1259" s="729">
        <v>338</v>
      </c>
      <c r="AK1259" s="729">
        <v>338</v>
      </c>
      <c r="AL1259" s="729">
        <v>365</v>
      </c>
      <c r="AM1259" s="729">
        <v>365</v>
      </c>
      <c r="AN1259" s="729">
        <v>366</v>
      </c>
      <c r="AO1259" s="729">
        <v>366</v>
      </c>
      <c r="AP1259" s="729">
        <v>367</v>
      </c>
      <c r="AQ1259" s="729">
        <v>590</v>
      </c>
      <c r="AR1259" s="729">
        <v>613</v>
      </c>
      <c r="AS1259" s="729">
        <v>637</v>
      </c>
      <c r="AT1259" s="729">
        <v>661</v>
      </c>
      <c r="AU1259" s="729">
        <v>685</v>
      </c>
      <c r="AV1259" s="729">
        <v>709</v>
      </c>
      <c r="AW1259" s="729">
        <v>776</v>
      </c>
      <c r="AX1259" s="729">
        <v>800</v>
      </c>
      <c r="AY1259" s="729">
        <v>824</v>
      </c>
      <c r="AZ1259" s="729">
        <v>848</v>
      </c>
      <c r="BA1259" s="729">
        <v>872</v>
      </c>
      <c r="BB1259" s="729">
        <v>896</v>
      </c>
      <c r="BC1259" s="729">
        <v>920</v>
      </c>
      <c r="BD1259" s="730">
        <v>944</v>
      </c>
    </row>
    <row r="1260" spans="1:74">
      <c r="B1260" s="1021"/>
      <c r="C1260" s="840">
        <v>1600</v>
      </c>
      <c r="D1260" s="733">
        <f>AH1260*(1+$AF$5/100)</f>
        <v>221</v>
      </c>
      <c r="E1260" s="734">
        <f>AI1260*(1+$AF$5/100)</f>
        <v>236.6</v>
      </c>
      <c r="F1260" s="734">
        <f>AJ1260*(1+$AF$5/100)</f>
        <v>237.25</v>
      </c>
      <c r="G1260" s="734">
        <f>AK1260*(1+$AF$5/100)</f>
        <v>237.25</v>
      </c>
      <c r="H1260" s="734">
        <f>AL1260*(1+$AF$5/100)</f>
        <v>254.8</v>
      </c>
      <c r="I1260" s="734">
        <f>AM1260*(1+$AF$5/100)</f>
        <v>254.8</v>
      </c>
      <c r="J1260" s="734">
        <f>AN1260*(1+$AF$5/100)</f>
        <v>255.45</v>
      </c>
      <c r="K1260" s="734">
        <f>AO1260*(1+$AF$5/100)</f>
        <v>255.45</v>
      </c>
      <c r="L1260" s="734">
        <f>AP1260*(1+$AF$5/100)</f>
        <v>256.1</v>
      </c>
      <c r="M1260" s="734">
        <f>AQ1260*(1+$AF$5/100)</f>
        <v>385.45</v>
      </c>
      <c r="N1260" s="734">
        <f>AR1260*(1+$AF$5/100)</f>
        <v>401.05</v>
      </c>
      <c r="O1260" s="734">
        <f>AS1260*(1+$AF$5/100)</f>
        <v>416.65</v>
      </c>
      <c r="P1260" s="734">
        <f>AT1260*(1+$AF$5/100)</f>
        <v>432.25</v>
      </c>
      <c r="Q1260" s="734">
        <f>AU1260*(1+$AF$5/100)</f>
        <v>447.85</v>
      </c>
      <c r="R1260" s="734">
        <f>AV1260*(1+$AF$5/100)</f>
        <v>463.45</v>
      </c>
      <c r="S1260" s="734">
        <f>AW1260*(1+$AF$5/100)</f>
        <v>506.35</v>
      </c>
      <c r="T1260" s="734">
        <f>AX1260*(1+$AF$5/100)</f>
        <v>521.95</v>
      </c>
      <c r="U1260" s="734">
        <f>AY1260*(1+$AF$5/100)</f>
        <v>537.55</v>
      </c>
      <c r="V1260" s="734">
        <f>AZ1260*(1+$AF$5/100)</f>
        <v>553.15</v>
      </c>
      <c r="W1260" s="734">
        <f>BA1260*(1+$AF$5/100)</f>
        <v>568.75</v>
      </c>
      <c r="X1260" s="734">
        <f>BB1260*(1+$AF$5/100)</f>
        <v>584.35</v>
      </c>
      <c r="Y1260" s="734">
        <f>BC1260*(1+$AF$5/100)</f>
        <v>599.95</v>
      </c>
      <c r="Z1260" s="735">
        <f>BD1260*(1+$AF$5/100)</f>
        <v>615.55</v>
      </c>
      <c r="AA1260" s="801"/>
      <c r="AB1260" s="731"/>
      <c r="AG1260" s="755">
        <v>1600</v>
      </c>
      <c r="AH1260" s="733">
        <v>340</v>
      </c>
      <c r="AI1260" s="734">
        <v>364</v>
      </c>
      <c r="AJ1260" s="734">
        <v>365</v>
      </c>
      <c r="AK1260" s="734">
        <v>365</v>
      </c>
      <c r="AL1260" s="734">
        <v>392</v>
      </c>
      <c r="AM1260" s="734">
        <v>392</v>
      </c>
      <c r="AN1260" s="734">
        <v>393</v>
      </c>
      <c r="AO1260" s="734">
        <v>393</v>
      </c>
      <c r="AP1260" s="734">
        <v>394</v>
      </c>
      <c r="AQ1260" s="734">
        <v>593</v>
      </c>
      <c r="AR1260" s="734">
        <v>617</v>
      </c>
      <c r="AS1260" s="734">
        <v>641</v>
      </c>
      <c r="AT1260" s="734">
        <v>665</v>
      </c>
      <c r="AU1260" s="734">
        <v>689</v>
      </c>
      <c r="AV1260" s="734">
        <v>713</v>
      </c>
      <c r="AW1260" s="734">
        <v>779</v>
      </c>
      <c r="AX1260" s="734">
        <v>803</v>
      </c>
      <c r="AY1260" s="734">
        <v>827</v>
      </c>
      <c r="AZ1260" s="734">
        <v>851</v>
      </c>
      <c r="BA1260" s="734">
        <v>875</v>
      </c>
      <c r="BB1260" s="734">
        <v>899</v>
      </c>
      <c r="BC1260" s="734">
        <v>923</v>
      </c>
      <c r="BD1260" s="735">
        <v>947</v>
      </c>
    </row>
    <row r="1261" spans="1:74" s="545" customFormat="1">
      <c r="A1261" s="716"/>
      <c r="B1261" s="1021"/>
      <c r="C1261" s="840">
        <v>1800</v>
      </c>
      <c r="D1261" s="733">
        <f>AH1261*(1+$AF$5/100)</f>
        <v>223.6</v>
      </c>
      <c r="E1261" s="734">
        <f>AI1261*(1+$AF$5/100)</f>
        <v>239.2</v>
      </c>
      <c r="F1261" s="734">
        <f>AJ1261*(1+$AF$5/100)</f>
        <v>254.8</v>
      </c>
      <c r="G1261" s="734">
        <f>AK1261*(1+$AF$5/100)</f>
        <v>254.8</v>
      </c>
      <c r="H1261" s="734">
        <f>AL1261*(1+$AF$5/100)</f>
        <v>272.35</v>
      </c>
      <c r="I1261" s="734">
        <f>AM1261*(1+$AF$5/100)</f>
        <v>272.35</v>
      </c>
      <c r="J1261" s="734">
        <f>AN1261*(1+$AF$5/100)</f>
        <v>273</v>
      </c>
      <c r="K1261" s="734">
        <f>AO1261*(1+$AF$5/100)</f>
        <v>273</v>
      </c>
      <c r="L1261" s="734">
        <f>AP1261*(1+$AF$5/100)</f>
        <v>273.65</v>
      </c>
      <c r="M1261" s="734">
        <f>AQ1261*(1+$AF$5/100)</f>
        <v>387.4</v>
      </c>
      <c r="N1261" s="734">
        <f>AR1261*(1+$AF$5/100)</f>
        <v>403</v>
      </c>
      <c r="O1261" s="734">
        <f>AS1261*(1+$AF$5/100)</f>
        <v>418.6</v>
      </c>
      <c r="P1261" s="734">
        <f>AT1261*(1+$AF$5/100)</f>
        <v>434.2</v>
      </c>
      <c r="Q1261" s="734">
        <f>AU1261*(1+$AF$5/100)</f>
        <v>449.8</v>
      </c>
      <c r="R1261" s="734">
        <f>AV1261*(1+$AF$5/100)</f>
        <v>465.4</v>
      </c>
      <c r="S1261" s="734">
        <f>AW1261*(1+$AF$5/100)</f>
        <v>508.95</v>
      </c>
      <c r="T1261" s="734">
        <f>AX1261*(1+$AF$5/100)</f>
        <v>524.55</v>
      </c>
      <c r="U1261" s="734">
        <f>AY1261*(1+$AF$5/100)</f>
        <v>540.15</v>
      </c>
      <c r="V1261" s="734">
        <f>AZ1261*(1+$AF$5/100)</f>
        <v>555.75</v>
      </c>
      <c r="W1261" s="734">
        <f>BA1261*(1+$AF$5/100)</f>
        <v>571.35</v>
      </c>
      <c r="X1261" s="734">
        <f>BB1261*(1+$AF$5/100)</f>
        <v>586.3</v>
      </c>
      <c r="Y1261" s="734">
        <f>BC1261*(1+$AF$5/100)</f>
        <v>601.9</v>
      </c>
      <c r="Z1261" s="735">
        <f>BD1261*(1+$AF$5/100)</f>
        <v>617.5</v>
      </c>
      <c r="AA1261" s="801"/>
      <c r="AB1261" s="731"/>
      <c r="AG1261" s="755">
        <v>1800</v>
      </c>
      <c r="AH1261" s="733">
        <v>344</v>
      </c>
      <c r="AI1261" s="734">
        <v>368</v>
      </c>
      <c r="AJ1261" s="734">
        <v>392</v>
      </c>
      <c r="AK1261" s="734">
        <v>392</v>
      </c>
      <c r="AL1261" s="734">
        <v>419</v>
      </c>
      <c r="AM1261" s="734">
        <v>419</v>
      </c>
      <c r="AN1261" s="734">
        <v>420</v>
      </c>
      <c r="AO1261" s="734">
        <v>420</v>
      </c>
      <c r="AP1261" s="734">
        <v>421</v>
      </c>
      <c r="AQ1261" s="734">
        <v>596</v>
      </c>
      <c r="AR1261" s="734">
        <v>620</v>
      </c>
      <c r="AS1261" s="734">
        <v>644</v>
      </c>
      <c r="AT1261" s="734">
        <v>668</v>
      </c>
      <c r="AU1261" s="734">
        <v>692</v>
      </c>
      <c r="AV1261" s="734">
        <v>716</v>
      </c>
      <c r="AW1261" s="734">
        <v>783</v>
      </c>
      <c r="AX1261" s="734">
        <v>807</v>
      </c>
      <c r="AY1261" s="734">
        <v>831</v>
      </c>
      <c r="AZ1261" s="734">
        <v>855</v>
      </c>
      <c r="BA1261" s="734">
        <v>879</v>
      </c>
      <c r="BB1261" s="734">
        <v>902</v>
      </c>
      <c r="BC1261" s="734">
        <v>926</v>
      </c>
      <c r="BD1261" s="735">
        <v>950</v>
      </c>
    </row>
    <row r="1262" spans="1:74" customHeight="1" ht="22.5">
      <c r="B1262" s="1021"/>
      <c r="C1262" s="840">
        <v>2000</v>
      </c>
      <c r="D1262" s="733">
        <f>AH1262*(1+$AF$5/100)</f>
        <v>225.55</v>
      </c>
      <c r="E1262" s="734">
        <f>AI1262*(1+$AF$5/100)</f>
        <v>241.15</v>
      </c>
      <c r="F1262" s="734">
        <f>AJ1262*(1+$AF$5/100)</f>
        <v>256.75</v>
      </c>
      <c r="G1262" s="734">
        <f>AK1262*(1+$AF$5/100)</f>
        <v>272.35</v>
      </c>
      <c r="H1262" s="734">
        <f>AL1262*(1+$AF$5/100)</f>
        <v>289.9</v>
      </c>
      <c r="I1262" s="734">
        <f>AM1262*(1+$AF$5/100)</f>
        <v>289.9</v>
      </c>
      <c r="J1262" s="734">
        <f>AN1262*(1+$AF$5/100)</f>
        <v>290.55</v>
      </c>
      <c r="K1262" s="734">
        <f>AO1262*(1+$AF$5/100)</f>
        <v>290.55</v>
      </c>
      <c r="L1262" s="734">
        <f>AP1262*(1+$AF$5/100)</f>
        <v>291.2</v>
      </c>
      <c r="M1262" s="734">
        <f>AQ1262*(1+$AF$5/100)</f>
        <v>390</v>
      </c>
      <c r="N1262" s="734">
        <f>AR1262*(1+$AF$5/100)</f>
        <v>405.6</v>
      </c>
      <c r="O1262" s="734">
        <f>AS1262*(1+$AF$5/100)</f>
        <v>421.2</v>
      </c>
      <c r="P1262" s="734">
        <f>AT1262*(1+$AF$5/100)</f>
        <v>436.8</v>
      </c>
      <c r="Q1262" s="734">
        <f>AU1262*(1+$AF$5/100)</f>
        <v>452.4</v>
      </c>
      <c r="R1262" s="734">
        <f>AV1262*(1+$AF$5/100)</f>
        <v>468</v>
      </c>
      <c r="S1262" s="734">
        <f>AW1262*(1+$AF$5/100)</f>
        <v>510.9</v>
      </c>
      <c r="T1262" s="734">
        <f>AX1262*(1+$AF$5/100)</f>
        <v>526.5</v>
      </c>
      <c r="U1262" s="734">
        <f>AY1262*(1+$AF$5/100)</f>
        <v>542.1</v>
      </c>
      <c r="V1262" s="734">
        <f>AZ1262*(1+$AF$5/100)</f>
        <v>557.7</v>
      </c>
      <c r="W1262" s="734">
        <f>BA1262*(1+$AF$5/100)</f>
        <v>573.3</v>
      </c>
      <c r="X1262" s="734">
        <f>BB1262*(1+$AF$5/100)</f>
        <v>588.9</v>
      </c>
      <c r="Y1262" s="734">
        <f>BC1262*(1+$AF$5/100)</f>
        <v>604.5</v>
      </c>
      <c r="Z1262" s="735">
        <f>BD1262*(1+$AF$5/100)</f>
        <v>620.1</v>
      </c>
      <c r="AA1262" s="801"/>
      <c r="AB1262" s="731"/>
      <c r="AG1262" s="755">
        <v>2000</v>
      </c>
      <c r="AH1262" s="733">
        <v>347</v>
      </c>
      <c r="AI1262" s="734">
        <v>371</v>
      </c>
      <c r="AJ1262" s="734">
        <v>395</v>
      </c>
      <c r="AK1262" s="734">
        <v>419</v>
      </c>
      <c r="AL1262" s="734">
        <v>446</v>
      </c>
      <c r="AM1262" s="734">
        <v>446</v>
      </c>
      <c r="AN1262" s="734">
        <v>447</v>
      </c>
      <c r="AO1262" s="734">
        <v>447</v>
      </c>
      <c r="AP1262" s="734">
        <v>448</v>
      </c>
      <c r="AQ1262" s="734">
        <v>600</v>
      </c>
      <c r="AR1262" s="734">
        <v>624</v>
      </c>
      <c r="AS1262" s="734">
        <v>648</v>
      </c>
      <c r="AT1262" s="734">
        <v>672</v>
      </c>
      <c r="AU1262" s="734">
        <v>696</v>
      </c>
      <c r="AV1262" s="734">
        <v>720</v>
      </c>
      <c r="AW1262" s="734">
        <v>786</v>
      </c>
      <c r="AX1262" s="734">
        <v>810</v>
      </c>
      <c r="AY1262" s="734">
        <v>834</v>
      </c>
      <c r="AZ1262" s="734">
        <v>858</v>
      </c>
      <c r="BA1262" s="734">
        <v>882</v>
      </c>
      <c r="BB1262" s="734">
        <v>906</v>
      </c>
      <c r="BC1262" s="734">
        <v>930</v>
      </c>
      <c r="BD1262" s="735">
        <v>954</v>
      </c>
    </row>
    <row r="1263" spans="1:74" customHeight="1" ht="22.5">
      <c r="B1263" s="1021"/>
      <c r="C1263" s="840">
        <v>2200</v>
      </c>
      <c r="D1263" s="733">
        <f>AH1263*(1+$AF$5/100)</f>
        <v>228.15</v>
      </c>
      <c r="E1263" s="734">
        <f>AI1263*(1+$AF$5/100)</f>
        <v>243.75</v>
      </c>
      <c r="F1263" s="734">
        <f>AJ1263*(1+$AF$5/100)</f>
        <v>258.7</v>
      </c>
      <c r="G1263" s="734">
        <f>AK1263*(1+$AF$5/100)</f>
        <v>274.3</v>
      </c>
      <c r="H1263" s="734">
        <f>AL1263*(1+$AF$5/100)</f>
        <v>307.45</v>
      </c>
      <c r="I1263" s="734">
        <f>AM1263*(1+$AF$5/100)</f>
        <v>307.45</v>
      </c>
      <c r="J1263" s="734">
        <f>AN1263*(1+$AF$5/100)</f>
        <v>308.1</v>
      </c>
      <c r="K1263" s="734">
        <f>AO1263*(1+$AF$5/100)</f>
        <v>308.1</v>
      </c>
      <c r="L1263" s="734">
        <f>AP1263*(1+$AF$5/100)</f>
        <v>308.75</v>
      </c>
      <c r="M1263" s="734">
        <f>AQ1263*(1+$AF$5/100)</f>
        <v>391.95</v>
      </c>
      <c r="N1263" s="734">
        <f>AR1263*(1+$AF$5/100)</f>
        <v>407.55</v>
      </c>
      <c r="O1263" s="734">
        <f>AS1263*(1+$AF$5/100)</f>
        <v>423.15</v>
      </c>
      <c r="P1263" s="734">
        <f>AT1263*(1+$AF$5/100)</f>
        <v>438.75</v>
      </c>
      <c r="Q1263" s="734">
        <f>AU1263*(1+$AF$5/100)</f>
        <v>454.35</v>
      </c>
      <c r="R1263" s="734">
        <f>AV1263*(1+$AF$5/100)</f>
        <v>469.95</v>
      </c>
      <c r="S1263" s="734">
        <f>AW1263*(1+$AF$5/100)</f>
        <v>513.5</v>
      </c>
      <c r="T1263" s="734">
        <f>AX1263*(1+$AF$5/100)</f>
        <v>529.1</v>
      </c>
      <c r="U1263" s="734">
        <f>AY1263*(1+$AF$5/100)</f>
        <v>544.05</v>
      </c>
      <c r="V1263" s="734">
        <f>AZ1263*(1+$AF$5/100)</f>
        <v>559.65</v>
      </c>
      <c r="W1263" s="734">
        <f>BA1263*(1+$AF$5/100)</f>
        <v>575.25</v>
      </c>
      <c r="X1263" s="734">
        <f>BB1263*(1+$AF$5/100)</f>
        <v>590.85</v>
      </c>
      <c r="Y1263" s="734">
        <f>BC1263*(1+$AF$5/100)</f>
        <v>606.45</v>
      </c>
      <c r="Z1263" s="735">
        <f>BD1263*(1+$AF$5/100)</f>
        <v>622.05</v>
      </c>
      <c r="AA1263" s="801"/>
      <c r="AB1263" s="731"/>
      <c r="AG1263" s="755">
        <v>2200</v>
      </c>
      <c r="AH1263" s="733">
        <v>351</v>
      </c>
      <c r="AI1263" s="734">
        <v>375</v>
      </c>
      <c r="AJ1263" s="734">
        <v>398</v>
      </c>
      <c r="AK1263" s="734">
        <v>422</v>
      </c>
      <c r="AL1263" s="734">
        <v>473</v>
      </c>
      <c r="AM1263" s="734">
        <v>473</v>
      </c>
      <c r="AN1263" s="734">
        <v>474</v>
      </c>
      <c r="AO1263" s="734">
        <v>474</v>
      </c>
      <c r="AP1263" s="734">
        <v>475</v>
      </c>
      <c r="AQ1263" s="734">
        <v>603</v>
      </c>
      <c r="AR1263" s="734">
        <v>627</v>
      </c>
      <c r="AS1263" s="734">
        <v>651</v>
      </c>
      <c r="AT1263" s="734">
        <v>675</v>
      </c>
      <c r="AU1263" s="734">
        <v>699</v>
      </c>
      <c r="AV1263" s="734">
        <v>723</v>
      </c>
      <c r="AW1263" s="734">
        <v>790</v>
      </c>
      <c r="AX1263" s="734">
        <v>814</v>
      </c>
      <c r="AY1263" s="734">
        <v>837</v>
      </c>
      <c r="AZ1263" s="734">
        <v>861</v>
      </c>
      <c r="BA1263" s="734">
        <v>885</v>
      </c>
      <c r="BB1263" s="734">
        <v>909</v>
      </c>
      <c r="BC1263" s="734">
        <v>933</v>
      </c>
      <c r="BD1263" s="735">
        <v>957</v>
      </c>
    </row>
    <row r="1264" spans="1:74" customHeight="1" ht="22.5">
      <c r="B1264" s="1021"/>
      <c r="C1264" s="840">
        <v>2400</v>
      </c>
      <c r="D1264" s="733">
        <f>AH1264*(1+$AF$5/100)</f>
        <v>230.1</v>
      </c>
      <c r="E1264" s="734">
        <f>AI1264*(1+$AF$5/100)</f>
        <v>245.7</v>
      </c>
      <c r="F1264" s="734">
        <f>AJ1264*(1+$AF$5/100)</f>
        <v>261.3</v>
      </c>
      <c r="G1264" s="734">
        <f>AK1264*(1+$AF$5/100)</f>
        <v>276.9</v>
      </c>
      <c r="H1264" s="734">
        <f>AL1264*(1+$AF$5/100)</f>
        <v>309.4</v>
      </c>
      <c r="I1264" s="734">
        <f>AM1264*(1+$AF$5/100)</f>
        <v>325</v>
      </c>
      <c r="J1264" s="734">
        <f>AN1264*(1+$AF$5/100)</f>
        <v>325.65</v>
      </c>
      <c r="K1264" s="734">
        <f>AO1264*(1+$AF$5/100)</f>
        <v>325.65</v>
      </c>
      <c r="L1264" s="734">
        <f>AP1264*(1+$AF$5/100)</f>
        <v>326.3</v>
      </c>
      <c r="M1264" s="734">
        <f>AQ1264*(1+$AF$5/100)</f>
        <v>394.55</v>
      </c>
      <c r="N1264" s="734">
        <f>AR1264*(1+$AF$5/100)</f>
        <v>410.15</v>
      </c>
      <c r="O1264" s="734">
        <f>AS1264*(1+$AF$5/100)</f>
        <v>425.75</v>
      </c>
      <c r="P1264" s="734">
        <f>AT1264*(1+$AF$5/100)</f>
        <v>441.35</v>
      </c>
      <c r="Q1264" s="734">
        <f>AU1264*(1+$AF$5/100)</f>
        <v>456.95</v>
      </c>
      <c r="R1264" s="734">
        <f>AV1264*(1+$AF$5/100)</f>
        <v>472.55</v>
      </c>
      <c r="S1264" s="734">
        <f>AW1264*(1+$AF$5/100)</f>
        <v>515.45</v>
      </c>
      <c r="T1264" s="734">
        <f>AX1264*(1+$AF$5/100)</f>
        <v>531.05</v>
      </c>
      <c r="U1264" s="734">
        <f>AY1264*(1+$AF$5/100)</f>
        <v>546.65</v>
      </c>
      <c r="V1264" s="734">
        <f>AZ1264*(1+$AF$5/100)</f>
        <v>562.25</v>
      </c>
      <c r="W1264" s="734">
        <f>BA1264*(1+$AF$5/100)</f>
        <v>577.85</v>
      </c>
      <c r="X1264" s="734">
        <f>BB1264*(1+$AF$5/100)</f>
        <v>593.45</v>
      </c>
      <c r="Y1264" s="734">
        <f>BC1264*(1+$AF$5/100)</f>
        <v>609.05</v>
      </c>
      <c r="Z1264" s="735">
        <f>BD1264*(1+$AF$5/100)</f>
        <v>624.65</v>
      </c>
      <c r="AA1264" s="801"/>
      <c r="AB1264" s="731"/>
      <c r="AG1264" s="755">
        <v>2400</v>
      </c>
      <c r="AH1264" s="733">
        <v>354</v>
      </c>
      <c r="AI1264" s="734">
        <v>378</v>
      </c>
      <c r="AJ1264" s="734">
        <v>402</v>
      </c>
      <c r="AK1264" s="734">
        <v>426</v>
      </c>
      <c r="AL1264" s="734">
        <v>476</v>
      </c>
      <c r="AM1264" s="734">
        <v>500</v>
      </c>
      <c r="AN1264" s="734">
        <v>501</v>
      </c>
      <c r="AO1264" s="734">
        <v>501</v>
      </c>
      <c r="AP1264" s="734">
        <v>502</v>
      </c>
      <c r="AQ1264" s="734">
        <v>607</v>
      </c>
      <c r="AR1264" s="734">
        <v>631</v>
      </c>
      <c r="AS1264" s="734">
        <v>655</v>
      </c>
      <c r="AT1264" s="734">
        <v>679</v>
      </c>
      <c r="AU1264" s="734">
        <v>703</v>
      </c>
      <c r="AV1264" s="734">
        <v>727</v>
      </c>
      <c r="AW1264" s="734">
        <v>793</v>
      </c>
      <c r="AX1264" s="734">
        <v>817</v>
      </c>
      <c r="AY1264" s="734">
        <v>841</v>
      </c>
      <c r="AZ1264" s="734">
        <v>865</v>
      </c>
      <c r="BA1264" s="734">
        <v>889</v>
      </c>
      <c r="BB1264" s="734">
        <v>913</v>
      </c>
      <c r="BC1264" s="734">
        <v>937</v>
      </c>
      <c r="BD1264" s="735">
        <v>961</v>
      </c>
    </row>
    <row r="1265" spans="1:74" customHeight="1" ht="22.5">
      <c r="B1265" s="1021"/>
      <c r="C1265" s="840">
        <v>2600</v>
      </c>
      <c r="D1265" s="733">
        <f>AH1265*(1+$AF$5/100)</f>
        <v>235.95</v>
      </c>
      <c r="E1265" s="734">
        <f>AI1265*(1+$AF$5/100)</f>
        <v>251.55</v>
      </c>
      <c r="F1265" s="734">
        <f>AJ1265*(1+$AF$5/100)</f>
        <v>267.15</v>
      </c>
      <c r="G1265" s="734">
        <f>AK1265*(1+$AF$5/100)</f>
        <v>282.75</v>
      </c>
      <c r="H1265" s="734">
        <f>AL1265*(1+$AF$5/100)</f>
        <v>315.25</v>
      </c>
      <c r="I1265" s="734">
        <f>AM1265*(1+$AF$5/100)</f>
        <v>330.85</v>
      </c>
      <c r="J1265" s="734">
        <f>AN1265*(1+$AF$5/100)</f>
        <v>346.45</v>
      </c>
      <c r="K1265" s="734">
        <f>AO1265*(1+$AF$5/100)</f>
        <v>347.1</v>
      </c>
      <c r="L1265" s="734">
        <f>AP1265*(1+$AF$5/100)</f>
        <v>347.1</v>
      </c>
      <c r="M1265" s="734">
        <f>AQ1265*(1+$AF$5/100)</f>
        <v>401.7</v>
      </c>
      <c r="N1265" s="734">
        <f>AR1265*(1+$AF$5/100)</f>
        <v>417.3</v>
      </c>
      <c r="O1265" s="734">
        <f>AS1265*(1+$AF$5/100)</f>
        <v>432.9</v>
      </c>
      <c r="P1265" s="734">
        <f>AT1265*(1+$AF$5/100)</f>
        <v>448.5</v>
      </c>
      <c r="Q1265" s="734">
        <f>AU1265*(1+$AF$5/100)</f>
        <v>464.1</v>
      </c>
      <c r="R1265" s="734">
        <f>AV1265*(1+$AF$5/100)</f>
        <v>479.7</v>
      </c>
      <c r="S1265" s="734">
        <f>AW1265*(1+$AF$5/100)</f>
        <v>534.95</v>
      </c>
      <c r="T1265" s="734">
        <f>AX1265*(1+$AF$5/100)</f>
        <v>550.55</v>
      </c>
      <c r="U1265" s="734">
        <f>AY1265*(1+$AF$5/100)</f>
        <v>566.15</v>
      </c>
      <c r="V1265" s="734">
        <f>AZ1265*(1+$AF$5/100)</f>
        <v>581.75</v>
      </c>
      <c r="W1265" s="734">
        <f>BA1265*(1+$AF$5/100)</f>
        <v>597.35</v>
      </c>
      <c r="X1265" s="734">
        <f>BB1265*(1+$AF$5/100)</f>
        <v>612.95</v>
      </c>
      <c r="Y1265" s="734">
        <f>BC1265*(1+$AF$5/100)</f>
        <v>628.55</v>
      </c>
      <c r="Z1265" s="735">
        <f>BD1265*(1+$AF$5/100)</f>
        <v>644.15</v>
      </c>
      <c r="AA1265" s="801"/>
      <c r="AB1265" s="731"/>
      <c r="AG1265" s="755">
        <v>2600</v>
      </c>
      <c r="AH1265" s="733">
        <v>363</v>
      </c>
      <c r="AI1265" s="734">
        <v>387</v>
      </c>
      <c r="AJ1265" s="734">
        <v>411</v>
      </c>
      <c r="AK1265" s="734">
        <v>435</v>
      </c>
      <c r="AL1265" s="734">
        <v>485</v>
      </c>
      <c r="AM1265" s="734">
        <v>509</v>
      </c>
      <c r="AN1265" s="734">
        <v>533</v>
      </c>
      <c r="AO1265" s="734">
        <v>534</v>
      </c>
      <c r="AP1265" s="734">
        <v>534</v>
      </c>
      <c r="AQ1265" s="734">
        <v>618</v>
      </c>
      <c r="AR1265" s="734">
        <v>642</v>
      </c>
      <c r="AS1265" s="734">
        <v>666</v>
      </c>
      <c r="AT1265" s="734">
        <v>690</v>
      </c>
      <c r="AU1265" s="734">
        <v>714</v>
      </c>
      <c r="AV1265" s="734">
        <v>738</v>
      </c>
      <c r="AW1265" s="734">
        <v>823</v>
      </c>
      <c r="AX1265" s="734">
        <v>847</v>
      </c>
      <c r="AY1265" s="734">
        <v>871</v>
      </c>
      <c r="AZ1265" s="734">
        <v>895</v>
      </c>
      <c r="BA1265" s="734">
        <v>919</v>
      </c>
      <c r="BB1265" s="734">
        <v>943</v>
      </c>
      <c r="BC1265" s="734">
        <v>967</v>
      </c>
      <c r="BD1265" s="735">
        <v>991</v>
      </c>
    </row>
    <row r="1266" spans="1:74" customHeight="1" ht="22.5">
      <c r="B1266" s="1021"/>
      <c r="C1266" s="840">
        <v>2800</v>
      </c>
      <c r="D1266" s="733">
        <f>AH1266*(1+$AF$5/100)</f>
        <v>237.9</v>
      </c>
      <c r="E1266" s="734">
        <f>AI1266*(1+$AF$5/100)</f>
        <v>253.5</v>
      </c>
      <c r="F1266" s="734">
        <f>AJ1266*(1+$AF$5/100)</f>
        <v>269.1</v>
      </c>
      <c r="G1266" s="734">
        <f>AK1266*(1+$AF$5/100)</f>
        <v>284.7</v>
      </c>
      <c r="H1266" s="734">
        <f>AL1266*(1+$AF$5/100)</f>
        <v>317.85</v>
      </c>
      <c r="I1266" s="734">
        <f>AM1266*(1+$AF$5/100)</f>
        <v>333.45</v>
      </c>
      <c r="J1266" s="734">
        <f>AN1266*(1+$AF$5/100)</f>
        <v>349.05</v>
      </c>
      <c r="K1266" s="734">
        <f>AO1266*(1+$AF$5/100)</f>
        <v>364</v>
      </c>
      <c r="L1266" s="734">
        <f>AP1266*(1+$AF$5/100)</f>
        <v>364.65</v>
      </c>
      <c r="M1266" s="734">
        <f>AQ1266*(1+$AF$5/100)</f>
        <v>404.3</v>
      </c>
      <c r="N1266" s="734">
        <f>AR1266*(1+$AF$5/100)</f>
        <v>419.9</v>
      </c>
      <c r="O1266" s="734">
        <f>AS1266*(1+$AF$5/100)</f>
        <v>435.5</v>
      </c>
      <c r="P1266" s="734">
        <f>AT1266*(1+$AF$5/100)</f>
        <v>451.1</v>
      </c>
      <c r="Q1266" s="734">
        <f>AU1266*(1+$AF$5/100)</f>
        <v>466.7</v>
      </c>
      <c r="R1266" s="734">
        <f>AV1266*(1+$AF$5/100)</f>
        <v>482.3</v>
      </c>
      <c r="S1266" s="734">
        <f>AW1266*(1+$AF$5/100)</f>
        <v>536.9</v>
      </c>
      <c r="T1266" s="734">
        <f>AX1266*(1+$AF$5/100)</f>
        <v>552.5</v>
      </c>
      <c r="U1266" s="734">
        <f>AY1266*(1+$AF$5/100)</f>
        <v>568.1</v>
      </c>
      <c r="V1266" s="734">
        <f>AZ1266*(1+$AF$5/100)</f>
        <v>583.7</v>
      </c>
      <c r="W1266" s="734">
        <f>BA1266*(1+$AF$5/100)</f>
        <v>599.3</v>
      </c>
      <c r="X1266" s="734">
        <f>BB1266*(1+$AF$5/100)</f>
        <v>614.9</v>
      </c>
      <c r="Y1266" s="734">
        <f>BC1266*(1+$AF$5/100)</f>
        <v>630.5</v>
      </c>
      <c r="Z1266" s="735">
        <f>BD1266*(1+$AF$5/100)</f>
        <v>646.1</v>
      </c>
      <c r="AA1266" s="801"/>
      <c r="AB1266" s="731"/>
      <c r="AG1266" s="755">
        <v>2800</v>
      </c>
      <c r="AH1266" s="733">
        <v>366</v>
      </c>
      <c r="AI1266" s="734">
        <v>390</v>
      </c>
      <c r="AJ1266" s="734">
        <v>414</v>
      </c>
      <c r="AK1266" s="734">
        <v>438</v>
      </c>
      <c r="AL1266" s="734">
        <v>489</v>
      </c>
      <c r="AM1266" s="734">
        <v>513</v>
      </c>
      <c r="AN1266" s="734">
        <v>537</v>
      </c>
      <c r="AO1266" s="734">
        <v>560</v>
      </c>
      <c r="AP1266" s="734">
        <v>561</v>
      </c>
      <c r="AQ1266" s="734">
        <v>622</v>
      </c>
      <c r="AR1266" s="734">
        <v>646</v>
      </c>
      <c r="AS1266" s="734">
        <v>670</v>
      </c>
      <c r="AT1266" s="734">
        <v>694</v>
      </c>
      <c r="AU1266" s="734">
        <v>718</v>
      </c>
      <c r="AV1266" s="734">
        <v>742</v>
      </c>
      <c r="AW1266" s="734">
        <v>826</v>
      </c>
      <c r="AX1266" s="734">
        <v>850</v>
      </c>
      <c r="AY1266" s="734">
        <v>874</v>
      </c>
      <c r="AZ1266" s="734">
        <v>898</v>
      </c>
      <c r="BA1266" s="734">
        <v>922</v>
      </c>
      <c r="BB1266" s="734">
        <v>946</v>
      </c>
      <c r="BC1266" s="734">
        <v>970</v>
      </c>
      <c r="BD1266" s="735">
        <v>994</v>
      </c>
    </row>
    <row r="1267" spans="1:74" customHeight="1" ht="22.5">
      <c r="B1267" s="1021"/>
      <c r="C1267" s="840">
        <v>3000</v>
      </c>
      <c r="D1267" s="733">
        <f>AH1267*(1+$AF$5/100)</f>
        <v>373.75</v>
      </c>
      <c r="E1267" s="734">
        <f>AI1267*(1+$AF$5/100)</f>
        <v>374.4</v>
      </c>
      <c r="F1267" s="734">
        <f>AJ1267*(1+$AF$5/100)</f>
        <v>374.4</v>
      </c>
      <c r="G1267" s="734">
        <f>AK1267*(1+$AF$5/100)</f>
        <v>375.05</v>
      </c>
      <c r="H1267" s="734">
        <f>AL1267*(1+$AF$5/100)</f>
        <v>392.6</v>
      </c>
      <c r="I1267" s="734">
        <f>AM1267*(1+$AF$5/100)</f>
        <v>392.6</v>
      </c>
      <c r="J1267" s="734">
        <f>AN1267*(1+$AF$5/100)</f>
        <v>393.25</v>
      </c>
      <c r="K1267" s="734">
        <f>AO1267*(1+$AF$5/100)</f>
        <v>393.25</v>
      </c>
      <c r="L1267" s="734">
        <f>AP1267*(1+$AF$5/100)</f>
        <v>393.9</v>
      </c>
      <c r="M1267" s="734">
        <f>AQ1267*(1+$AF$5/100)</f>
        <v>406.25</v>
      </c>
      <c r="N1267" s="734">
        <f>AR1267*(1+$AF$5/100)</f>
        <v>421.85</v>
      </c>
      <c r="O1267" s="734">
        <f>AS1267*(1+$AF$5/100)</f>
        <v>437.45</v>
      </c>
      <c r="P1267" s="734">
        <f>AT1267*(1+$AF$5/100)</f>
        <v>453.05</v>
      </c>
      <c r="Q1267" s="734">
        <f>AU1267*(1+$AF$5/100)</f>
        <v>468.65</v>
      </c>
      <c r="R1267" s="734">
        <f>AV1267*(1+$AF$5/100)</f>
        <v>484.25</v>
      </c>
      <c r="S1267" s="734">
        <f>AW1267*(1+$AF$5/100)</f>
        <v>539.5</v>
      </c>
      <c r="T1267" s="734">
        <f>AX1267*(1+$AF$5/100)</f>
        <v>555.1</v>
      </c>
      <c r="U1267" s="734">
        <f>AY1267*(1+$AF$5/100)</f>
        <v>570.7</v>
      </c>
      <c r="V1267" s="734">
        <f>AZ1267*(1+$AF$5/100)</f>
        <v>586.3</v>
      </c>
      <c r="W1267" s="734">
        <f>BA1267*(1+$AF$5/100)</f>
        <v>601.9</v>
      </c>
      <c r="X1267" s="734">
        <f>BB1267*(1+$AF$5/100)</f>
        <v>617.5</v>
      </c>
      <c r="Y1267" s="734">
        <f>BC1267*(1+$AF$5/100)</f>
        <v>633.1</v>
      </c>
      <c r="Z1267" s="735">
        <f>BD1267*(1+$AF$5/100)</f>
        <v>648.7</v>
      </c>
      <c r="AA1267" s="801"/>
      <c r="AB1267" s="731"/>
      <c r="AG1267" s="755">
        <v>3000</v>
      </c>
      <c r="AH1267" s="733">
        <v>575</v>
      </c>
      <c r="AI1267" s="734">
        <v>576</v>
      </c>
      <c r="AJ1267" s="734">
        <v>576</v>
      </c>
      <c r="AK1267" s="734">
        <v>577</v>
      </c>
      <c r="AL1267" s="734">
        <v>604</v>
      </c>
      <c r="AM1267" s="734">
        <v>604</v>
      </c>
      <c r="AN1267" s="734">
        <v>605</v>
      </c>
      <c r="AO1267" s="734">
        <v>605</v>
      </c>
      <c r="AP1267" s="734">
        <v>606</v>
      </c>
      <c r="AQ1267" s="734">
        <v>625</v>
      </c>
      <c r="AR1267" s="734">
        <v>649</v>
      </c>
      <c r="AS1267" s="734">
        <v>673</v>
      </c>
      <c r="AT1267" s="734">
        <v>697</v>
      </c>
      <c r="AU1267" s="734">
        <v>721</v>
      </c>
      <c r="AV1267" s="734">
        <v>745</v>
      </c>
      <c r="AW1267" s="734">
        <v>830</v>
      </c>
      <c r="AX1267" s="734">
        <v>854</v>
      </c>
      <c r="AY1267" s="734">
        <v>878</v>
      </c>
      <c r="AZ1267" s="734">
        <v>902</v>
      </c>
      <c r="BA1267" s="734">
        <v>926</v>
      </c>
      <c r="BB1267" s="734">
        <v>950</v>
      </c>
      <c r="BC1267" s="734">
        <v>974</v>
      </c>
      <c r="BD1267" s="735">
        <v>998</v>
      </c>
    </row>
    <row r="1268" spans="1:74" customHeight="1" ht="22.5">
      <c r="B1268" s="1021"/>
      <c r="C1268" s="840">
        <v>3200</v>
      </c>
      <c r="D1268" s="733">
        <f>AH1268*(1+$AF$5/100)</f>
        <v>391.3</v>
      </c>
      <c r="E1268" s="734">
        <f>AI1268*(1+$AF$5/100)</f>
        <v>391.95</v>
      </c>
      <c r="F1268" s="734">
        <f>AJ1268*(1+$AF$5/100)</f>
        <v>391.95</v>
      </c>
      <c r="G1268" s="734">
        <f>AK1268*(1+$AF$5/100)</f>
        <v>392.6</v>
      </c>
      <c r="H1268" s="734">
        <f>AL1268*(1+$AF$5/100)</f>
        <v>410.15</v>
      </c>
      <c r="I1268" s="734">
        <f>AM1268*(1+$AF$5/100)</f>
        <v>410.15</v>
      </c>
      <c r="J1268" s="734">
        <f>AN1268*(1+$AF$5/100)</f>
        <v>410.8</v>
      </c>
      <c r="K1268" s="734">
        <f>AO1268*(1+$AF$5/100)</f>
        <v>410.8</v>
      </c>
      <c r="L1268" s="734">
        <f>AP1268*(1+$AF$5/100)</f>
        <v>411.45</v>
      </c>
      <c r="M1268" s="734">
        <f>AQ1268*(1+$AF$5/100)</f>
        <v>683.8</v>
      </c>
      <c r="N1268" s="734">
        <f>AR1268*(1+$AF$5/100)</f>
        <v>683.8</v>
      </c>
      <c r="O1268" s="734">
        <f>AS1268*(1+$AF$5/100)</f>
        <v>684.45</v>
      </c>
      <c r="P1268" s="734">
        <f>AT1268*(1+$AF$5/100)</f>
        <v>684.45</v>
      </c>
      <c r="Q1268" s="734">
        <f>AU1268*(1+$AF$5/100)</f>
        <v>685.1</v>
      </c>
      <c r="R1268" s="734">
        <f>AV1268*(1+$AF$5/100)</f>
        <v>685.1</v>
      </c>
      <c r="S1268" s="734">
        <f>AW1268*(1+$AF$5/100)</f>
        <v>725.4</v>
      </c>
      <c r="T1268" s="734">
        <f>AX1268*(1+$AF$5/100)</f>
        <v>725.4</v>
      </c>
      <c r="U1268" s="734">
        <f>AY1268*(1+$AF$5/100)</f>
        <v>725.4</v>
      </c>
      <c r="V1268" s="734">
        <f>AZ1268*(1+$AF$5/100)</f>
        <v>726.05</v>
      </c>
      <c r="W1268" s="734">
        <f>BA1268*(1+$AF$5/100)</f>
        <v>726.05</v>
      </c>
      <c r="X1268" s="734">
        <f>BB1268*(1+$AF$5/100)</f>
        <v>726.7</v>
      </c>
      <c r="Y1268" s="734">
        <f>BC1268*(1+$AF$5/100)</f>
        <v>726.7</v>
      </c>
      <c r="Z1268" s="735">
        <f>BD1268*(1+$AF$5/100)</f>
        <v>727.35</v>
      </c>
      <c r="AA1268" s="801"/>
      <c r="AB1268" s="731"/>
      <c r="AG1268" s="755">
        <v>3200</v>
      </c>
      <c r="AH1268" s="733">
        <v>602</v>
      </c>
      <c r="AI1268" s="734">
        <v>603</v>
      </c>
      <c r="AJ1268" s="734">
        <v>603</v>
      </c>
      <c r="AK1268" s="734">
        <v>604</v>
      </c>
      <c r="AL1268" s="734">
        <v>631</v>
      </c>
      <c r="AM1268" s="734">
        <v>631</v>
      </c>
      <c r="AN1268" s="734">
        <v>632</v>
      </c>
      <c r="AO1268" s="734">
        <v>632</v>
      </c>
      <c r="AP1268" s="734">
        <v>633</v>
      </c>
      <c r="AQ1268" s="734">
        <v>1052</v>
      </c>
      <c r="AR1268" s="734">
        <v>1052</v>
      </c>
      <c r="AS1268" s="734">
        <v>1053</v>
      </c>
      <c r="AT1268" s="734">
        <v>1053</v>
      </c>
      <c r="AU1268" s="734">
        <v>1054</v>
      </c>
      <c r="AV1268" s="734">
        <v>1054</v>
      </c>
      <c r="AW1268" s="734">
        <v>1116</v>
      </c>
      <c r="AX1268" s="734">
        <v>1116</v>
      </c>
      <c r="AY1268" s="734">
        <v>1116</v>
      </c>
      <c r="AZ1268" s="734">
        <v>1117</v>
      </c>
      <c r="BA1268" s="734">
        <v>1117</v>
      </c>
      <c r="BB1268" s="734">
        <v>1118</v>
      </c>
      <c r="BC1268" s="734">
        <v>1118</v>
      </c>
      <c r="BD1268" s="735">
        <v>1119</v>
      </c>
    </row>
    <row r="1269" spans="1:74">
      <c r="B1269" s="1021"/>
      <c r="C1269" s="840">
        <f>C1268+200</f>
        <v>3400</v>
      </c>
      <c r="D1269" s="733">
        <f>AH1269*(1+$AF$5/100)</f>
        <v>408.85</v>
      </c>
      <c r="E1269" s="734">
        <f>AI1269*(1+$AF$5/100)</f>
        <v>409.5</v>
      </c>
      <c r="F1269" s="734">
        <f>AJ1269*(1+$AF$5/100)</f>
        <v>409.5</v>
      </c>
      <c r="G1269" s="734">
        <f>AK1269*(1+$AF$5/100)</f>
        <v>410.15</v>
      </c>
      <c r="H1269" s="734">
        <f>AL1269*(1+$AF$5/100)</f>
        <v>427.7</v>
      </c>
      <c r="I1269" s="734">
        <f>AM1269*(1+$AF$5/100)</f>
        <v>427.7</v>
      </c>
      <c r="J1269" s="734">
        <f>AN1269*(1+$AF$5/100)</f>
        <v>428.35</v>
      </c>
      <c r="K1269" s="734">
        <f>AO1269*(1+$AF$5/100)</f>
        <v>428.35</v>
      </c>
      <c r="L1269" s="734">
        <f>AP1269*(1+$AF$5/100)</f>
        <v>428.35</v>
      </c>
      <c r="M1269" s="734">
        <f>AQ1269*(1+$AF$5/100)</f>
        <v>716.3</v>
      </c>
      <c r="N1269" s="734">
        <f>AR1269*(1+$AF$5/100)</f>
        <v>716.95</v>
      </c>
      <c r="O1269" s="734">
        <f>AS1269*(1+$AF$5/100)</f>
        <v>716.95</v>
      </c>
      <c r="P1269" s="734">
        <f>AT1269*(1+$AF$5/100)</f>
        <v>717.6</v>
      </c>
      <c r="Q1269" s="734">
        <f>AU1269*(1+$AF$5/100)</f>
        <v>717.6</v>
      </c>
      <c r="R1269" s="734">
        <f>AV1269*(1+$AF$5/100)</f>
        <v>718.25</v>
      </c>
      <c r="S1269" s="734">
        <f>AW1269*(1+$AF$5/100)</f>
        <v>757.9</v>
      </c>
      <c r="T1269" s="734">
        <f>AX1269*(1+$AF$5/100)</f>
        <v>757.9</v>
      </c>
      <c r="U1269" s="734">
        <f>AY1269*(1+$AF$5/100)</f>
        <v>758.55</v>
      </c>
      <c r="V1269" s="734">
        <f>AZ1269*(1+$AF$5/100)</f>
        <v>758.55</v>
      </c>
      <c r="W1269" s="734">
        <f>BA1269*(1+$AF$5/100)</f>
        <v>759.2</v>
      </c>
      <c r="X1269" s="734">
        <f>BB1269*(1+$AF$5/100)</f>
        <v>759.2</v>
      </c>
      <c r="Y1269" s="734">
        <f>BC1269*(1+$AF$5/100)</f>
        <v>759.85</v>
      </c>
      <c r="Z1269" s="735">
        <f>BD1269*(1+$AF$5/100)</f>
        <v>759.85</v>
      </c>
      <c r="AA1269" s="801"/>
      <c r="AB1269" s="731"/>
      <c r="AG1269" s="755">
        <v>3400</v>
      </c>
      <c r="AH1269" s="733">
        <v>629</v>
      </c>
      <c r="AI1269" s="734">
        <v>630</v>
      </c>
      <c r="AJ1269" s="734">
        <v>630</v>
      </c>
      <c r="AK1269" s="734">
        <v>631</v>
      </c>
      <c r="AL1269" s="734">
        <v>658</v>
      </c>
      <c r="AM1269" s="734">
        <v>658</v>
      </c>
      <c r="AN1269" s="734">
        <v>659</v>
      </c>
      <c r="AO1269" s="734">
        <v>659</v>
      </c>
      <c r="AP1269" s="734">
        <v>659</v>
      </c>
      <c r="AQ1269" s="734">
        <v>1102</v>
      </c>
      <c r="AR1269" s="734">
        <v>1103</v>
      </c>
      <c r="AS1269" s="734">
        <v>1103</v>
      </c>
      <c r="AT1269" s="734">
        <v>1104</v>
      </c>
      <c r="AU1269" s="734">
        <v>1104</v>
      </c>
      <c r="AV1269" s="734">
        <v>1105</v>
      </c>
      <c r="AW1269" s="734">
        <v>1166</v>
      </c>
      <c r="AX1269" s="734">
        <v>1166</v>
      </c>
      <c r="AY1269" s="734">
        <v>1167</v>
      </c>
      <c r="AZ1269" s="734">
        <v>1167</v>
      </c>
      <c r="BA1269" s="734">
        <v>1168</v>
      </c>
      <c r="BB1269" s="734">
        <v>1168</v>
      </c>
      <c r="BC1269" s="734">
        <v>1169</v>
      </c>
      <c r="BD1269" s="735">
        <v>1169</v>
      </c>
    </row>
    <row r="1270" spans="1:74">
      <c r="B1270" s="1021"/>
      <c r="C1270" s="840">
        <f>C1269+200</f>
        <v>3600</v>
      </c>
      <c r="D1270" s="733">
        <f>AH1270*(1+$AF$5/100)</f>
        <v>426.4</v>
      </c>
      <c r="E1270" s="734">
        <f>AI1270*(1+$AF$5/100)</f>
        <v>427.05</v>
      </c>
      <c r="F1270" s="734">
        <f>AJ1270*(1+$AF$5/100)</f>
        <v>427.05</v>
      </c>
      <c r="G1270" s="734">
        <f>AK1270*(1+$AF$5/100)</f>
        <v>427.7</v>
      </c>
      <c r="H1270" s="734">
        <f>AL1270*(1+$AF$5/100)</f>
        <v>445.25</v>
      </c>
      <c r="I1270" s="734">
        <f>AM1270*(1+$AF$5/100)</f>
        <v>445.25</v>
      </c>
      <c r="J1270" s="734">
        <f>AN1270*(1+$AF$5/100)</f>
        <v>445.9</v>
      </c>
      <c r="K1270" s="734">
        <f>AO1270*(1+$AF$5/100)</f>
        <v>445.9</v>
      </c>
      <c r="L1270" s="734">
        <f>AP1270*(1+$AF$5/100)</f>
        <v>445.9</v>
      </c>
      <c r="M1270" s="734">
        <f>AQ1270*(1+$AF$5/100)</f>
        <v>749.45</v>
      </c>
      <c r="N1270" s="734">
        <f>AR1270*(1+$AF$5/100)</f>
        <v>749.45</v>
      </c>
      <c r="O1270" s="734">
        <f>AS1270*(1+$AF$5/100)</f>
        <v>750.1</v>
      </c>
      <c r="P1270" s="734">
        <f>AT1270*(1+$AF$5/100)</f>
        <v>750.1</v>
      </c>
      <c r="Q1270" s="734">
        <f>AU1270*(1+$AF$5/100)</f>
        <v>750.75</v>
      </c>
      <c r="R1270" s="734">
        <f>AV1270*(1+$AF$5/100)</f>
        <v>750.75</v>
      </c>
      <c r="S1270" s="734">
        <f>AW1270*(1+$AF$5/100)</f>
        <v>791.05</v>
      </c>
      <c r="T1270" s="734">
        <f>AX1270*(1+$AF$5/100)</f>
        <v>791.05</v>
      </c>
      <c r="U1270" s="734">
        <f>AY1270*(1+$AF$5/100)</f>
        <v>791.05</v>
      </c>
      <c r="V1270" s="734">
        <f>AZ1270*(1+$AF$5/100)</f>
        <v>791.7</v>
      </c>
      <c r="W1270" s="734">
        <f>BA1270*(1+$AF$5/100)</f>
        <v>791.7</v>
      </c>
      <c r="X1270" s="734">
        <f>BB1270*(1+$AF$5/100)</f>
        <v>792.35</v>
      </c>
      <c r="Y1270" s="734">
        <f>BC1270*(1+$AF$5/100)</f>
        <v>792.35</v>
      </c>
      <c r="Z1270" s="735">
        <f>BD1270*(1+$AF$5/100)</f>
        <v>793</v>
      </c>
      <c r="AA1270" s="801"/>
      <c r="AB1270" s="731"/>
      <c r="AG1270" s="755">
        <v>3600</v>
      </c>
      <c r="AH1270" s="733">
        <v>656</v>
      </c>
      <c r="AI1270" s="734">
        <v>657</v>
      </c>
      <c r="AJ1270" s="734">
        <v>657</v>
      </c>
      <c r="AK1270" s="734">
        <v>658</v>
      </c>
      <c r="AL1270" s="734">
        <v>685</v>
      </c>
      <c r="AM1270" s="734">
        <v>685</v>
      </c>
      <c r="AN1270" s="734">
        <v>686</v>
      </c>
      <c r="AO1270" s="734">
        <v>686</v>
      </c>
      <c r="AP1270" s="734">
        <v>686</v>
      </c>
      <c r="AQ1270" s="734">
        <v>1153</v>
      </c>
      <c r="AR1270" s="734">
        <v>1153</v>
      </c>
      <c r="AS1270" s="734">
        <v>1154</v>
      </c>
      <c r="AT1270" s="734">
        <v>1154</v>
      </c>
      <c r="AU1270" s="734">
        <v>1155</v>
      </c>
      <c r="AV1270" s="734">
        <v>1155</v>
      </c>
      <c r="AW1270" s="734">
        <v>1217</v>
      </c>
      <c r="AX1270" s="734">
        <v>1217</v>
      </c>
      <c r="AY1270" s="734">
        <v>1217</v>
      </c>
      <c r="AZ1270" s="734">
        <v>1218</v>
      </c>
      <c r="BA1270" s="734">
        <v>1218</v>
      </c>
      <c r="BB1270" s="734">
        <v>1219</v>
      </c>
      <c r="BC1270" s="734">
        <v>1219</v>
      </c>
      <c r="BD1270" s="735">
        <v>1220</v>
      </c>
    </row>
    <row r="1271" spans="1:74">
      <c r="B1271" s="1021"/>
      <c r="C1271" s="840">
        <f>C1270+200</f>
        <v>3800</v>
      </c>
      <c r="D1271" s="733">
        <f>AH1271*(1+$AF$5/100)</f>
        <v>443.95</v>
      </c>
      <c r="E1271" s="734">
        <f>AI1271*(1+$AF$5/100)</f>
        <v>444.6</v>
      </c>
      <c r="F1271" s="734">
        <f>AJ1271*(1+$AF$5/100)</f>
        <v>444.6</v>
      </c>
      <c r="G1271" s="734">
        <f>AK1271*(1+$AF$5/100)</f>
        <v>445.25</v>
      </c>
      <c r="H1271" s="734">
        <f>AL1271*(1+$AF$5/100)</f>
        <v>462.8</v>
      </c>
      <c r="I1271" s="734">
        <f>AM1271*(1+$AF$5/100)</f>
        <v>462.8</v>
      </c>
      <c r="J1271" s="734">
        <f>AN1271*(1+$AF$5/100)</f>
        <v>463.45</v>
      </c>
      <c r="K1271" s="734">
        <f>AO1271*(1+$AF$5/100)</f>
        <v>463.45</v>
      </c>
      <c r="L1271" s="734">
        <f>AP1271*(1+$AF$5/100)</f>
        <v>463.45</v>
      </c>
      <c r="M1271" s="734">
        <f>AQ1271*(1+$AF$5/100)</f>
        <v>781.95</v>
      </c>
      <c r="N1271" s="734">
        <f>AR1271*(1+$AF$5/100)</f>
        <v>782.6</v>
      </c>
      <c r="O1271" s="734">
        <f>AS1271*(1+$AF$5/100)</f>
        <v>782.6</v>
      </c>
      <c r="P1271" s="734">
        <f>AT1271*(1+$AF$5/100)</f>
        <v>783.25</v>
      </c>
      <c r="Q1271" s="734">
        <f>AU1271*(1+$AF$5/100)</f>
        <v>783.25</v>
      </c>
      <c r="R1271" s="734">
        <f>AV1271*(1+$AF$5/100)</f>
        <v>783.9</v>
      </c>
      <c r="S1271" s="734">
        <f>AW1271*(1+$AF$5/100)</f>
        <v>823.55</v>
      </c>
      <c r="T1271" s="734">
        <f>AX1271*(1+$AF$5/100)</f>
        <v>823.55</v>
      </c>
      <c r="U1271" s="734">
        <f>AY1271*(1+$AF$5/100)</f>
        <v>824.2</v>
      </c>
      <c r="V1271" s="734">
        <f>AZ1271*(1+$AF$5/100)</f>
        <v>824.2</v>
      </c>
      <c r="W1271" s="734">
        <f>BA1271*(1+$AF$5/100)</f>
        <v>824.85</v>
      </c>
      <c r="X1271" s="734">
        <f>BB1271*(1+$AF$5/100)</f>
        <v>824.85</v>
      </c>
      <c r="Y1271" s="734">
        <f>BC1271*(1+$AF$5/100)</f>
        <v>825.5</v>
      </c>
      <c r="Z1271" s="735">
        <f>BD1271*(1+$AF$5/100)</f>
        <v>825.5</v>
      </c>
      <c r="AA1271" s="801"/>
      <c r="AB1271" s="731"/>
      <c r="AG1271" s="755">
        <v>3800</v>
      </c>
      <c r="AH1271" s="733">
        <v>683</v>
      </c>
      <c r="AI1271" s="734">
        <v>684</v>
      </c>
      <c r="AJ1271" s="734">
        <v>684</v>
      </c>
      <c r="AK1271" s="734">
        <v>685</v>
      </c>
      <c r="AL1271" s="734">
        <v>712</v>
      </c>
      <c r="AM1271" s="734">
        <v>712</v>
      </c>
      <c r="AN1271" s="734">
        <v>713</v>
      </c>
      <c r="AO1271" s="734">
        <v>713</v>
      </c>
      <c r="AP1271" s="734">
        <v>713</v>
      </c>
      <c r="AQ1271" s="734">
        <v>1203</v>
      </c>
      <c r="AR1271" s="734">
        <v>1204</v>
      </c>
      <c r="AS1271" s="734">
        <v>1204</v>
      </c>
      <c r="AT1271" s="734">
        <v>1205</v>
      </c>
      <c r="AU1271" s="734">
        <v>1205</v>
      </c>
      <c r="AV1271" s="734">
        <v>1206</v>
      </c>
      <c r="AW1271" s="734">
        <v>1267</v>
      </c>
      <c r="AX1271" s="734">
        <v>1267</v>
      </c>
      <c r="AY1271" s="734">
        <v>1268</v>
      </c>
      <c r="AZ1271" s="734">
        <v>1268</v>
      </c>
      <c r="BA1271" s="734">
        <v>1269</v>
      </c>
      <c r="BB1271" s="734">
        <v>1269</v>
      </c>
      <c r="BC1271" s="734">
        <v>1270</v>
      </c>
      <c r="BD1271" s="735">
        <v>1270</v>
      </c>
    </row>
    <row r="1272" spans="1:74">
      <c r="B1272" s="1021"/>
      <c r="C1272" s="840">
        <f>C1271+200</f>
        <v>4000</v>
      </c>
      <c r="D1272" s="733">
        <f>AH1272*(1+$AF$5/100)</f>
        <v>461.5</v>
      </c>
      <c r="E1272" s="734">
        <f>AI1272*(1+$AF$5/100)</f>
        <v>462.15</v>
      </c>
      <c r="F1272" s="734">
        <f>AJ1272*(1+$AF$5/100)</f>
        <v>462.15</v>
      </c>
      <c r="G1272" s="734">
        <f>AK1272*(1+$AF$5/100)</f>
        <v>462.8</v>
      </c>
      <c r="H1272" s="734">
        <f>AL1272*(1+$AF$5/100)</f>
        <v>480.35</v>
      </c>
      <c r="I1272" s="734">
        <f>AM1272*(1+$AF$5/100)</f>
        <v>480.35</v>
      </c>
      <c r="J1272" s="734">
        <f>AN1272*(1+$AF$5/100)</f>
        <v>480.35</v>
      </c>
      <c r="K1272" s="734">
        <f>AO1272*(1+$AF$5/100)</f>
        <v>481</v>
      </c>
      <c r="L1272" s="734">
        <f>AP1272*(1+$AF$5/100)</f>
        <v>481</v>
      </c>
      <c r="M1272" s="734">
        <f>AQ1272*(1+$AF$5/100)</f>
        <v>815.1</v>
      </c>
      <c r="N1272" s="734">
        <f>AR1272*(1+$AF$5/100)</f>
        <v>815.1</v>
      </c>
      <c r="O1272" s="734">
        <f>AS1272*(1+$AF$5/100)</f>
        <v>815.75</v>
      </c>
      <c r="P1272" s="734">
        <f>AT1272*(1+$AF$5/100)</f>
        <v>815.75</v>
      </c>
      <c r="Q1272" s="734">
        <f>AU1272*(1+$AF$5/100)</f>
        <v>816.4</v>
      </c>
      <c r="R1272" s="734">
        <f>AV1272*(1+$AF$5/100)</f>
        <v>816.4</v>
      </c>
      <c r="S1272" s="734">
        <f>AW1272*(1+$AF$5/100)</f>
        <v>856.05</v>
      </c>
      <c r="T1272" s="734">
        <f>AX1272*(1+$AF$5/100)</f>
        <v>856.7</v>
      </c>
      <c r="U1272" s="734">
        <f>AY1272*(1+$AF$5/100)</f>
        <v>856.7</v>
      </c>
      <c r="V1272" s="734">
        <f>AZ1272*(1+$AF$5/100)</f>
        <v>857.35</v>
      </c>
      <c r="W1272" s="734">
        <f>BA1272*(1+$AF$5/100)</f>
        <v>857.35</v>
      </c>
      <c r="X1272" s="734">
        <f>BB1272*(1+$AF$5/100)</f>
        <v>858</v>
      </c>
      <c r="Y1272" s="734">
        <f>BC1272*(1+$AF$5/100)</f>
        <v>858</v>
      </c>
      <c r="Z1272" s="735">
        <f>BD1272*(1+$AF$5/100)</f>
        <v>858.65</v>
      </c>
      <c r="AA1272" s="801"/>
      <c r="AB1272" s="731"/>
      <c r="AG1272" s="755">
        <v>4000</v>
      </c>
      <c r="AH1272" s="733">
        <v>710</v>
      </c>
      <c r="AI1272" s="734">
        <v>711</v>
      </c>
      <c r="AJ1272" s="734">
        <v>711</v>
      </c>
      <c r="AK1272" s="734">
        <v>712</v>
      </c>
      <c r="AL1272" s="734">
        <v>739</v>
      </c>
      <c r="AM1272" s="734">
        <v>739</v>
      </c>
      <c r="AN1272" s="734">
        <v>739</v>
      </c>
      <c r="AO1272" s="734">
        <v>740</v>
      </c>
      <c r="AP1272" s="734">
        <v>740</v>
      </c>
      <c r="AQ1272" s="734">
        <v>1254</v>
      </c>
      <c r="AR1272" s="734">
        <v>1254</v>
      </c>
      <c r="AS1272" s="734">
        <v>1255</v>
      </c>
      <c r="AT1272" s="734">
        <v>1255</v>
      </c>
      <c r="AU1272" s="734">
        <v>1256</v>
      </c>
      <c r="AV1272" s="734">
        <v>1256</v>
      </c>
      <c r="AW1272" s="734">
        <v>1317</v>
      </c>
      <c r="AX1272" s="734">
        <v>1318</v>
      </c>
      <c r="AY1272" s="734">
        <v>1318</v>
      </c>
      <c r="AZ1272" s="734">
        <v>1319</v>
      </c>
      <c r="BA1272" s="734">
        <v>1319</v>
      </c>
      <c r="BB1272" s="734">
        <v>1320</v>
      </c>
      <c r="BC1272" s="734">
        <v>1320</v>
      </c>
      <c r="BD1272" s="735">
        <v>1321</v>
      </c>
    </row>
    <row r="1273" spans="1:74">
      <c r="B1273" s="1021"/>
      <c r="C1273" s="840">
        <f>C1272+200</f>
        <v>4200</v>
      </c>
      <c r="D1273" s="733">
        <f>AH1273*(1+$AF$5/100)</f>
        <v>479.05</v>
      </c>
      <c r="E1273" s="734">
        <f>AI1273*(1+$AF$5/100)</f>
        <v>479.7</v>
      </c>
      <c r="F1273" s="734">
        <f>AJ1273*(1+$AF$5/100)</f>
        <v>479.7</v>
      </c>
      <c r="G1273" s="734">
        <f>AK1273*(1+$AF$5/100)</f>
        <v>480.35</v>
      </c>
      <c r="H1273" s="734">
        <f>AL1273*(1+$AF$5/100)</f>
        <v>497.9</v>
      </c>
      <c r="I1273" s="734">
        <f>AM1273*(1+$AF$5/100)</f>
        <v>497.9</v>
      </c>
      <c r="J1273" s="734">
        <f>AN1273*(1+$AF$5/100)</f>
        <v>497.9</v>
      </c>
      <c r="K1273" s="734">
        <f>AO1273*(1+$AF$5/100)</f>
        <v>498.55</v>
      </c>
      <c r="L1273" s="734">
        <f>AP1273*(1+$AF$5/100)</f>
        <v>498.55</v>
      </c>
      <c r="M1273" s="734">
        <f>AQ1273*(1+$AF$5/100)</f>
        <v>847.6</v>
      </c>
      <c r="N1273" s="734">
        <f>AR1273*(1+$AF$5/100)</f>
        <v>848.25</v>
      </c>
      <c r="O1273" s="734">
        <f>AS1273*(1+$AF$5/100)</f>
        <v>848.25</v>
      </c>
      <c r="P1273" s="734">
        <f>AT1273*(1+$AF$5/100)</f>
        <v>848.9</v>
      </c>
      <c r="Q1273" s="734">
        <f>AU1273*(1+$AF$5/100)</f>
        <v>848.9</v>
      </c>
      <c r="R1273" s="734">
        <f>AV1273*(1+$AF$5/100)</f>
        <v>849.55</v>
      </c>
      <c r="S1273" s="734">
        <f>AW1273*(1+$AF$5/100)</f>
        <v>889.2</v>
      </c>
      <c r="T1273" s="734">
        <f>AX1273*(1+$AF$5/100)</f>
        <v>889.2</v>
      </c>
      <c r="U1273" s="734">
        <f>AY1273*(1+$AF$5/100)</f>
        <v>889.85</v>
      </c>
      <c r="V1273" s="734">
        <f>AZ1273*(1+$AF$5/100)</f>
        <v>889.85</v>
      </c>
      <c r="W1273" s="734">
        <f>BA1273*(1+$AF$5/100)</f>
        <v>890.5</v>
      </c>
      <c r="X1273" s="734">
        <f>BB1273*(1+$AF$5/100)</f>
        <v>890.5</v>
      </c>
      <c r="Y1273" s="734">
        <f>BC1273*(1+$AF$5/100)</f>
        <v>891.15</v>
      </c>
      <c r="Z1273" s="735">
        <f>BD1273*(1+$AF$5/100)</f>
        <v>891.15</v>
      </c>
      <c r="AA1273" s="801"/>
      <c r="AB1273" s="731"/>
      <c r="AG1273" s="755">
        <v>4200</v>
      </c>
      <c r="AH1273" s="733">
        <v>737</v>
      </c>
      <c r="AI1273" s="734">
        <v>738</v>
      </c>
      <c r="AJ1273" s="734">
        <v>738</v>
      </c>
      <c r="AK1273" s="734">
        <v>739</v>
      </c>
      <c r="AL1273" s="734">
        <v>766</v>
      </c>
      <c r="AM1273" s="734">
        <v>766</v>
      </c>
      <c r="AN1273" s="734">
        <v>766</v>
      </c>
      <c r="AO1273" s="734">
        <v>767</v>
      </c>
      <c r="AP1273" s="734">
        <v>767</v>
      </c>
      <c r="AQ1273" s="734">
        <v>1304</v>
      </c>
      <c r="AR1273" s="734">
        <v>1305</v>
      </c>
      <c r="AS1273" s="734">
        <v>1305</v>
      </c>
      <c r="AT1273" s="734">
        <v>1306</v>
      </c>
      <c r="AU1273" s="734">
        <v>1306</v>
      </c>
      <c r="AV1273" s="734">
        <v>1307</v>
      </c>
      <c r="AW1273" s="734">
        <v>1368</v>
      </c>
      <c r="AX1273" s="734">
        <v>1368</v>
      </c>
      <c r="AY1273" s="734">
        <v>1369</v>
      </c>
      <c r="AZ1273" s="734">
        <v>1369</v>
      </c>
      <c r="BA1273" s="734">
        <v>1370</v>
      </c>
      <c r="BB1273" s="734">
        <v>1370</v>
      </c>
      <c r="BC1273" s="734">
        <v>1371</v>
      </c>
      <c r="BD1273" s="735">
        <v>1371</v>
      </c>
    </row>
    <row r="1274" spans="1:74">
      <c r="B1274" s="1021"/>
      <c r="C1274" s="840">
        <f>C1273+200</f>
        <v>4400</v>
      </c>
      <c r="D1274" s="733">
        <f>AH1274*(1+$AF$5/100)</f>
        <v>496.6</v>
      </c>
      <c r="E1274" s="734">
        <f>AI1274*(1+$AF$5/100)</f>
        <v>497.25</v>
      </c>
      <c r="F1274" s="734">
        <f>AJ1274*(1+$AF$5/100)</f>
        <v>497.25</v>
      </c>
      <c r="G1274" s="734">
        <f>AK1274*(1+$AF$5/100)</f>
        <v>497.9</v>
      </c>
      <c r="H1274" s="734">
        <f>AL1274*(1+$AF$5/100)</f>
        <v>515.45</v>
      </c>
      <c r="I1274" s="734">
        <f>AM1274*(1+$AF$5/100)</f>
        <v>515.45</v>
      </c>
      <c r="J1274" s="734">
        <f>AN1274*(1+$AF$5/100)</f>
        <v>515.45</v>
      </c>
      <c r="K1274" s="734">
        <f>AO1274*(1+$AF$5/100)</f>
        <v>516.1</v>
      </c>
      <c r="L1274" s="734">
        <f>AP1274*(1+$AF$5/100)</f>
        <v>516.1</v>
      </c>
      <c r="M1274" s="734">
        <f>AQ1274*(1+$AF$5/100)</f>
        <v>880.75</v>
      </c>
      <c r="N1274" s="734">
        <f>AR1274*(1+$AF$5/100)</f>
        <v>880.75</v>
      </c>
      <c r="O1274" s="734">
        <f>AS1274*(1+$AF$5/100)</f>
        <v>881.4</v>
      </c>
      <c r="P1274" s="734">
        <f>AT1274*(1+$AF$5/100)</f>
        <v>881.4</v>
      </c>
      <c r="Q1274" s="734">
        <f>AU1274*(1+$AF$5/100)</f>
        <v>882.05</v>
      </c>
      <c r="R1274" s="734">
        <f>AV1274*(1+$AF$5/100)</f>
        <v>882.05</v>
      </c>
      <c r="S1274" s="734">
        <f>AW1274*(1+$AF$5/100)</f>
        <v>921.7</v>
      </c>
      <c r="T1274" s="734">
        <f>AX1274*(1+$AF$5/100)</f>
        <v>922.35</v>
      </c>
      <c r="U1274" s="734">
        <f>AY1274*(1+$AF$5/100)</f>
        <v>922.35</v>
      </c>
      <c r="V1274" s="734">
        <f>AZ1274*(1+$AF$5/100)</f>
        <v>923</v>
      </c>
      <c r="W1274" s="734">
        <f>BA1274*(1+$AF$5/100)</f>
        <v>923</v>
      </c>
      <c r="X1274" s="734">
        <f>BB1274*(1+$AF$5/100)</f>
        <v>923.65</v>
      </c>
      <c r="Y1274" s="734">
        <f>BC1274*(1+$AF$5/100)</f>
        <v>923.65</v>
      </c>
      <c r="Z1274" s="735">
        <f>BD1274*(1+$AF$5/100)</f>
        <v>924.3</v>
      </c>
      <c r="AA1274" s="801"/>
      <c r="AB1274" s="731"/>
      <c r="AG1274" s="755">
        <v>4400</v>
      </c>
      <c r="AH1274" s="733">
        <v>764</v>
      </c>
      <c r="AI1274" s="734">
        <v>765</v>
      </c>
      <c r="AJ1274" s="734">
        <v>765</v>
      </c>
      <c r="AK1274" s="734">
        <v>766</v>
      </c>
      <c r="AL1274" s="734">
        <v>793</v>
      </c>
      <c r="AM1274" s="734">
        <v>793</v>
      </c>
      <c r="AN1274" s="734">
        <v>793</v>
      </c>
      <c r="AO1274" s="734">
        <v>794</v>
      </c>
      <c r="AP1274" s="734">
        <v>794</v>
      </c>
      <c r="AQ1274" s="734">
        <v>1355</v>
      </c>
      <c r="AR1274" s="734">
        <v>1355</v>
      </c>
      <c r="AS1274" s="734">
        <v>1356</v>
      </c>
      <c r="AT1274" s="734">
        <v>1356</v>
      </c>
      <c r="AU1274" s="734">
        <v>1357</v>
      </c>
      <c r="AV1274" s="734">
        <v>1357</v>
      </c>
      <c r="AW1274" s="734">
        <v>1418</v>
      </c>
      <c r="AX1274" s="734">
        <v>1419</v>
      </c>
      <c r="AY1274" s="734">
        <v>1419</v>
      </c>
      <c r="AZ1274" s="734">
        <v>1420</v>
      </c>
      <c r="BA1274" s="734">
        <v>1420</v>
      </c>
      <c r="BB1274" s="734">
        <v>1421</v>
      </c>
      <c r="BC1274" s="734">
        <v>1421</v>
      </c>
      <c r="BD1274" s="735">
        <v>1422</v>
      </c>
    </row>
    <row r="1275" spans="1:74">
      <c r="B1275" s="1021"/>
      <c r="C1275" s="840">
        <f>C1274+200</f>
        <v>4600</v>
      </c>
      <c r="D1275" s="733">
        <f>AH1275*(1+$AF$5/100)</f>
        <v>514.15</v>
      </c>
      <c r="E1275" s="734">
        <f>AI1275*(1+$AF$5/100)</f>
        <v>514.8</v>
      </c>
      <c r="F1275" s="734">
        <f>AJ1275*(1+$AF$5/100)</f>
        <v>514.8</v>
      </c>
      <c r="G1275" s="734">
        <f>AK1275*(1+$AF$5/100)</f>
        <v>515.45</v>
      </c>
      <c r="H1275" s="734">
        <f>AL1275*(1+$AF$5/100)</f>
        <v>533</v>
      </c>
      <c r="I1275" s="734">
        <f>AM1275*(1+$AF$5/100)</f>
        <v>533</v>
      </c>
      <c r="J1275" s="734">
        <f>AN1275*(1+$AF$5/100)</f>
        <v>533</v>
      </c>
      <c r="K1275" s="734">
        <f>AO1275*(1+$AF$5/100)</f>
        <v>533.65</v>
      </c>
      <c r="L1275" s="734">
        <f>AP1275*(1+$AF$5/100)</f>
        <v>533.65</v>
      </c>
      <c r="M1275" s="734">
        <f>AQ1275*(1+$AF$5/100)</f>
        <v>913.25</v>
      </c>
      <c r="N1275" s="734">
        <f>AR1275*(1+$AF$5/100)</f>
        <v>913.9</v>
      </c>
      <c r="O1275" s="734">
        <f>AS1275*(1+$AF$5/100)</f>
        <v>913.9</v>
      </c>
      <c r="P1275" s="734">
        <f>AT1275*(1+$AF$5/100)</f>
        <v>914.55</v>
      </c>
      <c r="Q1275" s="734">
        <f>AU1275*(1+$AF$5/100)</f>
        <v>914.55</v>
      </c>
      <c r="R1275" s="734">
        <f>AV1275*(1+$AF$5/100)</f>
        <v>915.2</v>
      </c>
      <c r="S1275" s="734">
        <f>AW1275*(1+$AF$5/100)</f>
        <v>954.85</v>
      </c>
      <c r="T1275" s="734">
        <f>AX1275*(1+$AF$5/100)</f>
        <v>954.85</v>
      </c>
      <c r="U1275" s="734">
        <f>AY1275*(1+$AF$5/100)</f>
        <v>955.5</v>
      </c>
      <c r="V1275" s="734">
        <f>AZ1275*(1+$AF$5/100)</f>
        <v>955.5</v>
      </c>
      <c r="W1275" s="734">
        <f>BA1275*(1+$AF$5/100)</f>
        <v>956.15</v>
      </c>
      <c r="X1275" s="734">
        <f>BB1275*(1+$AF$5/100)</f>
        <v>956.15</v>
      </c>
      <c r="Y1275" s="734">
        <f>BC1275*(1+$AF$5/100)</f>
        <v>956.8</v>
      </c>
      <c r="Z1275" s="735">
        <f>BD1275*(1+$AF$5/100)</f>
        <v>956.8</v>
      </c>
      <c r="AA1275" s="801"/>
      <c r="AB1275" s="731"/>
      <c r="AG1275" s="755">
        <v>4600</v>
      </c>
      <c r="AH1275" s="733">
        <v>791</v>
      </c>
      <c r="AI1275" s="734">
        <v>792</v>
      </c>
      <c r="AJ1275" s="734">
        <v>792</v>
      </c>
      <c r="AK1275" s="734">
        <v>793</v>
      </c>
      <c r="AL1275" s="734">
        <v>820</v>
      </c>
      <c r="AM1275" s="734">
        <v>820</v>
      </c>
      <c r="AN1275" s="734">
        <v>820</v>
      </c>
      <c r="AO1275" s="734">
        <v>821</v>
      </c>
      <c r="AP1275" s="734">
        <v>821</v>
      </c>
      <c r="AQ1275" s="734">
        <v>1405</v>
      </c>
      <c r="AR1275" s="734">
        <v>1406</v>
      </c>
      <c r="AS1275" s="734">
        <v>1406</v>
      </c>
      <c r="AT1275" s="734">
        <v>1407</v>
      </c>
      <c r="AU1275" s="734">
        <v>1407</v>
      </c>
      <c r="AV1275" s="734">
        <v>1408</v>
      </c>
      <c r="AW1275" s="734">
        <v>1469</v>
      </c>
      <c r="AX1275" s="734">
        <v>1469</v>
      </c>
      <c r="AY1275" s="734">
        <v>1470</v>
      </c>
      <c r="AZ1275" s="734">
        <v>1470</v>
      </c>
      <c r="BA1275" s="734">
        <v>1471</v>
      </c>
      <c r="BB1275" s="734">
        <v>1471</v>
      </c>
      <c r="BC1275" s="734">
        <v>1472</v>
      </c>
      <c r="BD1275" s="735">
        <v>1472</v>
      </c>
    </row>
    <row r="1276" spans="1:74">
      <c r="B1276" s="1021"/>
      <c r="C1276" s="840">
        <f>C1275+200</f>
        <v>4800</v>
      </c>
      <c r="D1276" s="733">
        <f>AH1276*(1+$AF$5/100)</f>
        <v>531.7</v>
      </c>
      <c r="E1276" s="734">
        <f>AI1276*(1+$AF$5/100)</f>
        <v>532.35</v>
      </c>
      <c r="F1276" s="734">
        <f>AJ1276*(1+$AF$5/100)</f>
        <v>532.35</v>
      </c>
      <c r="G1276" s="734">
        <f>AK1276*(1+$AF$5/100)</f>
        <v>533</v>
      </c>
      <c r="H1276" s="734">
        <f>AL1276*(1+$AF$5/100)</f>
        <v>549.9</v>
      </c>
      <c r="I1276" s="734">
        <f>AM1276*(1+$AF$5/100)</f>
        <v>550.55</v>
      </c>
      <c r="J1276" s="734">
        <f>AN1276*(1+$AF$5/100)</f>
        <v>550.55</v>
      </c>
      <c r="K1276" s="734">
        <f>AO1276*(1+$AF$5/100)</f>
        <v>551.2</v>
      </c>
      <c r="L1276" s="734">
        <f>AP1276*(1+$AF$5/100)</f>
        <v>551.2</v>
      </c>
      <c r="M1276" s="734">
        <f>AQ1276*(1+$AF$5/100)</f>
        <v>946.4</v>
      </c>
      <c r="N1276" s="734">
        <f>AR1276*(1+$AF$5/100)</f>
        <v>946.4</v>
      </c>
      <c r="O1276" s="734">
        <f>AS1276*(1+$AF$5/100)</f>
        <v>947.05</v>
      </c>
      <c r="P1276" s="734">
        <f>AT1276*(1+$AF$5/100)</f>
        <v>947.05</v>
      </c>
      <c r="Q1276" s="734">
        <f>AU1276*(1+$AF$5/100)</f>
        <v>947.7</v>
      </c>
      <c r="R1276" s="734">
        <f>AV1276*(1+$AF$5/100)</f>
        <v>947.7</v>
      </c>
      <c r="S1276" s="734">
        <f>AW1276*(1+$AF$5/100)</f>
        <v>987.35</v>
      </c>
      <c r="T1276" s="734">
        <f>AX1276*(1+$AF$5/100)</f>
        <v>988</v>
      </c>
      <c r="U1276" s="734">
        <f>AY1276*(1+$AF$5/100)</f>
        <v>988</v>
      </c>
      <c r="V1276" s="734">
        <f>AZ1276*(1+$AF$5/100)</f>
        <v>988.65</v>
      </c>
      <c r="W1276" s="734">
        <f>BA1276*(1+$AF$5/100)</f>
        <v>988.65</v>
      </c>
      <c r="X1276" s="734">
        <f>BB1276*(1+$AF$5/100)</f>
        <v>989.3</v>
      </c>
      <c r="Y1276" s="734">
        <f>BC1276*(1+$AF$5/100)</f>
        <v>989.3</v>
      </c>
      <c r="Z1276" s="735">
        <f>BD1276*(1+$AF$5/100)</f>
        <v>989.95</v>
      </c>
      <c r="AA1276" s="801"/>
      <c r="AB1276" s="731"/>
      <c r="AG1276" s="755">
        <v>4800</v>
      </c>
      <c r="AH1276" s="733">
        <v>818</v>
      </c>
      <c r="AI1276" s="734">
        <v>819</v>
      </c>
      <c r="AJ1276" s="734">
        <v>819</v>
      </c>
      <c r="AK1276" s="734">
        <v>820</v>
      </c>
      <c r="AL1276" s="734">
        <v>846</v>
      </c>
      <c r="AM1276" s="734">
        <v>847</v>
      </c>
      <c r="AN1276" s="734">
        <v>847</v>
      </c>
      <c r="AO1276" s="734">
        <v>848</v>
      </c>
      <c r="AP1276" s="734">
        <v>848</v>
      </c>
      <c r="AQ1276" s="734">
        <v>1456</v>
      </c>
      <c r="AR1276" s="734">
        <v>1456</v>
      </c>
      <c r="AS1276" s="734">
        <v>1457</v>
      </c>
      <c r="AT1276" s="734">
        <v>1457</v>
      </c>
      <c r="AU1276" s="734">
        <v>1458</v>
      </c>
      <c r="AV1276" s="734">
        <v>1458</v>
      </c>
      <c r="AW1276" s="734">
        <v>1519</v>
      </c>
      <c r="AX1276" s="734">
        <v>1520</v>
      </c>
      <c r="AY1276" s="734">
        <v>1520</v>
      </c>
      <c r="AZ1276" s="734">
        <v>1521</v>
      </c>
      <c r="BA1276" s="734">
        <v>1521</v>
      </c>
      <c r="BB1276" s="734">
        <v>1522</v>
      </c>
      <c r="BC1276" s="734">
        <v>1522</v>
      </c>
      <c r="BD1276" s="735">
        <v>1523</v>
      </c>
    </row>
    <row r="1277" spans="1:74" customHeight="1" ht="20.25">
      <c r="B1277" s="1021"/>
      <c r="C1277" s="841">
        <f>C1276+200</f>
        <v>5000</v>
      </c>
      <c r="D1277" s="739">
        <f>AH1277*(1+$AF$5/100)</f>
        <v>549.25</v>
      </c>
      <c r="E1277" s="740">
        <f>AI1277*(1+$AF$5/100)</f>
        <v>549.9</v>
      </c>
      <c r="F1277" s="740">
        <f>AJ1277*(1+$AF$5/100)</f>
        <v>549.9</v>
      </c>
      <c r="G1277" s="740">
        <f>AK1277*(1+$AF$5/100)</f>
        <v>550.55</v>
      </c>
      <c r="H1277" s="740">
        <f>AL1277*(1+$AF$5/100)</f>
        <v>567.45</v>
      </c>
      <c r="I1277" s="740">
        <f>AM1277*(1+$AF$5/100)</f>
        <v>568.1</v>
      </c>
      <c r="J1277" s="740">
        <f>AN1277*(1+$AF$5/100)</f>
        <v>568.1</v>
      </c>
      <c r="K1277" s="740">
        <f>AO1277*(1+$AF$5/100)</f>
        <v>568.75</v>
      </c>
      <c r="L1277" s="740">
        <f>AP1277*(1+$AF$5/100)</f>
        <v>568.75</v>
      </c>
      <c r="M1277" s="740">
        <f>AQ1277*(1+$AF$5/100)</f>
        <v>978.9</v>
      </c>
      <c r="N1277" s="740">
        <f>AR1277*(1+$AF$5/100)</f>
        <v>979.55</v>
      </c>
      <c r="O1277" s="740">
        <f>AS1277*(1+$AF$5/100)</f>
        <v>979.55</v>
      </c>
      <c r="P1277" s="740">
        <f>AT1277*(1+$AF$5/100)</f>
        <v>980.2</v>
      </c>
      <c r="Q1277" s="740">
        <f>AU1277*(1+$AF$5/100)</f>
        <v>980.2</v>
      </c>
      <c r="R1277" s="740">
        <f>AV1277*(1+$AF$5/100)</f>
        <v>980.85</v>
      </c>
      <c r="S1277" s="740">
        <f>AW1277*(1+$AF$5/100)</f>
        <v>1020.5</v>
      </c>
      <c r="T1277" s="740">
        <f>AX1277*(1+$AF$5/100)</f>
        <v>1020.5</v>
      </c>
      <c r="U1277" s="740">
        <f>AY1277*(1+$AF$5/100)</f>
        <v>1021.15</v>
      </c>
      <c r="V1277" s="740">
        <f>AZ1277*(1+$AF$5/100)</f>
        <v>1021.15</v>
      </c>
      <c r="W1277" s="740">
        <f>BA1277*(1+$AF$5/100)</f>
        <v>1021.8</v>
      </c>
      <c r="X1277" s="740">
        <f>BB1277*(1+$AF$5/100)</f>
        <v>1021.8</v>
      </c>
      <c r="Y1277" s="740">
        <f>BC1277*(1+$AF$5/100)</f>
        <v>1022.45</v>
      </c>
      <c r="Z1277" s="750">
        <f>BD1277*(1+$AF$5/100)</f>
        <v>1022.45</v>
      </c>
      <c r="AA1277" s="801"/>
      <c r="AB1277" s="731"/>
      <c r="AG1277" s="756">
        <v>5000</v>
      </c>
      <c r="AH1277" s="739">
        <v>845</v>
      </c>
      <c r="AI1277" s="740">
        <v>846</v>
      </c>
      <c r="AJ1277" s="740">
        <v>846</v>
      </c>
      <c r="AK1277" s="740">
        <v>847</v>
      </c>
      <c r="AL1277" s="740">
        <v>873</v>
      </c>
      <c r="AM1277" s="740">
        <v>874</v>
      </c>
      <c r="AN1277" s="740">
        <v>874</v>
      </c>
      <c r="AO1277" s="740">
        <v>875</v>
      </c>
      <c r="AP1277" s="740">
        <v>875</v>
      </c>
      <c r="AQ1277" s="740">
        <v>1506</v>
      </c>
      <c r="AR1277" s="740">
        <v>1507</v>
      </c>
      <c r="AS1277" s="740">
        <v>1507</v>
      </c>
      <c r="AT1277" s="740">
        <v>1508</v>
      </c>
      <c r="AU1277" s="740">
        <v>1508</v>
      </c>
      <c r="AV1277" s="740">
        <v>1509</v>
      </c>
      <c r="AW1277" s="740">
        <v>1570</v>
      </c>
      <c r="AX1277" s="740">
        <v>1570</v>
      </c>
      <c r="AY1277" s="740">
        <v>1571</v>
      </c>
      <c r="AZ1277" s="740">
        <v>1571</v>
      </c>
      <c r="BA1277" s="740">
        <v>1572</v>
      </c>
      <c r="BB1277" s="740">
        <v>1572</v>
      </c>
      <c r="BC1277" s="740">
        <v>1573</v>
      </c>
      <c r="BD1277" s="750">
        <v>1573</v>
      </c>
    </row>
    <row r="1278" spans="1:74" customHeight="1" ht="22.5">
      <c r="B1278" s="804"/>
      <c r="C1278" s="717"/>
      <c r="D1278" s="734"/>
      <c r="E1278" s="734"/>
      <c r="F1278" s="734"/>
      <c r="G1278" s="734"/>
      <c r="H1278" s="734"/>
      <c r="I1278" s="734"/>
      <c r="J1278" s="734"/>
      <c r="K1278" s="734"/>
      <c r="L1278" s="734"/>
      <c r="M1278" s="734"/>
      <c r="N1278" s="734"/>
      <c r="O1278" s="734"/>
      <c r="P1278" s="734"/>
      <c r="Q1278" s="734"/>
      <c r="R1278" s="734"/>
      <c r="S1278" s="734"/>
      <c r="T1278" s="734"/>
      <c r="U1278" s="734"/>
      <c r="V1278" s="734"/>
      <c r="W1278" s="734"/>
      <c r="X1278" s="734"/>
      <c r="Y1278" s="734"/>
      <c r="Z1278" s="734"/>
      <c r="AA1278" s="801"/>
      <c r="AB1278" s="731"/>
    </row>
    <row r="1279" spans="1:74">
      <c r="B1279" s="804"/>
      <c r="C1279" s="1014" t="s">
        <v>392</v>
      </c>
      <c r="D1279" s="1014"/>
      <c r="E1279" s="1014"/>
      <c r="F1279" s="1014"/>
      <c r="G1279" s="1014"/>
      <c r="H1279" s="1014"/>
      <c r="I1279" s="1014"/>
      <c r="J1279" s="1014"/>
      <c r="K1279" s="1014"/>
      <c r="L1279" s="1014"/>
      <c r="M1279" s="1014"/>
      <c r="N1279" s="1014"/>
      <c r="O1279" s="1014"/>
      <c r="P1279" s="1014"/>
      <c r="Q1279" s="1014"/>
      <c r="R1279" s="1014"/>
      <c r="S1279" s="1014"/>
      <c r="T1279" s="1014"/>
      <c r="U1279" s="1014"/>
      <c r="V1279" s="1014"/>
      <c r="W1279" s="1014"/>
      <c r="X1279" s="1014"/>
      <c r="Y1279" s="1014"/>
      <c r="Z1279" s="1014"/>
      <c r="AA1279" s="801"/>
      <c r="AB1279" s="731"/>
    </row>
    <row r="1280" spans="1:74">
      <c r="B1280" s="804"/>
      <c r="C1280" s="721" t="s">
        <v>443</v>
      </c>
      <c r="D1280" s="721"/>
      <c r="E1280" s="721"/>
      <c r="F1280" s="721"/>
      <c r="G1280" s="721"/>
      <c r="H1280" s="721"/>
      <c r="I1280" s="721"/>
      <c r="J1280" s="721"/>
      <c r="K1280" s="721"/>
      <c r="L1280" s="721"/>
      <c r="M1280" s="721"/>
      <c r="N1280" s="721"/>
      <c r="O1280" s="721"/>
      <c r="P1280" s="721"/>
      <c r="Q1280" s="721"/>
      <c r="R1280" s="721"/>
      <c r="S1280" s="721"/>
      <c r="T1280" s="721"/>
      <c r="U1280" s="721"/>
      <c r="V1280" s="721"/>
      <c r="W1280" s="721"/>
      <c r="X1280" s="721"/>
      <c r="Y1280" s="721"/>
      <c r="Z1280" s="721"/>
      <c r="AA1280" s="801"/>
      <c r="AB1280" s="731"/>
    </row>
    <row r="1281" spans="1:74" customHeight="1" ht="20.25">
      <c r="B1281" s="805"/>
      <c r="C1281" s="1022" t="s">
        <v>384</v>
      </c>
      <c r="D1281" s="1022"/>
      <c r="E1281" s="1022"/>
      <c r="F1281" s="1022"/>
      <c r="G1281" s="1022"/>
      <c r="H1281" s="1022"/>
      <c r="I1281" s="1022"/>
      <c r="J1281" s="1022"/>
      <c r="K1281" s="1022"/>
      <c r="L1281" s="1022"/>
      <c r="M1281" s="1022"/>
      <c r="N1281" s="1022"/>
      <c r="O1281" s="1022"/>
      <c r="P1281" s="1022"/>
      <c r="Q1281" s="1022"/>
      <c r="R1281" s="1022"/>
      <c r="S1281" s="1022"/>
      <c r="T1281" s="1022"/>
      <c r="U1281" s="1022"/>
      <c r="V1281" s="1022"/>
      <c r="W1281" s="1022"/>
      <c r="X1281" s="1022"/>
      <c r="Y1281" s="1022"/>
      <c r="Z1281" s="1022"/>
      <c r="AA1281" s="806"/>
      <c r="AB1281" s="717"/>
    </row>
    <row r="1282" spans="1:74" customHeight="1" ht="21">
      <c r="B1282" s="722"/>
      <c r="C1282" s="717"/>
      <c r="D1282" s="717"/>
      <c r="E1282" s="717"/>
      <c r="F1282" s="717"/>
      <c r="G1282" s="717"/>
      <c r="H1282" s="717"/>
      <c r="I1282" s="717"/>
      <c r="J1282" s="717"/>
      <c r="K1282" s="717"/>
      <c r="L1282" s="717"/>
      <c r="M1282" s="717"/>
      <c r="N1282" s="717"/>
      <c r="O1282" s="717"/>
      <c r="P1282" s="717"/>
      <c r="Q1282" s="717"/>
      <c r="R1282" s="717"/>
      <c r="S1282" s="717"/>
      <c r="T1282" s="717"/>
      <c r="U1282" s="717"/>
      <c r="V1282" s="717"/>
      <c r="W1282" s="717"/>
      <c r="X1282" s="717"/>
      <c r="Y1282" s="717"/>
      <c r="Z1282" s="717"/>
      <c r="AA1282" s="717"/>
      <c r="AB1282" s="717"/>
    </row>
    <row r="1283" spans="1:74" customHeight="1" ht="27.75" s="545" customFormat="1">
      <c r="A1283" s="716"/>
      <c r="B1283" s="807"/>
      <c r="C1283" s="1017" t="s">
        <v>466</v>
      </c>
      <c r="D1283" s="1017"/>
      <c r="E1283" s="1017"/>
      <c r="F1283" s="1017"/>
      <c r="G1283" s="1017"/>
      <c r="H1283" s="1017"/>
      <c r="I1283" s="1017"/>
      <c r="J1283" s="1017"/>
      <c r="K1283" s="1017"/>
      <c r="L1283" s="1017"/>
      <c r="M1283" s="1017"/>
      <c r="N1283" s="1017"/>
      <c r="O1283" s="1017"/>
      <c r="P1283" s="1017"/>
      <c r="Q1283" s="1017"/>
      <c r="R1283" s="1017"/>
      <c r="S1283" s="1017"/>
      <c r="T1283" s="1017"/>
      <c r="U1283" s="1017"/>
      <c r="V1283" s="1017"/>
      <c r="W1283" s="1017"/>
      <c r="X1283" s="1017"/>
      <c r="Y1283" s="1017"/>
      <c r="Z1283" s="1017"/>
      <c r="AA1283" s="798"/>
      <c r="AB1283" s="723"/>
    </row>
    <row r="1284" spans="1:74" customHeight="1" ht="24">
      <c r="B1284" s="808"/>
      <c r="C1284" s="1018" t="s">
        <v>316</v>
      </c>
      <c r="D1284" s="1018"/>
      <c r="E1284" s="1018"/>
      <c r="F1284" s="1018"/>
      <c r="G1284" s="1018"/>
      <c r="H1284" s="1018"/>
      <c r="I1284" s="1018"/>
      <c r="J1284" s="1018"/>
      <c r="K1284" s="1018"/>
      <c r="L1284" s="1018"/>
      <c r="M1284" s="1018"/>
      <c r="N1284" s="1018"/>
      <c r="O1284" s="1018"/>
      <c r="P1284" s="1018"/>
      <c r="Q1284" s="1018"/>
      <c r="R1284" s="1018"/>
      <c r="S1284" s="1018"/>
      <c r="T1284" s="1018"/>
      <c r="U1284" s="1018"/>
      <c r="V1284" s="1018"/>
      <c r="W1284" s="1018"/>
      <c r="X1284" s="1018"/>
      <c r="Y1284" s="1018"/>
      <c r="Z1284" s="1018"/>
      <c r="AA1284" s="821"/>
      <c r="AB1284" s="717"/>
    </row>
    <row r="1285" spans="1:74" customHeight="1" ht="20.25">
      <c r="A1285" s="545"/>
      <c r="B1285" s="1021" t="s">
        <v>317</v>
      </c>
      <c r="C1285" s="782"/>
      <c r="D1285" s="783">
        <v>1400</v>
      </c>
      <c r="E1285" s="783">
        <v>1800</v>
      </c>
      <c r="F1285" s="783">
        <v>2200</v>
      </c>
      <c r="G1285" s="783">
        <v>2600</v>
      </c>
      <c r="H1285" s="783">
        <v>3000</v>
      </c>
      <c r="I1285" s="783">
        <v>3400</v>
      </c>
      <c r="J1285" s="783">
        <v>3800</v>
      </c>
      <c r="K1285" s="783">
        <v>4000</v>
      </c>
      <c r="L1285" s="783">
        <v>4200</v>
      </c>
      <c r="M1285" s="783">
        <v>4400</v>
      </c>
      <c r="N1285" s="783">
        <v>4600</v>
      </c>
      <c r="O1285" s="783">
        <v>4800</v>
      </c>
      <c r="P1285" s="783">
        <v>5000</v>
      </c>
      <c r="Q1285" s="783">
        <v>5200</v>
      </c>
      <c r="R1285" s="783">
        <v>5400</v>
      </c>
      <c r="S1285" s="783">
        <v>5600</v>
      </c>
      <c r="T1285" s="783">
        <v>5800</v>
      </c>
      <c r="U1285" s="783">
        <v>6000</v>
      </c>
      <c r="V1285" s="783">
        <v>6200</v>
      </c>
      <c r="W1285" s="783">
        <v>6400</v>
      </c>
      <c r="X1285" s="783">
        <v>6600</v>
      </c>
      <c r="Y1285" s="783">
        <v>6800</v>
      </c>
      <c r="Z1285" s="784">
        <v>7000</v>
      </c>
      <c r="AA1285" s="800"/>
      <c r="AB1285" s="727"/>
      <c r="AG1285" s="724"/>
      <c r="AH1285" s="725">
        <v>1400</v>
      </c>
      <c r="AI1285" s="725">
        <v>1800</v>
      </c>
      <c r="AJ1285" s="725">
        <v>2200</v>
      </c>
      <c r="AK1285" s="725">
        <v>2600</v>
      </c>
      <c r="AL1285" s="725">
        <v>3000</v>
      </c>
      <c r="AM1285" s="725">
        <v>3400</v>
      </c>
      <c r="AN1285" s="725">
        <v>3800</v>
      </c>
      <c r="AO1285" s="725">
        <v>4000</v>
      </c>
      <c r="AP1285" s="725">
        <v>4200</v>
      </c>
      <c r="AQ1285" s="725">
        <v>4400</v>
      </c>
      <c r="AR1285" s="725">
        <v>4600</v>
      </c>
      <c r="AS1285" s="725">
        <v>4800</v>
      </c>
      <c r="AT1285" s="725">
        <v>5000</v>
      </c>
      <c r="AU1285" s="725">
        <v>5200</v>
      </c>
      <c r="AV1285" s="725">
        <v>5400</v>
      </c>
      <c r="AW1285" s="725">
        <v>5600</v>
      </c>
      <c r="AX1285" s="725">
        <v>5800</v>
      </c>
      <c r="AY1285" s="725">
        <v>6000</v>
      </c>
      <c r="AZ1285" s="725">
        <v>6200</v>
      </c>
      <c r="BA1285" s="725">
        <v>6400</v>
      </c>
      <c r="BB1285" s="725">
        <v>6600</v>
      </c>
      <c r="BC1285" s="725">
        <v>6800</v>
      </c>
      <c r="BD1285" s="726">
        <v>7000</v>
      </c>
    </row>
    <row r="1286" spans="1:74">
      <c r="B1286" s="1021"/>
      <c r="C1286" s="840">
        <v>1400</v>
      </c>
      <c r="D1286" s="732">
        <f>AH1286*(1+$AF$5/100)</f>
        <v>414.05</v>
      </c>
      <c r="E1286" s="729">
        <f>AI1286*(1+$AF$5/100)</f>
        <v>459.55</v>
      </c>
      <c r="F1286" s="729">
        <f>AJ1286*(1+$AF$5/100)</f>
        <v>512.85</v>
      </c>
      <c r="G1286" s="729">
        <f>AK1286*(1+$AF$5/100)</f>
        <v>546.65</v>
      </c>
      <c r="H1286" s="729">
        <f>AL1286*(1+$AF$5/100)</f>
        <v>594.1</v>
      </c>
      <c r="I1286" s="729">
        <f>AM1286*(1+$AF$5/100)</f>
        <v>690.95</v>
      </c>
      <c r="J1286" s="729">
        <f>AN1286*(1+$AF$5/100)</f>
        <v>748.8</v>
      </c>
      <c r="K1286" s="729">
        <f>AO1286*(1+$AF$5/100)</f>
        <v>776.1</v>
      </c>
      <c r="L1286" s="729">
        <f>AP1286*(1+$AF$5/100)</f>
        <v>790.4</v>
      </c>
      <c r="M1286" s="729">
        <f>AQ1286*(1+$AF$5/100)</f>
        <v>832</v>
      </c>
      <c r="N1286" s="729">
        <f>AR1286*(1+$AF$5/100)</f>
        <v>859.95</v>
      </c>
      <c r="O1286" s="729">
        <f>AS1286*(1+$AF$5/100)</f>
        <v>887.9</v>
      </c>
      <c r="P1286" s="729">
        <f>AT1286*(1+$AF$5/100)</f>
        <v>951.6</v>
      </c>
      <c r="Q1286" s="729">
        <f>AU1286*(1+$AF$5/100)</f>
        <v>966.55</v>
      </c>
      <c r="R1286" s="729">
        <f>AV1286*(1+$AF$5/100)</f>
        <v>981.5</v>
      </c>
      <c r="S1286" s="729">
        <f>AW1286*(1+$AF$5/100)</f>
        <v>1012.7</v>
      </c>
      <c r="T1286" s="729">
        <f>AX1286*(1+$AF$5/100)</f>
        <v>1042.6</v>
      </c>
      <c r="U1286" s="729">
        <f>AY1286*(1+$AF$5/100)</f>
        <v>1140.75</v>
      </c>
      <c r="V1286" s="729" t="s">
        <v>394</v>
      </c>
      <c r="W1286" s="729" t="s">
        <v>394</v>
      </c>
      <c r="X1286" s="729" t="s">
        <v>394</v>
      </c>
      <c r="Y1286" s="729" t="s">
        <v>394</v>
      </c>
      <c r="Z1286" s="730" t="s">
        <v>394</v>
      </c>
      <c r="AA1286" s="801"/>
      <c r="AB1286" s="731"/>
      <c r="AG1286" s="755">
        <v>1400</v>
      </c>
      <c r="AH1286" s="732">
        <v>637</v>
      </c>
      <c r="AI1286" s="729">
        <v>707</v>
      </c>
      <c r="AJ1286" s="729">
        <v>789</v>
      </c>
      <c r="AK1286" s="729">
        <v>841</v>
      </c>
      <c r="AL1286" s="729">
        <v>914</v>
      </c>
      <c r="AM1286" s="729">
        <v>1063</v>
      </c>
      <c r="AN1286" s="729">
        <v>1152</v>
      </c>
      <c r="AO1286" s="729">
        <v>1194</v>
      </c>
      <c r="AP1286" s="729">
        <v>1216</v>
      </c>
      <c r="AQ1286" s="729">
        <v>1280</v>
      </c>
      <c r="AR1286" s="729">
        <v>1323</v>
      </c>
      <c r="AS1286" s="729">
        <v>1366</v>
      </c>
      <c r="AT1286" s="729">
        <v>1464</v>
      </c>
      <c r="AU1286" s="729">
        <v>1487</v>
      </c>
      <c r="AV1286" s="729">
        <v>1510</v>
      </c>
      <c r="AW1286" s="729">
        <v>1558</v>
      </c>
      <c r="AX1286" s="729">
        <v>1604</v>
      </c>
      <c r="AY1286" s="729">
        <v>1755</v>
      </c>
      <c r="AZ1286" s="729" t="s">
        <v>394</v>
      </c>
      <c r="BA1286" s="729" t="s">
        <v>394</v>
      </c>
      <c r="BB1286" s="729" t="s">
        <v>394</v>
      </c>
      <c r="BC1286" s="729" t="s">
        <v>394</v>
      </c>
      <c r="BD1286" s="730" t="s">
        <v>394</v>
      </c>
    </row>
    <row r="1287" spans="1:74">
      <c r="B1287" s="1021"/>
      <c r="C1287" s="840">
        <v>1600</v>
      </c>
      <c r="D1287" s="733">
        <f>AH1287*(1+$AF$5/100)</f>
        <v>433.55</v>
      </c>
      <c r="E1287" s="734">
        <f>AI1287*(1+$AF$5/100)</f>
        <v>484.25</v>
      </c>
      <c r="F1287" s="734">
        <f>AJ1287*(1+$AF$5/100)</f>
        <v>540.15</v>
      </c>
      <c r="G1287" s="734">
        <f>AK1287*(1+$AF$5/100)</f>
        <v>576.55</v>
      </c>
      <c r="H1287" s="734">
        <f>AL1287*(1+$AF$5/100)</f>
        <v>627.25</v>
      </c>
      <c r="I1287" s="734">
        <f>AM1287*(1+$AF$5/100)</f>
        <v>726.05</v>
      </c>
      <c r="J1287" s="734">
        <f>AN1287*(1+$AF$5/100)</f>
        <v>787.15</v>
      </c>
      <c r="K1287" s="734">
        <f>AO1287*(1+$AF$5/100)</f>
        <v>816.4</v>
      </c>
      <c r="L1287" s="734">
        <f>AP1287*(1+$AF$5/100)</f>
        <v>832</v>
      </c>
      <c r="M1287" s="734">
        <f>AQ1287*(1+$AF$5/100)</f>
        <v>875.55</v>
      </c>
      <c r="N1287" s="734">
        <f>AR1287*(1+$AF$5/100)</f>
        <v>905.45</v>
      </c>
      <c r="O1287" s="734">
        <f>AS1287*(1+$AF$5/100)</f>
        <v>934.7</v>
      </c>
      <c r="P1287" s="734">
        <f>AT1287*(1+$AF$5/100)</f>
        <v>1000.35</v>
      </c>
      <c r="Q1287" s="734">
        <f>AU1287*(1+$AF$5/100)</f>
        <v>1016.6</v>
      </c>
      <c r="R1287" s="734">
        <f>AV1287*(1+$AF$5/100)</f>
        <v>1032.2</v>
      </c>
      <c r="S1287" s="734">
        <f>AW1287*(1+$AF$5/100)</f>
        <v>1063.4</v>
      </c>
      <c r="T1287" s="734">
        <f>AX1287*(1+$AF$5/100)</f>
        <v>1096.55</v>
      </c>
      <c r="U1287" s="734">
        <f>AY1287*(1+$AF$5/100)</f>
        <v>1194.7</v>
      </c>
      <c r="V1287" s="734" t="s">
        <v>394</v>
      </c>
      <c r="W1287" s="734" t="s">
        <v>394</v>
      </c>
      <c r="X1287" s="734" t="s">
        <v>394</v>
      </c>
      <c r="Y1287" s="734" t="s">
        <v>394</v>
      </c>
      <c r="Z1287" s="735" t="s">
        <v>394</v>
      </c>
      <c r="AA1287" s="801"/>
      <c r="AB1287" s="731"/>
      <c r="AG1287" s="755">
        <v>1600</v>
      </c>
      <c r="AH1287" s="733">
        <v>667</v>
      </c>
      <c r="AI1287" s="734">
        <v>745</v>
      </c>
      <c r="AJ1287" s="734">
        <v>831</v>
      </c>
      <c r="AK1287" s="734">
        <v>887</v>
      </c>
      <c r="AL1287" s="734">
        <v>965</v>
      </c>
      <c r="AM1287" s="734">
        <v>1117</v>
      </c>
      <c r="AN1287" s="734">
        <v>1211</v>
      </c>
      <c r="AO1287" s="734">
        <v>1256</v>
      </c>
      <c r="AP1287" s="734">
        <v>1280</v>
      </c>
      <c r="AQ1287" s="734">
        <v>1347</v>
      </c>
      <c r="AR1287" s="734">
        <v>1393</v>
      </c>
      <c r="AS1287" s="734">
        <v>1438</v>
      </c>
      <c r="AT1287" s="734">
        <v>1539</v>
      </c>
      <c r="AU1287" s="734">
        <v>1564</v>
      </c>
      <c r="AV1287" s="734">
        <v>1588</v>
      </c>
      <c r="AW1287" s="734">
        <v>1636</v>
      </c>
      <c r="AX1287" s="734">
        <v>1687</v>
      </c>
      <c r="AY1287" s="734">
        <v>1838</v>
      </c>
      <c r="AZ1287" s="734" t="s">
        <v>394</v>
      </c>
      <c r="BA1287" s="734" t="s">
        <v>394</v>
      </c>
      <c r="BB1287" s="734" t="s">
        <v>394</v>
      </c>
      <c r="BC1287" s="734" t="s">
        <v>394</v>
      </c>
      <c r="BD1287" s="735" t="s">
        <v>394</v>
      </c>
    </row>
    <row r="1288" spans="1:74" s="545" customFormat="1">
      <c r="A1288" s="716"/>
      <c r="B1288" s="1021"/>
      <c r="C1288" s="840">
        <v>1800</v>
      </c>
      <c r="D1288" s="733">
        <f>AH1288*(1+$AF$5/100)</f>
        <v>475.8</v>
      </c>
      <c r="E1288" s="734">
        <f>AI1288*(1+$AF$5/100)</f>
        <v>533</v>
      </c>
      <c r="F1288" s="734">
        <f>AJ1288*(1+$AF$5/100)</f>
        <v>592.15</v>
      </c>
      <c r="G1288" s="734">
        <f>AK1288*(1+$AF$5/100)</f>
        <v>634.4</v>
      </c>
      <c r="H1288" s="734">
        <f>AL1288*(1+$AF$5/100)</f>
        <v>691.6</v>
      </c>
      <c r="I1288" s="734">
        <f>AM1288*(1+$AF$5/100)</f>
        <v>793.65</v>
      </c>
      <c r="J1288" s="734">
        <f>AN1288*(1+$AF$5/100)</f>
        <v>863.2</v>
      </c>
      <c r="K1288" s="734">
        <f>AO1288*(1+$AF$5/100)</f>
        <v>896.35</v>
      </c>
      <c r="L1288" s="734">
        <f>AP1288*(1+$AF$5/100)</f>
        <v>913.25</v>
      </c>
      <c r="M1288" s="734">
        <f>AQ1288*(1+$AF$5/100)</f>
        <v>957.45</v>
      </c>
      <c r="N1288" s="734">
        <f>AR1288*(1+$AF$5/100)</f>
        <v>989.95</v>
      </c>
      <c r="O1288" s="734">
        <f>AS1288*(1+$AF$5/100)</f>
        <v>1025.05</v>
      </c>
      <c r="P1288" s="734">
        <f>AT1288*(1+$AF$5/100)</f>
        <v>1092.65</v>
      </c>
      <c r="Q1288" s="734">
        <f>AU1288*(1+$AF$5/100)</f>
        <v>1110.2</v>
      </c>
      <c r="R1288" s="734">
        <f>AV1288*(1+$AF$5/100)</f>
        <v>1127.1</v>
      </c>
      <c r="S1288" s="734">
        <f>AW1288*(1+$AF$5/100)</f>
        <v>1164.15</v>
      </c>
      <c r="T1288" s="734">
        <f>AX1288*(1+$AF$5/100)</f>
        <v>1198.6</v>
      </c>
      <c r="U1288" s="734">
        <f>AY1288*(1+$AF$5/100)</f>
        <v>1303.9</v>
      </c>
      <c r="V1288" s="734" t="s">
        <v>394</v>
      </c>
      <c r="W1288" s="734" t="s">
        <v>394</v>
      </c>
      <c r="X1288" s="734" t="s">
        <v>394</v>
      </c>
      <c r="Y1288" s="734" t="s">
        <v>394</v>
      </c>
      <c r="Z1288" s="735" t="s">
        <v>394</v>
      </c>
      <c r="AA1288" s="801"/>
      <c r="AB1288" s="731"/>
      <c r="AG1288" s="755">
        <v>1800</v>
      </c>
      <c r="AH1288" s="733">
        <v>732</v>
      </c>
      <c r="AI1288" s="734">
        <v>820</v>
      </c>
      <c r="AJ1288" s="734">
        <v>911</v>
      </c>
      <c r="AK1288" s="734">
        <v>976</v>
      </c>
      <c r="AL1288" s="734">
        <v>1064</v>
      </c>
      <c r="AM1288" s="734">
        <v>1221</v>
      </c>
      <c r="AN1288" s="734">
        <v>1328</v>
      </c>
      <c r="AO1288" s="734">
        <v>1379</v>
      </c>
      <c r="AP1288" s="734">
        <v>1405</v>
      </c>
      <c r="AQ1288" s="734">
        <v>1473</v>
      </c>
      <c r="AR1288" s="734">
        <v>1523</v>
      </c>
      <c r="AS1288" s="734">
        <v>1577</v>
      </c>
      <c r="AT1288" s="734">
        <v>1681</v>
      </c>
      <c r="AU1288" s="734">
        <v>1708</v>
      </c>
      <c r="AV1288" s="734">
        <v>1734</v>
      </c>
      <c r="AW1288" s="734">
        <v>1791</v>
      </c>
      <c r="AX1288" s="734">
        <v>1844</v>
      </c>
      <c r="AY1288" s="734">
        <v>2006</v>
      </c>
      <c r="AZ1288" s="734" t="s">
        <v>394</v>
      </c>
      <c r="BA1288" s="734" t="s">
        <v>394</v>
      </c>
      <c r="BB1288" s="734" t="s">
        <v>394</v>
      </c>
      <c r="BC1288" s="734" t="s">
        <v>394</v>
      </c>
      <c r="BD1288" s="735" t="s">
        <v>394</v>
      </c>
    </row>
    <row r="1289" spans="1:74" customHeight="1" ht="22.5">
      <c r="B1289" s="1021"/>
      <c r="C1289" s="840">
        <v>2000</v>
      </c>
      <c r="D1289" s="733">
        <f>AH1289*(1+$AF$5/100)</f>
        <v>495.3</v>
      </c>
      <c r="E1289" s="734">
        <f>AI1289*(1+$AF$5/100)</f>
        <v>555.75</v>
      </c>
      <c r="F1289" s="734">
        <f>AJ1289*(1+$AF$5/100)</f>
        <v>620.1</v>
      </c>
      <c r="G1289" s="734">
        <f>AK1289*(1+$AF$5/100)</f>
        <v>663.65</v>
      </c>
      <c r="H1289" s="734">
        <f>AL1289*(1+$AF$5/100)</f>
        <v>726.7</v>
      </c>
      <c r="I1289" s="734">
        <f>AM1289*(1+$AF$5/100)</f>
        <v>830.7</v>
      </c>
      <c r="J1289" s="734">
        <f>AN1289*(1+$AF$5/100)</f>
        <v>900.25</v>
      </c>
      <c r="K1289" s="734">
        <f>AO1289*(1+$AF$5/100)</f>
        <v>936.65</v>
      </c>
      <c r="L1289" s="734">
        <f>AP1289*(1+$AF$5/100)</f>
        <v>954.2</v>
      </c>
      <c r="M1289" s="734">
        <f>AQ1289*(1+$AF$5/100)</f>
        <v>999.05</v>
      </c>
      <c r="N1289" s="734">
        <f>AR1289*(1+$AF$5/100)</f>
        <v>1035.45</v>
      </c>
      <c r="O1289" s="734">
        <f>AS1289*(1+$AF$5/100)</f>
        <v>1069.9</v>
      </c>
      <c r="P1289" s="734">
        <f>AT1289*(1+$AF$5/100)</f>
        <v>1141.4</v>
      </c>
      <c r="Q1289" s="734">
        <f>AU1289*(1+$AF$5/100)</f>
        <v>1159.6</v>
      </c>
      <c r="R1289" s="734">
        <f>AV1289*(1+$AF$5/100)</f>
        <v>1177.8</v>
      </c>
      <c r="S1289" s="734">
        <f>AW1289*(1+$AF$5/100)</f>
        <v>1214.2</v>
      </c>
      <c r="T1289" s="734">
        <f>AX1289*(1+$AF$5/100)</f>
        <v>1252.55</v>
      </c>
      <c r="U1289" s="734">
        <f>AY1289*(1+$AF$5/100)</f>
        <v>1357.85</v>
      </c>
      <c r="V1289" s="734" t="s">
        <v>394</v>
      </c>
      <c r="W1289" s="734" t="s">
        <v>394</v>
      </c>
      <c r="X1289" s="734" t="s">
        <v>394</v>
      </c>
      <c r="Y1289" s="734" t="s">
        <v>394</v>
      </c>
      <c r="Z1289" s="735" t="s">
        <v>394</v>
      </c>
      <c r="AA1289" s="801"/>
      <c r="AB1289" s="731"/>
      <c r="AG1289" s="755">
        <v>2000</v>
      </c>
      <c r="AH1289" s="733">
        <v>762</v>
      </c>
      <c r="AI1289" s="734">
        <v>855</v>
      </c>
      <c r="AJ1289" s="734">
        <v>954</v>
      </c>
      <c r="AK1289" s="734">
        <v>1021</v>
      </c>
      <c r="AL1289" s="734">
        <v>1118</v>
      </c>
      <c r="AM1289" s="734">
        <v>1278</v>
      </c>
      <c r="AN1289" s="734">
        <v>1385</v>
      </c>
      <c r="AO1289" s="734">
        <v>1441</v>
      </c>
      <c r="AP1289" s="734">
        <v>1468</v>
      </c>
      <c r="AQ1289" s="734">
        <v>1537</v>
      </c>
      <c r="AR1289" s="734">
        <v>1593</v>
      </c>
      <c r="AS1289" s="734">
        <v>1646</v>
      </c>
      <c r="AT1289" s="734">
        <v>1756</v>
      </c>
      <c r="AU1289" s="734">
        <v>1784</v>
      </c>
      <c r="AV1289" s="734">
        <v>1812</v>
      </c>
      <c r="AW1289" s="734">
        <v>1868</v>
      </c>
      <c r="AX1289" s="734">
        <v>1927</v>
      </c>
      <c r="AY1289" s="734">
        <v>2089</v>
      </c>
      <c r="AZ1289" s="734" t="s">
        <v>394</v>
      </c>
      <c r="BA1289" s="734" t="s">
        <v>394</v>
      </c>
      <c r="BB1289" s="734" t="s">
        <v>394</v>
      </c>
      <c r="BC1289" s="734" t="s">
        <v>394</v>
      </c>
      <c r="BD1289" s="735" t="s">
        <v>394</v>
      </c>
    </row>
    <row r="1290" spans="1:74" customHeight="1" ht="22.5">
      <c r="B1290" s="1021"/>
      <c r="C1290" s="840">
        <v>2200</v>
      </c>
      <c r="D1290" s="733">
        <f>AH1290*(1+$AF$5/100)</f>
        <v>516.1</v>
      </c>
      <c r="E1290" s="734">
        <f>AI1290*(1+$AF$5/100)</f>
        <v>580.45</v>
      </c>
      <c r="F1290" s="734">
        <f>AJ1290*(1+$AF$5/100)</f>
        <v>646.75</v>
      </c>
      <c r="G1290" s="734">
        <f>AK1290*(1+$AF$5/100)</f>
        <v>693.55</v>
      </c>
      <c r="H1290" s="734">
        <f>AL1290*(1+$AF$5/100)</f>
        <v>759.85</v>
      </c>
      <c r="I1290" s="734">
        <f>AM1290*(1+$AF$5/100)</f>
        <v>865.15</v>
      </c>
      <c r="J1290" s="734">
        <f>AN1290*(1+$AF$5/100)</f>
        <v>939.9</v>
      </c>
      <c r="K1290" s="734">
        <f>AO1290*(1+$AF$5/100)</f>
        <v>978.25</v>
      </c>
      <c r="L1290" s="734">
        <f>AP1290*(1+$AF$5/100)</f>
        <v>996.45</v>
      </c>
      <c r="M1290" s="734">
        <f>AQ1290*(1+$AF$5/100)</f>
        <v>1042.6</v>
      </c>
      <c r="N1290" s="734">
        <f>AR1290*(1+$AF$5/100)</f>
        <v>1079</v>
      </c>
      <c r="O1290" s="734">
        <f>AS1290*(1+$AF$5/100)</f>
        <v>1117.35</v>
      </c>
      <c r="P1290" s="734">
        <f>AT1290*(1+$AF$5/100)</f>
        <v>1188.2</v>
      </c>
      <c r="Q1290" s="734">
        <f>AU1290*(1+$AF$5/100)</f>
        <v>1208.35</v>
      </c>
      <c r="R1290" s="734">
        <f>AV1290*(1+$AF$5/100)</f>
        <v>1228.5</v>
      </c>
      <c r="S1290" s="734">
        <f>AW1290*(1+$AF$5/100)</f>
        <v>1266.85</v>
      </c>
      <c r="T1290" s="734">
        <f>AX1290*(1+$AF$5/100)</f>
        <v>1304.55</v>
      </c>
      <c r="U1290" s="734">
        <f>AY1290*(1+$AF$5/100)</f>
        <v>1413.75</v>
      </c>
      <c r="V1290" s="734" t="s">
        <v>394</v>
      </c>
      <c r="W1290" s="734" t="s">
        <v>394</v>
      </c>
      <c r="X1290" s="734" t="s">
        <v>394</v>
      </c>
      <c r="Y1290" s="734" t="s">
        <v>394</v>
      </c>
      <c r="Z1290" s="735" t="s">
        <v>394</v>
      </c>
      <c r="AA1290" s="801"/>
      <c r="AB1290" s="731"/>
      <c r="AG1290" s="755">
        <v>2200</v>
      </c>
      <c r="AH1290" s="733">
        <v>794</v>
      </c>
      <c r="AI1290" s="734">
        <v>893</v>
      </c>
      <c r="AJ1290" s="734">
        <v>995</v>
      </c>
      <c r="AK1290" s="734">
        <v>1067</v>
      </c>
      <c r="AL1290" s="734">
        <v>1169</v>
      </c>
      <c r="AM1290" s="734">
        <v>1331</v>
      </c>
      <c r="AN1290" s="734">
        <v>1446</v>
      </c>
      <c r="AO1290" s="734">
        <v>1505</v>
      </c>
      <c r="AP1290" s="734">
        <v>1533</v>
      </c>
      <c r="AQ1290" s="734">
        <v>1604</v>
      </c>
      <c r="AR1290" s="734">
        <v>1660</v>
      </c>
      <c r="AS1290" s="734">
        <v>1719</v>
      </c>
      <c r="AT1290" s="734">
        <v>1828</v>
      </c>
      <c r="AU1290" s="734">
        <v>1859</v>
      </c>
      <c r="AV1290" s="734">
        <v>1890</v>
      </c>
      <c r="AW1290" s="734">
        <v>1949</v>
      </c>
      <c r="AX1290" s="734">
        <v>2007</v>
      </c>
      <c r="AY1290" s="734">
        <v>2175</v>
      </c>
      <c r="AZ1290" s="734" t="s">
        <v>394</v>
      </c>
      <c r="BA1290" s="734" t="s">
        <v>394</v>
      </c>
      <c r="BB1290" s="734" t="s">
        <v>394</v>
      </c>
      <c r="BC1290" s="734" t="s">
        <v>394</v>
      </c>
      <c r="BD1290" s="735" t="s">
        <v>394</v>
      </c>
    </row>
    <row r="1291" spans="1:74" customHeight="1" ht="22.5">
      <c r="B1291" s="1021"/>
      <c r="C1291" s="840">
        <v>2400</v>
      </c>
      <c r="D1291" s="733">
        <f>AH1291*(1+$AF$5/100)</f>
        <v>558.35</v>
      </c>
      <c r="E1291" s="734">
        <f>AI1291*(1+$AF$5/100)</f>
        <v>629.2</v>
      </c>
      <c r="F1291" s="734">
        <f>AJ1291*(1+$AF$5/100)</f>
        <v>698.75</v>
      </c>
      <c r="G1291" s="734">
        <f>AK1291*(1+$AF$5/100)</f>
        <v>752.7</v>
      </c>
      <c r="H1291" s="734">
        <f>AL1291*(1+$AF$5/100)</f>
        <v>824.2</v>
      </c>
      <c r="I1291" s="734">
        <f>AM1291*(1+$AF$5/100)</f>
        <v>933.4</v>
      </c>
      <c r="J1291" s="734">
        <f>AN1291*(1+$AF$5/100)</f>
        <v>1014.65</v>
      </c>
      <c r="K1291" s="734">
        <f>AO1291*(1+$AF$5/100)</f>
        <v>1056.25</v>
      </c>
      <c r="L1291" s="734">
        <f>AP1291*(1+$AF$5/100)</f>
        <v>1077.05</v>
      </c>
      <c r="M1291" s="734">
        <f>AQ1291*(1+$AF$5/100)</f>
        <v>1125.8</v>
      </c>
      <c r="N1291" s="734">
        <f>AR1291*(1+$AF$5/100)</f>
        <v>1165.45</v>
      </c>
      <c r="O1291" s="734">
        <f>AS1291*(1+$AF$5/100)</f>
        <v>1207.05</v>
      </c>
      <c r="P1291" s="734">
        <f>AT1291*(1+$AF$5/100)</f>
        <v>1281.8</v>
      </c>
      <c r="Q1291" s="734">
        <f>AU1291*(1+$AF$5/100)</f>
        <v>1303.25</v>
      </c>
      <c r="R1291" s="734">
        <f>AV1291*(1+$AF$5/100)</f>
        <v>1325.35</v>
      </c>
      <c r="S1291" s="734">
        <f>AW1291*(1+$AF$5/100)</f>
        <v>1366.95</v>
      </c>
      <c r="T1291" s="734">
        <f>AX1291*(1+$AF$5/100)</f>
        <v>1410.5</v>
      </c>
      <c r="U1291" s="734">
        <f>AY1291*(1+$AF$5/100)</f>
        <v>1521</v>
      </c>
      <c r="V1291" s="734" t="s">
        <v>394</v>
      </c>
      <c r="W1291" s="734" t="s">
        <v>394</v>
      </c>
      <c r="X1291" s="734" t="s">
        <v>394</v>
      </c>
      <c r="Y1291" s="734" t="s">
        <v>394</v>
      </c>
      <c r="Z1291" s="735" t="s">
        <v>394</v>
      </c>
      <c r="AA1291" s="801"/>
      <c r="AB1291" s="731"/>
      <c r="AG1291" s="755">
        <v>2400</v>
      </c>
      <c r="AH1291" s="733">
        <v>859</v>
      </c>
      <c r="AI1291" s="734">
        <v>968</v>
      </c>
      <c r="AJ1291" s="734">
        <v>1075</v>
      </c>
      <c r="AK1291" s="734">
        <v>1158</v>
      </c>
      <c r="AL1291" s="734">
        <v>1268</v>
      </c>
      <c r="AM1291" s="734">
        <v>1436</v>
      </c>
      <c r="AN1291" s="734">
        <v>1561</v>
      </c>
      <c r="AO1291" s="734">
        <v>1625</v>
      </c>
      <c r="AP1291" s="734">
        <v>1657</v>
      </c>
      <c r="AQ1291" s="734">
        <v>1732</v>
      </c>
      <c r="AR1291" s="734">
        <v>1793</v>
      </c>
      <c r="AS1291" s="734">
        <v>1857</v>
      </c>
      <c r="AT1291" s="734">
        <v>1972</v>
      </c>
      <c r="AU1291" s="734">
        <v>2005</v>
      </c>
      <c r="AV1291" s="734">
        <v>2039</v>
      </c>
      <c r="AW1291" s="734">
        <v>2103</v>
      </c>
      <c r="AX1291" s="734">
        <v>2170</v>
      </c>
      <c r="AY1291" s="734">
        <v>2340</v>
      </c>
      <c r="AZ1291" s="734" t="s">
        <v>394</v>
      </c>
      <c r="BA1291" s="734" t="s">
        <v>394</v>
      </c>
      <c r="BB1291" s="734" t="s">
        <v>394</v>
      </c>
      <c r="BC1291" s="734" t="s">
        <v>394</v>
      </c>
      <c r="BD1291" s="735" t="s">
        <v>394</v>
      </c>
    </row>
    <row r="1292" spans="1:74" customHeight="1" ht="22.5">
      <c r="B1292" s="1021"/>
      <c r="C1292" s="840">
        <v>2600</v>
      </c>
      <c r="D1292" s="733">
        <f>AH1292*(1+$AF$5/100)</f>
        <v>581.1</v>
      </c>
      <c r="E1292" s="734">
        <f>AI1292*(1+$AF$5/100)</f>
        <v>655.85</v>
      </c>
      <c r="F1292" s="734">
        <f>AJ1292*(1+$AF$5/100)</f>
        <v>730.6</v>
      </c>
      <c r="G1292" s="734">
        <f>AK1292*(1+$AF$5/100)</f>
        <v>785.85</v>
      </c>
      <c r="H1292" s="734">
        <f>AL1292*(1+$AF$5/100)</f>
        <v>860.6</v>
      </c>
      <c r="I1292" s="734">
        <f>AM1292*(1+$AF$5/100)</f>
        <v>973.05</v>
      </c>
      <c r="J1292" s="734">
        <f>AN1292*(1+$AF$5/100)</f>
        <v>1060.15</v>
      </c>
      <c r="K1292" s="734">
        <f>AO1292*(1+$AF$5/100)</f>
        <v>1101.75</v>
      </c>
      <c r="L1292" s="734">
        <f>AP1292*(1+$AF$5/100)</f>
        <v>1123.2</v>
      </c>
      <c r="M1292" s="734">
        <f>AQ1292*(1+$AF$5/100)</f>
        <v>1184.95</v>
      </c>
      <c r="N1292" s="734">
        <f>AR1292*(1+$AF$5/100)</f>
        <v>1228.5</v>
      </c>
      <c r="O1292" s="734">
        <f>AS1292*(1+$AF$5/100)</f>
        <v>1270.1</v>
      </c>
      <c r="P1292" s="734">
        <f>AT1292*(1+$AF$5/100)</f>
        <v>1346.15</v>
      </c>
      <c r="Q1292" s="734">
        <f>AU1292*(1+$AF$5/100)</f>
        <v>1368.9</v>
      </c>
      <c r="R1292" s="734">
        <f>AV1292*(1+$AF$5/100)</f>
        <v>1391.65</v>
      </c>
      <c r="S1292" s="734">
        <f>AW1292*(1+$AF$5/100)</f>
        <v>1436.5</v>
      </c>
      <c r="T1292" s="734">
        <f>AX1292*(1+$AF$5/100)</f>
        <v>1480.05</v>
      </c>
      <c r="U1292" s="734">
        <f>AY1292*(1+$AF$5/100)</f>
        <v>1576.25</v>
      </c>
      <c r="V1292" s="734" t="s">
        <v>394</v>
      </c>
      <c r="W1292" s="734" t="s">
        <v>394</v>
      </c>
      <c r="X1292" s="734" t="s">
        <v>394</v>
      </c>
      <c r="Y1292" s="734" t="s">
        <v>394</v>
      </c>
      <c r="Z1292" s="735" t="s">
        <v>394</v>
      </c>
      <c r="AA1292" s="801"/>
      <c r="AB1292" s="731"/>
      <c r="AG1292" s="755">
        <v>2600</v>
      </c>
      <c r="AH1292" s="733">
        <v>894</v>
      </c>
      <c r="AI1292" s="734">
        <v>1009</v>
      </c>
      <c r="AJ1292" s="734">
        <v>1124</v>
      </c>
      <c r="AK1292" s="734">
        <v>1209</v>
      </c>
      <c r="AL1292" s="734">
        <v>1324</v>
      </c>
      <c r="AM1292" s="734">
        <v>1497</v>
      </c>
      <c r="AN1292" s="734">
        <v>1631</v>
      </c>
      <c r="AO1292" s="734">
        <v>1695</v>
      </c>
      <c r="AP1292" s="734">
        <v>1728</v>
      </c>
      <c r="AQ1292" s="734">
        <v>1823</v>
      </c>
      <c r="AR1292" s="734">
        <v>1890</v>
      </c>
      <c r="AS1292" s="734">
        <v>1954</v>
      </c>
      <c r="AT1292" s="734">
        <v>2071</v>
      </c>
      <c r="AU1292" s="734">
        <v>2106</v>
      </c>
      <c r="AV1292" s="734">
        <v>2141</v>
      </c>
      <c r="AW1292" s="734">
        <v>2210</v>
      </c>
      <c r="AX1292" s="734">
        <v>2277</v>
      </c>
      <c r="AY1292" s="734">
        <v>2425</v>
      </c>
      <c r="AZ1292" s="734" t="s">
        <v>394</v>
      </c>
      <c r="BA1292" s="734" t="s">
        <v>394</v>
      </c>
      <c r="BB1292" s="734" t="s">
        <v>394</v>
      </c>
      <c r="BC1292" s="734" t="s">
        <v>394</v>
      </c>
      <c r="BD1292" s="735" t="s">
        <v>394</v>
      </c>
    </row>
    <row r="1293" spans="1:74" customHeight="1" ht="22.5">
      <c r="B1293" s="1021"/>
      <c r="C1293" s="840">
        <v>2800</v>
      </c>
      <c r="D1293" s="733">
        <f>AH1293*(1+$AF$5/100)</f>
        <v>602.55</v>
      </c>
      <c r="E1293" s="734">
        <f>AI1293*(1+$AF$5/100)</f>
        <v>680.55</v>
      </c>
      <c r="F1293" s="734">
        <f>AJ1293*(1+$AF$5/100)</f>
        <v>757.9</v>
      </c>
      <c r="G1293" s="734">
        <f>AK1293*(1+$AF$5/100)</f>
        <v>815.75</v>
      </c>
      <c r="H1293" s="734">
        <f>AL1293*(1+$AF$5/100)</f>
        <v>893.75</v>
      </c>
      <c r="I1293" s="734">
        <f>AM1293*(1+$AF$5/100)</f>
        <v>1010.1</v>
      </c>
      <c r="J1293" s="734">
        <f>AN1293*(1+$AF$5/100)</f>
        <v>1098.5</v>
      </c>
      <c r="K1293" s="734">
        <f>AO1293*(1+$AF$5/100)</f>
        <v>1142.05</v>
      </c>
      <c r="L1293" s="734">
        <f>AP1293*(1+$AF$5/100)</f>
        <v>1164.15</v>
      </c>
      <c r="M1293" s="734">
        <f>AQ1293*(1+$AF$5/100)</f>
        <v>1226.55</v>
      </c>
      <c r="N1293" s="734">
        <f>AR1293*(1+$AF$5/100)</f>
        <v>1272.05</v>
      </c>
      <c r="O1293" s="734">
        <f>AS1293*(1+$AF$5/100)</f>
        <v>1314.95</v>
      </c>
      <c r="P1293" s="734">
        <f>AT1293*(1+$AF$5/100)</f>
        <v>1394.9</v>
      </c>
      <c r="Q1293" s="734">
        <f>AU1293*(1+$AF$5/100)</f>
        <v>1417.65</v>
      </c>
      <c r="R1293" s="734">
        <f>AV1293*(1+$AF$5/100)</f>
        <v>1440.4</v>
      </c>
      <c r="S1293" s="734">
        <f>AW1293*(1+$AF$5/100)</f>
        <v>1487.2</v>
      </c>
      <c r="T1293" s="734">
        <f>AX1293*(1+$AF$5/100)</f>
        <v>1534</v>
      </c>
      <c r="U1293" s="734">
        <f>AY1293*(1+$AF$5/100)</f>
        <v>1630.2</v>
      </c>
      <c r="V1293" s="734" t="s">
        <v>394</v>
      </c>
      <c r="W1293" s="734" t="s">
        <v>394</v>
      </c>
      <c r="X1293" s="734" t="s">
        <v>394</v>
      </c>
      <c r="Y1293" s="734" t="s">
        <v>394</v>
      </c>
      <c r="Z1293" s="735" t="s">
        <v>394</v>
      </c>
      <c r="AA1293" s="801"/>
      <c r="AB1293" s="731"/>
      <c r="AG1293" s="755">
        <v>2800</v>
      </c>
      <c r="AH1293" s="733">
        <v>927</v>
      </c>
      <c r="AI1293" s="734">
        <v>1047</v>
      </c>
      <c r="AJ1293" s="734">
        <v>1166</v>
      </c>
      <c r="AK1293" s="734">
        <v>1255</v>
      </c>
      <c r="AL1293" s="734">
        <v>1375</v>
      </c>
      <c r="AM1293" s="734">
        <v>1554</v>
      </c>
      <c r="AN1293" s="734">
        <v>1690</v>
      </c>
      <c r="AO1293" s="734">
        <v>1757</v>
      </c>
      <c r="AP1293" s="734">
        <v>1791</v>
      </c>
      <c r="AQ1293" s="734">
        <v>1887</v>
      </c>
      <c r="AR1293" s="734">
        <v>1957</v>
      </c>
      <c r="AS1293" s="734">
        <v>2023</v>
      </c>
      <c r="AT1293" s="734">
        <v>2146</v>
      </c>
      <c r="AU1293" s="734">
        <v>2181</v>
      </c>
      <c r="AV1293" s="734">
        <v>2216</v>
      </c>
      <c r="AW1293" s="734">
        <v>2288</v>
      </c>
      <c r="AX1293" s="734">
        <v>2360</v>
      </c>
      <c r="AY1293" s="734">
        <v>2508</v>
      </c>
      <c r="AZ1293" s="734" t="s">
        <v>394</v>
      </c>
      <c r="BA1293" s="734" t="s">
        <v>394</v>
      </c>
      <c r="BB1293" s="734" t="s">
        <v>394</v>
      </c>
      <c r="BC1293" s="734" t="s">
        <v>394</v>
      </c>
      <c r="BD1293" s="735" t="s">
        <v>394</v>
      </c>
    </row>
    <row r="1294" spans="1:74" customHeight="1" ht="22.5">
      <c r="B1294" s="1021"/>
      <c r="C1294" s="840">
        <v>3000</v>
      </c>
      <c r="D1294" s="733">
        <f>AH1294*(1+$AF$5/100)</f>
        <v>642.2</v>
      </c>
      <c r="E1294" s="734">
        <f>AI1294*(1+$AF$5/100)</f>
        <v>729.3</v>
      </c>
      <c r="F1294" s="734">
        <f>AJ1294*(1+$AF$5/100)</f>
        <v>808.6</v>
      </c>
      <c r="G1294" s="734">
        <f>AK1294*(1+$AF$5/100)</f>
        <v>872.95</v>
      </c>
      <c r="H1294" s="734">
        <f>AL1294*(1+$AF$5/100)</f>
        <v>960.05</v>
      </c>
      <c r="I1294" s="734">
        <f>AM1294*(1+$AF$5/100)</f>
        <v>1077.7</v>
      </c>
      <c r="J1294" s="734">
        <f>AN1294*(1+$AF$5/100)</f>
        <v>1173.25</v>
      </c>
      <c r="K1294" s="734">
        <f>AO1294*(1+$AF$5/100)</f>
        <v>1221.35</v>
      </c>
      <c r="L1294" s="734">
        <f>AP1294*(1+$AF$5/100)</f>
        <v>1246.05</v>
      </c>
      <c r="M1294" s="734">
        <f>AQ1294*(1+$AF$5/100)</f>
        <v>1309.75</v>
      </c>
      <c r="N1294" s="734">
        <f>AR1294*(1+$AF$5/100)</f>
        <v>1356.55</v>
      </c>
      <c r="O1294" s="734">
        <f>AS1294*(1+$AF$5/100)</f>
        <v>1405.3</v>
      </c>
      <c r="P1294" s="734">
        <f>AT1294*(1+$AF$5/100)</f>
        <v>1488.5</v>
      </c>
      <c r="Q1294" s="734">
        <f>AU1294*(1+$AF$5/100)</f>
        <v>1512.55</v>
      </c>
      <c r="R1294" s="734">
        <f>AV1294*(1+$AF$5/100)</f>
        <v>1537.25</v>
      </c>
      <c r="S1294" s="734">
        <f>AW1294*(1+$AF$5/100)</f>
        <v>1587.3</v>
      </c>
      <c r="T1294" s="734">
        <f>AX1294*(1+$AF$5/100)</f>
        <v>1637.35</v>
      </c>
      <c r="U1294" s="734">
        <f>AY1294*(1+$AF$5/100)</f>
        <v>1737.45</v>
      </c>
      <c r="V1294" s="734" t="s">
        <v>394</v>
      </c>
      <c r="W1294" s="734" t="s">
        <v>394</v>
      </c>
      <c r="X1294" s="734" t="s">
        <v>394</v>
      </c>
      <c r="Y1294" s="734" t="s">
        <v>394</v>
      </c>
      <c r="Z1294" s="735" t="s">
        <v>394</v>
      </c>
      <c r="AA1294" s="801"/>
      <c r="AB1294" s="731"/>
      <c r="AG1294" s="755">
        <v>3000</v>
      </c>
      <c r="AH1294" s="733">
        <v>988</v>
      </c>
      <c r="AI1294" s="734">
        <v>1122</v>
      </c>
      <c r="AJ1294" s="734">
        <v>1244</v>
      </c>
      <c r="AK1294" s="734">
        <v>1343</v>
      </c>
      <c r="AL1294" s="734">
        <v>1477</v>
      </c>
      <c r="AM1294" s="734">
        <v>1658</v>
      </c>
      <c r="AN1294" s="734">
        <v>1805</v>
      </c>
      <c r="AO1294" s="734">
        <v>1879</v>
      </c>
      <c r="AP1294" s="734">
        <v>1917</v>
      </c>
      <c r="AQ1294" s="734">
        <v>2015</v>
      </c>
      <c r="AR1294" s="734">
        <v>2087</v>
      </c>
      <c r="AS1294" s="734">
        <v>2162</v>
      </c>
      <c r="AT1294" s="734">
        <v>2290</v>
      </c>
      <c r="AU1294" s="734">
        <v>2327</v>
      </c>
      <c r="AV1294" s="734">
        <v>2365</v>
      </c>
      <c r="AW1294" s="734">
        <v>2442</v>
      </c>
      <c r="AX1294" s="734">
        <v>2519</v>
      </c>
      <c r="AY1294" s="734">
        <v>2673</v>
      </c>
      <c r="AZ1294" s="734" t="s">
        <v>394</v>
      </c>
      <c r="BA1294" s="734" t="s">
        <v>394</v>
      </c>
      <c r="BB1294" s="734" t="s">
        <v>394</v>
      </c>
      <c r="BC1294" s="734" t="s">
        <v>394</v>
      </c>
      <c r="BD1294" s="735" t="s">
        <v>394</v>
      </c>
    </row>
    <row r="1295" spans="1:74" customHeight="1" ht="22.5">
      <c r="B1295" s="1021"/>
      <c r="C1295" s="840">
        <v>3200</v>
      </c>
      <c r="D1295" s="733">
        <f>AH1295*(1+$AF$5/100)</f>
        <v>663.65</v>
      </c>
      <c r="E1295" s="734">
        <f>AI1295*(1+$AF$5/100)</f>
        <v>752.05</v>
      </c>
      <c r="F1295" s="734">
        <f>AJ1295*(1+$AF$5/100)</f>
        <v>837.2</v>
      </c>
      <c r="G1295" s="734">
        <f>AK1295*(1+$AF$5/100)</f>
        <v>902.85</v>
      </c>
      <c r="H1295" s="734">
        <f>AL1295*(1+$AF$5/100)</f>
        <v>993.2</v>
      </c>
      <c r="I1295" s="734">
        <f>AM1295*(1+$AF$5/100)</f>
        <v>1112.8</v>
      </c>
      <c r="J1295" s="734">
        <f>AN1295*(1+$AF$5/100)</f>
        <v>1212.9</v>
      </c>
      <c r="K1295" s="734">
        <f>AO1295*(1+$AF$5/100)</f>
        <v>1263.6</v>
      </c>
      <c r="L1295" s="734">
        <f>AP1295*(1+$AF$5/100)</f>
        <v>1287.65</v>
      </c>
      <c r="M1295" s="734">
        <f>AQ1295*(1+$AF$5/100)</f>
        <v>1352</v>
      </c>
      <c r="N1295" s="734">
        <f>AR1295*(1+$AF$5/100)</f>
        <v>1402.05</v>
      </c>
      <c r="O1295" s="734">
        <f>AS1295*(1+$AF$5/100)</f>
        <v>1450.8</v>
      </c>
      <c r="P1295" s="734">
        <f>AT1295*(1+$AF$5/100)</f>
        <v>1535.3</v>
      </c>
      <c r="Q1295" s="734">
        <f>AU1295*(1+$AF$5/100)</f>
        <v>1561.3</v>
      </c>
      <c r="R1295" s="734">
        <f>AV1295*(1+$AF$5/100)</f>
        <v>1587.3</v>
      </c>
      <c r="S1295" s="734">
        <f>AW1295*(1+$AF$5/100)</f>
        <v>1638</v>
      </c>
      <c r="T1295" s="734">
        <f>AX1295*(1+$AF$5/100)</f>
        <v>1690</v>
      </c>
      <c r="U1295" s="734">
        <f>AY1295*(1+$AF$5/100)</f>
        <v>1793.35</v>
      </c>
      <c r="V1295" s="734" t="s">
        <v>394</v>
      </c>
      <c r="W1295" s="734" t="s">
        <v>394</v>
      </c>
      <c r="X1295" s="734" t="s">
        <v>394</v>
      </c>
      <c r="Y1295" s="734" t="s">
        <v>394</v>
      </c>
      <c r="Z1295" s="735" t="s">
        <v>394</v>
      </c>
      <c r="AA1295" s="801"/>
      <c r="AB1295" s="731"/>
      <c r="AG1295" s="755">
        <v>3200</v>
      </c>
      <c r="AH1295" s="733">
        <v>1021</v>
      </c>
      <c r="AI1295" s="734">
        <v>1157</v>
      </c>
      <c r="AJ1295" s="734">
        <v>1288</v>
      </c>
      <c r="AK1295" s="734">
        <v>1389</v>
      </c>
      <c r="AL1295" s="734">
        <v>1528</v>
      </c>
      <c r="AM1295" s="734">
        <v>1712</v>
      </c>
      <c r="AN1295" s="734">
        <v>1866</v>
      </c>
      <c r="AO1295" s="734">
        <v>1944</v>
      </c>
      <c r="AP1295" s="734">
        <v>1981</v>
      </c>
      <c r="AQ1295" s="734">
        <v>2080</v>
      </c>
      <c r="AR1295" s="734">
        <v>2157</v>
      </c>
      <c r="AS1295" s="734">
        <v>2232</v>
      </c>
      <c r="AT1295" s="734">
        <v>2362</v>
      </c>
      <c r="AU1295" s="734">
        <v>2402</v>
      </c>
      <c r="AV1295" s="734">
        <v>2442</v>
      </c>
      <c r="AW1295" s="734">
        <v>2520</v>
      </c>
      <c r="AX1295" s="734">
        <v>2600</v>
      </c>
      <c r="AY1295" s="734">
        <v>2759</v>
      </c>
      <c r="AZ1295" s="734" t="s">
        <v>394</v>
      </c>
      <c r="BA1295" s="734" t="s">
        <v>394</v>
      </c>
      <c r="BB1295" s="734" t="s">
        <v>394</v>
      </c>
      <c r="BC1295" s="734" t="s">
        <v>394</v>
      </c>
      <c r="BD1295" s="735" t="s">
        <v>394</v>
      </c>
    </row>
    <row r="1296" spans="1:74">
      <c r="B1296" s="1021"/>
      <c r="C1296" s="840">
        <f>C1295+200</f>
        <v>3400</v>
      </c>
      <c r="D1296" s="733">
        <f>AH1296*(1+$AF$5/100)</f>
        <v>685.1</v>
      </c>
      <c r="E1296" s="734">
        <f>AI1296*(1+$AF$5/100)</f>
        <v>776.75</v>
      </c>
      <c r="F1296" s="734">
        <f>AJ1296*(1+$AF$5/100)</f>
        <v>864.5</v>
      </c>
      <c r="G1296" s="734">
        <f>AK1296*(1+$AF$5/100)</f>
        <v>934.7</v>
      </c>
      <c r="H1296" s="734">
        <f>AL1296*(1+$AF$5/100)</f>
        <v>1026.35</v>
      </c>
      <c r="I1296" s="734">
        <f>AM1296*(1+$AF$5/100)</f>
        <v>1147.9</v>
      </c>
      <c r="J1296" s="734">
        <f>AN1296*(1+$AF$5/100)</f>
        <v>1251.25</v>
      </c>
      <c r="K1296" s="734">
        <f>AO1296*(1+$AF$5/100)</f>
        <v>1303.25</v>
      </c>
      <c r="L1296" s="734">
        <f>AP1296*(1+$AF$5/100)</f>
        <v>1329.9</v>
      </c>
      <c r="M1296" s="734">
        <f>AQ1296*(1+$AF$5/100)</f>
        <v>1395.55</v>
      </c>
      <c r="N1296" s="734">
        <f>AR1296*(1+$AF$5/100)</f>
        <v>1445.6</v>
      </c>
      <c r="O1296" s="734">
        <f>AS1296*(1+$AF$5/100)</f>
        <v>1497.6</v>
      </c>
      <c r="P1296" s="734">
        <f>AT1296*(1+$AF$5/100)</f>
        <v>1582.1</v>
      </c>
      <c r="Q1296" s="734">
        <f>AU1296*(1+$AF$5/100)</f>
        <v>1610.05</v>
      </c>
      <c r="R1296" s="734">
        <f>AV1296*(1+$AF$5/100)</f>
        <v>1638</v>
      </c>
      <c r="S1296" s="734">
        <f>AW1296*(1+$AF$5/100)</f>
        <v>1690</v>
      </c>
      <c r="T1296" s="734">
        <f>AX1296*(1+$AF$5/100)</f>
        <v>1742</v>
      </c>
      <c r="U1296" s="734">
        <f>AY1296*(1+$AF$5/100)</f>
        <v>1849.25</v>
      </c>
      <c r="V1296" s="734" t="s">
        <v>394</v>
      </c>
      <c r="W1296" s="734" t="s">
        <v>394</v>
      </c>
      <c r="X1296" s="734" t="s">
        <v>394</v>
      </c>
      <c r="Y1296" s="734" t="s">
        <v>394</v>
      </c>
      <c r="Z1296" s="735" t="s">
        <v>394</v>
      </c>
      <c r="AA1296" s="801"/>
      <c r="AB1296" s="731"/>
      <c r="AG1296" s="755">
        <v>3400</v>
      </c>
      <c r="AH1296" s="733">
        <v>1054</v>
      </c>
      <c r="AI1296" s="734">
        <v>1195</v>
      </c>
      <c r="AJ1296" s="734">
        <v>1330</v>
      </c>
      <c r="AK1296" s="734">
        <v>1438</v>
      </c>
      <c r="AL1296" s="734">
        <v>1579</v>
      </c>
      <c r="AM1296" s="734">
        <v>1766</v>
      </c>
      <c r="AN1296" s="734">
        <v>1925</v>
      </c>
      <c r="AO1296" s="734">
        <v>2005</v>
      </c>
      <c r="AP1296" s="734">
        <v>2046</v>
      </c>
      <c r="AQ1296" s="734">
        <v>2147</v>
      </c>
      <c r="AR1296" s="734">
        <v>2224</v>
      </c>
      <c r="AS1296" s="734">
        <v>2304</v>
      </c>
      <c r="AT1296" s="734">
        <v>2434</v>
      </c>
      <c r="AU1296" s="734">
        <v>2477</v>
      </c>
      <c r="AV1296" s="734">
        <v>2520</v>
      </c>
      <c r="AW1296" s="734">
        <v>2600</v>
      </c>
      <c r="AX1296" s="734">
        <v>2680</v>
      </c>
      <c r="AY1296" s="734">
        <v>2845</v>
      </c>
      <c r="AZ1296" s="734" t="s">
        <v>394</v>
      </c>
      <c r="BA1296" s="734" t="s">
        <v>394</v>
      </c>
      <c r="BB1296" s="734" t="s">
        <v>394</v>
      </c>
      <c r="BC1296" s="734" t="s">
        <v>394</v>
      </c>
      <c r="BD1296" s="735" t="s">
        <v>394</v>
      </c>
    </row>
    <row r="1297" spans="1:74">
      <c r="B1297" s="1021"/>
      <c r="C1297" s="840">
        <f>C1296+200</f>
        <v>3600</v>
      </c>
      <c r="D1297" s="733" t="s">
        <v>394</v>
      </c>
      <c r="E1297" s="734" t="s">
        <v>394</v>
      </c>
      <c r="F1297" s="734" t="s">
        <v>394</v>
      </c>
      <c r="G1297" s="734" t="s">
        <v>394</v>
      </c>
      <c r="H1297" s="734" t="s">
        <v>394</v>
      </c>
      <c r="I1297" s="734" t="s">
        <v>394</v>
      </c>
      <c r="J1297" s="734" t="s">
        <v>394</v>
      </c>
      <c r="K1297" s="734" t="s">
        <v>394</v>
      </c>
      <c r="L1297" s="734" t="s">
        <v>394</v>
      </c>
      <c r="M1297" s="734" t="s">
        <v>394</v>
      </c>
      <c r="N1297" s="734" t="s">
        <v>394</v>
      </c>
      <c r="O1297" s="734" t="s">
        <v>394</v>
      </c>
      <c r="P1297" s="734" t="s">
        <v>394</v>
      </c>
      <c r="Q1297" s="734" t="s">
        <v>394</v>
      </c>
      <c r="R1297" s="734" t="s">
        <v>394</v>
      </c>
      <c r="S1297" s="734" t="s">
        <v>394</v>
      </c>
      <c r="T1297" s="734" t="s">
        <v>394</v>
      </c>
      <c r="U1297" s="734" t="s">
        <v>394</v>
      </c>
      <c r="V1297" s="734" t="s">
        <v>394</v>
      </c>
      <c r="W1297" s="734" t="s">
        <v>394</v>
      </c>
      <c r="X1297" s="734" t="s">
        <v>394</v>
      </c>
      <c r="Y1297" s="734" t="s">
        <v>394</v>
      </c>
      <c r="Z1297" s="735" t="s">
        <v>394</v>
      </c>
      <c r="AA1297" s="801"/>
      <c r="AB1297" s="731"/>
      <c r="AG1297" s="755">
        <v>3600</v>
      </c>
      <c r="AH1297" s="733" t="s">
        <v>394</v>
      </c>
      <c r="AI1297" s="734" t="s">
        <v>394</v>
      </c>
      <c r="AJ1297" s="734" t="s">
        <v>394</v>
      </c>
      <c r="AK1297" s="734" t="s">
        <v>394</v>
      </c>
      <c r="AL1297" s="734" t="s">
        <v>394</v>
      </c>
      <c r="AM1297" s="734" t="s">
        <v>394</v>
      </c>
      <c r="AN1297" s="734" t="s">
        <v>394</v>
      </c>
      <c r="AO1297" s="734" t="s">
        <v>394</v>
      </c>
      <c r="AP1297" s="734" t="s">
        <v>394</v>
      </c>
      <c r="AQ1297" s="734" t="s">
        <v>394</v>
      </c>
      <c r="AR1297" s="734" t="s">
        <v>394</v>
      </c>
      <c r="AS1297" s="734" t="s">
        <v>394</v>
      </c>
      <c r="AT1297" s="734" t="s">
        <v>394</v>
      </c>
      <c r="AU1297" s="734" t="s">
        <v>394</v>
      </c>
      <c r="AV1297" s="734" t="s">
        <v>394</v>
      </c>
      <c r="AW1297" s="734" t="s">
        <v>394</v>
      </c>
      <c r="AX1297" s="734" t="s">
        <v>394</v>
      </c>
      <c r="AY1297" s="734" t="s">
        <v>394</v>
      </c>
      <c r="AZ1297" s="734" t="s">
        <v>394</v>
      </c>
      <c r="BA1297" s="734" t="s">
        <v>394</v>
      </c>
      <c r="BB1297" s="734" t="s">
        <v>394</v>
      </c>
      <c r="BC1297" s="734" t="s">
        <v>394</v>
      </c>
      <c r="BD1297" s="735" t="s">
        <v>394</v>
      </c>
    </row>
    <row r="1298" spans="1:74">
      <c r="B1298" s="1021"/>
      <c r="C1298" s="840">
        <f>C1297+200</f>
        <v>3800</v>
      </c>
      <c r="D1298" s="733" t="s">
        <v>394</v>
      </c>
      <c r="E1298" s="734" t="s">
        <v>394</v>
      </c>
      <c r="F1298" s="734" t="s">
        <v>394</v>
      </c>
      <c r="G1298" s="734" t="s">
        <v>394</v>
      </c>
      <c r="H1298" s="734" t="s">
        <v>394</v>
      </c>
      <c r="I1298" s="734" t="s">
        <v>394</v>
      </c>
      <c r="J1298" s="734" t="s">
        <v>394</v>
      </c>
      <c r="K1298" s="734" t="s">
        <v>394</v>
      </c>
      <c r="L1298" s="734" t="s">
        <v>394</v>
      </c>
      <c r="M1298" s="734" t="s">
        <v>394</v>
      </c>
      <c r="N1298" s="734" t="s">
        <v>394</v>
      </c>
      <c r="O1298" s="734" t="s">
        <v>394</v>
      </c>
      <c r="P1298" s="734" t="s">
        <v>394</v>
      </c>
      <c r="Q1298" s="734" t="s">
        <v>394</v>
      </c>
      <c r="R1298" s="734" t="s">
        <v>394</v>
      </c>
      <c r="S1298" s="734" t="s">
        <v>394</v>
      </c>
      <c r="T1298" s="734" t="s">
        <v>394</v>
      </c>
      <c r="U1298" s="734" t="s">
        <v>394</v>
      </c>
      <c r="V1298" s="734" t="s">
        <v>394</v>
      </c>
      <c r="W1298" s="734" t="s">
        <v>394</v>
      </c>
      <c r="X1298" s="734" t="s">
        <v>394</v>
      </c>
      <c r="Y1298" s="734" t="s">
        <v>394</v>
      </c>
      <c r="Z1298" s="735" t="s">
        <v>394</v>
      </c>
      <c r="AA1298" s="801"/>
      <c r="AB1298" s="731"/>
      <c r="AG1298" s="755">
        <v>3800</v>
      </c>
      <c r="AH1298" s="733" t="s">
        <v>394</v>
      </c>
      <c r="AI1298" s="734" t="s">
        <v>394</v>
      </c>
      <c r="AJ1298" s="734" t="s">
        <v>394</v>
      </c>
      <c r="AK1298" s="734" t="s">
        <v>394</v>
      </c>
      <c r="AL1298" s="734" t="s">
        <v>394</v>
      </c>
      <c r="AM1298" s="734" t="s">
        <v>394</v>
      </c>
      <c r="AN1298" s="734" t="s">
        <v>394</v>
      </c>
      <c r="AO1298" s="734" t="s">
        <v>394</v>
      </c>
      <c r="AP1298" s="734" t="s">
        <v>394</v>
      </c>
      <c r="AQ1298" s="734" t="s">
        <v>394</v>
      </c>
      <c r="AR1298" s="734" t="s">
        <v>394</v>
      </c>
      <c r="AS1298" s="734" t="s">
        <v>394</v>
      </c>
      <c r="AT1298" s="734" t="s">
        <v>394</v>
      </c>
      <c r="AU1298" s="734" t="s">
        <v>394</v>
      </c>
      <c r="AV1298" s="734" t="s">
        <v>394</v>
      </c>
      <c r="AW1298" s="734" t="s">
        <v>394</v>
      </c>
      <c r="AX1298" s="734" t="s">
        <v>394</v>
      </c>
      <c r="AY1298" s="734" t="s">
        <v>394</v>
      </c>
      <c r="AZ1298" s="734" t="s">
        <v>394</v>
      </c>
      <c r="BA1298" s="734" t="s">
        <v>394</v>
      </c>
      <c r="BB1298" s="734" t="s">
        <v>394</v>
      </c>
      <c r="BC1298" s="734" t="s">
        <v>394</v>
      </c>
      <c r="BD1298" s="735" t="s">
        <v>394</v>
      </c>
    </row>
    <row r="1299" spans="1:74">
      <c r="B1299" s="1021"/>
      <c r="C1299" s="840">
        <f>C1298+200</f>
        <v>4000</v>
      </c>
      <c r="D1299" s="733" t="s">
        <v>394</v>
      </c>
      <c r="E1299" s="734" t="s">
        <v>394</v>
      </c>
      <c r="F1299" s="734" t="s">
        <v>394</v>
      </c>
      <c r="G1299" s="734" t="s">
        <v>394</v>
      </c>
      <c r="H1299" s="734" t="s">
        <v>394</v>
      </c>
      <c r="I1299" s="734" t="s">
        <v>394</v>
      </c>
      <c r="J1299" s="734" t="s">
        <v>394</v>
      </c>
      <c r="K1299" s="734" t="s">
        <v>394</v>
      </c>
      <c r="L1299" s="734" t="s">
        <v>394</v>
      </c>
      <c r="M1299" s="734" t="s">
        <v>394</v>
      </c>
      <c r="N1299" s="734" t="s">
        <v>394</v>
      </c>
      <c r="O1299" s="734" t="s">
        <v>394</v>
      </c>
      <c r="P1299" s="734" t="s">
        <v>394</v>
      </c>
      <c r="Q1299" s="734" t="s">
        <v>394</v>
      </c>
      <c r="R1299" s="734" t="s">
        <v>394</v>
      </c>
      <c r="S1299" s="734" t="s">
        <v>394</v>
      </c>
      <c r="T1299" s="734" t="s">
        <v>394</v>
      </c>
      <c r="U1299" s="734" t="s">
        <v>394</v>
      </c>
      <c r="V1299" s="734" t="s">
        <v>394</v>
      </c>
      <c r="W1299" s="734" t="s">
        <v>394</v>
      </c>
      <c r="X1299" s="734" t="s">
        <v>394</v>
      </c>
      <c r="Y1299" s="734" t="s">
        <v>394</v>
      </c>
      <c r="Z1299" s="735" t="s">
        <v>394</v>
      </c>
      <c r="AA1299" s="801"/>
      <c r="AB1299" s="731"/>
      <c r="AG1299" s="755">
        <v>4000</v>
      </c>
      <c r="AH1299" s="733" t="s">
        <v>394</v>
      </c>
      <c r="AI1299" s="734" t="s">
        <v>394</v>
      </c>
      <c r="AJ1299" s="734" t="s">
        <v>394</v>
      </c>
      <c r="AK1299" s="734" t="s">
        <v>394</v>
      </c>
      <c r="AL1299" s="734" t="s">
        <v>394</v>
      </c>
      <c r="AM1299" s="734" t="s">
        <v>394</v>
      </c>
      <c r="AN1299" s="734" t="s">
        <v>394</v>
      </c>
      <c r="AO1299" s="734" t="s">
        <v>394</v>
      </c>
      <c r="AP1299" s="734" t="s">
        <v>394</v>
      </c>
      <c r="AQ1299" s="734" t="s">
        <v>394</v>
      </c>
      <c r="AR1299" s="734" t="s">
        <v>394</v>
      </c>
      <c r="AS1299" s="734" t="s">
        <v>394</v>
      </c>
      <c r="AT1299" s="734" t="s">
        <v>394</v>
      </c>
      <c r="AU1299" s="734" t="s">
        <v>394</v>
      </c>
      <c r="AV1299" s="734" t="s">
        <v>394</v>
      </c>
      <c r="AW1299" s="734" t="s">
        <v>394</v>
      </c>
      <c r="AX1299" s="734" t="s">
        <v>394</v>
      </c>
      <c r="AY1299" s="734" t="s">
        <v>394</v>
      </c>
      <c r="AZ1299" s="734" t="s">
        <v>394</v>
      </c>
      <c r="BA1299" s="734" t="s">
        <v>394</v>
      </c>
      <c r="BB1299" s="734" t="s">
        <v>394</v>
      </c>
      <c r="BC1299" s="734" t="s">
        <v>394</v>
      </c>
      <c r="BD1299" s="735" t="s">
        <v>394</v>
      </c>
    </row>
    <row r="1300" spans="1:74">
      <c r="B1300" s="1021"/>
      <c r="C1300" s="840">
        <f>C1299+200</f>
        <v>4200</v>
      </c>
      <c r="D1300" s="733" t="s">
        <v>394</v>
      </c>
      <c r="E1300" s="734" t="s">
        <v>394</v>
      </c>
      <c r="F1300" s="734" t="s">
        <v>394</v>
      </c>
      <c r="G1300" s="734" t="s">
        <v>394</v>
      </c>
      <c r="H1300" s="734" t="s">
        <v>394</v>
      </c>
      <c r="I1300" s="734" t="s">
        <v>394</v>
      </c>
      <c r="J1300" s="734" t="s">
        <v>394</v>
      </c>
      <c r="K1300" s="734" t="s">
        <v>394</v>
      </c>
      <c r="L1300" s="734" t="s">
        <v>394</v>
      </c>
      <c r="M1300" s="734" t="s">
        <v>394</v>
      </c>
      <c r="N1300" s="734" t="s">
        <v>394</v>
      </c>
      <c r="O1300" s="734" t="s">
        <v>394</v>
      </c>
      <c r="P1300" s="734" t="s">
        <v>394</v>
      </c>
      <c r="Q1300" s="734" t="s">
        <v>394</v>
      </c>
      <c r="R1300" s="734" t="s">
        <v>394</v>
      </c>
      <c r="S1300" s="734" t="s">
        <v>394</v>
      </c>
      <c r="T1300" s="734" t="s">
        <v>394</v>
      </c>
      <c r="U1300" s="734" t="s">
        <v>394</v>
      </c>
      <c r="V1300" s="734" t="s">
        <v>394</v>
      </c>
      <c r="W1300" s="734" t="s">
        <v>394</v>
      </c>
      <c r="X1300" s="734" t="s">
        <v>394</v>
      </c>
      <c r="Y1300" s="734" t="s">
        <v>394</v>
      </c>
      <c r="Z1300" s="735" t="s">
        <v>394</v>
      </c>
      <c r="AA1300" s="801"/>
      <c r="AB1300" s="731"/>
      <c r="AG1300" s="755">
        <v>4200</v>
      </c>
      <c r="AH1300" s="733" t="s">
        <v>394</v>
      </c>
      <c r="AI1300" s="734" t="s">
        <v>394</v>
      </c>
      <c r="AJ1300" s="734" t="s">
        <v>394</v>
      </c>
      <c r="AK1300" s="734" t="s">
        <v>394</v>
      </c>
      <c r="AL1300" s="734" t="s">
        <v>394</v>
      </c>
      <c r="AM1300" s="734" t="s">
        <v>394</v>
      </c>
      <c r="AN1300" s="734" t="s">
        <v>394</v>
      </c>
      <c r="AO1300" s="734" t="s">
        <v>394</v>
      </c>
      <c r="AP1300" s="734" t="s">
        <v>394</v>
      </c>
      <c r="AQ1300" s="734" t="s">
        <v>394</v>
      </c>
      <c r="AR1300" s="734" t="s">
        <v>394</v>
      </c>
      <c r="AS1300" s="734" t="s">
        <v>394</v>
      </c>
      <c r="AT1300" s="734" t="s">
        <v>394</v>
      </c>
      <c r="AU1300" s="734" t="s">
        <v>394</v>
      </c>
      <c r="AV1300" s="734" t="s">
        <v>394</v>
      </c>
      <c r="AW1300" s="734" t="s">
        <v>394</v>
      </c>
      <c r="AX1300" s="734" t="s">
        <v>394</v>
      </c>
      <c r="AY1300" s="734" t="s">
        <v>394</v>
      </c>
      <c r="AZ1300" s="734" t="s">
        <v>394</v>
      </c>
      <c r="BA1300" s="734" t="s">
        <v>394</v>
      </c>
      <c r="BB1300" s="734" t="s">
        <v>394</v>
      </c>
      <c r="BC1300" s="734" t="s">
        <v>394</v>
      </c>
      <c r="BD1300" s="735" t="s">
        <v>394</v>
      </c>
    </row>
    <row r="1301" spans="1:74">
      <c r="B1301" s="1021"/>
      <c r="C1301" s="840">
        <f>C1300+200</f>
        <v>4400</v>
      </c>
      <c r="D1301" s="733" t="s">
        <v>394</v>
      </c>
      <c r="E1301" s="734" t="s">
        <v>394</v>
      </c>
      <c r="F1301" s="734" t="s">
        <v>394</v>
      </c>
      <c r="G1301" s="734" t="s">
        <v>394</v>
      </c>
      <c r="H1301" s="734" t="s">
        <v>394</v>
      </c>
      <c r="I1301" s="734" t="s">
        <v>394</v>
      </c>
      <c r="J1301" s="734" t="s">
        <v>394</v>
      </c>
      <c r="K1301" s="734" t="s">
        <v>394</v>
      </c>
      <c r="L1301" s="734" t="s">
        <v>394</v>
      </c>
      <c r="M1301" s="734" t="s">
        <v>394</v>
      </c>
      <c r="N1301" s="734" t="s">
        <v>394</v>
      </c>
      <c r="O1301" s="734" t="s">
        <v>394</v>
      </c>
      <c r="P1301" s="734" t="s">
        <v>394</v>
      </c>
      <c r="Q1301" s="734" t="s">
        <v>394</v>
      </c>
      <c r="R1301" s="734" t="s">
        <v>394</v>
      </c>
      <c r="S1301" s="734" t="s">
        <v>394</v>
      </c>
      <c r="T1301" s="734" t="s">
        <v>394</v>
      </c>
      <c r="U1301" s="734" t="s">
        <v>394</v>
      </c>
      <c r="V1301" s="734" t="s">
        <v>394</v>
      </c>
      <c r="W1301" s="734" t="s">
        <v>394</v>
      </c>
      <c r="X1301" s="734" t="s">
        <v>394</v>
      </c>
      <c r="Y1301" s="734" t="s">
        <v>394</v>
      </c>
      <c r="Z1301" s="735" t="s">
        <v>394</v>
      </c>
      <c r="AA1301" s="801"/>
      <c r="AB1301" s="731"/>
      <c r="AG1301" s="755">
        <v>4400</v>
      </c>
      <c r="AH1301" s="733" t="s">
        <v>394</v>
      </c>
      <c r="AI1301" s="734" t="s">
        <v>394</v>
      </c>
      <c r="AJ1301" s="734" t="s">
        <v>394</v>
      </c>
      <c r="AK1301" s="734" t="s">
        <v>394</v>
      </c>
      <c r="AL1301" s="734" t="s">
        <v>394</v>
      </c>
      <c r="AM1301" s="734" t="s">
        <v>394</v>
      </c>
      <c r="AN1301" s="734" t="s">
        <v>394</v>
      </c>
      <c r="AO1301" s="734" t="s">
        <v>394</v>
      </c>
      <c r="AP1301" s="734" t="s">
        <v>394</v>
      </c>
      <c r="AQ1301" s="734" t="s">
        <v>394</v>
      </c>
      <c r="AR1301" s="734" t="s">
        <v>394</v>
      </c>
      <c r="AS1301" s="734" t="s">
        <v>394</v>
      </c>
      <c r="AT1301" s="734" t="s">
        <v>394</v>
      </c>
      <c r="AU1301" s="734" t="s">
        <v>394</v>
      </c>
      <c r="AV1301" s="734" t="s">
        <v>394</v>
      </c>
      <c r="AW1301" s="734" t="s">
        <v>394</v>
      </c>
      <c r="AX1301" s="734" t="s">
        <v>394</v>
      </c>
      <c r="AY1301" s="734" t="s">
        <v>394</v>
      </c>
      <c r="AZ1301" s="734" t="s">
        <v>394</v>
      </c>
      <c r="BA1301" s="734" t="s">
        <v>394</v>
      </c>
      <c r="BB1301" s="734" t="s">
        <v>394</v>
      </c>
      <c r="BC1301" s="734" t="s">
        <v>394</v>
      </c>
      <c r="BD1301" s="735" t="s">
        <v>394</v>
      </c>
    </row>
    <row r="1302" spans="1:74">
      <c r="B1302" s="1021"/>
      <c r="C1302" s="840">
        <f>C1301+200</f>
        <v>4600</v>
      </c>
      <c r="D1302" s="733" t="s">
        <v>394</v>
      </c>
      <c r="E1302" s="734" t="s">
        <v>394</v>
      </c>
      <c r="F1302" s="734" t="s">
        <v>394</v>
      </c>
      <c r="G1302" s="734" t="s">
        <v>394</v>
      </c>
      <c r="H1302" s="734" t="s">
        <v>394</v>
      </c>
      <c r="I1302" s="734" t="s">
        <v>394</v>
      </c>
      <c r="J1302" s="734" t="s">
        <v>394</v>
      </c>
      <c r="K1302" s="734" t="s">
        <v>394</v>
      </c>
      <c r="L1302" s="734" t="s">
        <v>394</v>
      </c>
      <c r="M1302" s="734" t="s">
        <v>394</v>
      </c>
      <c r="N1302" s="734" t="s">
        <v>394</v>
      </c>
      <c r="O1302" s="734" t="s">
        <v>394</v>
      </c>
      <c r="P1302" s="734" t="s">
        <v>394</v>
      </c>
      <c r="Q1302" s="734" t="s">
        <v>394</v>
      </c>
      <c r="R1302" s="734" t="s">
        <v>394</v>
      </c>
      <c r="S1302" s="734" t="s">
        <v>394</v>
      </c>
      <c r="T1302" s="734" t="s">
        <v>394</v>
      </c>
      <c r="U1302" s="734" t="s">
        <v>394</v>
      </c>
      <c r="V1302" s="734" t="s">
        <v>394</v>
      </c>
      <c r="W1302" s="734" t="s">
        <v>394</v>
      </c>
      <c r="X1302" s="734" t="s">
        <v>394</v>
      </c>
      <c r="Y1302" s="734" t="s">
        <v>394</v>
      </c>
      <c r="Z1302" s="735" t="s">
        <v>394</v>
      </c>
      <c r="AA1302" s="801"/>
      <c r="AB1302" s="731"/>
      <c r="AG1302" s="755">
        <v>4600</v>
      </c>
      <c r="AH1302" s="733" t="s">
        <v>394</v>
      </c>
      <c r="AI1302" s="734" t="s">
        <v>394</v>
      </c>
      <c r="AJ1302" s="734" t="s">
        <v>394</v>
      </c>
      <c r="AK1302" s="734" t="s">
        <v>394</v>
      </c>
      <c r="AL1302" s="734" t="s">
        <v>394</v>
      </c>
      <c r="AM1302" s="734" t="s">
        <v>394</v>
      </c>
      <c r="AN1302" s="734" t="s">
        <v>394</v>
      </c>
      <c r="AO1302" s="734" t="s">
        <v>394</v>
      </c>
      <c r="AP1302" s="734" t="s">
        <v>394</v>
      </c>
      <c r="AQ1302" s="734" t="s">
        <v>394</v>
      </c>
      <c r="AR1302" s="734" t="s">
        <v>394</v>
      </c>
      <c r="AS1302" s="734" t="s">
        <v>394</v>
      </c>
      <c r="AT1302" s="734" t="s">
        <v>394</v>
      </c>
      <c r="AU1302" s="734" t="s">
        <v>394</v>
      </c>
      <c r="AV1302" s="734" t="s">
        <v>394</v>
      </c>
      <c r="AW1302" s="734" t="s">
        <v>394</v>
      </c>
      <c r="AX1302" s="734" t="s">
        <v>394</v>
      </c>
      <c r="AY1302" s="734" t="s">
        <v>394</v>
      </c>
      <c r="AZ1302" s="734" t="s">
        <v>394</v>
      </c>
      <c r="BA1302" s="734" t="s">
        <v>394</v>
      </c>
      <c r="BB1302" s="734" t="s">
        <v>394</v>
      </c>
      <c r="BC1302" s="734" t="s">
        <v>394</v>
      </c>
      <c r="BD1302" s="735" t="s">
        <v>394</v>
      </c>
    </row>
    <row r="1303" spans="1:74">
      <c r="B1303" s="1021"/>
      <c r="C1303" s="840">
        <f>C1302+200</f>
        <v>4800</v>
      </c>
      <c r="D1303" s="733" t="s">
        <v>394</v>
      </c>
      <c r="E1303" s="734" t="s">
        <v>394</v>
      </c>
      <c r="F1303" s="734" t="s">
        <v>394</v>
      </c>
      <c r="G1303" s="734" t="s">
        <v>394</v>
      </c>
      <c r="H1303" s="734" t="s">
        <v>394</v>
      </c>
      <c r="I1303" s="734" t="s">
        <v>394</v>
      </c>
      <c r="J1303" s="734" t="s">
        <v>394</v>
      </c>
      <c r="K1303" s="734" t="s">
        <v>394</v>
      </c>
      <c r="L1303" s="734" t="s">
        <v>394</v>
      </c>
      <c r="M1303" s="734" t="s">
        <v>394</v>
      </c>
      <c r="N1303" s="734" t="s">
        <v>394</v>
      </c>
      <c r="O1303" s="734" t="s">
        <v>394</v>
      </c>
      <c r="P1303" s="734" t="s">
        <v>394</v>
      </c>
      <c r="Q1303" s="734" t="s">
        <v>394</v>
      </c>
      <c r="R1303" s="734" t="s">
        <v>394</v>
      </c>
      <c r="S1303" s="734" t="s">
        <v>394</v>
      </c>
      <c r="T1303" s="734" t="s">
        <v>394</v>
      </c>
      <c r="U1303" s="734" t="s">
        <v>394</v>
      </c>
      <c r="V1303" s="734" t="s">
        <v>394</v>
      </c>
      <c r="W1303" s="734" t="s">
        <v>394</v>
      </c>
      <c r="X1303" s="734" t="s">
        <v>394</v>
      </c>
      <c r="Y1303" s="734" t="s">
        <v>394</v>
      </c>
      <c r="Z1303" s="735" t="s">
        <v>394</v>
      </c>
      <c r="AA1303" s="801"/>
      <c r="AB1303" s="731"/>
      <c r="AG1303" s="755">
        <v>4800</v>
      </c>
      <c r="AH1303" s="733" t="s">
        <v>394</v>
      </c>
      <c r="AI1303" s="734" t="s">
        <v>394</v>
      </c>
      <c r="AJ1303" s="734" t="s">
        <v>394</v>
      </c>
      <c r="AK1303" s="734" t="s">
        <v>394</v>
      </c>
      <c r="AL1303" s="734" t="s">
        <v>394</v>
      </c>
      <c r="AM1303" s="734" t="s">
        <v>394</v>
      </c>
      <c r="AN1303" s="734" t="s">
        <v>394</v>
      </c>
      <c r="AO1303" s="734" t="s">
        <v>394</v>
      </c>
      <c r="AP1303" s="734" t="s">
        <v>394</v>
      </c>
      <c r="AQ1303" s="734" t="s">
        <v>394</v>
      </c>
      <c r="AR1303" s="734" t="s">
        <v>394</v>
      </c>
      <c r="AS1303" s="734" t="s">
        <v>394</v>
      </c>
      <c r="AT1303" s="734" t="s">
        <v>394</v>
      </c>
      <c r="AU1303" s="734" t="s">
        <v>394</v>
      </c>
      <c r="AV1303" s="734" t="s">
        <v>394</v>
      </c>
      <c r="AW1303" s="734" t="s">
        <v>394</v>
      </c>
      <c r="AX1303" s="734" t="s">
        <v>394</v>
      </c>
      <c r="AY1303" s="734" t="s">
        <v>394</v>
      </c>
      <c r="AZ1303" s="734" t="s">
        <v>394</v>
      </c>
      <c r="BA1303" s="734" t="s">
        <v>394</v>
      </c>
      <c r="BB1303" s="734" t="s">
        <v>394</v>
      </c>
      <c r="BC1303" s="734" t="s">
        <v>394</v>
      </c>
      <c r="BD1303" s="735" t="s">
        <v>394</v>
      </c>
    </row>
    <row r="1304" spans="1:74" customHeight="1" ht="20.25">
      <c r="B1304" s="1021"/>
      <c r="C1304" s="841">
        <f>C1303+200</f>
        <v>5000</v>
      </c>
      <c r="D1304" s="739" t="s">
        <v>394</v>
      </c>
      <c r="E1304" s="740" t="s">
        <v>394</v>
      </c>
      <c r="F1304" s="740" t="s">
        <v>394</v>
      </c>
      <c r="G1304" s="740" t="s">
        <v>394</v>
      </c>
      <c r="H1304" s="740" t="s">
        <v>394</v>
      </c>
      <c r="I1304" s="740" t="s">
        <v>394</v>
      </c>
      <c r="J1304" s="740" t="s">
        <v>394</v>
      </c>
      <c r="K1304" s="740" t="s">
        <v>394</v>
      </c>
      <c r="L1304" s="740" t="s">
        <v>394</v>
      </c>
      <c r="M1304" s="740" t="s">
        <v>394</v>
      </c>
      <c r="N1304" s="740" t="s">
        <v>394</v>
      </c>
      <c r="O1304" s="740" t="s">
        <v>394</v>
      </c>
      <c r="P1304" s="740" t="s">
        <v>394</v>
      </c>
      <c r="Q1304" s="740" t="s">
        <v>394</v>
      </c>
      <c r="R1304" s="740" t="s">
        <v>394</v>
      </c>
      <c r="S1304" s="740" t="s">
        <v>394</v>
      </c>
      <c r="T1304" s="740" t="s">
        <v>394</v>
      </c>
      <c r="U1304" s="740" t="s">
        <v>394</v>
      </c>
      <c r="V1304" s="740" t="s">
        <v>394</v>
      </c>
      <c r="W1304" s="740" t="s">
        <v>394</v>
      </c>
      <c r="X1304" s="740" t="s">
        <v>394</v>
      </c>
      <c r="Y1304" s="740" t="s">
        <v>394</v>
      </c>
      <c r="Z1304" s="750" t="s">
        <v>394</v>
      </c>
      <c r="AA1304" s="801"/>
      <c r="AB1304" s="731"/>
      <c r="AG1304" s="756">
        <v>5000</v>
      </c>
      <c r="AH1304" s="739" t="s">
        <v>394</v>
      </c>
      <c r="AI1304" s="740" t="s">
        <v>394</v>
      </c>
      <c r="AJ1304" s="740" t="s">
        <v>394</v>
      </c>
      <c r="AK1304" s="740" t="s">
        <v>394</v>
      </c>
      <c r="AL1304" s="740" t="s">
        <v>394</v>
      </c>
      <c r="AM1304" s="740" t="s">
        <v>394</v>
      </c>
      <c r="AN1304" s="740" t="s">
        <v>394</v>
      </c>
      <c r="AO1304" s="740" t="s">
        <v>394</v>
      </c>
      <c r="AP1304" s="740" t="s">
        <v>394</v>
      </c>
      <c r="AQ1304" s="740" t="s">
        <v>394</v>
      </c>
      <c r="AR1304" s="740" t="s">
        <v>394</v>
      </c>
      <c r="AS1304" s="740" t="s">
        <v>394</v>
      </c>
      <c r="AT1304" s="740" t="s">
        <v>394</v>
      </c>
      <c r="AU1304" s="740" t="s">
        <v>394</v>
      </c>
      <c r="AV1304" s="740" t="s">
        <v>394</v>
      </c>
      <c r="AW1304" s="740" t="s">
        <v>394</v>
      </c>
      <c r="AX1304" s="740" t="s">
        <v>394</v>
      </c>
      <c r="AY1304" s="740" t="s">
        <v>394</v>
      </c>
      <c r="AZ1304" s="740" t="s">
        <v>394</v>
      </c>
      <c r="BA1304" s="740" t="s">
        <v>394</v>
      </c>
      <c r="BB1304" s="740" t="s">
        <v>394</v>
      </c>
      <c r="BC1304" s="740" t="s">
        <v>394</v>
      </c>
      <c r="BD1304" s="750" t="s">
        <v>394</v>
      </c>
    </row>
    <row r="1305" spans="1:74" customHeight="1" ht="22.5">
      <c r="B1305" s="804"/>
      <c r="C1305" s="717"/>
      <c r="D1305" s="734"/>
      <c r="E1305" s="734"/>
      <c r="F1305" s="734"/>
      <c r="G1305" s="734"/>
      <c r="H1305" s="734"/>
      <c r="I1305" s="734"/>
      <c r="J1305" s="734"/>
      <c r="K1305" s="734"/>
      <c r="L1305" s="734"/>
      <c r="M1305" s="734"/>
      <c r="N1305" s="734"/>
      <c r="O1305" s="734"/>
      <c r="P1305" s="734"/>
      <c r="Q1305" s="734"/>
      <c r="R1305" s="734"/>
      <c r="S1305" s="734"/>
      <c r="T1305" s="734"/>
      <c r="U1305" s="734"/>
      <c r="V1305" s="734"/>
      <c r="W1305" s="734"/>
      <c r="X1305" s="734"/>
      <c r="Y1305" s="734"/>
      <c r="Z1305" s="734"/>
      <c r="AA1305" s="801"/>
      <c r="AB1305" s="731"/>
    </row>
    <row r="1306" spans="1:74">
      <c r="B1306" s="804"/>
      <c r="C1306" s="1014" t="s">
        <v>395</v>
      </c>
      <c r="D1306" s="1014"/>
      <c r="E1306" s="1014"/>
      <c r="F1306" s="1014"/>
      <c r="G1306" s="1014"/>
      <c r="H1306" s="1014"/>
      <c r="I1306" s="1014"/>
      <c r="J1306" s="1014"/>
      <c r="K1306" s="1014"/>
      <c r="L1306" s="1014"/>
      <c r="M1306" s="1014"/>
      <c r="N1306" s="1014"/>
      <c r="O1306" s="1014"/>
      <c r="P1306" s="1014"/>
      <c r="Q1306" s="1014"/>
      <c r="R1306" s="1014"/>
      <c r="S1306" s="1014"/>
      <c r="T1306" s="1014"/>
      <c r="U1306" s="1014"/>
      <c r="V1306" s="1014"/>
      <c r="W1306" s="1014"/>
      <c r="X1306" s="1014"/>
      <c r="Y1306" s="1014"/>
      <c r="Z1306" s="1014"/>
      <c r="AA1306" s="801"/>
      <c r="AB1306" s="731"/>
    </row>
    <row r="1307" spans="1:74">
      <c r="B1307" s="804"/>
      <c r="C1307" s="721" t="s">
        <v>450</v>
      </c>
      <c r="D1307" s="721"/>
      <c r="E1307" s="721"/>
      <c r="F1307" s="721"/>
      <c r="G1307" s="721"/>
      <c r="H1307" s="721"/>
      <c r="I1307" s="721"/>
      <c r="J1307" s="721"/>
      <c r="K1307" s="721"/>
      <c r="L1307" s="721"/>
      <c r="M1307" s="721"/>
      <c r="N1307" s="721"/>
      <c r="O1307" s="721"/>
      <c r="P1307" s="721"/>
      <c r="Q1307" s="721"/>
      <c r="R1307" s="721"/>
      <c r="S1307" s="721"/>
      <c r="T1307" s="721"/>
      <c r="U1307" s="721"/>
      <c r="V1307" s="721"/>
      <c r="W1307" s="721"/>
      <c r="X1307" s="721"/>
      <c r="Y1307" s="721"/>
      <c r="Z1307" s="721"/>
      <c r="AA1307" s="801"/>
      <c r="AB1307" s="731"/>
    </row>
    <row r="1308" spans="1:74" customHeight="1" ht="20.25">
      <c r="B1308" s="805"/>
      <c r="C1308" s="1022" t="s">
        <v>384</v>
      </c>
      <c r="D1308" s="1022"/>
      <c r="E1308" s="1022"/>
      <c r="F1308" s="1022"/>
      <c r="G1308" s="1022"/>
      <c r="H1308" s="1022"/>
      <c r="I1308" s="1022"/>
      <c r="J1308" s="1022"/>
      <c r="K1308" s="1022"/>
      <c r="L1308" s="1022"/>
      <c r="M1308" s="1022"/>
      <c r="N1308" s="1022"/>
      <c r="O1308" s="1022"/>
      <c r="P1308" s="1022"/>
      <c r="Q1308" s="1022"/>
      <c r="R1308" s="1022"/>
      <c r="S1308" s="1022"/>
      <c r="T1308" s="1022"/>
      <c r="U1308" s="1022"/>
      <c r="V1308" s="1022"/>
      <c r="W1308" s="1022"/>
      <c r="X1308" s="1022"/>
      <c r="Y1308" s="1022"/>
      <c r="Z1308" s="1022"/>
      <c r="AA1308" s="806"/>
      <c r="AB1308" s="717"/>
    </row>
    <row r="1309" spans="1:74" customHeight="1" ht="20.25">
      <c r="B1309" s="722"/>
      <c r="C1309" s="717"/>
      <c r="D1309" s="717"/>
      <c r="E1309" s="717"/>
      <c r="F1309" s="717"/>
      <c r="G1309" s="717"/>
      <c r="H1309" s="717"/>
      <c r="I1309" s="717"/>
      <c r="J1309" s="717"/>
      <c r="K1309" s="717"/>
      <c r="L1309" s="717"/>
      <c r="M1309" s="717"/>
      <c r="N1309" s="717"/>
      <c r="O1309" s="717"/>
      <c r="P1309" s="717"/>
      <c r="Q1309" s="717"/>
      <c r="R1309" s="717"/>
      <c r="S1309" s="717"/>
      <c r="T1309" s="717"/>
      <c r="U1309" s="717"/>
      <c r="V1309" s="717"/>
      <c r="W1309" s="717"/>
      <c r="X1309" s="717"/>
      <c r="Y1309" s="717"/>
      <c r="Z1309" s="717"/>
      <c r="AA1309" s="717"/>
      <c r="AB1309" s="717"/>
    </row>
    <row r="1310" spans="1:74" s="780" customFormat="1">
      <c r="B1310" s="812" t="s">
        <v>467</v>
      </c>
      <c r="C1310" s="812"/>
      <c r="D1310" s="812"/>
      <c r="E1310" s="812"/>
      <c r="F1310" s="812"/>
      <c r="G1310" s="812"/>
      <c r="H1310" s="812"/>
      <c r="I1310" s="812"/>
      <c r="J1310" s="812"/>
      <c r="K1310" s="812"/>
      <c r="L1310" s="812"/>
      <c r="M1310" s="812"/>
      <c r="N1310" s="812"/>
      <c r="O1310" s="812"/>
      <c r="P1310" s="812"/>
      <c r="Q1310" s="812"/>
      <c r="R1310" s="812"/>
      <c r="S1310" s="812"/>
      <c r="T1310" s="812"/>
      <c r="U1310" s="812"/>
      <c r="V1310" s="812"/>
      <c r="W1310" s="812"/>
      <c r="X1310" s="1023" t="s">
        <v>314</v>
      </c>
      <c r="Y1310" s="1023"/>
      <c r="Z1310" s="1023"/>
      <c r="AA1310" s="812"/>
      <c r="AB1310" s="814"/>
    </row>
    <row r="1311" spans="1:74" s="816" customFormat="1">
      <c r="A1311" s="1024"/>
      <c r="B1311" s="1024"/>
      <c r="C1311" s="1024"/>
      <c r="D1311" s="1024"/>
      <c r="E1311" s="1024"/>
      <c r="F1311" s="1024"/>
      <c r="G1311" s="1024"/>
      <c r="H1311" s="1024"/>
      <c r="I1311" s="1024"/>
      <c r="J1311" s="1024"/>
      <c r="K1311" s="1024"/>
      <c r="L1311" s="1024"/>
      <c r="M1311" s="1024"/>
      <c r="N1311" s="1024"/>
      <c r="O1311" s="1024"/>
      <c r="P1311" s="1024"/>
      <c r="Q1311" s="1024"/>
      <c r="R1311" s="1024"/>
      <c r="S1311" s="1024"/>
      <c r="T1311" s="1024"/>
      <c r="U1311" s="1024"/>
      <c r="V1311" s="1024"/>
      <c r="W1311" s="1024"/>
      <c r="X1311" s="1024"/>
      <c r="Y1311" s="1024"/>
      <c r="Z1311" s="1024"/>
      <c r="AA1311" s="1024"/>
      <c r="AB1311" s="1024"/>
    </row>
    <row r="1312" spans="1:74" customHeight="1" ht="20.25">
      <c r="B1312" s="722"/>
      <c r="C1312" s="717"/>
      <c r="D1312" s="717"/>
      <c r="E1312" s="717"/>
      <c r="F1312" s="717"/>
      <c r="G1312" s="717"/>
      <c r="H1312" s="717"/>
      <c r="I1312" s="717"/>
      <c r="J1312" s="717"/>
      <c r="K1312" s="717"/>
      <c r="L1312" s="717"/>
      <c r="M1312" s="717"/>
      <c r="N1312" s="717"/>
      <c r="O1312" s="717"/>
      <c r="P1312" s="717"/>
      <c r="Q1312" s="717"/>
      <c r="R1312" s="717"/>
      <c r="S1312" s="717"/>
      <c r="T1312" s="717"/>
      <c r="U1312" s="717"/>
      <c r="V1312" s="717"/>
      <c r="W1312" s="717"/>
      <c r="X1312" s="717"/>
      <c r="Y1312" s="717"/>
      <c r="Z1312" s="717"/>
      <c r="AA1312" s="717"/>
      <c r="AB1312" s="717"/>
    </row>
    <row r="1313" spans="1:74" customHeight="1" ht="21">
      <c r="B1313" s="722"/>
      <c r="C1313" s="717"/>
      <c r="D1313" s="835"/>
      <c r="E1313" s="823"/>
      <c r="F1313" s="823"/>
      <c r="G1313" s="823"/>
      <c r="H1313" s="823"/>
      <c r="I1313" s="823"/>
      <c r="J1313" s="823"/>
      <c r="K1313" s="823"/>
      <c r="L1313" s="823"/>
      <c r="M1313" s="823"/>
      <c r="N1313" s="823"/>
      <c r="O1313" s="823"/>
      <c r="P1313" s="823"/>
      <c r="Q1313" s="823"/>
      <c r="R1313" s="823"/>
      <c r="S1313" s="823"/>
      <c r="T1313" s="823"/>
      <c r="U1313" s="823"/>
      <c r="V1313" s="823"/>
      <c r="W1313" s="823"/>
      <c r="X1313" s="823"/>
      <c r="Y1313" s="798"/>
      <c r="Z1313" s="717"/>
      <c r="AA1313" s="717"/>
      <c r="AB1313" s="717"/>
    </row>
    <row r="1314" spans="1:74" customHeight="1" ht="24.75">
      <c r="B1314" s="722"/>
      <c r="D1314" s="825"/>
      <c r="E1314" s="1026" t="s">
        <v>468</v>
      </c>
      <c r="F1314" s="1027"/>
      <c r="G1314" s="1027"/>
      <c r="H1314" s="1027"/>
      <c r="I1314" s="1027"/>
      <c r="J1314" s="1027"/>
      <c r="K1314" s="1027"/>
      <c r="L1314" s="1027"/>
      <c r="M1314" s="1027"/>
      <c r="N1314" s="1027"/>
      <c r="O1314" s="1027"/>
      <c r="P1314" s="1027"/>
      <c r="Q1314" s="1027"/>
      <c r="R1314" s="1027"/>
      <c r="S1314" s="1027"/>
      <c r="T1314" s="1027"/>
      <c r="U1314" s="1027"/>
      <c r="V1314" s="1027"/>
      <c r="W1314" s="1027"/>
      <c r="X1314" s="1028"/>
      <c r="Y1314" s="828"/>
      <c r="AA1314" s="717"/>
      <c r="AB1314" s="717"/>
    </row>
    <row r="1315" spans="1:74" customHeight="1" ht="20.25">
      <c r="B1315" s="722"/>
      <c r="C1315" s="717"/>
      <c r="D1315" s="836"/>
      <c r="E1315" s="717"/>
      <c r="F1315" s="717"/>
      <c r="G1315" s="717"/>
      <c r="H1315" s="717"/>
      <c r="I1315" s="717"/>
      <c r="J1315" s="717"/>
      <c r="K1315" s="717"/>
      <c r="L1315" s="717"/>
      <c r="Y1315" s="828"/>
      <c r="AA1315" s="717"/>
      <c r="AB1315" s="717"/>
    </row>
    <row r="1316" spans="1:74" customHeight="1" ht="24.75">
      <c r="B1316" s="722"/>
      <c r="D1316" s="827"/>
      <c r="E1316" s="1038" t="s">
        <v>469</v>
      </c>
      <c r="F1316" s="1039"/>
      <c r="G1316" s="1039"/>
      <c r="H1316" s="1039"/>
      <c r="I1316" s="1039"/>
      <c r="J1316" s="1039"/>
      <c r="K1316" s="1039"/>
      <c r="L1316" s="1039"/>
      <c r="M1316" s="1040"/>
      <c r="P1316" s="1038" t="s">
        <v>470</v>
      </c>
      <c r="Q1316" s="1039"/>
      <c r="R1316" s="1039"/>
      <c r="S1316" s="1039"/>
      <c r="T1316" s="1039"/>
      <c r="U1316" s="1039"/>
      <c r="V1316" s="1039"/>
      <c r="W1316" s="1039"/>
      <c r="X1316" s="1040"/>
      <c r="Y1316" s="828"/>
      <c r="AA1316" s="717"/>
      <c r="AB1316" s="717"/>
    </row>
    <row r="1317" spans="1:74" customHeight="1" ht="29.25">
      <c r="B1317" s="722"/>
      <c r="D1317" s="827"/>
      <c r="E1317" s="1041" t="s">
        <v>471</v>
      </c>
      <c r="F1317" s="1005"/>
      <c r="G1317" s="1005"/>
      <c r="H1317" s="1005"/>
      <c r="I1317" s="1005"/>
      <c r="J1317" s="1042"/>
      <c r="K1317" s="757" t="s">
        <v>472</v>
      </c>
      <c r="L1317" s="1041" t="s">
        <v>473</v>
      </c>
      <c r="M1317" s="1042"/>
      <c r="P1317" s="1043" t="s">
        <v>474</v>
      </c>
      <c r="Q1317" s="1044"/>
      <c r="R1317" s="1044"/>
      <c r="S1317" s="1044"/>
      <c r="T1317" s="1044"/>
      <c r="U1317" s="1044"/>
      <c r="V1317" s="1044"/>
      <c r="W1317" s="1044"/>
      <c r="X1317" s="1045"/>
      <c r="Y1317" s="828"/>
      <c r="AA1317" s="717"/>
      <c r="AB1317" s="717"/>
    </row>
    <row r="1318" spans="1:74" customHeight="1" ht="20.25">
      <c r="B1318" s="722"/>
      <c r="D1318" s="827"/>
      <c r="E1318" s="1036" t="s">
        <v>475</v>
      </c>
      <c r="F1318" s="1036"/>
      <c r="G1318" s="1036"/>
      <c r="H1318" s="1036"/>
      <c r="I1318" s="1036"/>
      <c r="J1318" s="1036"/>
      <c r="K1318" s="708">
        <v>55</v>
      </c>
      <c r="L1318" s="1046" t="s">
        <v>476</v>
      </c>
      <c r="M1318" s="1046"/>
      <c r="P1318" s="1047" t="s">
        <v>471</v>
      </c>
      <c r="Q1318" s="1025"/>
      <c r="R1318" s="1025"/>
      <c r="S1318" s="1025"/>
      <c r="T1318" s="1025"/>
      <c r="U1318" s="1048"/>
      <c r="V1318" s="758" t="s">
        <v>472</v>
      </c>
      <c r="W1318" s="1047" t="s">
        <v>473</v>
      </c>
      <c r="X1318" s="1048"/>
      <c r="Y1318" s="828"/>
      <c r="AA1318" s="717"/>
      <c r="AB1318" s="717"/>
    </row>
    <row r="1319" spans="1:74">
      <c r="B1319" s="722"/>
      <c r="D1319" s="827"/>
      <c r="E1319" s="1029" t="s">
        <v>477</v>
      </c>
      <c r="F1319" s="1029"/>
      <c r="G1319" s="1029"/>
      <c r="H1319" s="1029"/>
      <c r="I1319" s="1029"/>
      <c r="J1319" s="1029"/>
      <c r="K1319" s="759">
        <v>60</v>
      </c>
      <c r="L1319" s="1030" t="s">
        <v>476</v>
      </c>
      <c r="M1319" s="1030"/>
      <c r="P1319" s="1031" t="s">
        <v>478</v>
      </c>
      <c r="Q1319" s="1032"/>
      <c r="R1319" s="1032"/>
      <c r="S1319" s="1032"/>
      <c r="T1319" s="1032"/>
      <c r="U1319" s="1032"/>
      <c r="V1319" s="760">
        <v>6</v>
      </c>
      <c r="W1319" s="1033" t="s">
        <v>479</v>
      </c>
      <c r="X1319" s="1034"/>
      <c r="Y1319" s="828"/>
      <c r="AA1319" s="717"/>
      <c r="AB1319" s="717"/>
    </row>
    <row r="1320" spans="1:74">
      <c r="B1320" s="722"/>
      <c r="D1320" s="827"/>
      <c r="E1320" s="1029" t="s">
        <v>480</v>
      </c>
      <c r="F1320" s="1029"/>
      <c r="G1320" s="1029"/>
      <c r="H1320" s="1029"/>
      <c r="I1320" s="1029"/>
      <c r="J1320" s="1029"/>
      <c r="K1320" s="759">
        <v>65</v>
      </c>
      <c r="L1320" s="1030" t="s">
        <v>476</v>
      </c>
      <c r="M1320" s="1030"/>
      <c r="P1320" s="1035" t="s">
        <v>481</v>
      </c>
      <c r="Q1320" s="1036"/>
      <c r="R1320" s="1036"/>
      <c r="S1320" s="1036"/>
      <c r="T1320" s="1036"/>
      <c r="U1320" s="1036"/>
      <c r="V1320" s="761">
        <v>9</v>
      </c>
      <c r="W1320" s="1030" t="s">
        <v>479</v>
      </c>
      <c r="X1320" s="1037"/>
      <c r="Y1320" s="828"/>
      <c r="AA1320" s="717"/>
      <c r="AB1320" s="717"/>
    </row>
    <row r="1321" spans="1:74">
      <c r="B1321" s="722"/>
      <c r="D1321" s="827"/>
      <c r="E1321" s="1029" t="s">
        <v>482</v>
      </c>
      <c r="F1321" s="1029"/>
      <c r="G1321" s="1029"/>
      <c r="H1321" s="1029"/>
      <c r="I1321" s="1029"/>
      <c r="J1321" s="1029"/>
      <c r="K1321" s="759">
        <v>5</v>
      </c>
      <c r="L1321" s="1030" t="s">
        <v>476</v>
      </c>
      <c r="M1321" s="1030"/>
      <c r="P1321" s="1035" t="s">
        <v>483</v>
      </c>
      <c r="Q1321" s="1036"/>
      <c r="R1321" s="1036"/>
      <c r="S1321" s="1036"/>
      <c r="T1321" s="1036"/>
      <c r="U1321" s="1036"/>
      <c r="V1321" s="761">
        <v>11</v>
      </c>
      <c r="W1321" s="1030" t="s">
        <v>479</v>
      </c>
      <c r="X1321" s="1037"/>
      <c r="Y1321" s="828"/>
      <c r="AA1321" s="717"/>
      <c r="AB1321" s="717"/>
    </row>
    <row r="1322" spans="1:74" customHeight="1" ht="20.25">
      <c r="B1322" s="722"/>
      <c r="D1322" s="827"/>
      <c r="E1322" s="762"/>
      <c r="F1322" s="762"/>
      <c r="G1322" s="762"/>
      <c r="H1322" s="762"/>
      <c r="I1322" s="762"/>
      <c r="J1322" s="762"/>
      <c r="K1322" s="837"/>
      <c r="L1322" s="545"/>
      <c r="M1322" s="545"/>
      <c r="P1322" s="1035" t="s">
        <v>484</v>
      </c>
      <c r="Q1322" s="1036"/>
      <c r="R1322" s="1036"/>
      <c r="S1322" s="1036"/>
      <c r="T1322" s="1036"/>
      <c r="U1322" s="1036"/>
      <c r="V1322" s="761">
        <v>13</v>
      </c>
      <c r="W1322" s="1030" t="s">
        <v>479</v>
      </c>
      <c r="X1322" s="1037"/>
      <c r="Y1322" s="828"/>
      <c r="AA1322" s="717"/>
      <c r="AB1322" s="717"/>
    </row>
    <row r="1323" spans="1:74" customHeight="1" ht="24.75">
      <c r="B1323" s="722"/>
      <c r="D1323" s="827"/>
      <c r="E1323" s="1038" t="s">
        <v>485</v>
      </c>
      <c r="F1323" s="1039"/>
      <c r="G1323" s="1039"/>
      <c r="H1323" s="1039"/>
      <c r="I1323" s="1039"/>
      <c r="J1323" s="1039"/>
      <c r="K1323" s="1039"/>
      <c r="L1323" s="1039"/>
      <c r="M1323" s="1040"/>
      <c r="P1323" s="1035" t="s">
        <v>486</v>
      </c>
      <c r="Q1323" s="1036"/>
      <c r="R1323" s="1036"/>
      <c r="S1323" s="1036"/>
      <c r="T1323" s="1036"/>
      <c r="U1323" s="1036"/>
      <c r="V1323" s="761">
        <v>14</v>
      </c>
      <c r="W1323" s="1030" t="s">
        <v>479</v>
      </c>
      <c r="X1323" s="1037"/>
      <c r="Y1323" s="828"/>
      <c r="AA1323" s="717"/>
      <c r="AB1323" s="717"/>
    </row>
    <row r="1324" spans="1:74" customHeight="1" ht="20.25">
      <c r="B1324" s="722"/>
      <c r="D1324" s="827"/>
      <c r="E1324" s="1041" t="s">
        <v>471</v>
      </c>
      <c r="F1324" s="1005"/>
      <c r="G1324" s="1005"/>
      <c r="H1324" s="1005"/>
      <c r="I1324" s="1005"/>
      <c r="J1324" s="1042"/>
      <c r="K1324" s="757" t="s">
        <v>472</v>
      </c>
      <c r="L1324" s="1041" t="s">
        <v>473</v>
      </c>
      <c r="M1324" s="1042"/>
      <c r="P1324" s="1049" t="s">
        <v>487</v>
      </c>
      <c r="Q1324" s="1050"/>
      <c r="R1324" s="1050"/>
      <c r="S1324" s="1050"/>
      <c r="T1324" s="1050"/>
      <c r="U1324" s="1050"/>
      <c r="V1324" s="763">
        <v>15</v>
      </c>
      <c r="W1324" s="1051" t="s">
        <v>479</v>
      </c>
      <c r="X1324" s="1052"/>
      <c r="Y1324" s="828"/>
      <c r="AA1324" s="717"/>
      <c r="AB1324" s="717"/>
    </row>
    <row r="1325" spans="1:74" customHeight="1" ht="29.25">
      <c r="B1325" s="722"/>
      <c r="D1325" s="827"/>
      <c r="E1325" s="1036" t="s">
        <v>488</v>
      </c>
      <c r="F1325" s="1036"/>
      <c r="G1325" s="1036"/>
      <c r="H1325" s="1036"/>
      <c r="I1325" s="1036"/>
      <c r="J1325" s="1036"/>
      <c r="K1325" s="708">
        <v>9</v>
      </c>
      <c r="L1325" s="1046" t="s">
        <v>476</v>
      </c>
      <c r="M1325" s="1046"/>
      <c r="P1325" s="1053" t="s">
        <v>489</v>
      </c>
      <c r="Q1325" s="1054"/>
      <c r="R1325" s="1054"/>
      <c r="S1325" s="1054"/>
      <c r="T1325" s="1054"/>
      <c r="U1325" s="1054"/>
      <c r="V1325" s="1054"/>
      <c r="W1325" s="1054"/>
      <c r="X1325" s="1055"/>
      <c r="Y1325" s="828"/>
      <c r="AA1325" s="717"/>
      <c r="AB1325" s="717"/>
    </row>
    <row r="1326" spans="1:74" customHeight="1" ht="20.25">
      <c r="B1326" s="722"/>
      <c r="D1326" s="827"/>
      <c r="E1326" s="1036" t="s">
        <v>490</v>
      </c>
      <c r="F1326" s="1036"/>
      <c r="G1326" s="1036"/>
      <c r="H1326" s="1036"/>
      <c r="I1326" s="1036"/>
      <c r="J1326" s="1036"/>
      <c r="K1326" s="708">
        <v>14</v>
      </c>
      <c r="L1326" s="1046" t="s">
        <v>476</v>
      </c>
      <c r="M1326" s="1046"/>
      <c r="P1326" s="1041" t="s">
        <v>471</v>
      </c>
      <c r="Q1326" s="1005"/>
      <c r="R1326" s="1005"/>
      <c r="S1326" s="1005"/>
      <c r="T1326" s="1005"/>
      <c r="U1326" s="1042"/>
      <c r="V1326" s="757" t="s">
        <v>472</v>
      </c>
      <c r="W1326" s="1041" t="s">
        <v>473</v>
      </c>
      <c r="X1326" s="1042"/>
      <c r="Y1326" s="828"/>
      <c r="AA1326" s="717"/>
      <c r="AB1326" s="717"/>
    </row>
    <row r="1327" spans="1:74">
      <c r="B1327" s="722"/>
      <c r="D1327" s="827"/>
      <c r="E1327" s="1036" t="s">
        <v>491</v>
      </c>
      <c r="F1327" s="1036"/>
      <c r="G1327" s="1036"/>
      <c r="H1327" s="1036"/>
      <c r="I1327" s="1036"/>
      <c r="J1327" s="1036"/>
      <c r="K1327" s="708">
        <v>36</v>
      </c>
      <c r="L1327" s="1046" t="s">
        <v>476</v>
      </c>
      <c r="M1327" s="1046"/>
      <c r="P1327" s="1036" t="s">
        <v>492</v>
      </c>
      <c r="Q1327" s="1036"/>
      <c r="R1327" s="1036"/>
      <c r="S1327" s="1036"/>
      <c r="T1327" s="1036"/>
      <c r="U1327" s="1036"/>
      <c r="V1327" s="708">
        <v>22</v>
      </c>
      <c r="W1327" s="1046" t="s">
        <v>479</v>
      </c>
      <c r="X1327" s="1046"/>
      <c r="Y1327" s="828"/>
      <c r="AA1327" s="717"/>
      <c r="AB1327" s="717"/>
    </row>
    <row r="1328" spans="1:74" customHeight="1" ht="20.25">
      <c r="B1328" s="722"/>
      <c r="D1328" s="827"/>
      <c r="P1328" s="1036" t="s">
        <v>493</v>
      </c>
      <c r="Q1328" s="1036"/>
      <c r="R1328" s="1036"/>
      <c r="S1328" s="1036"/>
      <c r="T1328" s="1036"/>
      <c r="U1328" s="1036"/>
      <c r="V1328" s="708">
        <v>28</v>
      </c>
      <c r="W1328" s="1046" t="s">
        <v>479</v>
      </c>
      <c r="X1328" s="1046"/>
      <c r="Y1328" s="828"/>
      <c r="AA1328" s="717"/>
      <c r="AB1328" s="717"/>
    </row>
    <row r="1329" spans="1:74" customHeight="1" ht="24.75">
      <c r="B1329" s="722"/>
      <c r="D1329" s="827"/>
      <c r="E1329" s="1038" t="s">
        <v>494</v>
      </c>
      <c r="F1329" s="1039"/>
      <c r="G1329" s="1039"/>
      <c r="H1329" s="1039"/>
      <c r="I1329" s="1039"/>
      <c r="J1329" s="1039"/>
      <c r="K1329" s="1039"/>
      <c r="L1329" s="1039"/>
      <c r="M1329" s="1040"/>
      <c r="P1329" s="1036" t="s">
        <v>495</v>
      </c>
      <c r="Q1329" s="1036"/>
      <c r="R1329" s="1036"/>
      <c r="S1329" s="1036"/>
      <c r="T1329" s="1036"/>
      <c r="U1329" s="1036"/>
      <c r="V1329" s="708">
        <v>17</v>
      </c>
      <c r="W1329" s="1046" t="s">
        <v>479</v>
      </c>
      <c r="X1329" s="1046"/>
      <c r="Y1329" s="828"/>
      <c r="AA1329" s="717"/>
      <c r="AB1329" s="717"/>
    </row>
    <row r="1330" spans="1:74" customHeight="1" ht="20.25">
      <c r="B1330" s="722"/>
      <c r="D1330" s="827"/>
      <c r="E1330" s="1041" t="s">
        <v>471</v>
      </c>
      <c r="F1330" s="1005"/>
      <c r="G1330" s="1005"/>
      <c r="H1330" s="1005"/>
      <c r="I1330" s="1005"/>
      <c r="J1330" s="1042"/>
      <c r="K1330" s="757" t="s">
        <v>472</v>
      </c>
      <c r="L1330" s="1041" t="s">
        <v>473</v>
      </c>
      <c r="M1330" s="1042"/>
      <c r="P1330" s="1056" t="s">
        <v>496</v>
      </c>
      <c r="Q1330" s="1056"/>
      <c r="R1330" s="1056"/>
      <c r="S1330" s="1056"/>
      <c r="T1330" s="1056"/>
      <c r="U1330" s="1056"/>
      <c r="V1330" s="764">
        <v>35</v>
      </c>
      <c r="W1330" s="1057" t="s">
        <v>479</v>
      </c>
      <c r="X1330" s="1057"/>
      <c r="Y1330" s="828"/>
      <c r="AA1330" s="717"/>
      <c r="AB1330" s="717"/>
    </row>
    <row r="1331" spans="1:74" customHeight="1" ht="29.25">
      <c r="B1331" s="722"/>
      <c r="D1331" s="827"/>
      <c r="E1331" s="1036" t="s">
        <v>497</v>
      </c>
      <c r="F1331" s="1036"/>
      <c r="G1331" s="1036"/>
      <c r="H1331" s="1036"/>
      <c r="I1331" s="1036"/>
      <c r="J1331" s="1036"/>
      <c r="K1331" s="708">
        <v>46</v>
      </c>
      <c r="L1331" s="1046" t="s">
        <v>498</v>
      </c>
      <c r="M1331" s="1046"/>
      <c r="P1331" s="1043" t="s">
        <v>499</v>
      </c>
      <c r="Q1331" s="1044"/>
      <c r="R1331" s="1044"/>
      <c r="S1331" s="1044"/>
      <c r="T1331" s="1044"/>
      <c r="U1331" s="1044"/>
      <c r="V1331" s="1044"/>
      <c r="W1331" s="1044"/>
      <c r="X1331" s="1045"/>
      <c r="Y1331" s="828"/>
      <c r="AA1331" s="717"/>
      <c r="AB1331" s="717"/>
    </row>
    <row r="1332" spans="1:74" customHeight="1" ht="20.25">
      <c r="B1332" s="722"/>
      <c r="D1332" s="827"/>
      <c r="E1332" s="1036" t="s">
        <v>500</v>
      </c>
      <c r="F1332" s="1036"/>
      <c r="G1332" s="1036"/>
      <c r="H1332" s="1036"/>
      <c r="I1332" s="1036"/>
      <c r="J1332" s="1036"/>
      <c r="K1332" s="708">
        <v>30</v>
      </c>
      <c r="L1332" s="1046" t="s">
        <v>501</v>
      </c>
      <c r="M1332" s="1046"/>
      <c r="P1332" s="1041" t="s">
        <v>471</v>
      </c>
      <c r="Q1332" s="1005"/>
      <c r="R1332" s="1005"/>
      <c r="S1332" s="1005"/>
      <c r="T1332" s="1005"/>
      <c r="U1332" s="1042"/>
      <c r="V1332" s="757" t="s">
        <v>472</v>
      </c>
      <c r="W1332" s="1041" t="s">
        <v>473</v>
      </c>
      <c r="X1332" s="1042"/>
      <c r="Y1332" s="828"/>
      <c r="AA1332" s="717"/>
      <c r="AB1332" s="717"/>
    </row>
    <row r="1333" spans="1:74">
      <c r="B1333" s="722"/>
      <c r="D1333" s="827"/>
      <c r="E1333" s="1036" t="s">
        <v>502</v>
      </c>
      <c r="F1333" s="1036"/>
      <c r="G1333" s="1036"/>
      <c r="H1333" s="1036"/>
      <c r="I1333" s="1036"/>
      <c r="J1333" s="1036"/>
      <c r="K1333" s="708">
        <v>46</v>
      </c>
      <c r="L1333" s="1046" t="s">
        <v>501</v>
      </c>
      <c r="M1333" s="1046"/>
      <c r="P1333" s="1036" t="s">
        <v>503</v>
      </c>
      <c r="Q1333" s="1036"/>
      <c r="R1333" s="1036"/>
      <c r="S1333" s="1036"/>
      <c r="T1333" s="1036"/>
      <c r="U1333" s="1036"/>
      <c r="V1333" s="708">
        <v>15</v>
      </c>
      <c r="W1333" s="1046" t="s">
        <v>476</v>
      </c>
      <c r="X1333" s="1046"/>
      <c r="Y1333" s="828"/>
      <c r="AA1333" s="717"/>
      <c r="AB1333" s="717"/>
    </row>
    <row r="1334" spans="1:74">
      <c r="B1334" s="722"/>
      <c r="D1334" s="827"/>
      <c r="E1334" s="1036" t="s">
        <v>504</v>
      </c>
      <c r="F1334" s="1036"/>
      <c r="G1334" s="1036"/>
      <c r="H1334" s="1036"/>
      <c r="I1334" s="1036"/>
      <c r="J1334" s="1036"/>
      <c r="K1334" s="708">
        <v>30</v>
      </c>
      <c r="L1334" s="1046" t="s">
        <v>501</v>
      </c>
      <c r="M1334" s="1046"/>
      <c r="P1334" s="1036" t="s">
        <v>505</v>
      </c>
      <c r="Q1334" s="1036"/>
      <c r="R1334" s="1036"/>
      <c r="S1334" s="1036"/>
      <c r="T1334" s="1036"/>
      <c r="U1334" s="1036"/>
      <c r="V1334" s="708">
        <v>4</v>
      </c>
      <c r="W1334" s="1046" t="s">
        <v>476</v>
      </c>
      <c r="X1334" s="1046"/>
      <c r="Y1334" s="828"/>
      <c r="AA1334" s="717"/>
      <c r="AB1334" s="717"/>
    </row>
    <row r="1335" spans="1:74" customHeight="1" ht="20.25">
      <c r="B1335" s="722"/>
      <c r="D1335" s="827"/>
      <c r="E1335" s="762"/>
      <c r="F1335" s="762"/>
      <c r="G1335" s="762"/>
      <c r="H1335" s="762"/>
      <c r="I1335" s="762"/>
      <c r="J1335" s="762"/>
      <c r="K1335" s="837"/>
      <c r="L1335" s="545"/>
      <c r="M1335" s="545"/>
      <c r="P1335" s="762"/>
      <c r="Q1335" s="762"/>
      <c r="R1335" s="762"/>
      <c r="S1335" s="762"/>
      <c r="T1335" s="762"/>
      <c r="U1335" s="762"/>
      <c r="V1335" s="546"/>
      <c r="W1335" s="546"/>
      <c r="X1335" s="717"/>
      <c r="Y1335" s="828"/>
      <c r="AA1335" s="717"/>
      <c r="AB1335" s="717"/>
    </row>
    <row r="1336" spans="1:74" customHeight="1" ht="24.75">
      <c r="B1336" s="722"/>
      <c r="D1336" s="827"/>
      <c r="E1336" s="1038" t="s">
        <v>506</v>
      </c>
      <c r="F1336" s="1039"/>
      <c r="G1336" s="1039"/>
      <c r="H1336" s="1039"/>
      <c r="I1336" s="1039"/>
      <c r="J1336" s="1039"/>
      <c r="K1336" s="1039"/>
      <c r="L1336" s="1039"/>
      <c r="M1336" s="1040"/>
      <c r="P1336" s="1038" t="s">
        <v>507</v>
      </c>
      <c r="Q1336" s="1039"/>
      <c r="R1336" s="1039"/>
      <c r="S1336" s="1039"/>
      <c r="T1336" s="1039"/>
      <c r="U1336" s="1039"/>
      <c r="V1336" s="1039"/>
      <c r="W1336" s="1039"/>
      <c r="X1336" s="1040"/>
      <c r="Y1336" s="828"/>
      <c r="AA1336" s="717"/>
      <c r="AB1336" s="717"/>
    </row>
    <row r="1337" spans="1:74" customHeight="1" ht="20.25">
      <c r="B1337" s="722"/>
      <c r="D1337" s="827"/>
      <c r="E1337" s="1041" t="s">
        <v>471</v>
      </c>
      <c r="F1337" s="1005"/>
      <c r="G1337" s="1005"/>
      <c r="H1337" s="1005"/>
      <c r="I1337" s="1005"/>
      <c r="J1337" s="1042"/>
      <c r="K1337" s="757" t="s">
        <v>472</v>
      </c>
      <c r="L1337" s="1041" t="s">
        <v>473</v>
      </c>
      <c r="M1337" s="1042"/>
      <c r="P1337" s="1036" t="s">
        <v>508</v>
      </c>
      <c r="Q1337" s="1036"/>
      <c r="R1337" s="1036"/>
      <c r="S1337" s="1036"/>
      <c r="T1337" s="1036"/>
      <c r="U1337" s="1036"/>
      <c r="V1337" s="708">
        <v>250</v>
      </c>
      <c r="W1337" s="1046" t="s">
        <v>476</v>
      </c>
      <c r="X1337" s="1046"/>
      <c r="Y1337" s="828"/>
      <c r="AA1337" s="717"/>
      <c r="AB1337" s="717"/>
    </row>
    <row r="1338" spans="1:74">
      <c r="B1338" s="722"/>
      <c r="D1338" s="827"/>
      <c r="E1338" s="1036" t="s">
        <v>509</v>
      </c>
      <c r="F1338" s="1036"/>
      <c r="G1338" s="1036"/>
      <c r="H1338" s="1036"/>
      <c r="I1338" s="1036"/>
      <c r="J1338" s="1036"/>
      <c r="K1338" s="708">
        <v>180</v>
      </c>
      <c r="L1338" s="1046" t="s">
        <v>498</v>
      </c>
      <c r="M1338" s="1046"/>
      <c r="P1338" s="1036" t="s">
        <v>510</v>
      </c>
      <c r="Q1338" s="1036"/>
      <c r="R1338" s="1036"/>
      <c r="S1338" s="1036"/>
      <c r="T1338" s="1036"/>
      <c r="U1338" s="1036"/>
      <c r="V1338" s="708" t="s">
        <v>511</v>
      </c>
      <c r="W1338" s="1046" t="s">
        <v>476</v>
      </c>
      <c r="X1338" s="1046"/>
      <c r="Y1338" s="828"/>
      <c r="AA1338" s="717"/>
      <c r="AB1338" s="717"/>
    </row>
    <row r="1339" spans="1:74">
      <c r="B1339" s="722"/>
      <c r="D1339" s="827"/>
      <c r="E1339" s="1036" t="s">
        <v>512</v>
      </c>
      <c r="F1339" s="1036"/>
      <c r="G1339" s="1036"/>
      <c r="H1339" s="1036"/>
      <c r="I1339" s="1036"/>
      <c r="J1339" s="1036"/>
      <c r="K1339" s="708" t="s">
        <v>513</v>
      </c>
      <c r="L1339" s="1046" t="s">
        <v>476</v>
      </c>
      <c r="M1339" s="1046"/>
      <c r="P1339" s="1036" t="s">
        <v>514</v>
      </c>
      <c r="Q1339" s="1036"/>
      <c r="R1339" s="1036"/>
      <c r="S1339" s="1036"/>
      <c r="T1339" s="1036"/>
      <c r="U1339" s="1036"/>
      <c r="V1339" s="708" t="s">
        <v>511</v>
      </c>
      <c r="W1339" s="1046" t="s">
        <v>476</v>
      </c>
      <c r="X1339" s="1046"/>
      <c r="Y1339" s="828"/>
      <c r="AA1339" s="717"/>
      <c r="AB1339" s="717"/>
    </row>
    <row r="1340" spans="1:74" customHeight="1" ht="20.25">
      <c r="B1340" s="722"/>
      <c r="D1340" s="827"/>
      <c r="P1340" s="1036" t="s">
        <v>515</v>
      </c>
      <c r="Q1340" s="1036"/>
      <c r="R1340" s="1036"/>
      <c r="S1340" s="1036"/>
      <c r="T1340" s="1036"/>
      <c r="U1340" s="1036"/>
      <c r="V1340" s="708" t="s">
        <v>513</v>
      </c>
      <c r="W1340" s="1046" t="s">
        <v>476</v>
      </c>
      <c r="X1340" s="1046"/>
      <c r="Y1340" s="828"/>
      <c r="AA1340" s="717"/>
      <c r="AB1340" s="717"/>
    </row>
    <row r="1341" spans="1:74" customHeight="1" ht="24.75">
      <c r="B1341" s="722"/>
      <c r="D1341" s="827"/>
      <c r="E1341" s="1038" t="s">
        <v>516</v>
      </c>
      <c r="F1341" s="1039"/>
      <c r="G1341" s="1039"/>
      <c r="H1341" s="1039"/>
      <c r="I1341" s="1039"/>
      <c r="J1341" s="1039"/>
      <c r="K1341" s="1039"/>
      <c r="L1341" s="1039"/>
      <c r="M1341" s="1040"/>
      <c r="Y1341" s="828"/>
      <c r="AA1341" s="717"/>
      <c r="AB1341" s="717"/>
    </row>
    <row r="1342" spans="1:74" customHeight="1" ht="20.25">
      <c r="B1342" s="722"/>
      <c r="D1342" s="827"/>
      <c r="E1342" s="1041" t="s">
        <v>471</v>
      </c>
      <c r="F1342" s="1005"/>
      <c r="G1342" s="1005"/>
      <c r="H1342" s="1005"/>
      <c r="I1342" s="1005"/>
      <c r="J1342" s="1042"/>
      <c r="K1342" s="757" t="s">
        <v>472</v>
      </c>
      <c r="L1342" s="1041" t="s">
        <v>473</v>
      </c>
      <c r="M1342" s="1042"/>
      <c r="Y1342" s="828"/>
      <c r="AA1342" s="717"/>
      <c r="AB1342" s="717"/>
    </row>
    <row r="1343" spans="1:74">
      <c r="B1343" s="722"/>
      <c r="D1343" s="827"/>
      <c r="E1343" s="1036" t="s">
        <v>517</v>
      </c>
      <c r="F1343" s="1036"/>
      <c r="G1343" s="1036"/>
      <c r="H1343" s="1036"/>
      <c r="I1343" s="1036"/>
      <c r="J1343" s="1036"/>
      <c r="K1343" s="708">
        <v>32</v>
      </c>
      <c r="L1343" s="1046" t="s">
        <v>518</v>
      </c>
      <c r="M1343" s="1046"/>
      <c r="Y1343" s="828"/>
      <c r="AA1343" s="717"/>
      <c r="AB1343" s="717"/>
    </row>
    <row r="1344" spans="1:74">
      <c r="B1344" s="722"/>
      <c r="D1344" s="827"/>
      <c r="E1344" s="1036" t="s">
        <v>519</v>
      </c>
      <c r="F1344" s="1036"/>
      <c r="G1344" s="1036"/>
      <c r="H1344" s="1036"/>
      <c r="I1344" s="1036"/>
      <c r="J1344" s="1036"/>
      <c r="K1344" s="708">
        <v>26</v>
      </c>
      <c r="L1344" s="1046" t="s">
        <v>518</v>
      </c>
      <c r="M1344" s="1046"/>
      <c r="Y1344" s="828"/>
      <c r="AA1344" s="717"/>
      <c r="AB1344" s="717"/>
    </row>
    <row r="1345" spans="1:74">
      <c r="B1345" s="722"/>
      <c r="D1345" s="827"/>
      <c r="E1345" s="1036" t="s">
        <v>520</v>
      </c>
      <c r="F1345" s="1036"/>
      <c r="G1345" s="1036"/>
      <c r="H1345" s="1036"/>
      <c r="I1345" s="1036"/>
      <c r="J1345" s="1036"/>
      <c r="K1345" s="708">
        <v>50</v>
      </c>
      <c r="L1345" s="1046" t="s">
        <v>498</v>
      </c>
      <c r="M1345" s="1046"/>
      <c r="Y1345" s="828"/>
      <c r="AA1345" s="717"/>
      <c r="AB1345" s="717"/>
    </row>
    <row r="1346" spans="1:74">
      <c r="B1346" s="722"/>
      <c r="D1346" s="827"/>
      <c r="E1346" s="1036" t="s">
        <v>521</v>
      </c>
      <c r="F1346" s="1036"/>
      <c r="G1346" s="1036"/>
      <c r="H1346" s="1036"/>
      <c r="I1346" s="1036"/>
      <c r="J1346" s="1036"/>
      <c r="K1346" s="708">
        <v>26</v>
      </c>
      <c r="L1346" s="1046" t="s">
        <v>518</v>
      </c>
      <c r="M1346" s="1046"/>
      <c r="Y1346" s="828"/>
      <c r="AA1346" s="717"/>
      <c r="AB1346" s="717"/>
    </row>
    <row r="1347" spans="1:74">
      <c r="B1347" s="722"/>
      <c r="D1347" s="827"/>
      <c r="E1347" s="1036" t="s">
        <v>522</v>
      </c>
      <c r="F1347" s="1036"/>
      <c r="G1347" s="1036"/>
      <c r="H1347" s="1036"/>
      <c r="I1347" s="1036"/>
      <c r="J1347" s="1036"/>
      <c r="K1347" s="708">
        <v>5</v>
      </c>
      <c r="L1347" s="1046" t="s">
        <v>498</v>
      </c>
      <c r="M1347" s="1046"/>
      <c r="Y1347" s="828"/>
      <c r="AA1347" s="717"/>
      <c r="AB1347" s="717"/>
    </row>
    <row r="1348" spans="1:74" customHeight="1" ht="20.25">
      <c r="B1348" s="722"/>
      <c r="D1348" s="830"/>
      <c r="E1348" s="838"/>
      <c r="F1348" s="838"/>
      <c r="G1348" s="838"/>
      <c r="H1348" s="838"/>
      <c r="I1348" s="838"/>
      <c r="J1348" s="838"/>
      <c r="K1348" s="838"/>
      <c r="L1348" s="839"/>
      <c r="M1348" s="838"/>
      <c r="N1348" s="838"/>
      <c r="O1348" s="838"/>
      <c r="P1348" s="838"/>
      <c r="Q1348" s="838"/>
      <c r="R1348" s="838"/>
      <c r="S1348" s="838"/>
      <c r="T1348" s="838"/>
      <c r="U1348" s="838"/>
      <c r="V1348" s="838"/>
      <c r="W1348" s="838"/>
      <c r="X1348" s="838"/>
      <c r="Y1348" s="833"/>
      <c r="AA1348" s="717"/>
      <c r="AB1348" s="717"/>
    </row>
    <row r="1349" spans="1:74" customHeight="1" ht="20.25">
      <c r="B1349" s="722"/>
      <c r="AA1349" s="717"/>
      <c r="AB1349" s="717"/>
    </row>
    <row r="1350" spans="1:74">
      <c r="B1350" s="722"/>
      <c r="AA1350" s="717"/>
      <c r="AB1350" s="717"/>
    </row>
    <row r="1351" spans="1:74" s="780" customFormat="1">
      <c r="B1351" s="812" t="s">
        <v>523</v>
      </c>
      <c r="C1351" s="812"/>
      <c r="D1351" s="812"/>
      <c r="E1351" s="812"/>
      <c r="F1351" s="812"/>
      <c r="G1351" s="812"/>
      <c r="H1351" s="812"/>
      <c r="I1351" s="812"/>
      <c r="J1351" s="812"/>
      <c r="K1351" s="812"/>
      <c r="L1351" s="812"/>
      <c r="M1351" s="812"/>
      <c r="N1351" s="812"/>
      <c r="O1351" s="812"/>
      <c r="P1351" s="812"/>
      <c r="Q1351" s="812"/>
      <c r="R1351" s="812"/>
      <c r="S1351" s="812"/>
      <c r="T1351" s="812"/>
      <c r="U1351" s="812"/>
      <c r="V1351" s="812"/>
      <c r="W1351" s="812"/>
      <c r="X1351" s="1023" t="s">
        <v>314</v>
      </c>
      <c r="Y1351" s="1023"/>
      <c r="Z1351" s="1023"/>
      <c r="AA1351" s="812"/>
      <c r="AB1351" s="814"/>
    </row>
    <row r="1352" spans="1:74" s="816" customFormat="1">
      <c r="A1352" s="1024"/>
      <c r="B1352" s="1024"/>
      <c r="C1352" s="1024"/>
      <c r="D1352" s="1024"/>
      <c r="E1352" s="1024"/>
      <c r="F1352" s="1024"/>
      <c r="G1352" s="1024"/>
      <c r="H1352" s="1024"/>
      <c r="I1352" s="1024"/>
      <c r="J1352" s="1024"/>
      <c r="K1352" s="1024"/>
      <c r="L1352" s="1024"/>
      <c r="M1352" s="1024"/>
      <c r="N1352" s="1024"/>
      <c r="O1352" s="1024"/>
      <c r="P1352" s="1024"/>
      <c r="Q1352" s="1024"/>
      <c r="R1352" s="1024"/>
      <c r="S1352" s="1024"/>
      <c r="T1352" s="1024"/>
      <c r="U1352" s="1024"/>
      <c r="V1352" s="1024"/>
      <c r="W1352" s="1024"/>
      <c r="X1352" s="1024"/>
      <c r="Y1352" s="1024"/>
      <c r="Z1352" s="1024"/>
      <c r="AA1352" s="1024"/>
      <c r="AB1352" s="1024"/>
    </row>
    <row r="1353" spans="1:74" customHeight="1" ht="20.25">
      <c r="B1353" s="722"/>
      <c r="C1353" s="717"/>
      <c r="D1353" s="717"/>
      <c r="E1353" s="717"/>
      <c r="F1353" s="717"/>
      <c r="G1353" s="717"/>
      <c r="H1353" s="717"/>
      <c r="I1353" s="717"/>
      <c r="J1353" s="717"/>
      <c r="K1353" s="717"/>
      <c r="L1353" s="717"/>
      <c r="M1353" s="717"/>
      <c r="N1353" s="717"/>
      <c r="O1353" s="717"/>
      <c r="P1353" s="717"/>
      <c r="Q1353" s="717"/>
      <c r="R1353" s="717"/>
      <c r="S1353" s="717"/>
      <c r="T1353" s="717"/>
      <c r="U1353" s="717"/>
      <c r="V1353" s="717"/>
      <c r="W1353" s="717"/>
      <c r="X1353" s="717"/>
      <c r="Y1353" s="717"/>
      <c r="Z1353" s="717"/>
      <c r="AA1353" s="717"/>
      <c r="AB1353" s="717"/>
    </row>
    <row r="1354" spans="1:74" customHeight="1" ht="21">
      <c r="B1354" s="722"/>
      <c r="G1354" s="822"/>
      <c r="H1354" s="834"/>
      <c r="I1354" s="834"/>
      <c r="J1354" s="834"/>
      <c r="K1354" s="834"/>
      <c r="L1354" s="834"/>
      <c r="M1354" s="834"/>
      <c r="N1354" s="834"/>
      <c r="O1354" s="834"/>
      <c r="P1354" s="834"/>
      <c r="Q1354" s="834"/>
      <c r="R1354" s="834"/>
      <c r="S1354" s="834"/>
      <c r="T1354" s="834"/>
      <c r="U1354" s="834"/>
      <c r="V1354" s="824"/>
      <c r="AA1354" s="717"/>
      <c r="AB1354" s="717"/>
    </row>
    <row r="1355" spans="1:74" customHeight="1" ht="24.75">
      <c r="B1355" s="722"/>
      <c r="E1355" s="765"/>
      <c r="G1355" s="825"/>
      <c r="H1355" s="1026" t="s">
        <v>524</v>
      </c>
      <c r="I1355" s="1027"/>
      <c r="J1355" s="1027"/>
      <c r="K1355" s="1027"/>
      <c r="L1355" s="1027"/>
      <c r="M1355" s="1027"/>
      <c r="N1355" s="1027"/>
      <c r="O1355" s="1027"/>
      <c r="P1355" s="1027"/>
      <c r="Q1355" s="1027"/>
      <c r="R1355" s="1027"/>
      <c r="S1355" s="1027"/>
      <c r="T1355" s="1027"/>
      <c r="U1355" s="1028"/>
      <c r="V1355" s="826"/>
      <c r="W1355" s="765"/>
      <c r="X1355" s="765"/>
      <c r="AA1355" s="717"/>
      <c r="AB1355" s="717"/>
    </row>
    <row r="1356" spans="1:74" customHeight="1" ht="20.25">
      <c r="B1356" s="722"/>
      <c r="D1356" s="717"/>
      <c r="E1356" s="717"/>
      <c r="G1356" s="827"/>
      <c r="V1356" s="828"/>
      <c r="AA1356" s="717"/>
      <c r="AB1356" s="717"/>
    </row>
    <row r="1357" spans="1:74" customHeight="1" ht="24.75">
      <c r="B1357" s="722"/>
      <c r="G1357" s="827"/>
      <c r="H1357" s="1026" t="s">
        <v>525</v>
      </c>
      <c r="I1357" s="1027"/>
      <c r="J1357" s="1027"/>
      <c r="K1357" s="1027"/>
      <c r="L1357" s="1027"/>
      <c r="M1357" s="1027"/>
      <c r="N1357" s="1027"/>
      <c r="O1357" s="1027"/>
      <c r="P1357" s="1027"/>
      <c r="Q1357" s="1027"/>
      <c r="R1357" s="1027"/>
      <c r="S1357" s="1027"/>
      <c r="T1357" s="1027"/>
      <c r="U1357" s="1028"/>
      <c r="V1357" s="828"/>
      <c r="AA1357" s="717"/>
      <c r="AB1357" s="717"/>
    </row>
    <row r="1358" spans="1:74" customHeight="1" ht="20.25">
      <c r="B1358" s="722"/>
      <c r="G1358" s="827"/>
      <c r="H1358" s="1058" t="s">
        <v>526</v>
      </c>
      <c r="I1358" s="1059"/>
      <c r="J1358" s="1059"/>
      <c r="K1358" s="1059"/>
      <c r="L1358" s="1059"/>
      <c r="M1358" s="1059"/>
      <c r="N1358" s="1059"/>
      <c r="O1358" s="1059"/>
      <c r="P1358" s="1059"/>
      <c r="Q1358" s="1059"/>
      <c r="R1358" s="1059"/>
      <c r="S1358" s="1059"/>
      <c r="T1358" s="1059"/>
      <c r="U1358" s="1060"/>
      <c r="V1358" s="828"/>
      <c r="AA1358" s="717"/>
      <c r="AB1358" s="717"/>
    </row>
    <row r="1359" spans="1:74" customHeight="1" ht="20.25">
      <c r="B1359" s="722"/>
      <c r="G1359" s="827"/>
      <c r="H1359" s="1041" t="s">
        <v>527</v>
      </c>
      <c r="I1359" s="1005"/>
      <c r="J1359" s="1042"/>
      <c r="K1359" s="1041" t="s">
        <v>528</v>
      </c>
      <c r="L1359" s="1005"/>
      <c r="M1359" s="1005"/>
      <c r="N1359" s="1005"/>
      <c r="O1359" s="1005"/>
      <c r="P1359" s="1005"/>
      <c r="Q1359" s="1005"/>
      <c r="R1359" s="1042"/>
      <c r="S1359" s="758" t="s">
        <v>472</v>
      </c>
      <c r="T1359" s="1061" t="s">
        <v>473</v>
      </c>
      <c r="U1359" s="1062"/>
      <c r="V1359" s="828"/>
      <c r="AA1359" s="717"/>
      <c r="AB1359" s="717"/>
    </row>
    <row r="1360" spans="1:74">
      <c r="B1360" s="722"/>
      <c r="G1360" s="827"/>
      <c r="H1360" s="1046" t="s">
        <v>529</v>
      </c>
      <c r="I1360" s="1046"/>
      <c r="J1360" s="1046"/>
      <c r="K1360" s="1036" t="s">
        <v>530</v>
      </c>
      <c r="L1360" s="1036"/>
      <c r="M1360" s="1036"/>
      <c r="N1360" s="1036"/>
      <c r="O1360" s="1036"/>
      <c r="P1360" s="1036"/>
      <c r="Q1360" s="1036"/>
      <c r="R1360" s="1036"/>
      <c r="S1360" s="766">
        <v>330</v>
      </c>
      <c r="T1360" s="1046" t="s">
        <v>476</v>
      </c>
      <c r="U1360" s="1046"/>
      <c r="V1360" s="828"/>
      <c r="AA1360" s="717"/>
      <c r="AB1360" s="717"/>
    </row>
    <row r="1361" spans="1:74">
      <c r="B1361" s="722"/>
      <c r="G1361" s="827"/>
      <c r="H1361" s="1046" t="s">
        <v>531</v>
      </c>
      <c r="I1361" s="1046"/>
      <c r="J1361" s="1046"/>
      <c r="K1361" s="1036" t="s">
        <v>532</v>
      </c>
      <c r="L1361" s="1036"/>
      <c r="M1361" s="1036"/>
      <c r="N1361" s="1036"/>
      <c r="O1361" s="1036"/>
      <c r="P1361" s="1036"/>
      <c r="Q1361" s="1036"/>
      <c r="R1361" s="1036"/>
      <c r="S1361" s="767">
        <v>220</v>
      </c>
      <c r="T1361" s="1046" t="s">
        <v>476</v>
      </c>
      <c r="U1361" s="1046"/>
      <c r="V1361" s="828"/>
      <c r="AA1361" s="717"/>
      <c r="AB1361" s="717"/>
    </row>
    <row r="1362" spans="1:74">
      <c r="B1362" s="722"/>
      <c r="G1362" s="827"/>
      <c r="H1362" s="1046" t="s">
        <v>531</v>
      </c>
      <c r="I1362" s="1046"/>
      <c r="J1362" s="1046"/>
      <c r="K1362" s="1029" t="s">
        <v>533</v>
      </c>
      <c r="L1362" s="1029"/>
      <c r="M1362" s="1029"/>
      <c r="N1362" s="1029"/>
      <c r="O1362" s="1029"/>
      <c r="P1362" s="1029"/>
      <c r="Q1362" s="1029"/>
      <c r="R1362" s="1029"/>
      <c r="S1362" s="767">
        <v>400</v>
      </c>
      <c r="T1362" s="1046" t="s">
        <v>476</v>
      </c>
      <c r="U1362" s="1046"/>
      <c r="V1362" s="828"/>
      <c r="AA1362" s="717"/>
      <c r="AB1362" s="717"/>
    </row>
    <row r="1363" spans="1:74">
      <c r="B1363" s="722"/>
      <c r="G1363" s="827"/>
      <c r="H1363" s="1030" t="s">
        <v>534</v>
      </c>
      <c r="I1363" s="1030"/>
      <c r="J1363" s="1030"/>
      <c r="K1363" s="1029" t="s">
        <v>535</v>
      </c>
      <c r="L1363" s="1029"/>
      <c r="M1363" s="1029"/>
      <c r="N1363" s="1029"/>
      <c r="O1363" s="1029"/>
      <c r="P1363" s="1029"/>
      <c r="Q1363" s="1029"/>
      <c r="R1363" s="1029"/>
      <c r="S1363" s="767">
        <v>240</v>
      </c>
      <c r="T1363" s="1030" t="s">
        <v>476</v>
      </c>
      <c r="U1363" s="1030"/>
      <c r="V1363" s="828"/>
      <c r="AA1363" s="717"/>
      <c r="AB1363" s="717"/>
    </row>
    <row r="1364" spans="1:74">
      <c r="B1364" s="722"/>
      <c r="G1364" s="827"/>
      <c r="H1364" s="1030" t="s">
        <v>534</v>
      </c>
      <c r="I1364" s="1030"/>
      <c r="J1364" s="1030"/>
      <c r="K1364" s="1029" t="s">
        <v>536</v>
      </c>
      <c r="L1364" s="1029"/>
      <c r="M1364" s="1029"/>
      <c r="N1364" s="1029"/>
      <c r="O1364" s="1029"/>
      <c r="P1364" s="1029"/>
      <c r="Q1364" s="1029"/>
      <c r="R1364" s="1029"/>
      <c r="S1364" s="767">
        <v>240</v>
      </c>
      <c r="T1364" s="1030" t="s">
        <v>476</v>
      </c>
      <c r="U1364" s="1030"/>
      <c r="V1364" s="828"/>
      <c r="AA1364" s="717"/>
      <c r="AB1364" s="717"/>
    </row>
    <row r="1365" spans="1:74" customHeight="1" ht="20.25">
      <c r="B1365" s="722"/>
      <c r="G1365" s="827"/>
      <c r="H1365" s="1063" t="s">
        <v>534</v>
      </c>
      <c r="I1365" s="1063"/>
      <c r="J1365" s="1063"/>
      <c r="K1365" s="1029" t="s">
        <v>537</v>
      </c>
      <c r="L1365" s="1029"/>
      <c r="M1365" s="1029"/>
      <c r="N1365" s="1029"/>
      <c r="O1365" s="1029"/>
      <c r="P1365" s="1029"/>
      <c r="Q1365" s="1029"/>
      <c r="R1365" s="1029"/>
      <c r="S1365" s="767">
        <v>400</v>
      </c>
      <c r="T1365" s="1063" t="s">
        <v>476</v>
      </c>
      <c r="U1365" s="1063"/>
      <c r="V1365" s="828"/>
      <c r="AA1365" s="717"/>
      <c r="AB1365" s="717"/>
    </row>
    <row r="1366" spans="1:74" customHeight="1" ht="20.25">
      <c r="B1366" s="722"/>
      <c r="G1366" s="827"/>
      <c r="H1366" s="1058" t="s">
        <v>538</v>
      </c>
      <c r="I1366" s="1059"/>
      <c r="J1366" s="1059"/>
      <c r="K1366" s="1059"/>
      <c r="L1366" s="1059"/>
      <c r="M1366" s="1059"/>
      <c r="N1366" s="1059"/>
      <c r="O1366" s="1059"/>
      <c r="P1366" s="1059"/>
      <c r="Q1366" s="1059"/>
      <c r="R1366" s="1059"/>
      <c r="S1366" s="1059"/>
      <c r="T1366" s="1059"/>
      <c r="U1366" s="1060"/>
      <c r="V1366" s="828"/>
      <c r="AA1366" s="717"/>
      <c r="AB1366" s="717"/>
    </row>
    <row r="1367" spans="1:74" customHeight="1" ht="20.25">
      <c r="B1367" s="722"/>
      <c r="G1367" s="827"/>
      <c r="H1367" s="1041" t="s">
        <v>539</v>
      </c>
      <c r="I1367" s="1005"/>
      <c r="J1367" s="1042"/>
      <c r="K1367" s="1041" t="s">
        <v>528</v>
      </c>
      <c r="L1367" s="1005"/>
      <c r="M1367" s="1005"/>
      <c r="N1367" s="1005"/>
      <c r="O1367" s="1005"/>
      <c r="P1367" s="1005"/>
      <c r="Q1367" s="1005"/>
      <c r="R1367" s="1042"/>
      <c r="S1367" s="757" t="s">
        <v>472</v>
      </c>
      <c r="T1367" s="1061" t="s">
        <v>473</v>
      </c>
      <c r="U1367" s="1062"/>
      <c r="V1367" s="828"/>
      <c r="AA1367" s="717"/>
      <c r="AB1367" s="717"/>
    </row>
    <row r="1368" spans="1:74">
      <c r="B1368" s="722"/>
      <c r="G1368" s="827"/>
      <c r="H1368" s="1046" t="s">
        <v>540</v>
      </c>
      <c r="I1368" s="1046"/>
      <c r="J1368" s="1046"/>
      <c r="K1368" s="1036" t="s">
        <v>541</v>
      </c>
      <c r="L1368" s="1036"/>
      <c r="M1368" s="1036"/>
      <c r="N1368" s="1036"/>
      <c r="O1368" s="1036"/>
      <c r="P1368" s="1036"/>
      <c r="Q1368" s="1036"/>
      <c r="R1368" s="1036"/>
      <c r="S1368" s="767">
        <v>65</v>
      </c>
      <c r="T1368" s="1046" t="s">
        <v>476</v>
      </c>
      <c r="U1368" s="1046"/>
      <c r="V1368" s="828"/>
      <c r="AA1368" s="717"/>
      <c r="AB1368" s="717"/>
    </row>
    <row r="1369" spans="1:74">
      <c r="B1369" s="722"/>
      <c r="G1369" s="827"/>
      <c r="H1369" s="1030" t="s">
        <v>540</v>
      </c>
      <c r="I1369" s="1030"/>
      <c r="J1369" s="1030"/>
      <c r="K1369" s="1029" t="s">
        <v>542</v>
      </c>
      <c r="L1369" s="1029"/>
      <c r="M1369" s="1029"/>
      <c r="N1369" s="1029"/>
      <c r="O1369" s="1029"/>
      <c r="P1369" s="1029"/>
      <c r="Q1369" s="1029"/>
      <c r="R1369" s="1029"/>
      <c r="S1369" s="767">
        <v>70</v>
      </c>
      <c r="T1369" s="1030" t="s">
        <v>476</v>
      </c>
      <c r="U1369" s="1030"/>
      <c r="V1369" s="828"/>
      <c r="AA1369" s="717"/>
      <c r="AB1369" s="717"/>
    </row>
    <row r="1370" spans="1:74">
      <c r="B1370" s="722"/>
      <c r="G1370" s="827"/>
      <c r="H1370" s="1030" t="s">
        <v>540</v>
      </c>
      <c r="I1370" s="1030"/>
      <c r="J1370" s="1030"/>
      <c r="K1370" s="1029" t="s">
        <v>543</v>
      </c>
      <c r="L1370" s="1029"/>
      <c r="M1370" s="1029"/>
      <c r="N1370" s="1029"/>
      <c r="O1370" s="1029"/>
      <c r="P1370" s="1029"/>
      <c r="Q1370" s="1029"/>
      <c r="R1370" s="1029"/>
      <c r="S1370" s="767">
        <v>80</v>
      </c>
      <c r="T1370" s="1030" t="s">
        <v>476</v>
      </c>
      <c r="U1370" s="1030"/>
      <c r="V1370" s="828"/>
      <c r="AA1370" s="717"/>
      <c r="AB1370" s="717"/>
    </row>
    <row r="1371" spans="1:74">
      <c r="B1371" s="722"/>
      <c r="G1371" s="827"/>
      <c r="H1371" s="1030" t="s">
        <v>540</v>
      </c>
      <c r="I1371" s="1030"/>
      <c r="J1371" s="1030"/>
      <c r="K1371" s="1029" t="s">
        <v>544</v>
      </c>
      <c r="L1371" s="1029"/>
      <c r="M1371" s="1029"/>
      <c r="N1371" s="1029"/>
      <c r="O1371" s="1029"/>
      <c r="P1371" s="1029"/>
      <c r="Q1371" s="1029"/>
      <c r="R1371" s="1029"/>
      <c r="S1371" s="767">
        <v>145</v>
      </c>
      <c r="T1371" s="1030" t="s">
        <v>476</v>
      </c>
      <c r="U1371" s="1030"/>
      <c r="V1371" s="828"/>
      <c r="AA1371" s="717"/>
      <c r="AB1371" s="717"/>
    </row>
    <row r="1372" spans="1:74" customHeight="1" ht="20.25">
      <c r="B1372" s="722"/>
      <c r="G1372" s="827"/>
      <c r="H1372" s="1063" t="s">
        <v>545</v>
      </c>
      <c r="I1372" s="1063"/>
      <c r="J1372" s="1063"/>
      <c r="K1372" s="1029" t="s">
        <v>542</v>
      </c>
      <c r="L1372" s="1029"/>
      <c r="M1372" s="1029"/>
      <c r="N1372" s="1029"/>
      <c r="O1372" s="1029"/>
      <c r="P1372" s="1029"/>
      <c r="Q1372" s="1029"/>
      <c r="R1372" s="1029"/>
      <c r="S1372" s="767">
        <v>90</v>
      </c>
      <c r="T1372" s="1063" t="s">
        <v>476</v>
      </c>
      <c r="U1372" s="1063"/>
      <c r="V1372" s="828"/>
      <c r="AA1372" s="717"/>
      <c r="AB1372" s="717"/>
    </row>
    <row r="1373" spans="1:74" customHeight="1" ht="20.25">
      <c r="B1373" s="722"/>
      <c r="G1373" s="827"/>
      <c r="H1373" s="1058" t="s">
        <v>546</v>
      </c>
      <c r="I1373" s="1059"/>
      <c r="J1373" s="1059"/>
      <c r="K1373" s="1059"/>
      <c r="L1373" s="1059"/>
      <c r="M1373" s="1059"/>
      <c r="N1373" s="1059"/>
      <c r="O1373" s="1059"/>
      <c r="P1373" s="1059"/>
      <c r="Q1373" s="1059"/>
      <c r="R1373" s="1059"/>
      <c r="S1373" s="1059"/>
      <c r="T1373" s="1059"/>
      <c r="U1373" s="1060"/>
      <c r="V1373" s="828"/>
      <c r="AA1373" s="717"/>
      <c r="AB1373" s="717"/>
    </row>
    <row r="1374" spans="1:74" customHeight="1" ht="20.25">
      <c r="B1374" s="722"/>
      <c r="G1374" s="827"/>
      <c r="H1374" s="1041" t="s">
        <v>528</v>
      </c>
      <c r="I1374" s="1005"/>
      <c r="J1374" s="1005"/>
      <c r="K1374" s="1005"/>
      <c r="L1374" s="1005"/>
      <c r="M1374" s="1005"/>
      <c r="N1374" s="1005"/>
      <c r="O1374" s="1005"/>
      <c r="P1374" s="1005"/>
      <c r="Q1374" s="1005"/>
      <c r="R1374" s="1042"/>
      <c r="S1374" s="768" t="s">
        <v>472</v>
      </c>
      <c r="T1374" s="1061" t="s">
        <v>473</v>
      </c>
      <c r="U1374" s="1062"/>
      <c r="V1374" s="828"/>
      <c r="AA1374" s="717"/>
      <c r="AB1374" s="717"/>
    </row>
    <row r="1375" spans="1:74">
      <c r="B1375" s="722"/>
      <c r="G1375" s="827"/>
      <c r="H1375" s="1036" t="s">
        <v>547</v>
      </c>
      <c r="I1375" s="1036"/>
      <c r="J1375" s="1036"/>
      <c r="K1375" s="1036"/>
      <c r="L1375" s="1036"/>
      <c r="M1375" s="1036"/>
      <c r="N1375" s="1036"/>
      <c r="O1375" s="1036"/>
      <c r="P1375" s="1036"/>
      <c r="Q1375" s="1036"/>
      <c r="R1375" s="1036"/>
      <c r="S1375" s="769">
        <v>25</v>
      </c>
      <c r="T1375" s="1046" t="s">
        <v>476</v>
      </c>
      <c r="U1375" s="1046"/>
      <c r="V1375" s="828"/>
      <c r="AA1375" s="717"/>
      <c r="AB1375" s="717"/>
    </row>
    <row r="1376" spans="1:74">
      <c r="B1376" s="722"/>
      <c r="G1376" s="827"/>
      <c r="H1376" s="1036" t="s">
        <v>548</v>
      </c>
      <c r="I1376" s="1036"/>
      <c r="J1376" s="1036"/>
      <c r="K1376" s="1036"/>
      <c r="L1376" s="1036"/>
      <c r="M1376" s="1036"/>
      <c r="N1376" s="1036"/>
      <c r="O1376" s="1036"/>
      <c r="P1376" s="1036"/>
      <c r="Q1376" s="1036"/>
      <c r="R1376" s="1036"/>
      <c r="S1376" s="766">
        <v>25</v>
      </c>
      <c r="T1376" s="1046" t="s">
        <v>476</v>
      </c>
      <c r="U1376" s="1046"/>
      <c r="V1376" s="828"/>
      <c r="AA1376" s="717"/>
      <c r="AB1376" s="717"/>
    </row>
    <row r="1377" spans="1:74">
      <c r="B1377" s="722"/>
      <c r="G1377" s="827"/>
      <c r="H1377" s="1036" t="s">
        <v>549</v>
      </c>
      <c r="I1377" s="1036"/>
      <c r="J1377" s="1036"/>
      <c r="K1377" s="1036"/>
      <c r="L1377" s="1036"/>
      <c r="M1377" s="1036"/>
      <c r="N1377" s="1036"/>
      <c r="O1377" s="1036"/>
      <c r="P1377" s="1036"/>
      <c r="Q1377" s="1036"/>
      <c r="R1377" s="1036"/>
      <c r="S1377" s="766">
        <v>90</v>
      </c>
      <c r="T1377" s="1046" t="s">
        <v>476</v>
      </c>
      <c r="U1377" s="1046"/>
      <c r="V1377" s="828"/>
      <c r="AA1377" s="717"/>
      <c r="AB1377" s="717"/>
    </row>
    <row r="1378" spans="1:74">
      <c r="B1378" s="722"/>
      <c r="G1378" s="827"/>
      <c r="H1378" s="1036" t="s">
        <v>550</v>
      </c>
      <c r="I1378" s="1036"/>
      <c r="J1378" s="1036"/>
      <c r="K1378" s="1036"/>
      <c r="L1378" s="1036"/>
      <c r="M1378" s="1036"/>
      <c r="N1378" s="1036"/>
      <c r="O1378" s="1036"/>
      <c r="P1378" s="1036"/>
      <c r="Q1378" s="1036"/>
      <c r="R1378" s="1036"/>
      <c r="S1378" s="767">
        <v>200</v>
      </c>
      <c r="T1378" s="1046" t="s">
        <v>476</v>
      </c>
      <c r="U1378" s="1046"/>
      <c r="V1378" s="828"/>
      <c r="AA1378" s="717"/>
      <c r="AB1378" s="717"/>
    </row>
    <row r="1379" spans="1:74">
      <c r="B1379" s="722"/>
      <c r="G1379" s="827"/>
      <c r="H1379" s="1029" t="s">
        <v>551</v>
      </c>
      <c r="I1379" s="1029"/>
      <c r="J1379" s="1029"/>
      <c r="K1379" s="1029"/>
      <c r="L1379" s="1029"/>
      <c r="M1379" s="1029"/>
      <c r="N1379" s="1029"/>
      <c r="O1379" s="1029"/>
      <c r="P1379" s="1029"/>
      <c r="Q1379" s="1029"/>
      <c r="R1379" s="1029"/>
      <c r="S1379" s="767">
        <v>240</v>
      </c>
      <c r="T1379" s="1030" t="s">
        <v>476</v>
      </c>
      <c r="U1379" s="1030"/>
      <c r="V1379" s="828"/>
      <c r="AA1379" s="717"/>
      <c r="AB1379" s="717"/>
    </row>
    <row r="1380" spans="1:74">
      <c r="B1380" s="722"/>
      <c r="G1380" s="827"/>
      <c r="H1380" s="1029" t="s">
        <v>552</v>
      </c>
      <c r="I1380" s="1029"/>
      <c r="J1380" s="1029"/>
      <c r="K1380" s="1029"/>
      <c r="L1380" s="1029"/>
      <c r="M1380" s="1029"/>
      <c r="N1380" s="1029"/>
      <c r="O1380" s="1029"/>
      <c r="P1380" s="1029"/>
      <c r="Q1380" s="1029"/>
      <c r="R1380" s="1029"/>
      <c r="S1380" s="767">
        <v>240</v>
      </c>
      <c r="T1380" s="1030" t="s">
        <v>476</v>
      </c>
      <c r="U1380" s="1030"/>
      <c r="V1380" s="828"/>
      <c r="AA1380" s="717"/>
      <c r="AB1380" s="717"/>
    </row>
    <row r="1381" spans="1:74">
      <c r="B1381" s="722"/>
      <c r="G1381" s="827"/>
      <c r="H1381" s="1029" t="s">
        <v>553</v>
      </c>
      <c r="I1381" s="1029"/>
      <c r="J1381" s="1029"/>
      <c r="K1381" s="1029"/>
      <c r="L1381" s="1029"/>
      <c r="M1381" s="1029"/>
      <c r="N1381" s="1029"/>
      <c r="O1381" s="1029"/>
      <c r="P1381" s="1029"/>
      <c r="Q1381" s="1029"/>
      <c r="R1381" s="1029"/>
      <c r="S1381" s="767">
        <v>65</v>
      </c>
      <c r="T1381" s="1030" t="s">
        <v>476</v>
      </c>
      <c r="U1381" s="1030"/>
      <c r="V1381" s="828"/>
      <c r="AA1381" s="717"/>
      <c r="AB1381" s="717"/>
    </row>
    <row r="1382" spans="1:74">
      <c r="B1382" s="722"/>
      <c r="G1382" s="827"/>
      <c r="H1382" s="1029" t="s">
        <v>554</v>
      </c>
      <c r="I1382" s="1029"/>
      <c r="J1382" s="1029"/>
      <c r="K1382" s="1029"/>
      <c r="L1382" s="1029"/>
      <c r="M1382" s="1029"/>
      <c r="N1382" s="1029"/>
      <c r="O1382" s="1029"/>
      <c r="P1382" s="1029"/>
      <c r="Q1382" s="1029"/>
      <c r="R1382" s="1029"/>
      <c r="S1382" s="767">
        <v>200</v>
      </c>
      <c r="T1382" s="1030" t="s">
        <v>476</v>
      </c>
      <c r="U1382" s="1030"/>
      <c r="V1382" s="828"/>
      <c r="AA1382" s="717"/>
      <c r="AB1382" s="717"/>
    </row>
    <row r="1383" spans="1:74">
      <c r="B1383" s="722"/>
      <c r="G1383" s="827"/>
      <c r="H1383" s="1029" t="s">
        <v>555</v>
      </c>
      <c r="I1383" s="1029"/>
      <c r="J1383" s="1029"/>
      <c r="K1383" s="1029"/>
      <c r="L1383" s="1029"/>
      <c r="M1383" s="1029"/>
      <c r="N1383" s="1029"/>
      <c r="O1383" s="1029"/>
      <c r="P1383" s="1029"/>
      <c r="Q1383" s="1029"/>
      <c r="R1383" s="1029"/>
      <c r="S1383" s="767">
        <v>35</v>
      </c>
      <c r="T1383" s="1030" t="s">
        <v>476</v>
      </c>
      <c r="U1383" s="1030"/>
      <c r="V1383" s="828"/>
      <c r="AA1383" s="717"/>
      <c r="AB1383" s="717"/>
    </row>
    <row r="1384" spans="1:74">
      <c r="B1384" s="722"/>
      <c r="G1384" s="827"/>
      <c r="H1384" s="1029" t="s">
        <v>556</v>
      </c>
      <c r="I1384" s="1029"/>
      <c r="J1384" s="1029"/>
      <c r="K1384" s="1029"/>
      <c r="L1384" s="1029"/>
      <c r="M1384" s="1029"/>
      <c r="N1384" s="1029"/>
      <c r="O1384" s="1029"/>
      <c r="P1384" s="1029"/>
      <c r="Q1384" s="1029"/>
      <c r="R1384" s="1029"/>
      <c r="S1384" s="767">
        <v>13</v>
      </c>
      <c r="T1384" s="1030" t="s">
        <v>476</v>
      </c>
      <c r="U1384" s="1030"/>
      <c r="V1384" s="828"/>
      <c r="AA1384" s="717"/>
      <c r="AB1384" s="717"/>
    </row>
    <row r="1385" spans="1:74">
      <c r="B1385" s="722"/>
      <c r="G1385" s="827"/>
      <c r="H1385" s="1029" t="s">
        <v>557</v>
      </c>
      <c r="I1385" s="1029"/>
      <c r="J1385" s="1029"/>
      <c r="K1385" s="1029"/>
      <c r="L1385" s="1029"/>
      <c r="M1385" s="1029"/>
      <c r="N1385" s="1029"/>
      <c r="O1385" s="1029"/>
      <c r="P1385" s="1029"/>
      <c r="Q1385" s="1029"/>
      <c r="R1385" s="1029"/>
      <c r="S1385" s="767">
        <v>13</v>
      </c>
      <c r="T1385" s="1030" t="s">
        <v>476</v>
      </c>
      <c r="U1385" s="1030"/>
      <c r="V1385" s="828"/>
      <c r="AA1385" s="717"/>
      <c r="AB1385" s="717"/>
    </row>
    <row r="1386" spans="1:74" customHeight="1" ht="20.25">
      <c r="B1386" s="722"/>
      <c r="G1386" s="827"/>
      <c r="H1386" s="717"/>
      <c r="I1386" s="717"/>
      <c r="J1386" s="717"/>
      <c r="K1386" s="721"/>
      <c r="L1386" s="717"/>
      <c r="M1386" s="717"/>
      <c r="N1386" s="717"/>
      <c r="O1386" s="717"/>
      <c r="P1386" s="717"/>
      <c r="Q1386" s="717"/>
      <c r="R1386" s="717"/>
      <c r="S1386" s="717"/>
      <c r="T1386" s="717"/>
      <c r="U1386" s="717"/>
      <c r="V1386" s="828"/>
      <c r="AA1386" s="717"/>
      <c r="AB1386" s="717"/>
    </row>
    <row r="1387" spans="1:74" customHeight="1" ht="24.75">
      <c r="B1387" s="722"/>
      <c r="G1387" s="827"/>
      <c r="H1387" s="1026" t="s">
        <v>558</v>
      </c>
      <c r="I1387" s="1027"/>
      <c r="J1387" s="1027"/>
      <c r="K1387" s="1027"/>
      <c r="L1387" s="1027"/>
      <c r="M1387" s="1027"/>
      <c r="N1387" s="1027"/>
      <c r="O1387" s="1027"/>
      <c r="P1387" s="1027"/>
      <c r="Q1387" s="1027"/>
      <c r="R1387" s="1027"/>
      <c r="S1387" s="1027"/>
      <c r="T1387" s="1027"/>
      <c r="U1387" s="1028"/>
      <c r="V1387" s="828"/>
      <c r="AA1387" s="717"/>
      <c r="AB1387" s="717"/>
    </row>
    <row r="1388" spans="1:74" customHeight="1" ht="20.25">
      <c r="B1388" s="722"/>
      <c r="G1388" s="827"/>
      <c r="H1388" s="1058" t="s">
        <v>526</v>
      </c>
      <c r="I1388" s="1059"/>
      <c r="J1388" s="1059"/>
      <c r="K1388" s="1059"/>
      <c r="L1388" s="1059"/>
      <c r="M1388" s="1059"/>
      <c r="N1388" s="1059"/>
      <c r="O1388" s="1059"/>
      <c r="P1388" s="1059"/>
      <c r="Q1388" s="1059"/>
      <c r="R1388" s="1059"/>
      <c r="S1388" s="1059"/>
      <c r="T1388" s="1059"/>
      <c r="U1388" s="1060"/>
      <c r="V1388" s="828"/>
      <c r="AA1388" s="717"/>
      <c r="AB1388" s="717"/>
    </row>
    <row r="1389" spans="1:74" customHeight="1" ht="20.25">
      <c r="B1389" s="722"/>
      <c r="G1389" s="827"/>
      <c r="H1389" s="1041" t="s">
        <v>527</v>
      </c>
      <c r="I1389" s="1005"/>
      <c r="J1389" s="1042"/>
      <c r="K1389" s="1041" t="s">
        <v>528</v>
      </c>
      <c r="L1389" s="1005"/>
      <c r="M1389" s="1005"/>
      <c r="N1389" s="1005"/>
      <c r="O1389" s="1005"/>
      <c r="P1389" s="1005"/>
      <c r="Q1389" s="1005"/>
      <c r="R1389" s="1042"/>
      <c r="S1389" s="757" t="s">
        <v>472</v>
      </c>
      <c r="T1389" s="1061" t="s">
        <v>473</v>
      </c>
      <c r="U1389" s="1062"/>
      <c r="V1389" s="828"/>
      <c r="AA1389" s="717"/>
      <c r="AB1389" s="717"/>
    </row>
    <row r="1390" spans="1:74">
      <c r="B1390" s="722"/>
      <c r="G1390" s="827"/>
      <c r="H1390" s="1046" t="s">
        <v>534</v>
      </c>
      <c r="I1390" s="1046"/>
      <c r="J1390" s="1046"/>
      <c r="K1390" s="1036" t="s">
        <v>559</v>
      </c>
      <c r="L1390" s="1036"/>
      <c r="M1390" s="1036"/>
      <c r="N1390" s="1036"/>
      <c r="O1390" s="1036"/>
      <c r="P1390" s="1036"/>
      <c r="Q1390" s="1036"/>
      <c r="R1390" s="1036"/>
      <c r="S1390" s="767">
        <v>240</v>
      </c>
      <c r="T1390" s="1046" t="s">
        <v>476</v>
      </c>
      <c r="U1390" s="1046"/>
      <c r="V1390" s="828"/>
      <c r="AA1390" s="717"/>
      <c r="AB1390" s="717"/>
    </row>
    <row r="1391" spans="1:74" customHeight="1" ht="20.25">
      <c r="B1391" s="722"/>
      <c r="G1391" s="827"/>
      <c r="H1391" s="1057" t="s">
        <v>529</v>
      </c>
      <c r="I1391" s="1057"/>
      <c r="J1391" s="1057"/>
      <c r="K1391" s="1056" t="s">
        <v>560</v>
      </c>
      <c r="L1391" s="1056"/>
      <c r="M1391" s="1056"/>
      <c r="N1391" s="1056"/>
      <c r="O1391" s="1056"/>
      <c r="P1391" s="1056"/>
      <c r="Q1391" s="1056"/>
      <c r="R1391" s="1056"/>
      <c r="S1391" s="770">
        <v>320</v>
      </c>
      <c r="T1391" s="1063" t="s">
        <v>476</v>
      </c>
      <c r="U1391" s="1063"/>
      <c r="V1391" s="828"/>
      <c r="AA1391" s="717"/>
      <c r="AB1391" s="717"/>
    </row>
    <row r="1392" spans="1:74" customHeight="1" ht="20.25">
      <c r="B1392" s="722"/>
      <c r="G1392" s="827"/>
      <c r="H1392" s="1058" t="s">
        <v>538</v>
      </c>
      <c r="I1392" s="1059"/>
      <c r="J1392" s="1059"/>
      <c r="K1392" s="1059"/>
      <c r="L1392" s="1059"/>
      <c r="M1392" s="1059"/>
      <c r="N1392" s="1059"/>
      <c r="O1392" s="1059"/>
      <c r="P1392" s="1059"/>
      <c r="Q1392" s="1059"/>
      <c r="R1392" s="1059"/>
      <c r="S1392" s="1059"/>
      <c r="T1392" s="1059"/>
      <c r="U1392" s="1060"/>
      <c r="V1392" s="828"/>
      <c r="AA1392" s="717"/>
      <c r="AB1392" s="717"/>
    </row>
    <row r="1393" spans="1:74" customHeight="1" ht="20.25">
      <c r="B1393" s="722"/>
      <c r="G1393" s="827"/>
      <c r="H1393" s="1041" t="s">
        <v>539</v>
      </c>
      <c r="I1393" s="1005"/>
      <c r="J1393" s="1042"/>
      <c r="K1393" s="1041" t="s">
        <v>528</v>
      </c>
      <c r="L1393" s="1005"/>
      <c r="M1393" s="1005"/>
      <c r="N1393" s="1005"/>
      <c r="O1393" s="1005"/>
      <c r="P1393" s="1005"/>
      <c r="Q1393" s="1005"/>
      <c r="R1393" s="1042"/>
      <c r="S1393" s="757" t="s">
        <v>472</v>
      </c>
      <c r="T1393" s="1061" t="s">
        <v>473</v>
      </c>
      <c r="U1393" s="1062"/>
      <c r="V1393" s="828"/>
      <c r="AA1393" s="717"/>
      <c r="AB1393" s="717"/>
    </row>
    <row r="1394" spans="1:74">
      <c r="B1394" s="722"/>
      <c r="G1394" s="827"/>
      <c r="H1394" s="1046" t="s">
        <v>540</v>
      </c>
      <c r="I1394" s="1046"/>
      <c r="J1394" s="1046"/>
      <c r="K1394" s="1036" t="s">
        <v>561</v>
      </c>
      <c r="L1394" s="1036"/>
      <c r="M1394" s="1036"/>
      <c r="N1394" s="1036"/>
      <c r="O1394" s="1036"/>
      <c r="P1394" s="1036"/>
      <c r="Q1394" s="1036"/>
      <c r="R1394" s="1036"/>
      <c r="S1394" s="767">
        <v>70</v>
      </c>
      <c r="T1394" s="1046" t="s">
        <v>476</v>
      </c>
      <c r="U1394" s="1046"/>
      <c r="V1394" s="828"/>
      <c r="AA1394" s="717"/>
      <c r="AB1394" s="717"/>
    </row>
    <row r="1395" spans="1:74">
      <c r="B1395" s="722"/>
      <c r="G1395" s="827"/>
      <c r="H1395" s="1030" t="s">
        <v>540</v>
      </c>
      <c r="I1395" s="1030"/>
      <c r="J1395" s="1030"/>
      <c r="K1395" s="1036" t="s">
        <v>562</v>
      </c>
      <c r="L1395" s="1036"/>
      <c r="M1395" s="1036"/>
      <c r="N1395" s="1036"/>
      <c r="O1395" s="1036"/>
      <c r="P1395" s="1036"/>
      <c r="Q1395" s="1036"/>
      <c r="R1395" s="1036"/>
      <c r="S1395" s="767">
        <v>80</v>
      </c>
      <c r="T1395" s="1030" t="s">
        <v>476</v>
      </c>
      <c r="U1395" s="1030"/>
      <c r="V1395" s="828"/>
      <c r="AA1395" s="717"/>
      <c r="AB1395" s="717"/>
    </row>
    <row r="1396" spans="1:74" customHeight="1" ht="20.25">
      <c r="B1396" s="722"/>
      <c r="G1396" s="827"/>
      <c r="H1396" s="1063" t="s">
        <v>540</v>
      </c>
      <c r="I1396" s="1063"/>
      <c r="J1396" s="1063"/>
      <c r="K1396" s="1036" t="s">
        <v>563</v>
      </c>
      <c r="L1396" s="1036"/>
      <c r="M1396" s="1036"/>
      <c r="N1396" s="1036"/>
      <c r="O1396" s="1036"/>
      <c r="P1396" s="1036"/>
      <c r="Q1396" s="1036"/>
      <c r="R1396" s="1036"/>
      <c r="S1396" s="767">
        <v>90</v>
      </c>
      <c r="T1396" s="1063" t="s">
        <v>476</v>
      </c>
      <c r="U1396" s="1063"/>
      <c r="V1396" s="828"/>
      <c r="AA1396" s="717"/>
      <c r="AB1396" s="717"/>
    </row>
    <row r="1397" spans="1:74" customHeight="1" ht="20.25">
      <c r="B1397" s="722"/>
      <c r="G1397" s="827"/>
      <c r="H1397" s="1058" t="s">
        <v>546</v>
      </c>
      <c r="I1397" s="1059"/>
      <c r="J1397" s="1059"/>
      <c r="K1397" s="1059"/>
      <c r="L1397" s="1059"/>
      <c r="M1397" s="1059"/>
      <c r="N1397" s="1059"/>
      <c r="O1397" s="1059"/>
      <c r="P1397" s="1059"/>
      <c r="Q1397" s="1059"/>
      <c r="R1397" s="1059"/>
      <c r="S1397" s="1059"/>
      <c r="T1397" s="1059"/>
      <c r="U1397" s="1060"/>
      <c r="V1397" s="828"/>
      <c r="AA1397" s="717"/>
      <c r="AB1397" s="717"/>
    </row>
    <row r="1398" spans="1:74" customHeight="1" ht="20.25">
      <c r="B1398" s="722"/>
      <c r="G1398" s="827"/>
      <c r="H1398" s="1041" t="s">
        <v>528</v>
      </c>
      <c r="I1398" s="1005"/>
      <c r="J1398" s="1005"/>
      <c r="K1398" s="1005"/>
      <c r="L1398" s="1005"/>
      <c r="M1398" s="1005"/>
      <c r="N1398" s="1005"/>
      <c r="O1398" s="1005"/>
      <c r="P1398" s="1005"/>
      <c r="Q1398" s="1005"/>
      <c r="R1398" s="1042"/>
      <c r="S1398" s="757" t="s">
        <v>472</v>
      </c>
      <c r="T1398" s="1061" t="s">
        <v>473</v>
      </c>
      <c r="U1398" s="1062"/>
      <c r="V1398" s="828"/>
      <c r="AA1398" s="717"/>
      <c r="AB1398" s="717"/>
    </row>
    <row r="1399" spans="1:74">
      <c r="B1399" s="722"/>
      <c r="G1399" s="827"/>
      <c r="H1399" s="1036" t="s">
        <v>550</v>
      </c>
      <c r="I1399" s="1036"/>
      <c r="J1399" s="1036"/>
      <c r="K1399" s="1036"/>
      <c r="L1399" s="1036"/>
      <c r="M1399" s="1036"/>
      <c r="N1399" s="1036"/>
      <c r="O1399" s="1036"/>
      <c r="P1399" s="1036"/>
      <c r="Q1399" s="1036"/>
      <c r="R1399" s="1036"/>
      <c r="S1399" s="767">
        <v>220</v>
      </c>
      <c r="T1399" s="1046" t="s">
        <v>476</v>
      </c>
      <c r="U1399" s="1046"/>
      <c r="V1399" s="828"/>
      <c r="AA1399" s="717"/>
      <c r="AB1399" s="717"/>
    </row>
    <row r="1400" spans="1:74">
      <c r="B1400" s="722"/>
      <c r="G1400" s="827"/>
      <c r="H1400" s="1029" t="s">
        <v>551</v>
      </c>
      <c r="I1400" s="1029"/>
      <c r="J1400" s="1029"/>
      <c r="K1400" s="1029"/>
      <c r="L1400" s="1029"/>
      <c r="M1400" s="1029"/>
      <c r="N1400" s="1029"/>
      <c r="O1400" s="1029"/>
      <c r="P1400" s="1029"/>
      <c r="Q1400" s="1029"/>
      <c r="R1400" s="1029"/>
      <c r="S1400" s="767">
        <v>200</v>
      </c>
      <c r="T1400" s="1030" t="s">
        <v>476</v>
      </c>
      <c r="U1400" s="1030"/>
      <c r="V1400" s="828"/>
      <c r="AA1400" s="717"/>
      <c r="AB1400" s="717"/>
    </row>
    <row r="1401" spans="1:74">
      <c r="B1401" s="722"/>
      <c r="G1401" s="827"/>
      <c r="H1401" s="1029" t="s">
        <v>564</v>
      </c>
      <c r="I1401" s="1029"/>
      <c r="J1401" s="1029"/>
      <c r="K1401" s="1029"/>
      <c r="L1401" s="1029"/>
      <c r="M1401" s="1029"/>
      <c r="N1401" s="1029"/>
      <c r="O1401" s="1029"/>
      <c r="P1401" s="1029"/>
      <c r="Q1401" s="1029"/>
      <c r="R1401" s="1029"/>
      <c r="S1401" s="767">
        <v>250</v>
      </c>
      <c r="T1401" s="1030" t="s">
        <v>476</v>
      </c>
      <c r="U1401" s="1030"/>
      <c r="V1401" s="828"/>
      <c r="AA1401" s="717"/>
      <c r="AB1401" s="717"/>
    </row>
    <row r="1402" spans="1:74" customHeight="1" ht="20.25">
      <c r="B1402" s="722"/>
      <c r="G1402" s="830"/>
      <c r="H1402" s="831"/>
      <c r="I1402" s="831"/>
      <c r="J1402" s="831"/>
      <c r="K1402" s="831"/>
      <c r="L1402" s="831"/>
      <c r="M1402" s="831"/>
      <c r="N1402" s="831"/>
      <c r="O1402" s="831"/>
      <c r="P1402" s="831"/>
      <c r="Q1402" s="831"/>
      <c r="R1402" s="832"/>
      <c r="S1402" s="832"/>
      <c r="T1402" s="832"/>
      <c r="U1402" s="832"/>
      <c r="V1402" s="833"/>
      <c r="AA1402" s="717"/>
      <c r="AB1402" s="717"/>
    </row>
    <row r="1403" spans="1:74" customHeight="1" ht="20.25">
      <c r="B1403" s="722"/>
      <c r="H1403" s="762"/>
      <c r="I1403" s="762"/>
      <c r="J1403" s="762"/>
      <c r="K1403" s="762"/>
      <c r="L1403" s="762"/>
      <c r="M1403" s="762"/>
      <c r="N1403" s="762"/>
      <c r="O1403" s="762"/>
      <c r="P1403" s="762"/>
      <c r="Q1403" s="762"/>
      <c r="R1403" s="545"/>
      <c r="S1403" s="545"/>
      <c r="T1403" s="545"/>
      <c r="U1403" s="545"/>
      <c r="AA1403" s="717"/>
      <c r="AB1403" s="717"/>
    </row>
    <row r="1404" spans="1:74" s="780" customFormat="1">
      <c r="B1404" s="812" t="s">
        <v>565</v>
      </c>
      <c r="C1404" s="812"/>
      <c r="D1404" s="812"/>
      <c r="E1404" s="812"/>
      <c r="F1404" s="812"/>
      <c r="G1404" s="812"/>
      <c r="H1404" s="812"/>
      <c r="I1404" s="812"/>
      <c r="J1404" s="812"/>
      <c r="K1404" s="812"/>
      <c r="L1404" s="812"/>
      <c r="M1404" s="812"/>
      <c r="N1404" s="812"/>
      <c r="O1404" s="812"/>
      <c r="P1404" s="812"/>
      <c r="Q1404" s="812"/>
      <c r="R1404" s="812"/>
      <c r="S1404" s="812"/>
      <c r="T1404" s="812"/>
      <c r="U1404" s="812"/>
      <c r="V1404" s="812"/>
      <c r="W1404" s="812"/>
      <c r="X1404" s="1023" t="s">
        <v>314</v>
      </c>
      <c r="Y1404" s="1023"/>
      <c r="Z1404" s="1023"/>
      <c r="AA1404" s="812"/>
      <c r="AB1404" s="814"/>
    </row>
    <row r="1405" spans="1:74" s="816" customFormat="1">
      <c r="A1405" s="1024"/>
      <c r="B1405" s="1024"/>
      <c r="C1405" s="1024"/>
      <c r="D1405" s="1024"/>
      <c r="E1405" s="1024"/>
      <c r="F1405" s="1024"/>
      <c r="G1405" s="1024"/>
      <c r="H1405" s="1024"/>
      <c r="I1405" s="1024"/>
      <c r="J1405" s="1024"/>
      <c r="K1405" s="1024"/>
      <c r="L1405" s="1024"/>
      <c r="M1405" s="1024"/>
      <c r="N1405" s="1024"/>
      <c r="O1405" s="1024"/>
      <c r="P1405" s="1024"/>
      <c r="Q1405" s="1024"/>
      <c r="R1405" s="1024"/>
      <c r="S1405" s="1024"/>
      <c r="T1405" s="1024"/>
      <c r="U1405" s="1024"/>
      <c r="V1405" s="1024"/>
      <c r="W1405" s="1024"/>
      <c r="X1405" s="1024"/>
      <c r="Y1405" s="1024"/>
      <c r="Z1405" s="1024"/>
      <c r="AA1405" s="1024"/>
      <c r="AB1405" s="1024"/>
    </row>
    <row r="1406" spans="1:74" customHeight="1" ht="20.25">
      <c r="B1406" s="722"/>
      <c r="C1406" s="717"/>
      <c r="D1406" s="717"/>
      <c r="E1406" s="717"/>
      <c r="F1406" s="717"/>
      <c r="G1406" s="717"/>
      <c r="H1406" s="717"/>
      <c r="I1406" s="717"/>
      <c r="J1406" s="717"/>
      <c r="K1406" s="717"/>
      <c r="L1406" s="717"/>
      <c r="M1406" s="717"/>
      <c r="N1406" s="717"/>
      <c r="O1406" s="717"/>
      <c r="P1406" s="717"/>
      <c r="Q1406" s="717"/>
      <c r="R1406" s="717"/>
      <c r="S1406" s="717"/>
      <c r="T1406" s="717"/>
      <c r="U1406" s="717"/>
      <c r="V1406" s="717"/>
      <c r="W1406" s="717"/>
      <c r="X1406" s="717"/>
      <c r="Y1406" s="717"/>
      <c r="Z1406" s="717"/>
      <c r="AA1406" s="717"/>
      <c r="AB1406" s="717"/>
    </row>
    <row r="1407" spans="1:74" customHeight="1" ht="21">
      <c r="B1407" s="722"/>
      <c r="G1407" s="822"/>
      <c r="H1407" s="823"/>
      <c r="I1407" s="823"/>
      <c r="J1407" s="823"/>
      <c r="K1407" s="823"/>
      <c r="L1407" s="823"/>
      <c r="M1407" s="823"/>
      <c r="N1407" s="823"/>
      <c r="O1407" s="823"/>
      <c r="P1407" s="823"/>
      <c r="Q1407" s="823"/>
      <c r="R1407" s="823"/>
      <c r="S1407" s="823"/>
      <c r="T1407" s="823"/>
      <c r="U1407" s="823"/>
      <c r="V1407" s="824"/>
      <c r="AA1407" s="717"/>
      <c r="AB1407" s="717"/>
    </row>
    <row r="1408" spans="1:74" customHeight="1" ht="24.75">
      <c r="B1408" s="722"/>
      <c r="E1408" s="765"/>
      <c r="G1408" s="825"/>
      <c r="H1408" s="1026" t="s">
        <v>524</v>
      </c>
      <c r="I1408" s="1027"/>
      <c r="J1408" s="1027"/>
      <c r="K1408" s="1027"/>
      <c r="L1408" s="1027"/>
      <c r="M1408" s="1027"/>
      <c r="N1408" s="1027"/>
      <c r="O1408" s="1027"/>
      <c r="P1408" s="1027"/>
      <c r="Q1408" s="1027"/>
      <c r="R1408" s="1027"/>
      <c r="S1408" s="1027"/>
      <c r="T1408" s="1027"/>
      <c r="U1408" s="1028"/>
      <c r="V1408" s="826"/>
      <c r="W1408" s="765"/>
      <c r="X1408" s="765"/>
      <c r="AA1408" s="717"/>
      <c r="AB1408" s="717"/>
    </row>
    <row r="1409" spans="1:74" customHeight="1" ht="20.25">
      <c r="B1409" s="722"/>
      <c r="G1409" s="827"/>
      <c r="H1409" s="717"/>
      <c r="I1409" s="717"/>
      <c r="J1409" s="717"/>
      <c r="K1409" s="717"/>
      <c r="L1409" s="717"/>
      <c r="M1409" s="717"/>
      <c r="N1409" s="717"/>
      <c r="O1409" s="717"/>
      <c r="P1409" s="717"/>
      <c r="Q1409" s="717"/>
      <c r="R1409" s="717"/>
      <c r="S1409" s="717"/>
      <c r="T1409" s="717"/>
      <c r="U1409" s="717"/>
      <c r="V1409" s="828"/>
      <c r="AA1409" s="717"/>
      <c r="AB1409" s="717"/>
    </row>
    <row r="1410" spans="1:74" customHeight="1" ht="24.75">
      <c r="B1410" s="722"/>
      <c r="G1410" s="827"/>
      <c r="H1410" s="1026" t="s">
        <v>566</v>
      </c>
      <c r="I1410" s="1027"/>
      <c r="J1410" s="1027"/>
      <c r="K1410" s="1027"/>
      <c r="L1410" s="1027"/>
      <c r="M1410" s="1027"/>
      <c r="N1410" s="1027"/>
      <c r="O1410" s="1027"/>
      <c r="P1410" s="1027"/>
      <c r="Q1410" s="1027"/>
      <c r="R1410" s="1027"/>
      <c r="S1410" s="1027"/>
      <c r="T1410" s="1027"/>
      <c r="U1410" s="1028"/>
      <c r="V1410" s="828"/>
      <c r="AA1410" s="717"/>
      <c r="AB1410" s="717"/>
    </row>
    <row r="1411" spans="1:74" customHeight="1" ht="20.25">
      <c r="B1411" s="722"/>
      <c r="G1411" s="827"/>
      <c r="H1411" s="1058" t="s">
        <v>526</v>
      </c>
      <c r="I1411" s="1059"/>
      <c r="J1411" s="1059"/>
      <c r="K1411" s="1059"/>
      <c r="L1411" s="1059"/>
      <c r="M1411" s="1059"/>
      <c r="N1411" s="1059"/>
      <c r="O1411" s="1059"/>
      <c r="P1411" s="1059"/>
      <c r="Q1411" s="1059"/>
      <c r="R1411" s="1059"/>
      <c r="S1411" s="1059"/>
      <c r="T1411" s="1059"/>
      <c r="U1411" s="1060"/>
      <c r="V1411" s="828"/>
      <c r="AA1411" s="717"/>
      <c r="AB1411" s="717"/>
    </row>
    <row r="1412" spans="1:74" customHeight="1" ht="20.25">
      <c r="B1412" s="722"/>
      <c r="G1412" s="827"/>
      <c r="H1412" s="1064" t="s">
        <v>527</v>
      </c>
      <c r="I1412" s="1065"/>
      <c r="J1412" s="1066"/>
      <c r="K1412" s="1041" t="s">
        <v>528</v>
      </c>
      <c r="L1412" s="1005"/>
      <c r="M1412" s="1005"/>
      <c r="N1412" s="1005"/>
      <c r="O1412" s="1005"/>
      <c r="P1412" s="1005"/>
      <c r="Q1412" s="1005"/>
      <c r="R1412" s="1042"/>
      <c r="S1412" s="757" t="s">
        <v>472</v>
      </c>
      <c r="T1412" s="1061" t="s">
        <v>473</v>
      </c>
      <c r="U1412" s="1062"/>
      <c r="V1412" s="828"/>
      <c r="AA1412" s="717"/>
      <c r="AB1412" s="717"/>
    </row>
    <row r="1413" spans="1:74">
      <c r="B1413" s="722"/>
      <c r="G1413" s="827"/>
      <c r="H1413" s="1046" t="s">
        <v>529</v>
      </c>
      <c r="I1413" s="1046"/>
      <c r="J1413" s="1046"/>
      <c r="K1413" s="1036" t="s">
        <v>567</v>
      </c>
      <c r="L1413" s="1036"/>
      <c r="M1413" s="1036"/>
      <c r="N1413" s="1036"/>
      <c r="O1413" s="1036"/>
      <c r="P1413" s="1036"/>
      <c r="Q1413" s="1036"/>
      <c r="R1413" s="1036"/>
      <c r="S1413" s="771">
        <v>500</v>
      </c>
      <c r="T1413" s="1046" t="s">
        <v>476</v>
      </c>
      <c r="U1413" s="1046"/>
      <c r="V1413" s="828"/>
      <c r="AA1413" s="717"/>
      <c r="AB1413" s="717"/>
    </row>
    <row r="1414" spans="1:74">
      <c r="B1414" s="722"/>
      <c r="G1414" s="827"/>
      <c r="H1414" s="1030" t="s">
        <v>534</v>
      </c>
      <c r="I1414" s="1030"/>
      <c r="J1414" s="1030"/>
      <c r="K1414" s="1029" t="s">
        <v>568</v>
      </c>
      <c r="L1414" s="1029"/>
      <c r="M1414" s="1029"/>
      <c r="N1414" s="1029"/>
      <c r="O1414" s="1029"/>
      <c r="P1414" s="1029"/>
      <c r="Q1414" s="1029"/>
      <c r="R1414" s="1029"/>
      <c r="S1414" s="771">
        <v>330</v>
      </c>
      <c r="T1414" s="1030" t="s">
        <v>476</v>
      </c>
      <c r="U1414" s="1030"/>
      <c r="V1414" s="828"/>
      <c r="AA1414" s="717"/>
      <c r="AB1414" s="717"/>
    </row>
    <row r="1415" spans="1:74">
      <c r="B1415" s="722"/>
      <c r="G1415" s="827"/>
      <c r="H1415" s="1030" t="s">
        <v>534</v>
      </c>
      <c r="I1415" s="1030"/>
      <c r="J1415" s="1030"/>
      <c r="K1415" s="1029" t="s">
        <v>569</v>
      </c>
      <c r="L1415" s="1029"/>
      <c r="M1415" s="1029"/>
      <c r="N1415" s="1029"/>
      <c r="O1415" s="1029"/>
      <c r="P1415" s="1029"/>
      <c r="Q1415" s="1029"/>
      <c r="R1415" s="1029"/>
      <c r="S1415" s="771">
        <v>390</v>
      </c>
      <c r="T1415" s="1030" t="s">
        <v>476</v>
      </c>
      <c r="U1415" s="1030"/>
      <c r="V1415" s="828"/>
      <c r="AA1415" s="717"/>
      <c r="AB1415" s="717"/>
    </row>
    <row r="1416" spans="1:74" customHeight="1" ht="20.25">
      <c r="B1416" s="722"/>
      <c r="G1416" s="827"/>
      <c r="H1416" s="1063" t="s">
        <v>534</v>
      </c>
      <c r="I1416" s="1063"/>
      <c r="J1416" s="1063"/>
      <c r="K1416" s="1073" t="s">
        <v>570</v>
      </c>
      <c r="L1416" s="1073"/>
      <c r="M1416" s="1073"/>
      <c r="N1416" s="1073"/>
      <c r="O1416" s="1073"/>
      <c r="P1416" s="1073"/>
      <c r="Q1416" s="1073"/>
      <c r="R1416" s="1073"/>
      <c r="S1416" s="772">
        <v>440</v>
      </c>
      <c r="T1416" s="1063" t="s">
        <v>476</v>
      </c>
      <c r="U1416" s="1063"/>
      <c r="V1416" s="828"/>
      <c r="AA1416" s="717"/>
      <c r="AB1416" s="717"/>
    </row>
    <row r="1417" spans="1:74" customHeight="1" ht="20.25">
      <c r="B1417" s="722"/>
      <c r="G1417" s="827"/>
      <c r="H1417" s="1058" t="s">
        <v>538</v>
      </c>
      <c r="I1417" s="1059"/>
      <c r="J1417" s="1059"/>
      <c r="K1417" s="1059"/>
      <c r="L1417" s="1059"/>
      <c r="M1417" s="1059"/>
      <c r="N1417" s="1059"/>
      <c r="O1417" s="1059"/>
      <c r="P1417" s="1059"/>
      <c r="Q1417" s="1059"/>
      <c r="R1417" s="1059"/>
      <c r="S1417" s="1059"/>
      <c r="T1417" s="1059"/>
      <c r="U1417" s="1060"/>
      <c r="V1417" s="828"/>
      <c r="AA1417" s="717"/>
      <c r="AB1417" s="717"/>
    </row>
    <row r="1418" spans="1:74" customHeight="1" ht="20.25">
      <c r="B1418" s="722"/>
      <c r="G1418" s="827"/>
      <c r="H1418" s="1041" t="s">
        <v>539</v>
      </c>
      <c r="I1418" s="1005"/>
      <c r="J1418" s="1042"/>
      <c r="K1418" s="1041" t="s">
        <v>528</v>
      </c>
      <c r="L1418" s="1005"/>
      <c r="M1418" s="1005"/>
      <c r="N1418" s="1005"/>
      <c r="O1418" s="1005"/>
      <c r="P1418" s="1005"/>
      <c r="Q1418" s="1005"/>
      <c r="R1418" s="1042"/>
      <c r="S1418" s="757" t="s">
        <v>472</v>
      </c>
      <c r="T1418" s="1061" t="s">
        <v>473</v>
      </c>
      <c r="U1418" s="1062"/>
      <c r="V1418" s="828"/>
      <c r="AA1418" s="717"/>
      <c r="AB1418" s="717"/>
    </row>
    <row r="1419" spans="1:74">
      <c r="B1419" s="722"/>
      <c r="G1419" s="827"/>
      <c r="H1419" s="1067" t="s">
        <v>540</v>
      </c>
      <c r="I1419" s="1068"/>
      <c r="J1419" s="1069"/>
      <c r="K1419" s="1070" t="s">
        <v>561</v>
      </c>
      <c r="L1419" s="1071"/>
      <c r="M1419" s="1071"/>
      <c r="N1419" s="1071"/>
      <c r="O1419" s="1071"/>
      <c r="P1419" s="1071"/>
      <c r="Q1419" s="1071"/>
      <c r="R1419" s="1072"/>
      <c r="S1419" s="767">
        <v>70</v>
      </c>
      <c r="T1419" s="1046" t="s">
        <v>476</v>
      </c>
      <c r="U1419" s="1046"/>
      <c r="V1419" s="828"/>
      <c r="AA1419" s="717"/>
      <c r="AB1419" s="717"/>
    </row>
    <row r="1420" spans="1:74">
      <c r="B1420" s="722"/>
      <c r="G1420" s="827"/>
      <c r="H1420" s="1030" t="s">
        <v>540</v>
      </c>
      <c r="I1420" s="1030"/>
      <c r="J1420" s="1030"/>
      <c r="K1420" s="1029" t="s">
        <v>571</v>
      </c>
      <c r="L1420" s="1029"/>
      <c r="M1420" s="1029"/>
      <c r="N1420" s="1029"/>
      <c r="O1420" s="1029"/>
      <c r="P1420" s="1029"/>
      <c r="Q1420" s="1029"/>
      <c r="R1420" s="1029"/>
      <c r="S1420" s="767">
        <v>85</v>
      </c>
      <c r="T1420" s="1030" t="s">
        <v>476</v>
      </c>
      <c r="U1420" s="1030"/>
      <c r="V1420" s="828"/>
      <c r="AA1420" s="717"/>
      <c r="AB1420" s="717"/>
    </row>
    <row r="1421" spans="1:74">
      <c r="B1421" s="722"/>
      <c r="G1421" s="827"/>
      <c r="H1421" s="1030" t="s">
        <v>540</v>
      </c>
      <c r="I1421" s="1030"/>
      <c r="J1421" s="1030"/>
      <c r="K1421" s="1029" t="s">
        <v>563</v>
      </c>
      <c r="L1421" s="1029"/>
      <c r="M1421" s="1029"/>
      <c r="N1421" s="1029"/>
      <c r="O1421" s="1029"/>
      <c r="P1421" s="1029"/>
      <c r="Q1421" s="1029"/>
      <c r="R1421" s="1029"/>
      <c r="S1421" s="767">
        <v>260</v>
      </c>
      <c r="T1421" s="1030" t="s">
        <v>476</v>
      </c>
      <c r="U1421" s="1030"/>
      <c r="V1421" s="828"/>
      <c r="AA1421" s="717"/>
      <c r="AB1421" s="717"/>
    </row>
    <row r="1422" spans="1:74" customHeight="1" ht="20.25">
      <c r="B1422" s="722"/>
      <c r="G1422" s="827"/>
      <c r="H1422" s="1063" t="s">
        <v>540</v>
      </c>
      <c r="I1422" s="1063"/>
      <c r="J1422" s="1063"/>
      <c r="K1422" s="1029" t="s">
        <v>572</v>
      </c>
      <c r="L1422" s="1029"/>
      <c r="M1422" s="1029"/>
      <c r="N1422" s="1029"/>
      <c r="O1422" s="1029"/>
      <c r="P1422" s="1029"/>
      <c r="Q1422" s="1029"/>
      <c r="R1422" s="1029"/>
      <c r="S1422" s="767">
        <v>120</v>
      </c>
      <c r="T1422" s="1063" t="s">
        <v>476</v>
      </c>
      <c r="U1422" s="1063"/>
      <c r="V1422" s="828"/>
      <c r="AA1422" s="717"/>
      <c r="AB1422" s="717"/>
    </row>
    <row r="1423" spans="1:74" customHeight="1" ht="20.25">
      <c r="B1423" s="722"/>
      <c r="G1423" s="827"/>
      <c r="H1423" s="1058" t="s">
        <v>546</v>
      </c>
      <c r="I1423" s="1059"/>
      <c r="J1423" s="1059"/>
      <c r="K1423" s="1059"/>
      <c r="L1423" s="1059"/>
      <c r="M1423" s="1059"/>
      <c r="N1423" s="1059"/>
      <c r="O1423" s="1059"/>
      <c r="P1423" s="1059"/>
      <c r="Q1423" s="1059"/>
      <c r="R1423" s="1059"/>
      <c r="S1423" s="1059"/>
      <c r="T1423" s="1059"/>
      <c r="U1423" s="1060"/>
      <c r="V1423" s="828"/>
      <c r="AA1423" s="717"/>
      <c r="AB1423" s="717"/>
    </row>
    <row r="1424" spans="1:74" customHeight="1" ht="20.25">
      <c r="B1424" s="722"/>
      <c r="G1424" s="827"/>
      <c r="H1424" s="1041" t="s">
        <v>528</v>
      </c>
      <c r="I1424" s="1005"/>
      <c r="J1424" s="1005"/>
      <c r="K1424" s="1005"/>
      <c r="L1424" s="1005"/>
      <c r="M1424" s="1005"/>
      <c r="N1424" s="1005"/>
      <c r="O1424" s="1005"/>
      <c r="P1424" s="1005"/>
      <c r="Q1424" s="1005"/>
      <c r="R1424" s="1042"/>
      <c r="S1424" s="757" t="s">
        <v>472</v>
      </c>
      <c r="T1424" s="1061" t="s">
        <v>473</v>
      </c>
      <c r="U1424" s="1062"/>
      <c r="V1424" s="828"/>
      <c r="AA1424" s="717"/>
      <c r="AB1424" s="717"/>
    </row>
    <row r="1425" spans="1:74">
      <c r="B1425" s="722"/>
      <c r="G1425" s="827"/>
      <c r="H1425" s="1036" t="s">
        <v>551</v>
      </c>
      <c r="I1425" s="1036"/>
      <c r="J1425" s="1036"/>
      <c r="K1425" s="1036"/>
      <c r="L1425" s="1036"/>
      <c r="M1425" s="1036"/>
      <c r="N1425" s="1036"/>
      <c r="O1425" s="1036"/>
      <c r="P1425" s="1036"/>
      <c r="Q1425" s="1036"/>
      <c r="R1425" s="1036"/>
      <c r="S1425" s="767">
        <v>260</v>
      </c>
      <c r="T1425" s="1067" t="s">
        <v>476</v>
      </c>
      <c r="U1425" s="1069"/>
      <c r="V1425" s="828"/>
      <c r="AA1425" s="717"/>
      <c r="AB1425" s="717"/>
    </row>
    <row r="1426" spans="1:74" customHeight="1" ht="20.25">
      <c r="B1426" s="722"/>
      <c r="G1426" s="827"/>
      <c r="H1426" s="717"/>
      <c r="I1426" s="717"/>
      <c r="J1426" s="717"/>
      <c r="K1426" s="721"/>
      <c r="L1426" s="717"/>
      <c r="M1426" s="717"/>
      <c r="N1426" s="717"/>
      <c r="O1426" s="717"/>
      <c r="P1426" s="717"/>
      <c r="Q1426" s="717"/>
      <c r="R1426" s="717"/>
      <c r="S1426" s="717"/>
      <c r="T1426" s="717"/>
      <c r="U1426" s="717"/>
      <c r="V1426" s="828"/>
      <c r="AA1426" s="717"/>
      <c r="AB1426" s="717"/>
    </row>
    <row r="1427" spans="1:74" customHeight="1" ht="24.75">
      <c r="B1427" s="722"/>
      <c r="G1427" s="827"/>
      <c r="H1427" s="1026" t="s">
        <v>573</v>
      </c>
      <c r="I1427" s="1027"/>
      <c r="J1427" s="1027"/>
      <c r="K1427" s="1027"/>
      <c r="L1427" s="1027"/>
      <c r="M1427" s="1027"/>
      <c r="N1427" s="1027"/>
      <c r="O1427" s="1027"/>
      <c r="P1427" s="1027"/>
      <c r="Q1427" s="1027"/>
      <c r="R1427" s="1027"/>
      <c r="S1427" s="1027"/>
      <c r="T1427" s="1027"/>
      <c r="U1427" s="1028"/>
      <c r="V1427" s="828"/>
      <c r="AA1427" s="717"/>
      <c r="AB1427" s="717"/>
    </row>
    <row r="1428" spans="1:74" customHeight="1" ht="20.25">
      <c r="B1428" s="722"/>
      <c r="G1428" s="827"/>
      <c r="H1428" s="1058" t="s">
        <v>526</v>
      </c>
      <c r="I1428" s="1059"/>
      <c r="J1428" s="1059"/>
      <c r="K1428" s="1059"/>
      <c r="L1428" s="1059"/>
      <c r="M1428" s="1059"/>
      <c r="N1428" s="1059"/>
      <c r="O1428" s="1059"/>
      <c r="P1428" s="1059"/>
      <c r="Q1428" s="1059"/>
      <c r="R1428" s="1059"/>
      <c r="S1428" s="1059"/>
      <c r="T1428" s="1059"/>
      <c r="U1428" s="1060"/>
      <c r="V1428" s="828"/>
      <c r="AA1428" s="717"/>
      <c r="AB1428" s="717"/>
    </row>
    <row r="1429" spans="1:74" customHeight="1" ht="20.25">
      <c r="B1429" s="722"/>
      <c r="G1429" s="827"/>
      <c r="H1429" s="1041" t="s">
        <v>527</v>
      </c>
      <c r="I1429" s="1005"/>
      <c r="J1429" s="1042"/>
      <c r="K1429" s="1041" t="s">
        <v>528</v>
      </c>
      <c r="L1429" s="1005"/>
      <c r="M1429" s="1005"/>
      <c r="N1429" s="1005"/>
      <c r="O1429" s="1005"/>
      <c r="P1429" s="1005"/>
      <c r="Q1429" s="1005"/>
      <c r="R1429" s="1042"/>
      <c r="S1429" s="757" t="s">
        <v>472</v>
      </c>
      <c r="T1429" s="1061" t="s">
        <v>473</v>
      </c>
      <c r="U1429" s="1062"/>
      <c r="V1429" s="828"/>
      <c r="AA1429" s="717"/>
      <c r="AB1429" s="717"/>
    </row>
    <row r="1430" spans="1:74">
      <c r="B1430" s="722"/>
      <c r="G1430" s="827"/>
      <c r="H1430" s="1046" t="s">
        <v>534</v>
      </c>
      <c r="I1430" s="1046"/>
      <c r="J1430" s="1046"/>
      <c r="K1430" s="1036" t="s">
        <v>574</v>
      </c>
      <c r="L1430" s="1036"/>
      <c r="M1430" s="1036"/>
      <c r="N1430" s="1036"/>
      <c r="O1430" s="1036"/>
      <c r="P1430" s="1036"/>
      <c r="Q1430" s="1036"/>
      <c r="R1430" s="1036"/>
      <c r="S1430" s="767">
        <v>480</v>
      </c>
      <c r="T1430" s="1046" t="s">
        <v>476</v>
      </c>
      <c r="U1430" s="1046"/>
      <c r="V1430" s="828"/>
      <c r="AA1430" s="717"/>
      <c r="AB1430" s="717"/>
    </row>
    <row r="1431" spans="1:74">
      <c r="B1431" s="722"/>
      <c r="G1431" s="827"/>
      <c r="H1431" s="1030" t="s">
        <v>534</v>
      </c>
      <c r="I1431" s="1030"/>
      <c r="J1431" s="1030"/>
      <c r="K1431" s="1029" t="s">
        <v>575</v>
      </c>
      <c r="L1431" s="1029"/>
      <c r="M1431" s="1029"/>
      <c r="N1431" s="1029"/>
      <c r="O1431" s="1029"/>
      <c r="P1431" s="1029"/>
      <c r="Q1431" s="1029"/>
      <c r="R1431" s="1029"/>
      <c r="S1431" s="767">
        <v>540</v>
      </c>
      <c r="T1431" s="1030" t="s">
        <v>476</v>
      </c>
      <c r="U1431" s="1030"/>
      <c r="V1431" s="828"/>
      <c r="AA1431" s="717"/>
      <c r="AB1431" s="717"/>
    </row>
    <row r="1432" spans="1:74">
      <c r="B1432" s="722"/>
      <c r="G1432" s="827"/>
      <c r="H1432" s="1030" t="s">
        <v>534</v>
      </c>
      <c r="I1432" s="1030"/>
      <c r="J1432" s="1030"/>
      <c r="K1432" s="1029" t="s">
        <v>576</v>
      </c>
      <c r="L1432" s="1029"/>
      <c r="M1432" s="1029"/>
      <c r="N1432" s="1029"/>
      <c r="O1432" s="1029"/>
      <c r="P1432" s="1029"/>
      <c r="Q1432" s="1029"/>
      <c r="R1432" s="1029"/>
      <c r="S1432" s="767">
        <v>730</v>
      </c>
      <c r="T1432" s="1030" t="s">
        <v>476</v>
      </c>
      <c r="U1432" s="1030"/>
      <c r="V1432" s="828"/>
      <c r="AA1432" s="717"/>
      <c r="AB1432" s="717"/>
    </row>
    <row r="1433" spans="1:74" customHeight="1" ht="20.25">
      <c r="B1433" s="722"/>
      <c r="G1433" s="827"/>
      <c r="H1433" s="1063" t="s">
        <v>577</v>
      </c>
      <c r="I1433" s="1063"/>
      <c r="J1433" s="1063"/>
      <c r="K1433" s="1029" t="s">
        <v>578</v>
      </c>
      <c r="L1433" s="1029"/>
      <c r="M1433" s="1029"/>
      <c r="N1433" s="1029"/>
      <c r="O1433" s="1029"/>
      <c r="P1433" s="1029"/>
      <c r="Q1433" s="1029"/>
      <c r="R1433" s="1029"/>
      <c r="S1433" s="767">
        <v>380</v>
      </c>
      <c r="T1433" s="1063" t="s">
        <v>476</v>
      </c>
      <c r="U1433" s="1063"/>
      <c r="V1433" s="828"/>
      <c r="AA1433" s="717"/>
      <c r="AB1433" s="717"/>
    </row>
    <row r="1434" spans="1:74" customHeight="1" ht="20.25">
      <c r="B1434" s="722"/>
      <c r="C1434" s="762"/>
      <c r="G1434" s="827"/>
      <c r="H1434" s="1058" t="s">
        <v>538</v>
      </c>
      <c r="I1434" s="1059"/>
      <c r="J1434" s="1059"/>
      <c r="K1434" s="1059"/>
      <c r="L1434" s="1059"/>
      <c r="M1434" s="1059"/>
      <c r="N1434" s="1059"/>
      <c r="O1434" s="1059"/>
      <c r="P1434" s="1059"/>
      <c r="Q1434" s="1059"/>
      <c r="R1434" s="1059"/>
      <c r="S1434" s="1059"/>
      <c r="T1434" s="1059"/>
      <c r="U1434" s="1060"/>
      <c r="V1434" s="828"/>
      <c r="AA1434" s="717"/>
      <c r="AB1434" s="717"/>
    </row>
    <row r="1435" spans="1:74" customHeight="1" ht="20.25">
      <c r="B1435" s="722"/>
      <c r="C1435" s="762"/>
      <c r="G1435" s="827"/>
      <c r="H1435" s="1041" t="s">
        <v>539</v>
      </c>
      <c r="I1435" s="1005"/>
      <c r="J1435" s="1042"/>
      <c r="K1435" s="1041" t="s">
        <v>528</v>
      </c>
      <c r="L1435" s="1005"/>
      <c r="M1435" s="1005"/>
      <c r="N1435" s="1005"/>
      <c r="O1435" s="1005"/>
      <c r="P1435" s="1005"/>
      <c r="Q1435" s="1005"/>
      <c r="R1435" s="1042"/>
      <c r="S1435" s="757" t="s">
        <v>472</v>
      </c>
      <c r="T1435" s="1061" t="s">
        <v>473</v>
      </c>
      <c r="U1435" s="1062"/>
      <c r="V1435" s="828"/>
      <c r="AB1435" s="717"/>
    </row>
    <row r="1436" spans="1:74">
      <c r="B1436" s="722"/>
      <c r="C1436" s="762"/>
      <c r="G1436" s="827"/>
      <c r="H1436" s="1046" t="s">
        <v>540</v>
      </c>
      <c r="I1436" s="1046"/>
      <c r="J1436" s="1046"/>
      <c r="K1436" s="1036" t="s">
        <v>579</v>
      </c>
      <c r="L1436" s="1036"/>
      <c r="M1436" s="1036"/>
      <c r="N1436" s="1036"/>
      <c r="O1436" s="1036"/>
      <c r="P1436" s="1036"/>
      <c r="Q1436" s="1036"/>
      <c r="R1436" s="1036"/>
      <c r="S1436" s="767">
        <v>85</v>
      </c>
      <c r="T1436" s="1046" t="s">
        <v>476</v>
      </c>
      <c r="U1436" s="1046"/>
      <c r="V1436" s="828"/>
      <c r="AB1436" s="717"/>
      <c r="AF1436" s="716" t="s">
        <v>580</v>
      </c>
    </row>
    <row r="1437" spans="1:74">
      <c r="B1437" s="722"/>
      <c r="C1437" s="762"/>
      <c r="G1437" s="827"/>
      <c r="H1437" s="1030" t="s">
        <v>540</v>
      </c>
      <c r="I1437" s="1030"/>
      <c r="J1437" s="1030"/>
      <c r="K1437" s="1029" t="s">
        <v>581</v>
      </c>
      <c r="L1437" s="1029"/>
      <c r="M1437" s="1029"/>
      <c r="N1437" s="1029"/>
      <c r="O1437" s="1029"/>
      <c r="P1437" s="1029"/>
      <c r="Q1437" s="1029"/>
      <c r="R1437" s="1029"/>
      <c r="S1437" s="767">
        <v>100</v>
      </c>
      <c r="T1437" s="1030" t="s">
        <v>476</v>
      </c>
      <c r="U1437" s="1030"/>
      <c r="V1437" s="828"/>
      <c r="AB1437" s="717"/>
    </row>
    <row r="1438" spans="1:74">
      <c r="B1438" s="722"/>
      <c r="C1438" s="762"/>
      <c r="G1438" s="827"/>
      <c r="H1438" s="1030" t="s">
        <v>540</v>
      </c>
      <c r="I1438" s="1030"/>
      <c r="J1438" s="1030"/>
      <c r="K1438" s="1029" t="s">
        <v>582</v>
      </c>
      <c r="L1438" s="1029"/>
      <c r="M1438" s="1029"/>
      <c r="N1438" s="1029"/>
      <c r="O1438" s="1029"/>
      <c r="P1438" s="1029"/>
      <c r="Q1438" s="1029"/>
      <c r="R1438" s="1029"/>
      <c r="S1438" s="767">
        <v>260</v>
      </c>
      <c r="T1438" s="1030" t="s">
        <v>476</v>
      </c>
      <c r="U1438" s="1030"/>
      <c r="V1438" s="828"/>
      <c r="AB1438" s="717"/>
    </row>
    <row r="1439" spans="1:74" customHeight="1" ht="20.25">
      <c r="B1439" s="722"/>
      <c r="C1439" s="762"/>
      <c r="G1439" s="827"/>
      <c r="H1439" s="1063" t="s">
        <v>583</v>
      </c>
      <c r="I1439" s="1063"/>
      <c r="J1439" s="1063"/>
      <c r="K1439" s="1029" t="s">
        <v>561</v>
      </c>
      <c r="L1439" s="1029"/>
      <c r="M1439" s="1029"/>
      <c r="N1439" s="1029"/>
      <c r="O1439" s="1029"/>
      <c r="P1439" s="1029"/>
      <c r="Q1439" s="1029"/>
      <c r="R1439" s="1029"/>
      <c r="S1439" s="767">
        <v>90</v>
      </c>
      <c r="T1439" s="1063" t="s">
        <v>476</v>
      </c>
      <c r="U1439" s="1063"/>
      <c r="V1439" s="828"/>
      <c r="AB1439" s="717"/>
    </row>
    <row r="1440" spans="1:74" customHeight="1" ht="20.25">
      <c r="G1440" s="827"/>
      <c r="H1440" s="1058" t="s">
        <v>546</v>
      </c>
      <c r="I1440" s="1059"/>
      <c r="J1440" s="1059"/>
      <c r="K1440" s="1059"/>
      <c r="L1440" s="1059"/>
      <c r="M1440" s="1059"/>
      <c r="N1440" s="1059"/>
      <c r="O1440" s="1059"/>
      <c r="P1440" s="1059"/>
      <c r="Q1440" s="1059"/>
      <c r="R1440" s="1059"/>
      <c r="S1440" s="1059"/>
      <c r="T1440" s="1059"/>
      <c r="U1440" s="1060"/>
      <c r="V1440" s="829"/>
      <c r="W1440" s="774"/>
      <c r="X1440" s="774"/>
      <c r="Y1440" s="545"/>
      <c r="Z1440" s="545"/>
      <c r="AB1440" s="717"/>
    </row>
    <row r="1441" spans="1:74" customHeight="1" ht="20.25">
      <c r="G1441" s="827"/>
      <c r="H1441" s="1041" t="s">
        <v>528</v>
      </c>
      <c r="I1441" s="1005"/>
      <c r="J1441" s="1005"/>
      <c r="K1441" s="1005"/>
      <c r="L1441" s="1005"/>
      <c r="M1441" s="1005"/>
      <c r="N1441" s="1005"/>
      <c r="O1441" s="1005"/>
      <c r="P1441" s="1005"/>
      <c r="Q1441" s="1005"/>
      <c r="R1441" s="1042"/>
      <c r="S1441" s="757" t="s">
        <v>472</v>
      </c>
      <c r="T1441" s="1061" t="s">
        <v>473</v>
      </c>
      <c r="U1441" s="1062"/>
      <c r="V1441" s="828"/>
      <c r="W1441" s="774"/>
      <c r="X1441" s="774"/>
      <c r="Y1441" s="545"/>
      <c r="Z1441" s="545"/>
      <c r="AB1441" s="717"/>
    </row>
    <row r="1442" spans="1:74">
      <c r="G1442" s="827"/>
      <c r="H1442" s="1036" t="s">
        <v>584</v>
      </c>
      <c r="I1442" s="1036"/>
      <c r="J1442" s="1036"/>
      <c r="K1442" s="1036"/>
      <c r="L1442" s="1036"/>
      <c r="M1442" s="1036"/>
      <c r="N1442" s="1036"/>
      <c r="O1442" s="1036"/>
      <c r="P1442" s="1036"/>
      <c r="Q1442" s="1036"/>
      <c r="R1442" s="1036"/>
      <c r="S1442" s="767">
        <v>180</v>
      </c>
      <c r="T1442" s="1046" t="s">
        <v>476</v>
      </c>
      <c r="U1442" s="1046"/>
      <c r="V1442" s="828"/>
      <c r="W1442" s="774"/>
      <c r="X1442" s="774"/>
      <c r="Y1442" s="545"/>
      <c r="Z1442" s="545"/>
      <c r="AB1442" s="717"/>
    </row>
    <row r="1443" spans="1:74">
      <c r="G1443" s="827"/>
      <c r="H1443" s="1029" t="s">
        <v>585</v>
      </c>
      <c r="I1443" s="1029"/>
      <c r="J1443" s="1029"/>
      <c r="K1443" s="1029"/>
      <c r="L1443" s="1029"/>
      <c r="M1443" s="1029"/>
      <c r="N1443" s="1029"/>
      <c r="O1443" s="1029"/>
      <c r="P1443" s="1029"/>
      <c r="Q1443" s="1029"/>
      <c r="R1443" s="1029"/>
      <c r="S1443" s="767">
        <v>250</v>
      </c>
      <c r="T1443" s="1030" t="s">
        <v>476</v>
      </c>
      <c r="U1443" s="1030"/>
      <c r="V1443" s="828"/>
      <c r="W1443" s="774"/>
      <c r="X1443" s="774"/>
      <c r="Y1443" s="545"/>
      <c r="Z1443" s="545"/>
      <c r="AB1443" s="717"/>
    </row>
    <row r="1444" spans="1:74">
      <c r="G1444" s="827"/>
      <c r="H1444" s="1029" t="s">
        <v>586</v>
      </c>
      <c r="I1444" s="1029"/>
      <c r="J1444" s="1029"/>
      <c r="K1444" s="1029"/>
      <c r="L1444" s="1029"/>
      <c r="M1444" s="1029"/>
      <c r="N1444" s="1029"/>
      <c r="O1444" s="1029"/>
      <c r="P1444" s="1029"/>
      <c r="Q1444" s="1029"/>
      <c r="R1444" s="1029"/>
      <c r="S1444" s="767">
        <v>250</v>
      </c>
      <c r="T1444" s="1030" t="s">
        <v>476</v>
      </c>
      <c r="U1444" s="1030"/>
      <c r="V1444" s="828"/>
      <c r="W1444" s="774"/>
      <c r="X1444" s="774"/>
      <c r="Y1444" s="545"/>
      <c r="Z1444" s="545"/>
      <c r="AB1444" s="717"/>
    </row>
    <row r="1445" spans="1:74">
      <c r="G1445" s="827"/>
      <c r="H1445" s="1029" t="s">
        <v>587</v>
      </c>
      <c r="I1445" s="1029"/>
      <c r="J1445" s="1029"/>
      <c r="K1445" s="1029"/>
      <c r="L1445" s="1029"/>
      <c r="M1445" s="1029"/>
      <c r="N1445" s="1029"/>
      <c r="O1445" s="1029"/>
      <c r="P1445" s="1029"/>
      <c r="Q1445" s="1029"/>
      <c r="R1445" s="1029"/>
      <c r="S1445" s="767">
        <v>280</v>
      </c>
      <c r="T1445" s="1030" t="s">
        <v>476</v>
      </c>
      <c r="U1445" s="1030"/>
      <c r="V1445" s="828"/>
      <c r="W1445" s="774"/>
      <c r="X1445" s="774"/>
      <c r="Y1445" s="545"/>
      <c r="Z1445" s="545"/>
      <c r="AB1445" s="717"/>
    </row>
    <row r="1446" spans="1:74">
      <c r="G1446" s="827"/>
      <c r="H1446" s="1029" t="s">
        <v>588</v>
      </c>
      <c r="I1446" s="1029"/>
      <c r="J1446" s="1029"/>
      <c r="K1446" s="1029"/>
      <c r="L1446" s="1029"/>
      <c r="M1446" s="1029"/>
      <c r="N1446" s="1029"/>
      <c r="O1446" s="1029"/>
      <c r="P1446" s="1029"/>
      <c r="Q1446" s="1029"/>
      <c r="R1446" s="1029"/>
      <c r="S1446" s="767">
        <v>340</v>
      </c>
      <c r="T1446" s="1030" t="s">
        <v>476</v>
      </c>
      <c r="U1446" s="1030"/>
      <c r="V1446" s="828"/>
      <c r="W1446" s="774"/>
      <c r="X1446" s="774"/>
      <c r="Y1446" s="545"/>
      <c r="Z1446" s="545"/>
      <c r="AB1446" s="717"/>
    </row>
    <row r="1447" spans="1:74" customHeight="1" ht="20.25">
      <c r="G1447" s="830"/>
      <c r="H1447" s="831"/>
      <c r="I1447" s="831"/>
      <c r="J1447" s="831"/>
      <c r="K1447" s="831"/>
      <c r="L1447" s="831"/>
      <c r="M1447" s="831"/>
      <c r="N1447" s="831"/>
      <c r="O1447" s="831"/>
      <c r="P1447" s="831"/>
      <c r="Q1447" s="831"/>
      <c r="R1447" s="832"/>
      <c r="S1447" s="832"/>
      <c r="T1447" s="832"/>
      <c r="U1447" s="832"/>
      <c r="V1447" s="833"/>
      <c r="W1447" s="774"/>
      <c r="X1447" s="774"/>
      <c r="Y1447" s="545"/>
      <c r="Z1447" s="545"/>
      <c r="AB1447" s="717"/>
    </row>
    <row r="1448" spans="1:74" customHeight="1" ht="20.25">
      <c r="B1448" s="722"/>
      <c r="H1448" s="717"/>
      <c r="I1448" s="717"/>
      <c r="J1448" s="717"/>
      <c r="K1448" s="721"/>
      <c r="L1448" s="717"/>
      <c r="M1448" s="717"/>
      <c r="N1448" s="717"/>
      <c r="O1448" s="717"/>
      <c r="P1448" s="717"/>
      <c r="Q1448" s="717"/>
      <c r="R1448" s="717"/>
      <c r="S1448" s="717"/>
      <c r="T1448" s="717"/>
      <c r="U1448" s="717"/>
      <c r="Z1448"/>
      <c r="AA1448" s="717"/>
      <c r="AB1448" s="717"/>
    </row>
    <row r="1449" spans="1:74" customHeight="1" ht="54" s="811" customFormat="1">
      <c r="A1449" s="811"/>
      <c r="B1449" s="812"/>
      <c r="C1449" s="812"/>
      <c r="D1449" s="812"/>
      <c r="E1449" s="812"/>
      <c r="F1449" s="812"/>
      <c r="G1449" s="812"/>
      <c r="H1449" s="812"/>
      <c r="I1449" s="812"/>
      <c r="J1449" s="812"/>
      <c r="K1449" s="812"/>
      <c r="L1449" s="812"/>
      <c r="M1449" s="812"/>
      <c r="N1449" s="812"/>
      <c r="O1449" s="812"/>
      <c r="P1449" s="812"/>
      <c r="Q1449" s="812"/>
      <c r="R1449" s="812"/>
      <c r="S1449" s="812"/>
      <c r="T1449" s="812"/>
      <c r="U1449" s="812"/>
      <c r="V1449" s="812"/>
      <c r="W1449" s="812"/>
      <c r="X1449" s="1023"/>
      <c r="Y1449" s="1023"/>
      <c r="Z1449" s="1023"/>
      <c r="AA1449" s="812"/>
      <c r="AB1449" s="813"/>
    </row>
    <row r="1523" spans="1:74">
      <c r="B1523" s="722"/>
      <c r="C1523" s="762"/>
      <c r="D1523" s="762"/>
      <c r="E1523" s="762"/>
      <c r="F1523" s="762"/>
      <c r="G1523" s="762"/>
      <c r="H1523" s="762"/>
      <c r="I1523" s="546"/>
      <c r="J1523" s="546"/>
      <c r="K1523" s="717"/>
      <c r="L1523" s="717"/>
      <c r="M1523" s="762"/>
      <c r="N1523" s="762"/>
    </row>
    <row r="1524" spans="1:74">
      <c r="A1524" s="718"/>
      <c r="B1524" s="775"/>
      <c r="C1524" s="775"/>
      <c r="D1524" s="775"/>
      <c r="E1524" s="775"/>
      <c r="F1524" s="775"/>
      <c r="G1524" s="775"/>
      <c r="H1524" s="775"/>
      <c r="I1524" s="775"/>
      <c r="J1524" s="775"/>
      <c r="K1524" s="775"/>
      <c r="L1524" s="775"/>
      <c r="M1524" s="775"/>
      <c r="N1524" s="775"/>
    </row>
    <row r="1525" spans="1:74">
      <c r="C1525" s="762"/>
      <c r="D1525" s="762"/>
      <c r="E1525" s="762"/>
      <c r="F1525" s="762"/>
      <c r="G1525" s="762"/>
      <c r="H1525" s="762"/>
      <c r="I1525" s="546"/>
      <c r="J1525" s="546"/>
      <c r="K1525" s="717"/>
    </row>
    <row r="1526" spans="1:74">
      <c r="C1526" s="762"/>
      <c r="D1526" s="762"/>
      <c r="E1526" s="762"/>
      <c r="F1526" s="762"/>
      <c r="G1526" s="762"/>
      <c r="H1526" s="762"/>
      <c r="I1526" s="546"/>
      <c r="J1526" s="546"/>
      <c r="K1526" s="717"/>
    </row>
    <row r="1527" spans="1:74">
      <c r="C1527" s="762"/>
      <c r="D1527" s="762"/>
      <c r="E1527" s="762"/>
      <c r="F1527" s="762"/>
      <c r="G1527" s="762"/>
      <c r="H1527" s="762"/>
      <c r="I1527" s="546"/>
      <c r="J1527" s="546"/>
      <c r="K1527" s="717"/>
    </row>
    <row r="1528" spans="1:74">
      <c r="C1528" s="762"/>
      <c r="D1528" s="762"/>
      <c r="E1528" s="762"/>
      <c r="F1528" s="762"/>
      <c r="G1528" s="762"/>
      <c r="H1528" s="762"/>
      <c r="I1528" s="546"/>
      <c r="J1528" s="546"/>
      <c r="K1528" s="717"/>
    </row>
    <row r="1529" spans="1:74">
      <c r="C1529" s="762"/>
      <c r="D1529" s="762"/>
      <c r="E1529" s="762"/>
      <c r="F1529" s="762"/>
      <c r="G1529" s="762"/>
      <c r="H1529" s="762"/>
      <c r="I1529" s="546"/>
      <c r="J1529" s="546"/>
      <c r="K1529" s="717"/>
    </row>
    <row r="1530" spans="1:74">
      <c r="C1530" s="762"/>
      <c r="D1530" s="762"/>
      <c r="E1530" s="762"/>
      <c r="F1530" s="762"/>
      <c r="G1530" s="762"/>
      <c r="H1530" s="762"/>
      <c r="I1530" s="546"/>
      <c r="J1530" s="546"/>
    </row>
    <row r="1531" spans="1:74">
      <c r="C1531" s="762"/>
      <c r="D1531" s="762"/>
      <c r="E1531" s="762"/>
      <c r="F1531" s="762"/>
      <c r="G1531" s="762"/>
      <c r="H1531" s="762"/>
      <c r="I1531" s="546"/>
      <c r="J1531" s="546"/>
    </row>
  </sheetData>
  <mergeCells>
    <mergeCell ref="O15:Y15"/>
    <mergeCell ref="C12:N12"/>
    <mergeCell ref="C13:N13"/>
    <mergeCell ref="C15:N15"/>
    <mergeCell ref="O52:T52"/>
    <mergeCell ref="O53:T53"/>
    <mergeCell ref="O54:T54"/>
    <mergeCell ref="C14:N14"/>
    <mergeCell ref="C52:H52"/>
    <mergeCell ref="I52:N52"/>
    <mergeCell ref="C53:H53"/>
    <mergeCell ref="C54:H54"/>
    <mergeCell ref="I53:N53"/>
    <mergeCell ref="I54:N54"/>
    <mergeCell ref="C49:Z49"/>
    <mergeCell ref="C50:H50"/>
    <mergeCell ref="I50:N50"/>
    <mergeCell ref="O50:T50"/>
    <mergeCell ref="U50:Z50"/>
    <mergeCell ref="C51:H51"/>
    <mergeCell ref="I51:N51"/>
    <mergeCell ref="O51:T51"/>
    <mergeCell ref="U51:Z51"/>
    <mergeCell ref="C47:H47"/>
    <mergeCell ref="I47:N47"/>
    <mergeCell ref="C48:H48"/>
    <mergeCell ref="I48:N48"/>
    <mergeCell ref="U45:Z45"/>
    <mergeCell ref="U46:Z46"/>
    <mergeCell ref="U47:Z47"/>
    <mergeCell ref="U48:Z48"/>
    <mergeCell ref="O47:T47"/>
    <mergeCell ref="O48:T48"/>
    <mergeCell ref="C44:H44"/>
    <mergeCell ref="I44:N44"/>
    <mergeCell ref="U44:Z44"/>
    <mergeCell ref="O44:T44"/>
    <mergeCell ref="O45:T45"/>
    <mergeCell ref="O46:T46"/>
    <mergeCell ref="C45:H45"/>
    <mergeCell ref="C46:H46"/>
    <mergeCell ref="I45:N45"/>
    <mergeCell ref="I46:N46"/>
    <mergeCell ref="C41:Z41"/>
    <mergeCell ref="C42:H42"/>
    <mergeCell ref="I42:N42"/>
    <mergeCell ref="O42:T42"/>
    <mergeCell ref="U42:Z42"/>
    <mergeCell ref="C43:H43"/>
    <mergeCell ref="I43:N43"/>
    <mergeCell ref="U43:Z43"/>
    <mergeCell ref="O43:T43"/>
    <mergeCell ref="C39:H39"/>
    <mergeCell ref="I39:N39"/>
    <mergeCell ref="O39:T39"/>
    <mergeCell ref="U39:Z39"/>
    <mergeCell ref="C40:H40"/>
    <mergeCell ref="I40:N40"/>
    <mergeCell ref="O40:T40"/>
    <mergeCell ref="U40:Z40"/>
    <mergeCell ref="C37:H37"/>
    <mergeCell ref="I37:N37"/>
    <mergeCell ref="O37:T37"/>
    <mergeCell ref="U37:Z37"/>
    <mergeCell ref="C38:H38"/>
    <mergeCell ref="I38:N38"/>
    <mergeCell ref="O38:T38"/>
    <mergeCell ref="U38:Z38"/>
    <mergeCell ref="U27:Z27"/>
    <mergeCell ref="C35:Z35"/>
    <mergeCell ref="C36:H36"/>
    <mergeCell ref="I36:N36"/>
    <mergeCell ref="O36:T36"/>
    <mergeCell ref="U36:Z36"/>
    <mergeCell ref="U30:Z30"/>
    <mergeCell ref="U31:Z31"/>
    <mergeCell ref="C33:H33"/>
    <mergeCell ref="I33:N33"/>
    <mergeCell ref="U33:Z33"/>
    <mergeCell ref="O33:T33"/>
    <mergeCell ref="C30:H30"/>
    <mergeCell ref="C31:H31"/>
    <mergeCell ref="I30:N30"/>
    <mergeCell ref="I31:N31"/>
    <mergeCell ref="O30:T30"/>
    <mergeCell ref="O31:T31"/>
    <mergeCell ref="O32:T32"/>
    <mergeCell ref="U32:Z32"/>
    <mergeCell ref="H1445:R1445"/>
    <mergeCell ref="T1445:U1445"/>
    <mergeCell ref="H1446:R1446"/>
    <mergeCell ref="T1446:U1446"/>
    <mergeCell ref="X1449:Z1449"/>
    <mergeCell ref="C7:N7"/>
    <mergeCell ref="H1442:R1442"/>
    <mergeCell ref="T1442:U1442"/>
    <mergeCell ref="H1443:R1443"/>
    <mergeCell ref="T1443:U1443"/>
    <mergeCell ref="H1444:R1444"/>
    <mergeCell ref="T1444:U1444"/>
    <mergeCell ref="H1439:J1439"/>
    <mergeCell ref="K1439:R1439"/>
    <mergeCell ref="T1439:U1439"/>
    <mergeCell ref="H1440:U1440"/>
    <mergeCell ref="H1441:R1441"/>
    <mergeCell ref="T1441:U1441"/>
    <mergeCell ref="H1437:J1437"/>
    <mergeCell ref="K1437:R1437"/>
    <mergeCell ref="T1437:U1437"/>
    <mergeCell ref="H1438:J1438"/>
    <mergeCell ref="K1438:R1438"/>
    <mergeCell ref="I27:N27"/>
    <mergeCell ref="T1438:U1438"/>
    <mergeCell ref="H1434:U1434"/>
    <mergeCell ref="H1435:J1435"/>
    <mergeCell ref="K1435:R1435"/>
    <mergeCell ref="T1435:U1435"/>
    <mergeCell ref="H1436:J1436"/>
    <mergeCell ref="K1436:R1436"/>
    <mergeCell ref="T1436:U1436"/>
    <mergeCell ref="H1432:J1432"/>
    <mergeCell ref="K1432:R1432"/>
    <mergeCell ref="T1432:U1432"/>
    <mergeCell ref="H1433:J1433"/>
    <mergeCell ref="K1433:R1433"/>
    <mergeCell ref="T1433:U1433"/>
    <mergeCell ref="H1430:J1430"/>
    <mergeCell ref="K1430:R1430"/>
    <mergeCell ref="T1430:U1430"/>
    <mergeCell ref="H1431:J1431"/>
    <mergeCell ref="K1431:R1431"/>
    <mergeCell ref="T1431:U1431"/>
    <mergeCell ref="H1425:R1425"/>
    <mergeCell ref="T1425:U1425"/>
    <mergeCell ref="H1427:U1427"/>
    <mergeCell ref="H1428:U1428"/>
    <mergeCell ref="H1429:J1429"/>
    <mergeCell ref="K1429:R1429"/>
    <mergeCell ref="T1429:U1429"/>
    <mergeCell ref="H1422:J1422"/>
    <mergeCell ref="K1422:R1422"/>
    <mergeCell ref="T1422:U1422"/>
    <mergeCell ref="H1423:U1423"/>
    <mergeCell ref="H1424:R1424"/>
    <mergeCell ref="T1424:U1424"/>
    <mergeCell ref="H1420:J1420"/>
    <mergeCell ref="K1420:R1420"/>
    <mergeCell ref="T1420:U1420"/>
    <mergeCell ref="H1421:J1421"/>
    <mergeCell ref="K1421:R1421"/>
    <mergeCell ref="T1421:U1421"/>
    <mergeCell ref="H1417:U1417"/>
    <mergeCell ref="H1418:J1418"/>
    <mergeCell ref="K1418:R1418"/>
    <mergeCell ref="T1418:U1418"/>
    <mergeCell ref="H1419:J1419"/>
    <mergeCell ref="K1419:R1419"/>
    <mergeCell ref="T1419:U1419"/>
    <mergeCell ref="H1415:J1415"/>
    <mergeCell ref="K1415:R1415"/>
    <mergeCell ref="T1415:U1415"/>
    <mergeCell ref="H1416:J1416"/>
    <mergeCell ref="K1416:R1416"/>
    <mergeCell ref="T1416:U1416"/>
    <mergeCell ref="H1413:J1413"/>
    <mergeCell ref="K1413:R1413"/>
    <mergeCell ref="T1413:U1413"/>
    <mergeCell ref="H1414:J1414"/>
    <mergeCell ref="K1414:R1414"/>
    <mergeCell ref="T1414:U1414"/>
    <mergeCell ref="X1404:Z1404"/>
    <mergeCell ref="A1405:AB1405"/>
    <mergeCell ref="H1408:U1408"/>
    <mergeCell ref="H1410:U1410"/>
    <mergeCell ref="H1411:U1411"/>
    <mergeCell ref="H1412:J1412"/>
    <mergeCell ref="K1412:R1412"/>
    <mergeCell ref="T1412:U1412"/>
    <mergeCell ref="H1399:R1399"/>
    <mergeCell ref="T1399:U1399"/>
    <mergeCell ref="H1400:R1400"/>
    <mergeCell ref="T1400:U1400"/>
    <mergeCell ref="H1401:R1401"/>
    <mergeCell ref="T1401:U1401"/>
    <mergeCell ref="H1396:J1396"/>
    <mergeCell ref="K1396:R1396"/>
    <mergeCell ref="T1396:U1396"/>
    <mergeCell ref="H1397:U1397"/>
    <mergeCell ref="H1398:R1398"/>
    <mergeCell ref="T1398:U1398"/>
    <mergeCell ref="H1394:J1394"/>
    <mergeCell ref="K1394:R1394"/>
    <mergeCell ref="T1394:U1394"/>
    <mergeCell ref="H1395:J1395"/>
    <mergeCell ref="K1395:R1395"/>
    <mergeCell ref="T1395:U1395"/>
    <mergeCell ref="H1391:J1391"/>
    <mergeCell ref="K1391:R1391"/>
    <mergeCell ref="T1391:U1391"/>
    <mergeCell ref="H1392:U1392"/>
    <mergeCell ref="H1393:J1393"/>
    <mergeCell ref="K1393:R1393"/>
    <mergeCell ref="T1393:U1393"/>
    <mergeCell ref="H1389:J1389"/>
    <mergeCell ref="K1389:R1389"/>
    <mergeCell ref="T1389:U1389"/>
    <mergeCell ref="H1390:J1390"/>
    <mergeCell ref="K1390:R1390"/>
    <mergeCell ref="T1390:U1390"/>
    <mergeCell ref="H1384:R1384"/>
    <mergeCell ref="T1384:U1384"/>
    <mergeCell ref="H1385:R1385"/>
    <mergeCell ref="T1385:U1385"/>
    <mergeCell ref="H1387:U1387"/>
    <mergeCell ref="H1388:U1388"/>
    <mergeCell ref="H1381:R1381"/>
    <mergeCell ref="T1381:U1381"/>
    <mergeCell ref="H1382:R1382"/>
    <mergeCell ref="T1382:U1382"/>
    <mergeCell ref="H1383:R1383"/>
    <mergeCell ref="T1383:U1383"/>
    <mergeCell ref="H1378:R1378"/>
    <mergeCell ref="T1378:U1378"/>
    <mergeCell ref="H1379:R1379"/>
    <mergeCell ref="T1379:U1379"/>
    <mergeCell ref="H1380:R1380"/>
    <mergeCell ref="T1380:U1380"/>
    <mergeCell ref="H1375:R1375"/>
    <mergeCell ref="T1375:U1375"/>
    <mergeCell ref="H1376:R1376"/>
    <mergeCell ref="T1376:U1376"/>
    <mergeCell ref="H1377:R1377"/>
    <mergeCell ref="T1377:U1377"/>
    <mergeCell ref="H1372:J1372"/>
    <mergeCell ref="K1372:R1372"/>
    <mergeCell ref="T1372:U1372"/>
    <mergeCell ref="H1373:U1373"/>
    <mergeCell ref="H1374:R1374"/>
    <mergeCell ref="T1374:U1374"/>
    <mergeCell ref="H1370:J1370"/>
    <mergeCell ref="K1370:R1370"/>
    <mergeCell ref="T1370:U1370"/>
    <mergeCell ref="H1371:J1371"/>
    <mergeCell ref="K1371:R1371"/>
    <mergeCell ref="T1371:U1371"/>
    <mergeCell ref="H1368:J1368"/>
    <mergeCell ref="K1368:R1368"/>
    <mergeCell ref="T1368:U1368"/>
    <mergeCell ref="H1369:J1369"/>
    <mergeCell ref="K1369:R1369"/>
    <mergeCell ref="T1369:U1369"/>
    <mergeCell ref="H1365:J1365"/>
    <mergeCell ref="K1365:R1365"/>
    <mergeCell ref="T1365:U1365"/>
    <mergeCell ref="H1366:U1366"/>
    <mergeCell ref="H1367:J1367"/>
    <mergeCell ref="K1367:R1367"/>
    <mergeCell ref="T1367:U1367"/>
    <mergeCell ref="H1363:J1363"/>
    <mergeCell ref="K1363:R1363"/>
    <mergeCell ref="T1363:U1363"/>
    <mergeCell ref="H1364:J1364"/>
    <mergeCell ref="K1364:R1364"/>
    <mergeCell ref="T1364:U1364"/>
    <mergeCell ref="H1361:J1361"/>
    <mergeCell ref="K1361:R1361"/>
    <mergeCell ref="T1361:U1361"/>
    <mergeCell ref="H1362:J1362"/>
    <mergeCell ref="K1362:R1362"/>
    <mergeCell ref="T1362:U1362"/>
    <mergeCell ref="H1358:U1358"/>
    <mergeCell ref="H1359:J1359"/>
    <mergeCell ref="K1359:R1359"/>
    <mergeCell ref="T1359:U1359"/>
    <mergeCell ref="H1360:J1360"/>
    <mergeCell ref="K1360:R1360"/>
    <mergeCell ref="T1360:U1360"/>
    <mergeCell ref="E1347:J1347"/>
    <mergeCell ref="L1347:M1347"/>
    <mergeCell ref="X1351:Z1351"/>
    <mergeCell ref="A1352:AB1352"/>
    <mergeCell ref="H1355:U1355"/>
    <mergeCell ref="H1357:U1357"/>
    <mergeCell ref="E1344:J1344"/>
    <mergeCell ref="L1344:M1344"/>
    <mergeCell ref="E1345:J1345"/>
    <mergeCell ref="L1345:M1345"/>
    <mergeCell ref="E1346:J1346"/>
    <mergeCell ref="L1346:M1346"/>
    <mergeCell ref="P1340:U1340"/>
    <mergeCell ref="W1340:X1340"/>
    <mergeCell ref="E1341:M1341"/>
    <mergeCell ref="E1342:J1342"/>
    <mergeCell ref="L1342:M1342"/>
    <mergeCell ref="E1343:J1343"/>
    <mergeCell ref="L1343:M1343"/>
    <mergeCell ref="E1338:J1338"/>
    <mergeCell ref="L1338:M1338"/>
    <mergeCell ref="P1338:U1338"/>
    <mergeCell ref="W1338:X1338"/>
    <mergeCell ref="E1339:J1339"/>
    <mergeCell ref="L1339:M1339"/>
    <mergeCell ref="P1339:U1339"/>
    <mergeCell ref="W1339:X1339"/>
    <mergeCell ref="E1336:M1336"/>
    <mergeCell ref="P1336:X1336"/>
    <mergeCell ref="E1337:J1337"/>
    <mergeCell ref="L1337:M1337"/>
    <mergeCell ref="P1337:U1337"/>
    <mergeCell ref="W1337:X1337"/>
    <mergeCell ref="E1333:J1333"/>
    <mergeCell ref="L1333:M1333"/>
    <mergeCell ref="P1333:U1333"/>
    <mergeCell ref="W1333:X1333"/>
    <mergeCell ref="E1334:J1334"/>
    <mergeCell ref="L1334:M1334"/>
    <mergeCell ref="P1334:U1334"/>
    <mergeCell ref="W1334:X1334"/>
    <mergeCell ref="E1331:J1331"/>
    <mergeCell ref="L1331:M1331"/>
    <mergeCell ref="P1331:X1331"/>
    <mergeCell ref="E1332:J1332"/>
    <mergeCell ref="L1332:M1332"/>
    <mergeCell ref="P1332:U1332"/>
    <mergeCell ref="W1332:X1332"/>
    <mergeCell ref="E1329:M1329"/>
    <mergeCell ref="P1329:U1329"/>
    <mergeCell ref="W1329:X1329"/>
    <mergeCell ref="E1330:J1330"/>
    <mergeCell ref="L1330:M1330"/>
    <mergeCell ref="P1330:U1330"/>
    <mergeCell ref="W1330:X1330"/>
    <mergeCell ref="E1327:J1327"/>
    <mergeCell ref="L1327:M1327"/>
    <mergeCell ref="P1327:U1327"/>
    <mergeCell ref="W1327:X1327"/>
    <mergeCell ref="P1328:U1328"/>
    <mergeCell ref="W1328:X1328"/>
    <mergeCell ref="E1325:J1325"/>
    <mergeCell ref="L1325:M1325"/>
    <mergeCell ref="P1325:X1325"/>
    <mergeCell ref="E1326:J1326"/>
    <mergeCell ref="L1326:M1326"/>
    <mergeCell ref="P1326:U1326"/>
    <mergeCell ref="W1326:X1326"/>
    <mergeCell ref="E1323:M1323"/>
    <mergeCell ref="P1323:U1323"/>
    <mergeCell ref="W1323:X1323"/>
    <mergeCell ref="E1324:J1324"/>
    <mergeCell ref="L1324:M1324"/>
    <mergeCell ref="P1324:U1324"/>
    <mergeCell ref="W1324:X1324"/>
    <mergeCell ref="E1321:J1321"/>
    <mergeCell ref="L1321:M1321"/>
    <mergeCell ref="P1321:U1321"/>
    <mergeCell ref="W1321:X1321"/>
    <mergeCell ref="P1322:U1322"/>
    <mergeCell ref="W1322:X1322"/>
    <mergeCell ref="E1319:J1319"/>
    <mergeCell ref="L1319:M1319"/>
    <mergeCell ref="P1319:U1319"/>
    <mergeCell ref="W1319:X1319"/>
    <mergeCell ref="E1320:J1320"/>
    <mergeCell ref="L1320:M1320"/>
    <mergeCell ref="P1320:U1320"/>
    <mergeCell ref="W1320:X1320"/>
    <mergeCell ref="E1316:M1316"/>
    <mergeCell ref="P1316:X1316"/>
    <mergeCell ref="E1317:J1317"/>
    <mergeCell ref="L1317:M1317"/>
    <mergeCell ref="P1317:X1317"/>
    <mergeCell ref="E1318:J1318"/>
    <mergeCell ref="L1318:M1318"/>
    <mergeCell ref="P1318:U1318"/>
    <mergeCell ref="W1318:X1318"/>
    <mergeCell ref="B1285:B1304"/>
    <mergeCell ref="C1306:Z1306"/>
    <mergeCell ref="C1308:Z1308"/>
    <mergeCell ref="X1310:Z1310"/>
    <mergeCell ref="A1311:AB1311"/>
    <mergeCell ref="E1314:X1314"/>
    <mergeCell ref="C1257:Z1257"/>
    <mergeCell ref="B1258:B1277"/>
    <mergeCell ref="C1279:Z1279"/>
    <mergeCell ref="C1281:Z1281"/>
    <mergeCell ref="C1283:Z1283"/>
    <mergeCell ref="C1284:Z1284"/>
    <mergeCell ref="B1228:B1247"/>
    <mergeCell ref="C1249:Z1249"/>
    <mergeCell ref="C1251:Z1251"/>
    <mergeCell ref="X1253:Z1253"/>
    <mergeCell ref="A1254:AB1254"/>
    <mergeCell ref="C1256:Z1256"/>
    <mergeCell ref="C1200:Z1200"/>
    <mergeCell ref="B1201:B1220"/>
    <mergeCell ref="C1222:Z1222"/>
    <mergeCell ref="C1224:Z1224"/>
    <mergeCell ref="C1226:Z1226"/>
    <mergeCell ref="C1227:Z1227"/>
    <mergeCell ref="B1168:B1187"/>
    <mergeCell ref="C1189:Z1189"/>
    <mergeCell ref="C1191:Z1191"/>
    <mergeCell ref="X1196:Z1196"/>
    <mergeCell ref="A1197:AB1197"/>
    <mergeCell ref="C1199:Z1199"/>
    <mergeCell ref="B1142:B1156"/>
    <mergeCell ref="C1158:Z1158"/>
    <mergeCell ref="C1160:Z1160"/>
    <mergeCell ref="X1162:Z1162"/>
    <mergeCell ref="C1166:Z1166"/>
    <mergeCell ref="C1167:Z1167"/>
    <mergeCell ref="A1163:AB1163"/>
    <mergeCell ref="C1119:Z1119"/>
    <mergeCell ref="B1120:B1134"/>
    <mergeCell ref="C1136:Z1136"/>
    <mergeCell ref="C1138:Z1138"/>
    <mergeCell ref="C1140:Z1140"/>
    <mergeCell ref="C1141:Z1141"/>
    <mergeCell ref="B1095:B1109"/>
    <mergeCell ref="C1111:Z1111"/>
    <mergeCell ref="C1113:Z1113"/>
    <mergeCell ref="X1115:Z1115"/>
    <mergeCell ref="A1116:AB1116"/>
    <mergeCell ref="C1118:Z1118"/>
    <mergeCell ref="C1072:Z1072"/>
    <mergeCell ref="B1073:B1087"/>
    <mergeCell ref="C1089:Z1089"/>
    <mergeCell ref="C1091:Z1091"/>
    <mergeCell ref="C1093:Z1093"/>
    <mergeCell ref="C1094:Z1094"/>
    <mergeCell ref="B1045:B1059"/>
    <mergeCell ref="C1061:Z1061"/>
    <mergeCell ref="C1063:Z1063"/>
    <mergeCell ref="X1068:Z1068"/>
    <mergeCell ref="A1069:AB1069"/>
    <mergeCell ref="C1071:Z1071"/>
    <mergeCell ref="B1020:B1034"/>
    <mergeCell ref="C1036:Z1036"/>
    <mergeCell ref="C1038:Z1038"/>
    <mergeCell ref="X1040:Z1040"/>
    <mergeCell ref="C1043:Z1043"/>
    <mergeCell ref="C1044:Z1044"/>
    <mergeCell ref="C997:Z997"/>
    <mergeCell ref="B998:B1012"/>
    <mergeCell ref="C1014:Z1014"/>
    <mergeCell ref="C1016:Z1016"/>
    <mergeCell ref="C1018:Z1018"/>
    <mergeCell ref="C1019:Z1019"/>
    <mergeCell ref="A1041:AB1041"/>
    <mergeCell ref="B973:B987"/>
    <mergeCell ref="C989:Z989"/>
    <mergeCell ref="C991:Z991"/>
    <mergeCell ref="X993:Z993"/>
    <mergeCell ref="A994:AB994"/>
    <mergeCell ref="C996:Z996"/>
    <mergeCell ref="C950:Z950"/>
    <mergeCell ref="B951:B965"/>
    <mergeCell ref="C967:Z967"/>
    <mergeCell ref="C969:Z969"/>
    <mergeCell ref="C971:Z971"/>
    <mergeCell ref="C972:Z972"/>
    <mergeCell ref="C942:Z942"/>
    <mergeCell ref="C944:Z944"/>
    <mergeCell ref="X946:Z946"/>
    <mergeCell ref="A947:AB947"/>
    <mergeCell ref="C949:Z949"/>
    <mergeCell ref="C917:Z917"/>
    <mergeCell ref="C918:Z918"/>
    <mergeCell ref="C919:Z919"/>
    <mergeCell ref="X921:Z921"/>
    <mergeCell ref="C924:Z924"/>
    <mergeCell ref="C925:Z925"/>
    <mergeCell ref="C911:Z911"/>
    <mergeCell ref="AG911:BD911"/>
    <mergeCell ref="C915:Z915"/>
    <mergeCell ref="C883:Z883"/>
    <mergeCell ref="C884:Z884"/>
    <mergeCell ref="C885:Z885"/>
    <mergeCell ref="C887:Z887"/>
    <mergeCell ref="C888:Z888"/>
    <mergeCell ref="B926:B940"/>
    <mergeCell ref="B889:B910"/>
    <mergeCell ref="C899:Z899"/>
    <mergeCell ref="AG899:BD899"/>
    <mergeCell ref="C905:Z905"/>
    <mergeCell ref="AG905:BD905"/>
    <mergeCell ref="A922:AB922"/>
    <mergeCell ref="AG865:BD865"/>
    <mergeCell ref="C871:Z871"/>
    <mergeCell ref="AG871:BD871"/>
    <mergeCell ref="C877:Z877"/>
    <mergeCell ref="AG877:BD877"/>
    <mergeCell ref="C881:Z881"/>
    <mergeCell ref="X850:Z850"/>
    <mergeCell ref="A851:AB851"/>
    <mergeCell ref="C853:Z853"/>
    <mergeCell ref="C854:Z854"/>
    <mergeCell ref="B855:B876"/>
    <mergeCell ref="C865:Z865"/>
    <mergeCell ref="C840:Z840"/>
    <mergeCell ref="AG840:BD840"/>
    <mergeCell ref="C844:Z844"/>
    <mergeCell ref="C846:Z846"/>
    <mergeCell ref="C847:Z847"/>
    <mergeCell ref="C848:Z848"/>
    <mergeCell ref="C816:Z816"/>
    <mergeCell ref="C817:Z817"/>
    <mergeCell ref="B818:B839"/>
    <mergeCell ref="C828:Z828"/>
    <mergeCell ref="AG828:BD828"/>
    <mergeCell ref="C834:Z834"/>
    <mergeCell ref="AG834:BD834"/>
    <mergeCell ref="C806:Z806"/>
    <mergeCell ref="AG806:BD806"/>
    <mergeCell ref="C810:Z810"/>
    <mergeCell ref="C812:Z812"/>
    <mergeCell ref="C813:Z813"/>
    <mergeCell ref="C814:Z814"/>
    <mergeCell ref="C782:Z782"/>
    <mergeCell ref="C783:Z783"/>
    <mergeCell ref="B784:B805"/>
    <mergeCell ref="C794:Z794"/>
    <mergeCell ref="AG794:BD794"/>
    <mergeCell ref="C800:Z800"/>
    <mergeCell ref="AG800:BD800"/>
    <mergeCell ref="C770:Z770"/>
    <mergeCell ref="C772:Z772"/>
    <mergeCell ref="C773:Z773"/>
    <mergeCell ref="C774:Z774"/>
    <mergeCell ref="X779:Z779"/>
    <mergeCell ref="A780:AB780"/>
    <mergeCell ref="B744:B765"/>
    <mergeCell ref="C754:Z754"/>
    <mergeCell ref="AG754:BD754"/>
    <mergeCell ref="C760:Z760"/>
    <mergeCell ref="AG760:BD760"/>
    <mergeCell ref="C766:Z766"/>
    <mergeCell ref="AG766:BD766"/>
    <mergeCell ref="C735:Z735"/>
    <mergeCell ref="C736:Z736"/>
    <mergeCell ref="C737:Z737"/>
    <mergeCell ref="X739:Z739"/>
    <mergeCell ref="C742:Z742"/>
    <mergeCell ref="C743:Z743"/>
    <mergeCell ref="AG717:BD717"/>
    <mergeCell ref="C723:Z723"/>
    <mergeCell ref="AG723:BD723"/>
    <mergeCell ref="C729:Z729"/>
    <mergeCell ref="AG729:BD729"/>
    <mergeCell ref="C733:Z733"/>
    <mergeCell ref="C701:Z701"/>
    <mergeCell ref="C702:Z702"/>
    <mergeCell ref="C703:Z703"/>
    <mergeCell ref="C705:Z705"/>
    <mergeCell ref="C706:Z706"/>
    <mergeCell ref="B707:B728"/>
    <mergeCell ref="C717:Z717"/>
    <mergeCell ref="AG683:BD683"/>
    <mergeCell ref="C689:Z689"/>
    <mergeCell ref="AG689:BD689"/>
    <mergeCell ref="C695:Z695"/>
    <mergeCell ref="AG695:BD695"/>
    <mergeCell ref="C699:Z699"/>
    <mergeCell ref="X668:Z668"/>
    <mergeCell ref="A669:AB669"/>
    <mergeCell ref="C671:Z671"/>
    <mergeCell ref="C672:Z672"/>
    <mergeCell ref="B673:B694"/>
    <mergeCell ref="C683:Z683"/>
    <mergeCell ref="C658:Z658"/>
    <mergeCell ref="AG658:BD658"/>
    <mergeCell ref="C662:Z662"/>
    <mergeCell ref="C664:Z664"/>
    <mergeCell ref="C665:Z665"/>
    <mergeCell ref="C666:Z666"/>
    <mergeCell ref="C634:Z634"/>
    <mergeCell ref="C635:Z635"/>
    <mergeCell ref="B636:B657"/>
    <mergeCell ref="C646:Z646"/>
    <mergeCell ref="AG646:BD646"/>
    <mergeCell ref="C652:Z652"/>
    <mergeCell ref="AG652:BD652"/>
    <mergeCell ref="C624:Z624"/>
    <mergeCell ref="AG624:BD624"/>
    <mergeCell ref="C628:Z628"/>
    <mergeCell ref="C630:Z630"/>
    <mergeCell ref="C631:Z631"/>
    <mergeCell ref="C632:Z632"/>
    <mergeCell ref="C600:Z600"/>
    <mergeCell ref="C601:Z601"/>
    <mergeCell ref="B602:B623"/>
    <mergeCell ref="C612:Z612"/>
    <mergeCell ref="AG612:BD612"/>
    <mergeCell ref="C618:Z618"/>
    <mergeCell ref="AG618:BD618"/>
    <mergeCell ref="C588:Z588"/>
    <mergeCell ref="C590:Z590"/>
    <mergeCell ref="C591:Z591"/>
    <mergeCell ref="C592:Z592"/>
    <mergeCell ref="X597:Z597"/>
    <mergeCell ref="A598:AB598"/>
    <mergeCell ref="B562:B583"/>
    <mergeCell ref="C572:Z572"/>
    <mergeCell ref="AG572:BD572"/>
    <mergeCell ref="C578:Z578"/>
    <mergeCell ref="AG578:BD578"/>
    <mergeCell ref="C584:Z584"/>
    <mergeCell ref="AG584:BD584"/>
    <mergeCell ref="C553:Z553"/>
    <mergeCell ref="C554:Z554"/>
    <mergeCell ref="C555:Z555"/>
    <mergeCell ref="X557:Z557"/>
    <mergeCell ref="C560:Z560"/>
    <mergeCell ref="C561:Z561"/>
    <mergeCell ref="AG541:BD541"/>
    <mergeCell ref="C545:Z545"/>
    <mergeCell ref="AG545:BD545"/>
    <mergeCell ref="B546:B548"/>
    <mergeCell ref="C549:Z549"/>
    <mergeCell ref="C550:Z550"/>
    <mergeCell ref="C524:Z524"/>
    <mergeCell ref="C525:Z525"/>
    <mergeCell ref="C527:Z527"/>
    <mergeCell ref="C528:Z528"/>
    <mergeCell ref="B529:B544"/>
    <mergeCell ref="C541:Z541"/>
    <mergeCell ref="AG510:BD510"/>
    <mergeCell ref="C514:Z514"/>
    <mergeCell ref="AG514:BD514"/>
    <mergeCell ref="B515:B518"/>
    <mergeCell ref="C520:Z520"/>
    <mergeCell ref="C523:Z523"/>
    <mergeCell ref="C491:Z491"/>
    <mergeCell ref="X493:Z493"/>
    <mergeCell ref="A494:AB494"/>
    <mergeCell ref="C496:Z496"/>
    <mergeCell ref="C497:Z497"/>
    <mergeCell ref="B498:B513"/>
    <mergeCell ref="C510:Z510"/>
    <mergeCell ref="C480:Z480"/>
    <mergeCell ref="AG480:BD480"/>
    <mergeCell ref="B481:B484"/>
    <mergeCell ref="C486:Z486"/>
    <mergeCell ref="C489:Z489"/>
    <mergeCell ref="C490:Z490"/>
    <mergeCell ref="C460:Z460"/>
    <mergeCell ref="C462:Z462"/>
    <mergeCell ref="C463:Z463"/>
    <mergeCell ref="B464:B479"/>
    <mergeCell ref="C476:Z476"/>
    <mergeCell ref="AG476:BD476"/>
    <mergeCell ref="C449:Z449"/>
    <mergeCell ref="AG449:BD449"/>
    <mergeCell ref="B450:B453"/>
    <mergeCell ref="C455:Z455"/>
    <mergeCell ref="C458:Z458"/>
    <mergeCell ref="C459:Z459"/>
    <mergeCell ref="A429:AB429"/>
    <mergeCell ref="C431:Z431"/>
    <mergeCell ref="C432:Z432"/>
    <mergeCell ref="B433:B448"/>
    <mergeCell ref="C445:Z445"/>
    <mergeCell ref="AG445:BD445"/>
    <mergeCell ref="B413:B416"/>
    <mergeCell ref="C418:Z418"/>
    <mergeCell ref="C421:Z421"/>
    <mergeCell ref="C422:Z422"/>
    <mergeCell ref="C423:Z423"/>
    <mergeCell ref="X428:Z428"/>
    <mergeCell ref="C394:Z394"/>
    <mergeCell ref="C395:Z395"/>
    <mergeCell ref="B396:B411"/>
    <mergeCell ref="C408:Z408"/>
    <mergeCell ref="AG408:BD408"/>
    <mergeCell ref="C412:Z412"/>
    <mergeCell ref="AG412:BD412"/>
    <mergeCell ref="C383:Z383"/>
    <mergeCell ref="C384:Z384"/>
    <mergeCell ref="C387:Z387"/>
    <mergeCell ref="C388:Z388"/>
    <mergeCell ref="C389:Z389"/>
    <mergeCell ref="X391:Z391"/>
    <mergeCell ref="B363:B378"/>
    <mergeCell ref="C375:Z375"/>
    <mergeCell ref="AG375:BD375"/>
    <mergeCell ref="C379:Z379"/>
    <mergeCell ref="AG379:BD379"/>
    <mergeCell ref="B380:B382"/>
    <mergeCell ref="C354:Z354"/>
    <mergeCell ref="C357:Z357"/>
    <mergeCell ref="C358:Z358"/>
    <mergeCell ref="C359:Z359"/>
    <mergeCell ref="C361:Z361"/>
    <mergeCell ref="C362:Z362"/>
    <mergeCell ref="B332:B347"/>
    <mergeCell ref="C344:Z344"/>
    <mergeCell ref="AG344:BD344"/>
    <mergeCell ref="C348:Z348"/>
    <mergeCell ref="AG348:BD348"/>
    <mergeCell ref="B349:B352"/>
    <mergeCell ref="C324:Z324"/>
    <mergeCell ref="C325:Z325"/>
    <mergeCell ref="X327:Z327"/>
    <mergeCell ref="A328:AB328"/>
    <mergeCell ref="C330:Z330"/>
    <mergeCell ref="C331:Z331"/>
    <mergeCell ref="AG310:BD310"/>
    <mergeCell ref="C314:Z314"/>
    <mergeCell ref="AG314:BD314"/>
    <mergeCell ref="B315:B318"/>
    <mergeCell ref="C320:Z320"/>
    <mergeCell ref="C323:Z323"/>
    <mergeCell ref="C293:Z293"/>
    <mergeCell ref="C294:Z294"/>
    <mergeCell ref="C296:Z296"/>
    <mergeCell ref="C297:Z297"/>
    <mergeCell ref="B298:B313"/>
    <mergeCell ref="C310:Z310"/>
    <mergeCell ref="AG279:BD279"/>
    <mergeCell ref="C283:Z283"/>
    <mergeCell ref="AG283:BD283"/>
    <mergeCell ref="B284:B287"/>
    <mergeCell ref="C289:Z289"/>
    <mergeCell ref="C292:Z292"/>
    <mergeCell ref="C257:Z257"/>
    <mergeCell ref="X262:Z262"/>
    <mergeCell ref="A263:AB263"/>
    <mergeCell ref="C265:Z265"/>
    <mergeCell ref="C266:Z266"/>
    <mergeCell ref="B267:B282"/>
    <mergeCell ref="C279:Z279"/>
    <mergeCell ref="C246:Z246"/>
    <mergeCell ref="AG246:BD246"/>
    <mergeCell ref="B247:B250"/>
    <mergeCell ref="C252:Z252"/>
    <mergeCell ref="C255:Z255"/>
    <mergeCell ref="C256:Z256"/>
    <mergeCell ref="C228:Z228"/>
    <mergeCell ref="C229:Z229"/>
    <mergeCell ref="B230:B245"/>
    <mergeCell ref="C242:Z242"/>
    <mergeCell ref="AG242:BD242"/>
    <mergeCell ref="B213:B215"/>
    <mergeCell ref="C217:Z217"/>
    <mergeCell ref="C220:Z220"/>
    <mergeCell ref="C221:Z221"/>
    <mergeCell ref="C222:Z222"/>
    <mergeCell ref="X224:Z224"/>
    <mergeCell ref="C195:Z195"/>
    <mergeCell ref="B196:B211"/>
    <mergeCell ref="C208:Z208"/>
    <mergeCell ref="AG208:BD208"/>
    <mergeCell ref="C212:Z212"/>
    <mergeCell ref="AG212:BD212"/>
    <mergeCell ref="B182:B185"/>
    <mergeCell ref="C187:Z187"/>
    <mergeCell ref="C190:Z190"/>
    <mergeCell ref="C191:Z191"/>
    <mergeCell ref="C192:Z192"/>
    <mergeCell ref="C194:Z194"/>
    <mergeCell ref="C163:Z163"/>
    <mergeCell ref="C164:Z164"/>
    <mergeCell ref="B165:B180"/>
    <mergeCell ref="C177:Z177"/>
    <mergeCell ref="AG177:BD177"/>
    <mergeCell ref="C181:Z181"/>
    <mergeCell ref="AG181:BD181"/>
    <mergeCell ref="C153:Z153"/>
    <mergeCell ref="C156:Z156"/>
    <mergeCell ref="C157:Z157"/>
    <mergeCell ref="C158:Z158"/>
    <mergeCell ref="X160:Z160"/>
    <mergeCell ref="A161:AB161"/>
    <mergeCell ref="B131:B146"/>
    <mergeCell ref="C143:Z143"/>
    <mergeCell ref="AG143:BD143"/>
    <mergeCell ref="C147:Z147"/>
    <mergeCell ref="AG147:BD147"/>
    <mergeCell ref="B148:B151"/>
    <mergeCell ref="C122:Z122"/>
    <mergeCell ref="C125:Z125"/>
    <mergeCell ref="C126:Z126"/>
    <mergeCell ref="C127:Z127"/>
    <mergeCell ref="C129:Z129"/>
    <mergeCell ref="C130:Z130"/>
    <mergeCell ref="AG112:BD112"/>
    <mergeCell ref="C116:Z116"/>
    <mergeCell ref="AG116:BD116"/>
    <mergeCell ref="B117:B120"/>
    <mergeCell ref="C89:Z89"/>
    <mergeCell ref="C90:Z90"/>
    <mergeCell ref="X95:Z95"/>
    <mergeCell ref="A96:AB96"/>
    <mergeCell ref="C98:Z98"/>
    <mergeCell ref="C99:Z99"/>
    <mergeCell ref="B100:B115"/>
    <mergeCell ref="C112:Z112"/>
    <mergeCell ref="B80:B83"/>
    <mergeCell ref="C85:Z85"/>
    <mergeCell ref="C9:N9"/>
    <mergeCell ref="C23:H23"/>
    <mergeCell ref="I23:N23"/>
    <mergeCell ref="O23:T23"/>
    <mergeCell ref="U23:Z23"/>
    <mergeCell ref="C24:Z24"/>
    <mergeCell ref="C25:H25"/>
    <mergeCell ref="I25:N25"/>
    <mergeCell ref="O25:T25"/>
    <mergeCell ref="U25:Z25"/>
    <mergeCell ref="C11:N11"/>
    <mergeCell ref="C32:H32"/>
    <mergeCell ref="I32:N32"/>
    <mergeCell ref="I28:N28"/>
    <mergeCell ref="I29:N29"/>
    <mergeCell ref="C34:H34"/>
    <mergeCell ref="I34:N34"/>
    <mergeCell ref="U34:Z34"/>
    <mergeCell ref="C26:H26"/>
    <mergeCell ref="I26:N26"/>
    <mergeCell ref="I21:N21"/>
    <mergeCell ref="O10:Y10"/>
    <mergeCell ref="D2:F2"/>
    <mergeCell ref="C3:F3"/>
    <mergeCell ref="C8:N8"/>
    <mergeCell ref="O9:Y9"/>
    <mergeCell ref="O7:Y7"/>
    <mergeCell ref="C88:Z88"/>
    <mergeCell ref="X55:Z55"/>
    <mergeCell ref="A56:AB56"/>
    <mergeCell ref="C61:Z61"/>
    <mergeCell ref="C62:Z62"/>
    <mergeCell ref="B63:B78"/>
    <mergeCell ref="C75:Z75"/>
    <mergeCell ref="O26:T26"/>
    <mergeCell ref="U26:Z26"/>
    <mergeCell ref="C28:H28"/>
    <mergeCell ref="C29:H29"/>
    <mergeCell ref="O28:T28"/>
    <mergeCell ref="O29:T29"/>
    <mergeCell ref="U28:Z28"/>
    <mergeCell ref="U29:Z29"/>
    <mergeCell ref="C27:H27"/>
    <mergeCell ref="O27:T27"/>
    <mergeCell ref="O8:Y8"/>
    <mergeCell ref="A1:AB1"/>
    <mergeCell ref="C5:E5"/>
    <mergeCell ref="Y5:Z5"/>
    <mergeCell ref="B6:AA6"/>
    <mergeCell ref="AG75:BD75"/>
    <mergeCell ref="C79:Z79"/>
    <mergeCell ref="AG79:BD79"/>
    <mergeCell ref="O11:Y11"/>
    <mergeCell ref="O12:Y12"/>
    <mergeCell ref="O13:Y13"/>
    <mergeCell ref="B18:AA18"/>
    <mergeCell ref="I22:N22"/>
    <mergeCell ref="U21:Z21"/>
    <mergeCell ref="O21:T21"/>
    <mergeCell ref="U22:Z22"/>
    <mergeCell ref="O22:T22"/>
    <mergeCell ref="O14:Y14"/>
    <mergeCell ref="C10:N10"/>
    <mergeCell ref="Y2:Z2"/>
    <mergeCell ref="W3:Z3"/>
    <mergeCell ref="C20:Z20"/>
    <mergeCell ref="C21:H21"/>
    <mergeCell ref="C22:H22"/>
  </mergeCells>
  <hyperlinks>
    <hyperlink ref="X55" location="Ombra_ToC"/>
    <hyperlink ref="Y55" location="Ombra_ToC"/>
    <hyperlink ref="Z55" location="Ombra_ToC"/>
    <hyperlink ref="X95" location="Ombra_ToC"/>
    <hyperlink ref="Y95" location="Ombra_ToC"/>
    <hyperlink ref="Z95" location="Ombra_ToC"/>
    <hyperlink ref="X160" location="Ombra_ToC"/>
    <hyperlink ref="Y160" location="Ombra_ToC"/>
    <hyperlink ref="Z160" location="Ombra_ToC"/>
    <hyperlink ref="X224" location="Ombra_ToC"/>
    <hyperlink ref="Y224" location="Ombra_ToC"/>
    <hyperlink ref="Z224" location="Ombra_ToC"/>
    <hyperlink ref="X262" location="Ombra_ToC"/>
    <hyperlink ref="Y262" location="Ombra_ToC"/>
    <hyperlink ref="Z262" location="Ombra_ToC"/>
    <hyperlink ref="X327" location="Ombra_ToC"/>
    <hyperlink ref="Y327" location="Ombra_ToC"/>
    <hyperlink ref="Z327" location="Ombra_ToC"/>
    <hyperlink ref="X391" location="Ombra_ToC"/>
    <hyperlink ref="Y391" location="Ombra_ToC"/>
    <hyperlink ref="Z391" location="Ombra_ToC"/>
    <hyperlink ref="X428" location="Ombra_ToC"/>
    <hyperlink ref="Y428" location="Ombra_ToC"/>
    <hyperlink ref="Z428" location="Ombra_ToC"/>
    <hyperlink ref="X493" location="Ombra_ToC"/>
    <hyperlink ref="Y493" location="Ombra_ToC"/>
    <hyperlink ref="Z493" location="Ombra_ToC"/>
    <hyperlink ref="X557" location="Ombra_ToC"/>
    <hyperlink ref="Y557" location="Ombra_ToC"/>
    <hyperlink ref="Z557" location="Ombra_ToC"/>
    <hyperlink ref="X597" location="Ombra_ToC"/>
    <hyperlink ref="Y597" location="Ombra_ToC"/>
    <hyperlink ref="Z597" location="Ombra_ToC"/>
    <hyperlink ref="X668" location="Ombra_ToC"/>
    <hyperlink ref="Y668" location="Ombra_ToC"/>
    <hyperlink ref="Z668" location="Ombra_ToC"/>
    <hyperlink ref="X739" location="Ombra_ToC"/>
    <hyperlink ref="Y739" location="Ombra_ToC"/>
    <hyperlink ref="Z739" location="Ombra_ToC"/>
    <hyperlink ref="X779" location="Ombra_ToC"/>
    <hyperlink ref="Y779" location="Ombra_ToC"/>
    <hyperlink ref="Z779" location="Ombra_ToC"/>
    <hyperlink ref="X850" location="Ombra_ToC"/>
    <hyperlink ref="Y850" location="Ombra_ToC"/>
    <hyperlink ref="Z850" location="Ombra_ToC"/>
    <hyperlink ref="X921" location="Ombra_ToC"/>
    <hyperlink ref="Y921" location="Ombra_ToC"/>
    <hyperlink ref="Z921" location="Ombra_ToC"/>
    <hyperlink ref="X946" location="Ombra_ToC"/>
    <hyperlink ref="Y946" location="Ombra_ToC"/>
    <hyperlink ref="Z946" location="Ombra_ToC"/>
    <hyperlink ref="X993" location="Ombra_ToC"/>
    <hyperlink ref="Y993" location="Ombra_ToC"/>
    <hyperlink ref="Z993" location="Ombra_ToC"/>
    <hyperlink ref="X1040" location="Ombra_ToC"/>
    <hyperlink ref="Y1040" location="Ombra_ToC"/>
    <hyperlink ref="Z1040" location="Ombra_ToC"/>
    <hyperlink ref="X1068" location="Ombra_ToC"/>
    <hyperlink ref="Y1068" location="Ombra_ToC"/>
    <hyperlink ref="Z1068" location="Ombra_ToC"/>
    <hyperlink ref="X1115" location="Ombra_ToC"/>
    <hyperlink ref="Y1115" location="Ombra_ToC"/>
    <hyperlink ref="Z1115" location="Ombra_ToC"/>
    <hyperlink ref="X1162" location="Ombra_ToC"/>
    <hyperlink ref="Y1162" location="Ombra_ToC"/>
    <hyperlink ref="Z1162" location="Ombra_ToC"/>
    <hyperlink ref="X1196" location="Ombra_ToC"/>
    <hyperlink ref="Y1196" location="Ombra_ToC"/>
    <hyperlink ref="Z1196" location="Ombra_ToC"/>
    <hyperlink ref="X1253" location="Ombra_ToC"/>
    <hyperlink ref="Y1253" location="Ombra_ToC"/>
    <hyperlink ref="Z1253" location="Ombra_ToC"/>
    <hyperlink ref="X1310" location="Ombra_ToC"/>
    <hyperlink ref="Y1310" location="Ombra_ToC"/>
    <hyperlink ref="Z1310" location="Ombra_ToC"/>
    <hyperlink ref="X1351" location="Ombra_ToC"/>
    <hyperlink ref="Y1351" location="Ombra_ToC"/>
    <hyperlink ref="Z1351" location="Ombra_ToC"/>
    <hyperlink ref="X1404" location="Ombra_ToC"/>
    <hyperlink ref="Y1404" location="Ombra_ToC"/>
    <hyperlink ref="Z1404" location="Ombra_ToC"/>
  </hyperlinks>
  <printOptions gridLines="false" gridLinesSet="true" horizontalCentered="true" verticalCentered="true"/>
  <pageMargins left="0.23622047244094" right="0.23622047244094" top="0.35433070866142" bottom="0.35433070866142" header="0.31496062992126" footer="0.31496062992126"/>
  <pageSetup paperSize="9" orientation="landscape" scale="31" fitToHeight="1" fitToWidth="1" pageOrder="downThenOver" r:id="rId1ps"/>
  <headerFooter differentOddEven="false" differentFirst="false" scaleWithDoc="true" alignWithMargins="true">
    <oddHeader/>
    <oddFooter/>
    <evenHeader/>
    <evenFooter/>
    <firstHeader/>
    <firstFooter/>
  </headerFooter>
  <rowBreaks count="27" manualBreakCount="27">
    <brk id="56" man="1"/>
    <brk id="95" man="1"/>
    <brk id="160" man="1"/>
    <brk id="224" man="1"/>
    <brk id="262" man="1"/>
    <brk id="327" man="1"/>
    <brk id="391" man="1"/>
    <brk id="428" man="1"/>
    <brk id="493" man="1"/>
    <brk id="557" man="1"/>
    <brk id="597" man="1"/>
    <brk id="668" man="1"/>
    <brk id="739" man="1"/>
    <brk id="779" man="1"/>
    <brk id="850" man="1"/>
    <brk id="921" man="1"/>
    <brk id="946" man="1"/>
    <brk id="993" man="1"/>
    <brk id="1040" man="1"/>
    <brk id="1068" man="1"/>
    <brk id="1115" man="1"/>
    <brk id="1162" man="1"/>
    <brk id="1196" man="1"/>
    <brk id="1253" man="1"/>
    <brk id="1310" man="1"/>
    <brk id="1351" man="1"/>
    <brk id="1404" man="1"/>
  </rowBreaks>
  <drawing r:id="rId2"/>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BO91"/>
  <sheetViews>
    <sheetView tabSelected="0" workbookViewId="0" zoomScale="85" zoomScaleNormal="55" view="pageBreakPreview" showGridLines="true" showRowColHeaders="1">
      <selection activeCell="B2" sqref="B2:D2"/>
    </sheetView>
  </sheetViews>
  <sheetFormatPr defaultRowHeight="14.4" defaultColWidth="9.140625" outlineLevelRow="0" outlineLevelCol="0"/>
  <cols>
    <col min="1" max="1" width="15.7109375" customWidth="true" style="89"/>
    <col min="2" max="2" width="15.7109375" customWidth="true" style="89"/>
    <col min="3" max="3" width="15.7109375" customWidth="true" style="89"/>
    <col min="4" max="4" width="15.7109375" customWidth="true" style="89"/>
    <col min="5" max="5" width="15.7109375" customWidth="true" style="89"/>
    <col min="6" max="6" width="15.7109375" customWidth="true" style="89"/>
    <col min="7" max="7" width="15.7109375" customWidth="true" style="89"/>
    <col min="8" max="8" width="19.7109375" customWidth="true" style="50"/>
    <col min="9" max="9" width="15.7109375" customWidth="true" style="50"/>
    <col min="10" max="10" width="15.7109375" customWidth="true" style="52"/>
    <col min="11" max="11" width="15.7109375" customWidth="true" style="50"/>
    <col min="12" max="12" width="10.28515625" customWidth="true" style="50"/>
    <col min="13" max="13" width="10.28515625" customWidth="true" style="50"/>
    <col min="14" max="14" width="10.28515625" customWidth="true" style="50"/>
    <col min="15" max="15" width="10.28515625" customWidth="true" style="50"/>
    <col min="16" max="16" width="10.28515625" customWidth="true" style="50"/>
    <col min="17" max="17" width="10.28515625" customWidth="true" style="50"/>
    <col min="18" max="18" width="10.28515625" customWidth="true" style="50"/>
    <col min="19" max="19" width="10.28515625" customWidth="true" style="50"/>
    <col min="20" max="20" width="10.28515625" customWidth="true" style="50"/>
    <col min="21" max="21" width="10.28515625" customWidth="true" style="50"/>
    <col min="22" max="22" width="10.28515625" customWidth="true" style="50"/>
    <col min="23" max="23" width="9.140625" style="50"/>
    <col min="24" max="24" width="12.85546875" hidden="true" customWidth="true" style="41"/>
    <col min="25" max="25" width="12.85546875" customWidth="true" style="41"/>
    <col min="26" max="26" width="9.140625" style="41"/>
    <col min="27" max="27" width="9.140625" style="41"/>
    <col min="28" max="28" width="13.7109375" customWidth="true" style="41"/>
    <col min="29" max="29" width="9.140625" style="41"/>
    <col min="30" max="30" width="9.140625" style="41"/>
    <col min="31" max="31" width="9.140625" style="41"/>
    <col min="32" max="32" width="9.140625" style="41"/>
    <col min="33" max="33" width="9.140625" style="41"/>
    <col min="34" max="34" width="9.140625" style="41"/>
    <col min="35" max="35" width="9.140625" style="41"/>
    <col min="36" max="36" width="9.140625" style="41"/>
    <col min="37" max="37" width="9.140625" style="41"/>
    <col min="38" max="38" width="9.140625" style="41"/>
    <col min="39" max="39" width="9.140625" style="41"/>
    <col min="40" max="40" width="9.140625" style="41"/>
    <col min="41" max="41" width="9.140625" style="41"/>
    <col min="42" max="42" width="9.140625" style="41"/>
    <col min="43" max="43" width="9.140625" style="41"/>
    <col min="44" max="44" width="9.140625" style="41"/>
    <col min="45" max="45" width="9.140625" style="41"/>
    <col min="46" max="46" width="9.140625" style="41"/>
    <col min="47" max="47" width="9.140625" style="41"/>
    <col min="48" max="48" width="9.140625" style="41"/>
    <col min="49" max="49" width="9.140625" style="41"/>
    <col min="50" max="50" width="9.140625" style="41"/>
    <col min="51" max="51" width="9.140625" style="41"/>
    <col min="52" max="52" width="9.140625" style="41"/>
    <col min="53" max="53" width="9.140625" style="41"/>
    <col min="54" max="54" width="9.140625" style="41"/>
    <col min="55" max="55" width="9.140625" style="41"/>
    <col min="56" max="56" width="9.140625" style="50"/>
  </cols>
  <sheetData>
    <row r="1" spans="1:67" customHeight="1" ht="21" s="49" customFormat="1">
      <c r="A1" s="136"/>
      <c r="B1" s="136"/>
      <c r="C1" s="136"/>
      <c r="D1" s="136"/>
      <c r="E1" s="61"/>
      <c r="F1" s="137"/>
      <c r="G1" s="1078"/>
      <c r="H1" s="1078"/>
      <c r="I1" s="84"/>
      <c r="J1" s="84"/>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row>
    <row r="2" spans="1:67" customHeight="1" ht="60">
      <c r="A2" s="414"/>
      <c r="B2" s="1081" t="s">
        <v>589</v>
      </c>
      <c r="C2" s="1081"/>
      <c r="D2" s="1081"/>
      <c r="E2" s="404"/>
      <c r="F2" s="53"/>
      <c r="G2" s="55" t="s">
        <v>3</v>
      </c>
      <c r="H2" s="56">
        <f>Cover!I59</f>
        <v>46113</v>
      </c>
      <c r="I2" s="52"/>
    </row>
    <row r="3" spans="1:67" customHeight="1" ht="60">
      <c r="A3" s="1088" t="s">
        <v>590</v>
      </c>
      <c r="B3" s="1088"/>
      <c r="C3" s="1088"/>
      <c r="D3" s="1088"/>
      <c r="E3" s="405"/>
      <c r="F3" s="903" t="s">
        <v>2</v>
      </c>
      <c r="G3" s="903"/>
      <c r="H3" s="903"/>
    </row>
    <row r="4" spans="1:67" customHeight="1" ht="25.5">
      <c r="A4" s="85"/>
      <c r="B4" s="85"/>
      <c r="C4" s="85"/>
      <c r="D4" s="86">
        <f>IFERROR(IF(-X4/100&gt;0,-X4/100,""),"")</f>
        <v>0.25</v>
      </c>
      <c r="E4" s="1079" t="str">
        <f>IF(D4="","","Discount already applied to the prices below")</f>
        <v>Discount already applied to the prices below</v>
      </c>
      <c r="F4" s="1079"/>
      <c r="G4" s="1079"/>
      <c r="H4" s="87"/>
      <c r="I4" s="87"/>
      <c r="J4" s="88"/>
      <c r="X4" s="41">
        <v>-25</v>
      </c>
    </row>
    <row r="5" spans="1:67" customHeight="1" ht="29.25">
      <c r="A5" s="1087" t="s">
        <v>591</v>
      </c>
      <c r="B5" s="1087"/>
      <c r="C5" s="1087"/>
      <c r="D5" s="1087"/>
      <c r="E5" s="1087"/>
      <c r="F5" s="1087"/>
      <c r="G5" s="1087"/>
      <c r="H5" s="1087"/>
      <c r="I5" s="52"/>
    </row>
    <row r="6" spans="1:67" customHeight="1" ht="29.25">
      <c r="A6" s="1086" t="s">
        <v>592</v>
      </c>
      <c r="B6" s="1086"/>
      <c r="C6" s="1086"/>
      <c r="D6" s="1086"/>
      <c r="E6" s="1086"/>
      <c r="F6" s="1086"/>
      <c r="G6" s="1086"/>
      <c r="H6" s="1086"/>
      <c r="I6" s="52"/>
    </row>
    <row r="7" spans="1:67" customHeight="1" ht="20.25">
      <c r="A7" s="1085" t="s">
        <v>593</v>
      </c>
      <c r="B7" s="1085"/>
      <c r="C7" s="1085"/>
      <c r="D7" s="1085"/>
      <c r="E7" s="1085"/>
      <c r="F7" s="1085"/>
      <c r="G7" s="1085"/>
      <c r="H7" s="1085"/>
      <c r="J7" s="50"/>
      <c r="K7" s="52"/>
      <c r="X7" s="50"/>
      <c r="BD7" s="41"/>
    </row>
    <row r="8" spans="1:67" customHeight="1" ht="18.75">
      <c r="A8" s="1084" t="s">
        <v>594</v>
      </c>
      <c r="C8" s="90">
        <v>1100</v>
      </c>
      <c r="D8" s="90">
        <v>1500</v>
      </c>
      <c r="E8" s="90">
        <v>2000</v>
      </c>
      <c r="F8" s="90">
        <v>2700</v>
      </c>
      <c r="G8" s="90">
        <v>3600</v>
      </c>
      <c r="H8" s="90">
        <v>4500</v>
      </c>
      <c r="J8" s="50"/>
      <c r="K8" s="52"/>
      <c r="X8" s="50"/>
      <c r="BD8" s="41"/>
    </row>
    <row r="9" spans="1:67" customHeight="1" ht="18.75">
      <c r="A9" s="1084"/>
      <c r="B9" s="90">
        <v>800</v>
      </c>
      <c r="C9" s="91">
        <v>270</v>
      </c>
      <c r="D9" s="92">
        <v>334.5</v>
      </c>
      <c r="E9" s="92">
        <v>399.75</v>
      </c>
      <c r="F9" s="93" t="s">
        <v>595</v>
      </c>
      <c r="G9" s="93" t="s">
        <v>595</v>
      </c>
      <c r="H9" s="94" t="s">
        <v>595</v>
      </c>
      <c r="J9" s="50"/>
      <c r="K9" s="52"/>
      <c r="X9" s="50"/>
      <c r="BD9" s="41"/>
    </row>
    <row r="10" spans="1:67" customHeight="1" ht="18.75">
      <c r="A10" s="1084"/>
      <c r="B10" s="90">
        <v>1000</v>
      </c>
      <c r="C10" s="95">
        <v>316.5</v>
      </c>
      <c r="D10" s="96">
        <v>384.75</v>
      </c>
      <c r="E10" s="96">
        <v>454.5</v>
      </c>
      <c r="F10" s="97" t="s">
        <v>595</v>
      </c>
      <c r="G10" s="97" t="s">
        <v>595</v>
      </c>
      <c r="H10" s="98" t="s">
        <v>595</v>
      </c>
      <c r="J10" s="50"/>
      <c r="K10" s="52"/>
      <c r="X10" s="50"/>
      <c r="BD10" s="41"/>
    </row>
    <row r="11" spans="1:67" customHeight="1" ht="18.75">
      <c r="A11" s="1084"/>
      <c r="B11" s="90">
        <v>1200</v>
      </c>
      <c r="C11" s="95">
        <v>327</v>
      </c>
      <c r="D11" s="96">
        <v>396.75</v>
      </c>
      <c r="E11" s="96">
        <v>466.5</v>
      </c>
      <c r="F11" s="96">
        <v>526.5</v>
      </c>
      <c r="G11" s="97" t="s">
        <v>595</v>
      </c>
      <c r="H11" s="98" t="s">
        <v>595</v>
      </c>
      <c r="J11" s="50"/>
      <c r="K11" s="52"/>
      <c r="X11" s="50"/>
      <c r="BD11" s="41"/>
    </row>
    <row r="12" spans="1:67" customHeight="1" ht="18.75">
      <c r="A12" s="1084"/>
      <c r="B12" s="90">
        <v>1400</v>
      </c>
      <c r="C12" s="95">
        <v>429.75</v>
      </c>
      <c r="D12" s="96">
        <v>540</v>
      </c>
      <c r="E12" s="96">
        <v>651.75</v>
      </c>
      <c r="F12" s="96">
        <v>753.75</v>
      </c>
      <c r="G12" s="97" t="s">
        <v>595</v>
      </c>
      <c r="H12" s="98" t="s">
        <v>595</v>
      </c>
      <c r="J12" s="50"/>
      <c r="K12" s="52"/>
      <c r="X12" s="50"/>
      <c r="BD12" s="41"/>
    </row>
    <row r="13" spans="1:67" customHeight="1" ht="18.75">
      <c r="A13" s="1084"/>
      <c r="B13" s="90">
        <v>1600</v>
      </c>
      <c r="C13" s="95">
        <v>466.5</v>
      </c>
      <c r="D13" s="96">
        <v>576</v>
      </c>
      <c r="E13" s="96">
        <v>687</v>
      </c>
      <c r="F13" s="96">
        <v>789.75</v>
      </c>
      <c r="G13" s="96">
        <v>990.75</v>
      </c>
      <c r="H13" s="98" t="s">
        <v>595</v>
      </c>
      <c r="J13" s="50"/>
      <c r="K13" s="52"/>
      <c r="X13" s="50"/>
      <c r="BD13" s="41"/>
    </row>
    <row r="14" spans="1:67" customHeight="1" ht="18.75">
      <c r="A14" s="1084"/>
      <c r="B14" s="90">
        <v>1800</v>
      </c>
      <c r="C14" s="95">
        <v>483.75</v>
      </c>
      <c r="D14" s="96">
        <v>594.75</v>
      </c>
      <c r="E14" s="96">
        <v>706.5</v>
      </c>
      <c r="F14" s="96">
        <v>809.25</v>
      </c>
      <c r="G14" s="96">
        <v>1008.75</v>
      </c>
      <c r="H14" s="98" t="s">
        <v>595</v>
      </c>
      <c r="J14" s="50"/>
      <c r="K14" s="52"/>
      <c r="X14" s="50"/>
      <c r="BD14" s="41"/>
    </row>
    <row r="15" spans="1:67" customHeight="1" ht="18.75">
      <c r="A15" s="1084"/>
      <c r="B15" s="90">
        <v>2000</v>
      </c>
      <c r="C15" s="95">
        <v>486</v>
      </c>
      <c r="D15" s="96">
        <v>598.5</v>
      </c>
      <c r="E15" s="96">
        <v>709.5</v>
      </c>
      <c r="F15" s="96">
        <v>812.25</v>
      </c>
      <c r="G15" s="96">
        <v>1011.75</v>
      </c>
      <c r="H15" s="99">
        <v>1157.25</v>
      </c>
      <c r="J15" s="50"/>
      <c r="K15" s="52"/>
      <c r="X15" s="50"/>
      <c r="BD15" s="41"/>
    </row>
    <row r="16" spans="1:67" customHeight="1" ht="18.75">
      <c r="A16" s="1084"/>
      <c r="B16" s="90">
        <v>2200</v>
      </c>
      <c r="C16" s="95">
        <v>493.5</v>
      </c>
      <c r="D16" s="96">
        <v>604.5</v>
      </c>
      <c r="E16" s="96">
        <v>714.75</v>
      </c>
      <c r="F16" s="96">
        <v>820.5</v>
      </c>
      <c r="G16" s="96">
        <v>1019.25</v>
      </c>
      <c r="H16" s="99">
        <v>1165.5</v>
      </c>
      <c r="J16" s="50"/>
      <c r="K16" s="52"/>
      <c r="X16" s="50"/>
      <c r="BD16" s="41"/>
    </row>
    <row r="17" spans="1:67" customHeight="1" ht="18.75">
      <c r="A17" s="1084"/>
      <c r="B17" s="90">
        <v>2400</v>
      </c>
      <c r="C17" s="95">
        <v>500.25</v>
      </c>
      <c r="D17" s="96">
        <v>610.5</v>
      </c>
      <c r="E17" s="96">
        <v>720</v>
      </c>
      <c r="F17" s="96">
        <v>828.75</v>
      </c>
      <c r="G17" s="96">
        <v>1026.75</v>
      </c>
      <c r="H17" s="99">
        <v>1173</v>
      </c>
      <c r="J17" s="50"/>
      <c r="K17" s="52"/>
      <c r="X17" s="50"/>
      <c r="BD17" s="41"/>
    </row>
    <row r="18" spans="1:67" customHeight="1" ht="18.75">
      <c r="A18" s="1084"/>
      <c r="B18" s="90">
        <v>2600</v>
      </c>
      <c r="C18" s="95">
        <v>546.75</v>
      </c>
      <c r="D18" s="96">
        <v>664.5</v>
      </c>
      <c r="E18" s="96">
        <v>782.25</v>
      </c>
      <c r="F18" s="96">
        <v>900</v>
      </c>
      <c r="G18" s="96">
        <v>1120.5</v>
      </c>
      <c r="H18" s="99">
        <v>1283.25</v>
      </c>
      <c r="J18" s="50"/>
      <c r="K18" s="52"/>
      <c r="X18" s="50"/>
      <c r="BD18" s="41"/>
    </row>
    <row r="19" spans="1:67" customHeight="1" ht="18.75">
      <c r="A19" s="1084"/>
      <c r="B19" s="90">
        <v>2800</v>
      </c>
      <c r="C19" s="95">
        <v>574.5</v>
      </c>
      <c r="D19" s="96">
        <v>698.25</v>
      </c>
      <c r="E19" s="96">
        <v>821.25</v>
      </c>
      <c r="F19" s="96">
        <v>945</v>
      </c>
      <c r="G19" s="96">
        <v>1176</v>
      </c>
      <c r="H19" s="99">
        <v>1347.75</v>
      </c>
      <c r="J19" s="50"/>
      <c r="K19" s="52"/>
      <c r="X19" s="50"/>
      <c r="BD19" s="41"/>
    </row>
    <row r="20" spans="1:67" customHeight="1" ht="18.75">
      <c r="A20" s="1084"/>
      <c r="B20" s="90">
        <v>3000</v>
      </c>
      <c r="C20" s="100">
        <v>591</v>
      </c>
      <c r="D20" s="101">
        <v>718.5</v>
      </c>
      <c r="E20" s="101">
        <v>846</v>
      </c>
      <c r="F20" s="101">
        <v>974.25</v>
      </c>
      <c r="G20" s="101">
        <v>1211.25</v>
      </c>
      <c r="H20" s="102">
        <v>1387.5</v>
      </c>
      <c r="J20" s="50"/>
      <c r="K20" s="52"/>
      <c r="X20" s="50"/>
      <c r="BD20" s="41"/>
    </row>
    <row r="21" spans="1:67" customHeight="1" ht="18.75">
      <c r="A21" s="103"/>
      <c r="B21" s="90"/>
      <c r="C21" s="104"/>
      <c r="D21" s="104"/>
      <c r="E21" s="104"/>
      <c r="F21" s="104"/>
      <c r="G21" s="104"/>
      <c r="H21" s="104"/>
      <c r="J21" s="50"/>
      <c r="K21" s="52"/>
      <c r="X21" s="50"/>
      <c r="BD21" s="41"/>
    </row>
    <row r="22" spans="1:67" customHeight="1" ht="18.75">
      <c r="A22" s="1083" t="s">
        <v>596</v>
      </c>
      <c r="B22" s="1083"/>
      <c r="C22" s="1083"/>
      <c r="D22" s="1083"/>
      <c r="E22" s="1083"/>
      <c r="F22" s="1083"/>
      <c r="G22" s="1083"/>
      <c r="H22" s="1083"/>
      <c r="I22" s="105"/>
      <c r="J22" s="105"/>
      <c r="K22" s="106"/>
      <c r="X22" s="50"/>
      <c r="BD22" s="41"/>
    </row>
    <row r="23" spans="1:67" customHeight="1" ht="18.75">
      <c r="A23" s="1085" t="s">
        <v>593</v>
      </c>
      <c r="B23" s="1085"/>
      <c r="C23" s="1085"/>
      <c r="D23" s="1085"/>
      <c r="E23" s="1085"/>
      <c r="F23" s="1085"/>
      <c r="G23" s="1085"/>
      <c r="H23" s="1085"/>
      <c r="I23" s="107"/>
      <c r="J23" s="107"/>
      <c r="K23" s="107"/>
      <c r="X23" s="50"/>
      <c r="BD23" s="41"/>
    </row>
    <row r="24" spans="1:67" customHeight="1" ht="18.75">
      <c r="A24" s="1084" t="s">
        <v>594</v>
      </c>
      <c r="B24" s="108"/>
      <c r="C24" s="109">
        <v>2200</v>
      </c>
      <c r="D24" s="109">
        <v>3000</v>
      </c>
      <c r="E24" s="109">
        <v>4000</v>
      </c>
      <c r="F24" s="109">
        <v>5400</v>
      </c>
      <c r="G24" s="109">
        <v>7200</v>
      </c>
      <c r="H24" s="109">
        <v>9000</v>
      </c>
      <c r="I24" s="110"/>
      <c r="J24" s="111"/>
      <c r="K24" s="111"/>
      <c r="X24" s="50"/>
      <c r="BD24" s="41"/>
    </row>
    <row r="25" spans="1:67" customHeight="1" ht="18.75">
      <c r="A25" s="1084"/>
      <c r="B25" s="109">
        <v>800</v>
      </c>
      <c r="C25" s="112">
        <v>538.5</v>
      </c>
      <c r="D25" s="113">
        <v>669</v>
      </c>
      <c r="E25" s="113">
        <v>799.5</v>
      </c>
      <c r="F25" s="93" t="s">
        <v>595</v>
      </c>
      <c r="G25" s="93" t="s">
        <v>595</v>
      </c>
      <c r="H25" s="94" t="s">
        <v>595</v>
      </c>
      <c r="I25" s="114"/>
      <c r="J25" s="115"/>
      <c r="K25" s="115"/>
      <c r="X25" s="50"/>
      <c r="BD25" s="41"/>
    </row>
    <row r="26" spans="1:67" customHeight="1" ht="18.75">
      <c r="A26" s="1084"/>
      <c r="B26" s="109">
        <v>1000</v>
      </c>
      <c r="C26" s="116">
        <v>632.25</v>
      </c>
      <c r="D26" s="117">
        <v>769.5</v>
      </c>
      <c r="E26" s="117">
        <v>908.25</v>
      </c>
      <c r="F26" s="97" t="s">
        <v>595</v>
      </c>
      <c r="G26" s="97" t="s">
        <v>595</v>
      </c>
      <c r="H26" s="98" t="s">
        <v>595</v>
      </c>
      <c r="I26" s="114"/>
      <c r="J26" s="115"/>
      <c r="K26" s="118"/>
      <c r="X26" s="50"/>
      <c r="BD26" s="41"/>
    </row>
    <row r="27" spans="1:67" customHeight="1" ht="18.75">
      <c r="A27" s="1084"/>
      <c r="B27" s="109">
        <v>1200</v>
      </c>
      <c r="C27" s="116">
        <v>653.25</v>
      </c>
      <c r="D27" s="117">
        <v>792</v>
      </c>
      <c r="E27" s="117">
        <v>931.5</v>
      </c>
      <c r="F27" s="117">
        <v>1051.5</v>
      </c>
      <c r="G27" s="97" t="s">
        <v>595</v>
      </c>
      <c r="H27" s="98" t="s">
        <v>595</v>
      </c>
      <c r="I27" s="114"/>
      <c r="J27" s="115"/>
      <c r="K27" s="118"/>
      <c r="X27" s="50"/>
      <c r="BD27" s="41"/>
    </row>
    <row r="28" spans="1:67" customHeight="1" ht="18.75">
      <c r="A28" s="1084"/>
      <c r="B28" s="109">
        <v>1400</v>
      </c>
      <c r="C28" s="116">
        <v>859.5</v>
      </c>
      <c r="D28" s="117">
        <v>1080</v>
      </c>
      <c r="E28" s="117">
        <v>1302</v>
      </c>
      <c r="F28" s="117">
        <v>1506.75</v>
      </c>
      <c r="G28" s="97" t="s">
        <v>595</v>
      </c>
      <c r="H28" s="98" t="s">
        <v>595</v>
      </c>
      <c r="I28" s="119"/>
      <c r="J28" s="118"/>
      <c r="K28" s="118"/>
      <c r="X28" s="50"/>
      <c r="BD28" s="41"/>
    </row>
    <row r="29" spans="1:67" customHeight="1" ht="18.75">
      <c r="A29" s="1084"/>
      <c r="B29" s="109">
        <v>1600</v>
      </c>
      <c r="C29" s="116">
        <v>931.5</v>
      </c>
      <c r="D29" s="117">
        <v>1151.25</v>
      </c>
      <c r="E29" s="117">
        <v>1374</v>
      </c>
      <c r="F29" s="117">
        <v>1578.75</v>
      </c>
      <c r="G29" s="117">
        <v>1980</v>
      </c>
      <c r="H29" s="98" t="s">
        <v>595</v>
      </c>
      <c r="I29" s="119"/>
      <c r="J29" s="118"/>
      <c r="K29" s="118"/>
      <c r="X29" s="50"/>
      <c r="BD29" s="41"/>
    </row>
    <row r="30" spans="1:67" customHeight="1" ht="18.75">
      <c r="A30" s="1084"/>
      <c r="B30" s="109">
        <v>1800</v>
      </c>
      <c r="C30" s="116">
        <v>966.75</v>
      </c>
      <c r="D30" s="117">
        <v>1188.75</v>
      </c>
      <c r="E30" s="117">
        <v>1412.25</v>
      </c>
      <c r="F30" s="117">
        <v>1617.75</v>
      </c>
      <c r="G30" s="117">
        <v>2016.75</v>
      </c>
      <c r="H30" s="98" t="s">
        <v>595</v>
      </c>
      <c r="I30" s="119"/>
      <c r="J30" s="118"/>
      <c r="K30" s="118"/>
      <c r="X30" s="50"/>
      <c r="BD30" s="41"/>
    </row>
    <row r="31" spans="1:67" customHeight="1" ht="18.75">
      <c r="A31" s="1084"/>
      <c r="B31" s="109">
        <v>2000</v>
      </c>
      <c r="C31" s="116">
        <v>971.25</v>
      </c>
      <c r="D31" s="117">
        <v>1196.25</v>
      </c>
      <c r="E31" s="117">
        <v>1418.25</v>
      </c>
      <c r="F31" s="117">
        <v>1624.5</v>
      </c>
      <c r="G31" s="117">
        <v>2022</v>
      </c>
      <c r="H31" s="120">
        <v>2313.75</v>
      </c>
      <c r="I31" s="119"/>
      <c r="J31" s="118"/>
      <c r="K31" s="118"/>
      <c r="X31" s="50"/>
      <c r="BD31" s="41"/>
    </row>
    <row r="32" spans="1:67" customHeight="1" ht="18.75">
      <c r="A32" s="1084"/>
      <c r="B32" s="109">
        <v>2200</v>
      </c>
      <c r="C32" s="116">
        <v>985.5</v>
      </c>
      <c r="D32" s="117">
        <v>1207.5</v>
      </c>
      <c r="E32" s="117">
        <v>1429.5</v>
      </c>
      <c r="F32" s="117">
        <v>1641</v>
      </c>
      <c r="G32" s="117">
        <v>2037.75</v>
      </c>
      <c r="H32" s="120">
        <v>2329.5</v>
      </c>
      <c r="I32" s="119"/>
      <c r="J32" s="118"/>
      <c r="K32" s="118"/>
      <c r="X32" s="50"/>
      <c r="BD32" s="41"/>
    </row>
    <row r="33" spans="1:67" customHeight="1" ht="18.75">
      <c r="A33" s="1084"/>
      <c r="B33" s="109">
        <v>2400</v>
      </c>
      <c r="C33" s="116">
        <v>999.75</v>
      </c>
      <c r="D33" s="117">
        <v>1220.25</v>
      </c>
      <c r="E33" s="117">
        <v>1439.25</v>
      </c>
      <c r="F33" s="117">
        <v>1656.75</v>
      </c>
      <c r="G33" s="117">
        <v>2053.5</v>
      </c>
      <c r="H33" s="120">
        <v>2346</v>
      </c>
      <c r="I33" s="119"/>
      <c r="J33" s="118"/>
      <c r="K33" s="118"/>
      <c r="X33" s="50"/>
      <c r="BD33" s="41"/>
    </row>
    <row r="34" spans="1:67" customHeight="1" ht="18.75">
      <c r="A34" s="1084"/>
      <c r="B34" s="109">
        <v>2600</v>
      </c>
      <c r="C34" s="116">
        <v>1092.75</v>
      </c>
      <c r="D34" s="117">
        <v>1329</v>
      </c>
      <c r="E34" s="117">
        <v>1563.75</v>
      </c>
      <c r="F34" s="117">
        <v>1800</v>
      </c>
      <c r="G34" s="117">
        <v>2239.5</v>
      </c>
      <c r="H34" s="120">
        <v>2565.75</v>
      </c>
      <c r="I34" s="119"/>
      <c r="J34" s="118"/>
      <c r="K34" s="118"/>
      <c r="X34" s="50"/>
      <c r="BD34" s="41"/>
    </row>
    <row r="35" spans="1:67" customHeight="1" ht="18.75">
      <c r="A35" s="1084"/>
      <c r="B35" s="109">
        <v>2800</v>
      </c>
      <c r="C35" s="116">
        <v>1147.5</v>
      </c>
      <c r="D35" s="117">
        <v>1395</v>
      </c>
      <c r="E35" s="117">
        <v>1642.5</v>
      </c>
      <c r="F35" s="117">
        <v>1890</v>
      </c>
      <c r="G35" s="117">
        <v>2351.25</v>
      </c>
      <c r="H35" s="120">
        <v>2694.75</v>
      </c>
      <c r="I35" s="119"/>
      <c r="J35" s="118"/>
      <c r="K35" s="118"/>
      <c r="X35" s="50"/>
      <c r="BD35" s="41"/>
    </row>
    <row r="36" spans="1:67" customHeight="1" ht="18.75">
      <c r="A36" s="1084"/>
      <c r="B36" s="109">
        <v>3000</v>
      </c>
      <c r="C36" s="121">
        <v>1181.25</v>
      </c>
      <c r="D36" s="122">
        <v>1436.25</v>
      </c>
      <c r="E36" s="122">
        <v>1691.25</v>
      </c>
      <c r="F36" s="122">
        <v>1947.75</v>
      </c>
      <c r="G36" s="122">
        <v>2421.75</v>
      </c>
      <c r="H36" s="123">
        <v>2775</v>
      </c>
      <c r="I36" s="119"/>
      <c r="J36" s="118"/>
      <c r="K36" s="118"/>
      <c r="X36" s="50"/>
      <c r="BD36" s="41"/>
    </row>
    <row r="37" spans="1:67" customHeight="1" ht="18.75">
      <c r="H37" s="89"/>
      <c r="J37" s="50"/>
      <c r="K37" s="52"/>
      <c r="X37" s="50"/>
      <c r="BD37" s="41"/>
    </row>
    <row r="38" spans="1:67" customHeight="1" ht="18.75">
      <c r="A38" s="1083" t="s">
        <v>597</v>
      </c>
      <c r="B38" s="1083"/>
      <c r="C38" s="1083"/>
      <c r="D38" s="1083"/>
      <c r="E38" s="1083"/>
      <c r="F38" s="1083"/>
      <c r="G38" s="1083"/>
      <c r="H38" s="1083"/>
      <c r="J38" s="50"/>
      <c r="K38" s="52"/>
      <c r="X38" s="50"/>
      <c r="BD38" s="41"/>
    </row>
    <row r="39" spans="1:67" customHeight="1" ht="18.75">
      <c r="A39" s="1085" t="s">
        <v>593</v>
      </c>
      <c r="B39" s="1085"/>
      <c r="C39" s="1085"/>
      <c r="D39" s="1085"/>
      <c r="E39" s="1085"/>
      <c r="F39" s="1085"/>
      <c r="G39" s="1085"/>
      <c r="H39" s="1085"/>
      <c r="J39" s="50"/>
      <c r="K39" s="52"/>
      <c r="X39" s="50"/>
      <c r="BD39" s="41"/>
    </row>
    <row r="40" spans="1:67" customHeight="1" ht="18.75">
      <c r="A40" s="1084" t="s">
        <v>594</v>
      </c>
      <c r="B40" s="108"/>
      <c r="C40" s="109">
        <v>500</v>
      </c>
      <c r="D40" s="109">
        <v>1000</v>
      </c>
      <c r="E40" s="109">
        <v>1500</v>
      </c>
      <c r="F40" s="109">
        <v>2000</v>
      </c>
      <c r="G40" s="109">
        <v>2500</v>
      </c>
      <c r="H40" s="109">
        <v>3000</v>
      </c>
      <c r="J40" s="50"/>
      <c r="K40" s="52"/>
      <c r="X40" s="50"/>
      <c r="BD40" s="41"/>
    </row>
    <row r="41" spans="1:67" customHeight="1" ht="18.75">
      <c r="A41" s="1084"/>
      <c r="B41" s="109">
        <v>500</v>
      </c>
      <c r="C41" s="124">
        <v>285</v>
      </c>
      <c r="D41" s="125">
        <v>318</v>
      </c>
      <c r="E41" s="125">
        <v>359.25</v>
      </c>
      <c r="F41" s="125">
        <v>383.25</v>
      </c>
      <c r="G41" s="125">
        <v>410.25</v>
      </c>
      <c r="H41" s="126">
        <v>475.5</v>
      </c>
      <c r="J41" s="50"/>
      <c r="K41" s="52"/>
      <c r="X41" s="50"/>
      <c r="BD41" s="41"/>
    </row>
    <row r="42" spans="1:67" customHeight="1" ht="18.75">
      <c r="A42" s="1084"/>
      <c r="B42" s="109">
        <v>1000</v>
      </c>
      <c r="C42" s="127">
        <v>330.75</v>
      </c>
      <c r="D42" s="128">
        <v>366.75</v>
      </c>
      <c r="E42" s="128">
        <v>413.25</v>
      </c>
      <c r="F42" s="128">
        <v>436.5</v>
      </c>
      <c r="G42" s="128">
        <v>463.5</v>
      </c>
      <c r="H42" s="129">
        <v>540</v>
      </c>
      <c r="J42" s="50"/>
      <c r="K42" s="52"/>
      <c r="X42" s="50"/>
      <c r="BD42" s="41"/>
    </row>
    <row r="43" spans="1:67" customHeight="1" ht="18.75">
      <c r="A43" s="1084"/>
      <c r="B43" s="109">
        <v>1500</v>
      </c>
      <c r="C43" s="127">
        <v>377.25</v>
      </c>
      <c r="D43" s="128">
        <v>415.5</v>
      </c>
      <c r="E43" s="128">
        <v>465.75</v>
      </c>
      <c r="F43" s="128">
        <v>489</v>
      </c>
      <c r="G43" s="128">
        <v>517.5</v>
      </c>
      <c r="H43" s="129">
        <v>605.25</v>
      </c>
      <c r="J43" s="50"/>
      <c r="K43" s="52"/>
      <c r="X43" s="50"/>
      <c r="BD43" s="41"/>
    </row>
    <row r="44" spans="1:67" customHeight="1" ht="18.75">
      <c r="A44" s="1084"/>
      <c r="B44" s="109">
        <v>2000</v>
      </c>
      <c r="C44" s="127">
        <v>423.75</v>
      </c>
      <c r="D44" s="128">
        <v>463.5</v>
      </c>
      <c r="E44" s="128">
        <v>519</v>
      </c>
      <c r="F44" s="128">
        <v>543</v>
      </c>
      <c r="G44" s="128">
        <v>570</v>
      </c>
      <c r="H44" s="129">
        <v>671.25</v>
      </c>
      <c r="J44" s="50"/>
      <c r="K44" s="52"/>
      <c r="X44" s="50"/>
      <c r="BD44" s="41"/>
    </row>
    <row r="45" spans="1:67" customHeight="1" ht="18.75">
      <c r="A45" s="1084"/>
      <c r="B45" s="109">
        <v>2400</v>
      </c>
      <c r="C45" s="127">
        <v>462.75</v>
      </c>
      <c r="D45" s="128">
        <v>504.75</v>
      </c>
      <c r="E45" s="128">
        <v>562.5</v>
      </c>
      <c r="F45" s="128">
        <v>586.5</v>
      </c>
      <c r="G45" s="128">
        <v>614.25</v>
      </c>
      <c r="H45" s="129">
        <v>725.25</v>
      </c>
      <c r="J45" s="50"/>
      <c r="K45" s="52"/>
      <c r="X45" s="50"/>
      <c r="BD45" s="41"/>
    </row>
    <row r="46" spans="1:67" customHeight="1" ht="18.75">
      <c r="A46" s="1084"/>
      <c r="B46" s="109">
        <v>2800</v>
      </c>
      <c r="C46" s="130">
        <v>501</v>
      </c>
      <c r="D46" s="131">
        <v>544.5</v>
      </c>
      <c r="E46" s="131">
        <v>606</v>
      </c>
      <c r="F46" s="131">
        <v>630</v>
      </c>
      <c r="G46" s="131">
        <v>657</v>
      </c>
      <c r="H46" s="132">
        <v>777</v>
      </c>
      <c r="J46" s="50"/>
      <c r="K46" s="52"/>
      <c r="X46" s="50"/>
      <c r="BD46" s="41"/>
    </row>
    <row r="47" spans="1:67" customHeight="1" ht="18.75">
      <c r="A47" s="406"/>
      <c r="B47" s="407"/>
      <c r="C47" s="408"/>
      <c r="D47" s="408"/>
      <c r="E47" s="408"/>
      <c r="F47" s="408"/>
      <c r="G47" s="408"/>
      <c r="H47" s="408"/>
      <c r="J47" s="50"/>
      <c r="K47" s="52"/>
      <c r="X47" s="50"/>
      <c r="BD47" s="41"/>
    </row>
    <row r="48" spans="1:67" customHeight="1" ht="29.25">
      <c r="A48" s="1095" t="s">
        <v>591</v>
      </c>
      <c r="B48" s="1095"/>
      <c r="C48" s="1095"/>
      <c r="D48" s="1095"/>
      <c r="E48" s="1095"/>
      <c r="F48" s="1095"/>
      <c r="G48" s="1095"/>
      <c r="H48" s="1095"/>
      <c r="I48" s="89"/>
      <c r="J48" s="89"/>
      <c r="K48" s="89"/>
      <c r="L48" s="89"/>
      <c r="M48" s="89"/>
      <c r="N48" s="89"/>
      <c r="O48" s="89"/>
      <c r="P48" s="89"/>
      <c r="V48" s="52"/>
      <c r="X48" s="50"/>
      <c r="Y48" s="50"/>
      <c r="Z48" s="50"/>
      <c r="AA48" s="50"/>
      <c r="AB48" s="50"/>
      <c r="AC48" s="50"/>
      <c r="AD48" s="50"/>
      <c r="AE48" s="50"/>
      <c r="AF48" s="50"/>
      <c r="AG48" s="50"/>
      <c r="AH48" s="50"/>
      <c r="AI48" s="50"/>
      <c r="BD48" s="41"/>
      <c r="BE48" s="41"/>
      <c r="BF48" s="41"/>
      <c r="BG48" s="41"/>
      <c r="BH48" s="41"/>
      <c r="BI48" s="41"/>
      <c r="BJ48" s="41"/>
      <c r="BK48" s="41"/>
      <c r="BL48" s="41"/>
      <c r="BM48" s="41"/>
      <c r="BN48" s="41"/>
      <c r="BO48" s="41"/>
    </row>
    <row r="49" spans="1:67" customHeight="1" ht="19.5">
      <c r="A49" s="1086" t="s">
        <v>598</v>
      </c>
      <c r="B49" s="1086"/>
      <c r="C49" s="1086"/>
      <c r="D49" s="1086"/>
      <c r="E49" s="1086"/>
      <c r="F49" s="1086"/>
      <c r="G49" s="1086"/>
      <c r="H49" s="1086"/>
      <c r="I49" s="89"/>
      <c r="J49" s="89"/>
      <c r="K49" s="89"/>
      <c r="L49" s="89"/>
      <c r="M49" s="89"/>
      <c r="N49" s="89"/>
      <c r="O49" s="89"/>
      <c r="P49" s="89"/>
      <c r="V49" s="52"/>
      <c r="X49" s="50"/>
      <c r="Y49" s="50"/>
      <c r="Z49" s="50"/>
      <c r="AA49" s="50"/>
      <c r="AB49" s="50"/>
      <c r="AC49" s="50"/>
      <c r="AD49" s="50"/>
      <c r="AE49" s="50"/>
      <c r="AF49" s="50"/>
      <c r="AG49" s="50"/>
      <c r="AH49" s="50"/>
      <c r="AI49" s="50"/>
      <c r="BD49" s="41"/>
      <c r="BE49" s="41"/>
      <c r="BF49" s="41"/>
      <c r="BG49" s="41"/>
      <c r="BH49" s="41"/>
      <c r="BI49" s="41"/>
      <c r="BJ49" s="41"/>
      <c r="BK49" s="41"/>
      <c r="BL49" s="41"/>
      <c r="BM49" s="41"/>
      <c r="BN49" s="41"/>
      <c r="BO49" s="41"/>
    </row>
    <row r="50" spans="1:67">
      <c r="A50" s="1089" t="s">
        <v>594</v>
      </c>
      <c r="B50" s="1085" t="s">
        <v>593</v>
      </c>
      <c r="C50" s="1085"/>
      <c r="D50" s="1085"/>
      <c r="E50" s="1085"/>
      <c r="F50" s="1085"/>
      <c r="G50" s="1085"/>
      <c r="H50" s="1085"/>
      <c r="I50" s="89"/>
      <c r="J50" s="89"/>
      <c r="K50" s="89"/>
      <c r="L50" s="89"/>
      <c r="M50" s="89"/>
      <c r="N50" s="89"/>
      <c r="O50" s="89"/>
      <c r="P50" s="89"/>
      <c r="V50" s="52"/>
      <c r="X50" s="50"/>
      <c r="Y50" s="50"/>
      <c r="Z50" s="50"/>
      <c r="AA50" s="50"/>
      <c r="AB50" s="50"/>
      <c r="AC50" s="50"/>
      <c r="AD50" s="50"/>
      <c r="AE50" s="50"/>
      <c r="AF50" s="50"/>
      <c r="AG50" s="50"/>
      <c r="AH50" s="50"/>
      <c r="AI50" s="50"/>
      <c r="BD50" s="41"/>
      <c r="BE50" s="41"/>
      <c r="BF50" s="41"/>
      <c r="BG50" s="41"/>
      <c r="BH50" s="41"/>
      <c r="BI50" s="41"/>
      <c r="BJ50" s="41"/>
      <c r="BK50" s="41"/>
      <c r="BL50" s="41"/>
      <c r="BM50" s="41"/>
      <c r="BN50" s="41"/>
      <c r="BO50" s="41"/>
    </row>
    <row r="51" spans="1:67">
      <c r="A51" s="1090"/>
      <c r="B51" s="90">
        <v>950</v>
      </c>
      <c r="C51" s="90">
        <v>1150</v>
      </c>
      <c r="D51" s="90">
        <v>1350</v>
      </c>
      <c r="E51" s="90">
        <v>1550</v>
      </c>
      <c r="F51" s="90">
        <v>1750</v>
      </c>
      <c r="G51" s="90">
        <v>1950</v>
      </c>
      <c r="H51" s="90">
        <v>2150</v>
      </c>
      <c r="I51" s="89"/>
      <c r="J51" s="89"/>
      <c r="K51" s="89"/>
      <c r="L51" s="89"/>
      <c r="M51" s="89"/>
      <c r="N51" s="89"/>
      <c r="O51" s="89"/>
      <c r="P51" s="89"/>
      <c r="V51" s="52"/>
      <c r="X51" s="50"/>
      <c r="Y51" s="50"/>
      <c r="Z51" s="50"/>
      <c r="AA51" s="50"/>
      <c r="AB51" s="50"/>
      <c r="AC51" s="50"/>
      <c r="AD51" s="50"/>
      <c r="AE51" s="50"/>
      <c r="AF51" s="50"/>
      <c r="AG51" s="50"/>
      <c r="AH51" s="50"/>
      <c r="AI51" s="50"/>
      <c r="BD51" s="41"/>
      <c r="BE51" s="41"/>
      <c r="BF51" s="41"/>
      <c r="BG51" s="41"/>
      <c r="BH51" s="41"/>
      <c r="BI51" s="41"/>
      <c r="BJ51" s="41"/>
      <c r="BK51" s="41"/>
      <c r="BL51" s="41"/>
      <c r="BM51" s="41"/>
      <c r="BN51" s="41"/>
      <c r="BO51" s="41"/>
    </row>
    <row r="52" spans="1:67">
      <c r="A52" s="412">
        <v>1400</v>
      </c>
      <c r="B52" s="91">
        <v>575.25</v>
      </c>
      <c r="C52" s="92">
        <v>603</v>
      </c>
      <c r="D52" s="93" t="s">
        <v>595</v>
      </c>
      <c r="E52" s="93" t="s">
        <v>595</v>
      </c>
      <c r="F52" s="93" t="s">
        <v>595</v>
      </c>
      <c r="G52" s="93" t="s">
        <v>595</v>
      </c>
      <c r="H52" s="93" t="s">
        <v>595</v>
      </c>
      <c r="I52" s="89"/>
      <c r="J52" s="89"/>
      <c r="K52" s="89"/>
      <c r="L52" s="89"/>
      <c r="M52" s="89"/>
      <c r="N52" s="89"/>
      <c r="O52" s="89"/>
      <c r="P52" s="89"/>
      <c r="V52" s="52"/>
      <c r="X52" s="50"/>
      <c r="Y52" s="50"/>
      <c r="Z52" s="50"/>
      <c r="AA52" s="50"/>
      <c r="AB52" s="50"/>
      <c r="AC52" s="50"/>
      <c r="AD52" s="50"/>
      <c r="AE52" s="50"/>
      <c r="AF52" s="50"/>
      <c r="AG52" s="50"/>
      <c r="AH52" s="50"/>
      <c r="AI52" s="50"/>
      <c r="BD52" s="41"/>
      <c r="BE52" s="41"/>
      <c r="BF52" s="41"/>
      <c r="BG52" s="41"/>
      <c r="BH52" s="41"/>
      <c r="BI52" s="41"/>
      <c r="BJ52" s="41"/>
      <c r="BK52" s="41"/>
      <c r="BL52" s="41"/>
      <c r="BM52" s="41"/>
      <c r="BN52" s="41"/>
      <c r="BO52" s="41"/>
    </row>
    <row r="53" spans="1:67">
      <c r="A53" s="412">
        <v>1600</v>
      </c>
      <c r="B53" s="95">
        <v>600.75</v>
      </c>
      <c r="C53" s="96">
        <v>629.25</v>
      </c>
      <c r="D53" s="96">
        <v>659.25</v>
      </c>
      <c r="E53" s="97" t="s">
        <v>595</v>
      </c>
      <c r="F53" s="97" t="s">
        <v>595</v>
      </c>
      <c r="G53" s="97" t="s">
        <v>595</v>
      </c>
      <c r="H53" s="97" t="s">
        <v>595</v>
      </c>
      <c r="I53" s="89"/>
      <c r="J53" s="89"/>
      <c r="K53" s="89"/>
      <c r="L53" s="89"/>
      <c r="M53" s="89"/>
      <c r="N53" s="89"/>
      <c r="O53" s="89"/>
      <c r="P53" s="89"/>
      <c r="V53" s="52"/>
      <c r="X53" s="50"/>
      <c r="Y53" s="50"/>
      <c r="Z53" s="50"/>
      <c r="AA53" s="50"/>
      <c r="AB53" s="50"/>
      <c r="AC53" s="50"/>
      <c r="AD53" s="50"/>
      <c r="AE53" s="50"/>
      <c r="AF53" s="50"/>
      <c r="AG53" s="50"/>
      <c r="AH53" s="50"/>
      <c r="AI53" s="50"/>
      <c r="BD53" s="41"/>
      <c r="BE53" s="41"/>
      <c r="BF53" s="41"/>
      <c r="BG53" s="41"/>
      <c r="BH53" s="41"/>
      <c r="BI53" s="41"/>
      <c r="BJ53" s="41"/>
      <c r="BK53" s="41"/>
      <c r="BL53" s="41"/>
      <c r="BM53" s="41"/>
      <c r="BN53" s="41"/>
      <c r="BO53" s="41"/>
    </row>
    <row r="54" spans="1:67">
      <c r="A54" s="412">
        <v>1800</v>
      </c>
      <c r="B54" s="95">
        <v>614.25</v>
      </c>
      <c r="C54" s="96">
        <v>642.75</v>
      </c>
      <c r="D54" s="96">
        <v>673.5</v>
      </c>
      <c r="E54" s="96">
        <v>702.75</v>
      </c>
      <c r="F54" s="97" t="s">
        <v>595</v>
      </c>
      <c r="G54" s="97" t="s">
        <v>595</v>
      </c>
      <c r="H54" s="97" t="s">
        <v>595</v>
      </c>
      <c r="I54" s="89"/>
      <c r="J54" s="89"/>
      <c r="K54" s="89"/>
      <c r="L54" s="89"/>
      <c r="M54" s="89"/>
      <c r="N54" s="89"/>
      <c r="O54" s="89"/>
      <c r="P54" s="89"/>
      <c r="V54" s="52"/>
      <c r="X54" s="50"/>
      <c r="Y54" s="50"/>
      <c r="Z54" s="50"/>
      <c r="AA54" s="50"/>
      <c r="AB54" s="50"/>
      <c r="AC54" s="50"/>
      <c r="AD54" s="50"/>
      <c r="AE54" s="50"/>
      <c r="AF54" s="50"/>
      <c r="AG54" s="50"/>
      <c r="AH54" s="50"/>
      <c r="AI54" s="50"/>
      <c r="BD54" s="41"/>
      <c r="BE54" s="41"/>
      <c r="BF54" s="41"/>
      <c r="BG54" s="41"/>
      <c r="BH54" s="41"/>
      <c r="BI54" s="41"/>
      <c r="BJ54" s="41"/>
      <c r="BK54" s="41"/>
      <c r="BL54" s="41"/>
      <c r="BM54" s="41"/>
      <c r="BN54" s="41"/>
      <c r="BO54" s="41"/>
    </row>
    <row r="55" spans="1:67">
      <c r="A55" s="412">
        <v>2000</v>
      </c>
      <c r="B55" s="95">
        <v>632.25</v>
      </c>
      <c r="C55" s="96">
        <v>660.75</v>
      </c>
      <c r="D55" s="96">
        <v>691.5</v>
      </c>
      <c r="E55" s="96">
        <v>720</v>
      </c>
      <c r="F55" s="96">
        <v>749.25</v>
      </c>
      <c r="G55" s="97" t="s">
        <v>595</v>
      </c>
      <c r="H55" s="97" t="s">
        <v>595</v>
      </c>
      <c r="I55" s="89"/>
      <c r="J55" s="89"/>
      <c r="K55" s="89"/>
      <c r="L55" s="89"/>
      <c r="M55" s="89"/>
      <c r="N55" s="89"/>
      <c r="O55" s="89"/>
      <c r="P55" s="89"/>
      <c r="V55" s="52"/>
      <c r="X55" s="50"/>
      <c r="Y55" s="50"/>
      <c r="Z55" s="50"/>
      <c r="AA55" s="50"/>
      <c r="AB55" s="50"/>
      <c r="AC55" s="50"/>
      <c r="AD55" s="50"/>
      <c r="AE55" s="50"/>
      <c r="AF55" s="50"/>
      <c r="AG55" s="50"/>
      <c r="AH55" s="50"/>
      <c r="AI55" s="50"/>
      <c r="BD55" s="41"/>
      <c r="BE55" s="41"/>
      <c r="BF55" s="41"/>
      <c r="BG55" s="41"/>
      <c r="BH55" s="41"/>
      <c r="BI55" s="41"/>
      <c r="BJ55" s="41"/>
      <c r="BK55" s="41"/>
      <c r="BL55" s="41"/>
      <c r="BM55" s="41"/>
      <c r="BN55" s="41"/>
      <c r="BO55" s="41"/>
    </row>
    <row r="56" spans="1:67">
      <c r="A56" s="412">
        <v>2200</v>
      </c>
      <c r="B56" s="95">
        <v>646.5</v>
      </c>
      <c r="C56" s="96">
        <v>675</v>
      </c>
      <c r="D56" s="96">
        <v>705</v>
      </c>
      <c r="E56" s="96">
        <v>734.25</v>
      </c>
      <c r="F56" s="96">
        <v>762.75</v>
      </c>
      <c r="G56" s="96">
        <v>791.25</v>
      </c>
      <c r="H56" s="97" t="s">
        <v>595</v>
      </c>
      <c r="I56" s="89"/>
      <c r="J56" s="89"/>
      <c r="K56" s="89"/>
      <c r="L56" s="89"/>
      <c r="M56" s="89"/>
      <c r="N56" s="89"/>
      <c r="O56" s="89"/>
      <c r="P56" s="89"/>
      <c r="V56" s="52"/>
      <c r="X56" s="50"/>
      <c r="Y56" s="50"/>
      <c r="Z56" s="50"/>
      <c r="AA56" s="50"/>
      <c r="AB56" s="50"/>
      <c r="AC56" s="50"/>
      <c r="AD56" s="50"/>
      <c r="AE56" s="50"/>
      <c r="AF56" s="50"/>
      <c r="AG56" s="50"/>
      <c r="AH56" s="50"/>
      <c r="AI56" s="50"/>
      <c r="BD56" s="41"/>
      <c r="BE56" s="41"/>
      <c r="BF56" s="41"/>
      <c r="BG56" s="41"/>
      <c r="BH56" s="41"/>
      <c r="BI56" s="41"/>
      <c r="BJ56" s="41"/>
      <c r="BK56" s="41"/>
      <c r="BL56" s="41"/>
      <c r="BM56" s="41"/>
      <c r="BN56" s="41"/>
      <c r="BO56" s="41"/>
    </row>
    <row r="57" spans="1:67">
      <c r="A57" s="412">
        <v>2400</v>
      </c>
      <c r="B57" s="95">
        <v>673.5</v>
      </c>
      <c r="C57" s="96">
        <v>702.75</v>
      </c>
      <c r="D57" s="96">
        <v>733.5</v>
      </c>
      <c r="E57" s="96">
        <v>762.75</v>
      </c>
      <c r="F57" s="96">
        <v>792.75</v>
      </c>
      <c r="G57" s="96">
        <v>822</v>
      </c>
      <c r="H57" s="96">
        <v>852</v>
      </c>
      <c r="I57" s="89"/>
      <c r="J57" s="89"/>
      <c r="K57" s="89"/>
      <c r="L57" s="89"/>
      <c r="M57" s="89"/>
      <c r="N57" s="89"/>
      <c r="O57" s="89"/>
      <c r="P57" s="89"/>
      <c r="V57" s="52"/>
      <c r="X57" s="50"/>
      <c r="Y57" s="50"/>
      <c r="Z57" s="50"/>
      <c r="AA57" s="50"/>
      <c r="AB57" s="50"/>
      <c r="AC57" s="50"/>
      <c r="AD57" s="50"/>
      <c r="AE57" s="50"/>
      <c r="AF57" s="50"/>
      <c r="AG57" s="50"/>
      <c r="AH57" s="50"/>
      <c r="AI57" s="50"/>
      <c r="BD57" s="41"/>
      <c r="BE57" s="41"/>
      <c r="BF57" s="41"/>
      <c r="BG57" s="41"/>
      <c r="BH57" s="41"/>
      <c r="BI57" s="41"/>
      <c r="BJ57" s="41"/>
      <c r="BK57" s="41"/>
      <c r="BL57" s="41"/>
      <c r="BM57" s="41"/>
      <c r="BN57" s="41"/>
      <c r="BO57" s="41"/>
    </row>
    <row r="58" spans="1:67">
      <c r="A58" s="412">
        <v>2600</v>
      </c>
      <c r="B58" s="95">
        <v>706.5</v>
      </c>
      <c r="C58" s="96">
        <v>739.5</v>
      </c>
      <c r="D58" s="96">
        <v>775.5</v>
      </c>
      <c r="E58" s="96">
        <v>808.5</v>
      </c>
      <c r="F58" s="96">
        <v>842.25</v>
      </c>
      <c r="G58" s="96">
        <v>875.25</v>
      </c>
      <c r="H58" s="96">
        <v>909</v>
      </c>
      <c r="I58" s="89"/>
      <c r="J58" s="89"/>
      <c r="K58" s="89"/>
      <c r="L58" s="89"/>
      <c r="M58" s="89"/>
      <c r="N58" s="89"/>
      <c r="O58" s="89"/>
      <c r="P58" s="89"/>
      <c r="V58" s="52"/>
      <c r="X58" s="50"/>
      <c r="Y58" s="50"/>
      <c r="Z58" s="50"/>
      <c r="AA58" s="50"/>
      <c r="AB58" s="50"/>
      <c r="AC58" s="50"/>
      <c r="AD58" s="50"/>
      <c r="AE58" s="50"/>
      <c r="AF58" s="50"/>
      <c r="AG58" s="50"/>
      <c r="AH58" s="50"/>
      <c r="AI58" s="50"/>
      <c r="BD58" s="41"/>
      <c r="BE58" s="41"/>
      <c r="BF58" s="41"/>
      <c r="BG58" s="41"/>
      <c r="BH58" s="41"/>
      <c r="BI58" s="41"/>
      <c r="BJ58" s="41"/>
      <c r="BK58" s="41"/>
      <c r="BL58" s="41"/>
      <c r="BM58" s="41"/>
      <c r="BN58" s="41"/>
      <c r="BO58" s="41"/>
    </row>
    <row r="59" spans="1:67">
      <c r="A59" s="412">
        <v>2800</v>
      </c>
      <c r="B59" s="95">
        <v>728.25</v>
      </c>
      <c r="C59" s="96">
        <v>762</v>
      </c>
      <c r="D59" s="96">
        <v>797.25</v>
      </c>
      <c r="E59" s="96">
        <v>831</v>
      </c>
      <c r="F59" s="96">
        <v>864</v>
      </c>
      <c r="G59" s="96">
        <v>897.75</v>
      </c>
      <c r="H59" s="96">
        <v>931.5</v>
      </c>
      <c r="I59" s="89"/>
      <c r="J59" s="89"/>
      <c r="K59" s="89"/>
      <c r="L59" s="89"/>
      <c r="M59" s="89"/>
      <c r="N59" s="89"/>
      <c r="O59" s="89"/>
      <c r="P59" s="89"/>
      <c r="V59" s="52"/>
      <c r="X59" s="50"/>
      <c r="Y59" s="50"/>
      <c r="Z59" s="50"/>
      <c r="AA59" s="50"/>
      <c r="AB59" s="50"/>
      <c r="AC59" s="50"/>
      <c r="AD59" s="50"/>
      <c r="AE59" s="50"/>
      <c r="AF59" s="50"/>
      <c r="AG59" s="50"/>
      <c r="AH59" s="50"/>
      <c r="AI59" s="50"/>
      <c r="BD59" s="41"/>
      <c r="BE59" s="41"/>
      <c r="BF59" s="41"/>
      <c r="BG59" s="41"/>
      <c r="BH59" s="41"/>
      <c r="BI59" s="41"/>
      <c r="BJ59" s="41"/>
      <c r="BK59" s="41"/>
      <c r="BL59" s="41"/>
      <c r="BM59" s="41"/>
      <c r="BN59" s="41"/>
      <c r="BO59" s="41"/>
    </row>
    <row r="60" spans="1:67">
      <c r="A60" s="413">
        <v>3000</v>
      </c>
      <c r="B60" s="100">
        <v>744.75</v>
      </c>
      <c r="C60" s="101">
        <v>779.25</v>
      </c>
      <c r="D60" s="101">
        <v>814.5</v>
      </c>
      <c r="E60" s="101">
        <v>847.5</v>
      </c>
      <c r="F60" s="101">
        <v>881.25</v>
      </c>
      <c r="G60" s="101">
        <v>915</v>
      </c>
      <c r="H60" s="101">
        <v>948</v>
      </c>
      <c r="I60" s="89"/>
      <c r="J60" s="89"/>
      <c r="K60" s="89"/>
      <c r="L60" s="89"/>
      <c r="M60" s="89"/>
      <c r="N60" s="89"/>
      <c r="O60" s="89"/>
      <c r="P60" s="89"/>
      <c r="V60" s="52"/>
      <c r="X60" s="50"/>
      <c r="Y60" s="50"/>
      <c r="Z60" s="50"/>
      <c r="AA60" s="50"/>
      <c r="AB60" s="50"/>
      <c r="AC60" s="50"/>
      <c r="AD60" s="50"/>
      <c r="AE60" s="50"/>
      <c r="AF60" s="50"/>
      <c r="AG60" s="50"/>
      <c r="AH60" s="50"/>
      <c r="AI60" s="50"/>
      <c r="BD60" s="41"/>
      <c r="BE60" s="41"/>
      <c r="BF60" s="41"/>
      <c r="BG60" s="41"/>
      <c r="BH60" s="41"/>
      <c r="BI60" s="41"/>
      <c r="BJ60" s="41"/>
      <c r="BK60" s="41"/>
      <c r="BL60" s="41"/>
      <c r="BM60" s="41"/>
      <c r="BN60" s="41"/>
      <c r="BO60" s="41"/>
    </row>
    <row r="61" spans="1:67">
      <c r="A61" s="1076"/>
      <c r="B61" s="1076"/>
      <c r="C61" s="1076"/>
      <c r="D61" s="1076"/>
      <c r="E61" s="1076"/>
      <c r="F61" s="1076"/>
      <c r="G61" s="1076"/>
      <c r="H61" s="1076"/>
      <c r="I61" s="89"/>
      <c r="J61" s="89"/>
      <c r="K61" s="89"/>
      <c r="L61" s="89"/>
      <c r="M61" s="89"/>
      <c r="N61" s="89"/>
      <c r="O61" s="89"/>
      <c r="P61" s="89"/>
      <c r="V61" s="52"/>
      <c r="X61" s="50"/>
      <c r="Y61" s="50"/>
      <c r="Z61" s="50"/>
      <c r="AA61" s="50"/>
      <c r="AB61" s="50"/>
      <c r="AC61" s="50"/>
      <c r="AD61" s="50"/>
      <c r="AE61" s="50"/>
      <c r="AF61" s="50"/>
      <c r="AG61" s="50"/>
      <c r="AH61" s="50"/>
      <c r="AI61" s="50"/>
      <c r="BD61" s="41"/>
      <c r="BE61" s="41"/>
      <c r="BF61" s="41"/>
      <c r="BG61" s="41"/>
      <c r="BH61" s="41"/>
      <c r="BI61" s="41"/>
      <c r="BJ61" s="41"/>
      <c r="BK61" s="41"/>
      <c r="BL61" s="41"/>
      <c r="BM61" s="41"/>
      <c r="BN61" s="41"/>
      <c r="BO61" s="41"/>
    </row>
    <row r="62" spans="1:67">
      <c r="A62" s="52"/>
      <c r="B62" s="52"/>
      <c r="C62" s="52"/>
      <c r="D62" s="52"/>
      <c r="E62" s="52"/>
      <c r="F62" s="52"/>
      <c r="G62" s="52"/>
      <c r="H62" s="52"/>
      <c r="I62" s="89"/>
      <c r="J62" s="89"/>
      <c r="K62" s="89"/>
      <c r="L62" s="89"/>
      <c r="M62" s="89"/>
      <c r="N62" s="89"/>
      <c r="O62" s="89"/>
      <c r="P62" s="89"/>
      <c r="V62" s="52"/>
      <c r="X62" s="50"/>
      <c r="Y62" s="50"/>
      <c r="Z62" s="50"/>
      <c r="AA62" s="50"/>
      <c r="AB62" s="50"/>
      <c r="AC62" s="50"/>
      <c r="AD62" s="50"/>
      <c r="AE62" s="50"/>
      <c r="AF62" s="50"/>
      <c r="AG62" s="50"/>
      <c r="AH62" s="50"/>
      <c r="AI62" s="50"/>
      <c r="BD62" s="41"/>
      <c r="BE62" s="41"/>
      <c r="BF62" s="41"/>
      <c r="BG62" s="41"/>
      <c r="BH62" s="41"/>
      <c r="BI62" s="41"/>
      <c r="BJ62" s="41"/>
      <c r="BK62" s="41"/>
      <c r="BL62" s="41"/>
      <c r="BM62" s="41"/>
      <c r="BN62" s="41"/>
      <c r="BO62" s="41"/>
    </row>
    <row r="63" spans="1:67" customHeight="1" ht="19.5">
      <c r="A63" s="1086"/>
      <c r="B63" s="1086"/>
      <c r="C63" s="1086"/>
      <c r="D63" s="1086"/>
      <c r="E63" s="1086"/>
      <c r="F63" s="1086"/>
      <c r="G63" s="1086"/>
      <c r="H63" s="1086"/>
      <c r="I63" s="89"/>
      <c r="J63" s="89"/>
      <c r="K63" s="89"/>
      <c r="L63" s="89"/>
      <c r="M63" s="89"/>
      <c r="N63" s="89"/>
      <c r="O63" s="89"/>
      <c r="P63" s="89"/>
      <c r="V63" s="52"/>
      <c r="X63" s="50"/>
      <c r="Y63" s="50"/>
      <c r="Z63" s="50"/>
      <c r="AA63" s="50"/>
      <c r="AB63" s="50"/>
      <c r="AC63" s="50"/>
      <c r="AD63" s="50"/>
      <c r="AE63" s="50"/>
      <c r="AF63" s="50"/>
      <c r="AG63" s="50"/>
      <c r="AH63" s="50"/>
      <c r="AI63" s="50"/>
      <c r="BD63" s="41"/>
      <c r="BE63" s="41"/>
      <c r="BF63" s="41"/>
      <c r="BG63" s="41"/>
      <c r="BH63" s="41"/>
      <c r="BI63" s="41"/>
      <c r="BJ63" s="41"/>
      <c r="BK63" s="41"/>
      <c r="BL63" s="41"/>
      <c r="BM63" s="41"/>
      <c r="BN63" s="41"/>
      <c r="BO63" s="41"/>
    </row>
    <row r="64" spans="1:67">
      <c r="A64" s="1089" t="s">
        <v>594</v>
      </c>
      <c r="B64" s="1085" t="s">
        <v>593</v>
      </c>
      <c r="C64" s="1085"/>
      <c r="D64" s="1085"/>
      <c r="E64" s="1085"/>
      <c r="F64" s="1085"/>
      <c r="G64" s="1085"/>
      <c r="H64" s="1085"/>
      <c r="I64" s="89"/>
      <c r="J64" s="89"/>
      <c r="K64" s="89"/>
      <c r="L64" s="89"/>
      <c r="M64" s="89"/>
      <c r="N64" s="89"/>
      <c r="O64" s="89"/>
      <c r="P64" s="89"/>
      <c r="V64" s="52"/>
      <c r="X64" s="50"/>
      <c r="Y64" s="50"/>
      <c r="Z64" s="50"/>
      <c r="AA64" s="50"/>
      <c r="AB64" s="50"/>
      <c r="AC64" s="50"/>
      <c r="AD64" s="50"/>
      <c r="AE64" s="50"/>
      <c r="AF64" s="50"/>
      <c r="AG64" s="50"/>
      <c r="AH64" s="50"/>
      <c r="AI64" s="50"/>
      <c r="BD64" s="41"/>
      <c r="BE64" s="41"/>
      <c r="BF64" s="41"/>
      <c r="BG64" s="41"/>
      <c r="BH64" s="41"/>
      <c r="BI64" s="41"/>
      <c r="BJ64" s="41"/>
      <c r="BK64" s="41"/>
      <c r="BL64" s="41"/>
      <c r="BM64" s="41"/>
      <c r="BN64" s="41"/>
      <c r="BO64" s="41"/>
    </row>
    <row r="65" spans="1:67">
      <c r="A65" s="1090"/>
      <c r="B65" s="109">
        <v>1900</v>
      </c>
      <c r="C65" s="109">
        <v>2300</v>
      </c>
      <c r="D65" s="109">
        <v>2700</v>
      </c>
      <c r="E65" s="109">
        <v>3100</v>
      </c>
      <c r="F65" s="109">
        <v>3500</v>
      </c>
      <c r="G65" s="109">
        <v>3900</v>
      </c>
      <c r="H65" s="109">
        <v>4300</v>
      </c>
      <c r="I65" s="89"/>
      <c r="J65" s="89"/>
      <c r="K65" s="89"/>
      <c r="L65" s="89"/>
      <c r="M65" s="89"/>
      <c r="N65" s="89"/>
      <c r="O65" s="89"/>
      <c r="P65" s="89"/>
      <c r="V65" s="52"/>
      <c r="X65" s="50"/>
      <c r="Y65" s="50"/>
      <c r="Z65" s="50"/>
      <c r="AA65" s="50"/>
      <c r="AB65" s="50"/>
      <c r="AC65" s="50"/>
      <c r="AD65" s="50"/>
      <c r="AE65" s="50"/>
      <c r="AF65" s="50"/>
      <c r="AG65" s="50"/>
      <c r="AH65" s="50"/>
      <c r="AI65" s="50"/>
      <c r="BD65" s="41"/>
      <c r="BE65" s="41"/>
      <c r="BF65" s="41"/>
      <c r="BG65" s="41"/>
      <c r="BH65" s="41"/>
      <c r="BI65" s="41"/>
      <c r="BJ65" s="41"/>
      <c r="BK65" s="41"/>
      <c r="BL65" s="41"/>
      <c r="BM65" s="41"/>
      <c r="BN65" s="41"/>
      <c r="BO65" s="41"/>
    </row>
    <row r="66" spans="1:67">
      <c r="A66" s="410">
        <v>1400</v>
      </c>
      <c r="B66" s="112">
        <v>1149.75</v>
      </c>
      <c r="C66" s="113">
        <v>1205.25</v>
      </c>
      <c r="D66" s="93" t="s">
        <v>595</v>
      </c>
      <c r="E66" s="93" t="s">
        <v>595</v>
      </c>
      <c r="F66" s="93" t="s">
        <v>595</v>
      </c>
      <c r="G66" s="93" t="s">
        <v>595</v>
      </c>
      <c r="H66" s="93" t="s">
        <v>595</v>
      </c>
      <c r="I66" s="89"/>
      <c r="J66" s="89"/>
      <c r="K66" s="89"/>
      <c r="L66" s="89"/>
      <c r="M66" s="89"/>
      <c r="N66" s="89"/>
      <c r="O66" s="89"/>
      <c r="P66" s="89"/>
      <c r="V66" s="52"/>
      <c r="X66" s="50"/>
      <c r="Y66" s="50"/>
      <c r="Z66" s="50"/>
      <c r="AA66" s="50"/>
      <c r="AB66" s="50"/>
      <c r="AC66" s="50"/>
      <c r="AD66" s="50"/>
      <c r="AE66" s="50"/>
      <c r="AF66" s="50"/>
      <c r="AG66" s="50"/>
      <c r="AH66" s="50"/>
      <c r="AI66" s="50"/>
      <c r="BD66" s="41"/>
      <c r="BE66" s="41"/>
      <c r="BF66" s="41"/>
      <c r="BG66" s="41"/>
      <c r="BH66" s="41"/>
      <c r="BI66" s="41"/>
      <c r="BJ66" s="41"/>
      <c r="BK66" s="41"/>
      <c r="BL66" s="41"/>
      <c r="BM66" s="41"/>
      <c r="BN66" s="41"/>
      <c r="BO66" s="41"/>
    </row>
    <row r="67" spans="1:67">
      <c r="A67" s="410">
        <v>1600</v>
      </c>
      <c r="B67" s="116">
        <v>1200.75</v>
      </c>
      <c r="C67" s="117">
        <v>1257.75</v>
      </c>
      <c r="D67" s="117">
        <v>1318.5</v>
      </c>
      <c r="E67" s="97" t="s">
        <v>595</v>
      </c>
      <c r="F67" s="97" t="s">
        <v>595</v>
      </c>
      <c r="G67" s="97" t="s">
        <v>595</v>
      </c>
      <c r="H67" s="97" t="s">
        <v>595</v>
      </c>
      <c r="I67" s="89"/>
      <c r="J67" s="89"/>
      <c r="K67" s="89"/>
      <c r="L67" s="89"/>
      <c r="M67" s="89"/>
      <c r="N67" s="89"/>
      <c r="O67" s="89"/>
      <c r="P67" s="89"/>
      <c r="V67" s="52"/>
      <c r="X67" s="50"/>
      <c r="Y67" s="50"/>
      <c r="Z67" s="50"/>
      <c r="AA67" s="50"/>
      <c r="AB67" s="50"/>
      <c r="AC67" s="50"/>
      <c r="AD67" s="50"/>
      <c r="AE67" s="50"/>
      <c r="AF67" s="50"/>
      <c r="AG67" s="50"/>
      <c r="AH67" s="50"/>
      <c r="AI67" s="50"/>
      <c r="BD67" s="41"/>
      <c r="BE67" s="41"/>
      <c r="BF67" s="41"/>
      <c r="BG67" s="41"/>
      <c r="BH67" s="41"/>
      <c r="BI67" s="41"/>
      <c r="BJ67" s="41"/>
      <c r="BK67" s="41"/>
      <c r="BL67" s="41"/>
      <c r="BM67" s="41"/>
      <c r="BN67" s="41"/>
      <c r="BO67" s="41"/>
    </row>
    <row r="68" spans="1:67">
      <c r="A68" s="410">
        <v>1800</v>
      </c>
      <c r="B68" s="116">
        <v>1228.5</v>
      </c>
      <c r="C68" s="117">
        <v>1285.5</v>
      </c>
      <c r="D68" s="117">
        <v>1346.25</v>
      </c>
      <c r="E68" s="134">
        <v>1404.75</v>
      </c>
      <c r="F68" s="97" t="s">
        <v>595</v>
      </c>
      <c r="G68" s="97" t="s">
        <v>595</v>
      </c>
      <c r="H68" s="97" t="s">
        <v>595</v>
      </c>
      <c r="I68" s="89"/>
      <c r="J68" s="89"/>
      <c r="K68" s="89"/>
      <c r="L68" s="89"/>
      <c r="M68" s="89"/>
      <c r="N68" s="89"/>
      <c r="O68" s="89"/>
      <c r="P68" s="89"/>
      <c r="V68" s="52"/>
      <c r="X68" s="50"/>
      <c r="Y68" s="50"/>
      <c r="Z68" s="50"/>
      <c r="AA68" s="50"/>
      <c r="AB68" s="50"/>
      <c r="AC68" s="50"/>
      <c r="AD68" s="50"/>
      <c r="AE68" s="50"/>
      <c r="AF68" s="50"/>
      <c r="AG68" s="50"/>
      <c r="AH68" s="50"/>
      <c r="AI68" s="50"/>
      <c r="BD68" s="41"/>
      <c r="BE68" s="41"/>
      <c r="BF68" s="41"/>
      <c r="BG68" s="41"/>
      <c r="BH68" s="41"/>
      <c r="BI68" s="41"/>
      <c r="BJ68" s="41"/>
      <c r="BK68" s="41"/>
      <c r="BL68" s="41"/>
      <c r="BM68" s="41"/>
      <c r="BN68" s="41"/>
      <c r="BO68" s="41"/>
    </row>
    <row r="69" spans="1:67">
      <c r="A69" s="410">
        <v>2000</v>
      </c>
      <c r="B69" s="116">
        <v>1264.5</v>
      </c>
      <c r="C69" s="117">
        <v>1321.5</v>
      </c>
      <c r="D69" s="117">
        <v>1383</v>
      </c>
      <c r="E69" s="134">
        <v>1440</v>
      </c>
      <c r="F69" s="134">
        <v>1497.75</v>
      </c>
      <c r="G69" s="97" t="s">
        <v>595</v>
      </c>
      <c r="H69" s="97" t="s">
        <v>595</v>
      </c>
      <c r="I69" s="89"/>
      <c r="J69" s="89"/>
      <c r="K69" s="89"/>
      <c r="L69" s="89"/>
      <c r="M69" s="89"/>
      <c r="N69" s="89"/>
      <c r="O69" s="89"/>
      <c r="P69" s="89"/>
      <c r="V69" s="52"/>
      <c r="X69" s="50"/>
      <c r="Y69" s="50"/>
      <c r="Z69" s="50"/>
      <c r="AA69" s="50"/>
      <c r="AB69" s="50"/>
      <c r="AC69" s="50"/>
      <c r="AD69" s="50"/>
      <c r="AE69" s="50"/>
      <c r="AF69" s="50"/>
      <c r="AG69" s="50"/>
      <c r="AH69" s="50"/>
      <c r="AI69" s="50"/>
      <c r="BD69" s="41"/>
      <c r="BE69" s="41"/>
      <c r="BF69" s="41"/>
      <c r="BG69" s="41"/>
      <c r="BH69" s="41"/>
      <c r="BI69" s="41"/>
      <c r="BJ69" s="41"/>
      <c r="BK69" s="41"/>
      <c r="BL69" s="41"/>
      <c r="BM69" s="41"/>
      <c r="BN69" s="41"/>
      <c r="BO69" s="41"/>
    </row>
    <row r="70" spans="1:67">
      <c r="A70" s="410">
        <v>2200</v>
      </c>
      <c r="B70" s="116">
        <v>1292.25</v>
      </c>
      <c r="C70" s="117">
        <v>1349.25</v>
      </c>
      <c r="D70" s="117">
        <v>1409.25</v>
      </c>
      <c r="E70" s="134">
        <v>1467.75</v>
      </c>
      <c r="F70" s="134">
        <v>1525.5</v>
      </c>
      <c r="G70" s="117">
        <v>1582.5</v>
      </c>
      <c r="H70" s="97" t="s">
        <v>595</v>
      </c>
      <c r="I70" s="89"/>
      <c r="J70" s="89"/>
      <c r="K70" s="89"/>
      <c r="L70" s="89"/>
      <c r="M70" s="89"/>
      <c r="N70" s="89"/>
      <c r="O70" s="89"/>
      <c r="P70" s="89"/>
      <c r="V70" s="52"/>
      <c r="X70" s="50"/>
      <c r="Y70" s="50"/>
      <c r="Z70" s="50"/>
      <c r="AA70" s="50"/>
      <c r="AB70" s="50"/>
      <c r="AC70" s="50"/>
      <c r="AD70" s="50"/>
      <c r="AE70" s="50"/>
      <c r="AF70" s="50"/>
      <c r="AG70" s="50"/>
      <c r="AH70" s="50"/>
      <c r="AI70" s="50"/>
      <c r="BD70" s="41"/>
      <c r="BE70" s="41"/>
      <c r="BF70" s="41"/>
      <c r="BG70" s="41"/>
      <c r="BH70" s="41"/>
      <c r="BI70" s="41"/>
      <c r="BJ70" s="41"/>
      <c r="BK70" s="41"/>
      <c r="BL70" s="41"/>
      <c r="BM70" s="41"/>
      <c r="BN70" s="41"/>
      <c r="BO70" s="41"/>
    </row>
    <row r="71" spans="1:67">
      <c r="A71" s="410">
        <v>2400</v>
      </c>
      <c r="B71" s="116">
        <v>1346.25</v>
      </c>
      <c r="C71" s="117">
        <v>1404.75</v>
      </c>
      <c r="D71" s="117">
        <v>1466.25</v>
      </c>
      <c r="E71" s="134">
        <v>1525.5</v>
      </c>
      <c r="F71" s="134">
        <v>1585.5</v>
      </c>
      <c r="G71" s="117">
        <v>1644</v>
      </c>
      <c r="H71" s="117">
        <v>1703.25</v>
      </c>
      <c r="I71" s="89"/>
      <c r="J71" s="89"/>
      <c r="K71" s="89"/>
      <c r="L71" s="89"/>
      <c r="M71" s="89"/>
      <c r="N71" s="89"/>
      <c r="O71" s="89"/>
      <c r="P71" s="89"/>
      <c r="V71" s="52"/>
      <c r="X71" s="50"/>
      <c r="Y71" s="50"/>
      <c r="Z71" s="50"/>
      <c r="AA71" s="50"/>
      <c r="AB71" s="50"/>
      <c r="AC71" s="50"/>
      <c r="AD71" s="50"/>
      <c r="AE71" s="50"/>
      <c r="AF71" s="50"/>
      <c r="AG71" s="50"/>
      <c r="AH71" s="50"/>
      <c r="AI71" s="50"/>
      <c r="BD71" s="41"/>
      <c r="BE71" s="41"/>
      <c r="BF71" s="41"/>
      <c r="BG71" s="41"/>
      <c r="BH71" s="41"/>
      <c r="BI71" s="41"/>
      <c r="BJ71" s="41"/>
      <c r="BK71" s="41"/>
      <c r="BL71" s="41"/>
      <c r="BM71" s="41"/>
      <c r="BN71" s="41"/>
      <c r="BO71" s="41"/>
    </row>
    <row r="72" spans="1:67">
      <c r="A72" s="410">
        <v>2600</v>
      </c>
      <c r="B72" s="116">
        <v>1412.25</v>
      </c>
      <c r="C72" s="117">
        <v>1479</v>
      </c>
      <c r="D72" s="117">
        <v>1550.25</v>
      </c>
      <c r="E72" s="134">
        <v>1616.25</v>
      </c>
      <c r="F72" s="134">
        <v>1684.5</v>
      </c>
      <c r="G72" s="117">
        <v>1750.5</v>
      </c>
      <c r="H72" s="117">
        <v>1817.25</v>
      </c>
      <c r="I72" s="89"/>
      <c r="J72" s="89"/>
      <c r="K72" s="89"/>
      <c r="L72" s="89"/>
      <c r="M72" s="89"/>
      <c r="N72" s="89"/>
      <c r="O72" s="89"/>
      <c r="P72" s="89"/>
      <c r="V72" s="52"/>
      <c r="X72" s="50"/>
      <c r="Y72" s="50"/>
      <c r="Z72" s="50"/>
      <c r="AA72" s="50"/>
      <c r="AB72" s="50"/>
      <c r="AC72" s="50"/>
      <c r="AD72" s="50"/>
      <c r="AE72" s="50"/>
      <c r="AF72" s="50"/>
      <c r="AG72" s="50"/>
      <c r="AH72" s="50"/>
      <c r="AI72" s="50"/>
      <c r="BD72" s="41"/>
      <c r="BE72" s="41"/>
      <c r="BF72" s="41"/>
      <c r="BG72" s="41"/>
      <c r="BH72" s="41"/>
      <c r="BI72" s="41"/>
      <c r="BJ72" s="41"/>
      <c r="BK72" s="41"/>
      <c r="BL72" s="41"/>
      <c r="BM72" s="41"/>
      <c r="BN72" s="41"/>
      <c r="BO72" s="41"/>
    </row>
    <row r="73" spans="1:67">
      <c r="A73" s="410">
        <v>2800</v>
      </c>
      <c r="B73" s="116">
        <v>1455.75</v>
      </c>
      <c r="C73" s="117">
        <v>1524</v>
      </c>
      <c r="D73" s="117">
        <v>1594.5</v>
      </c>
      <c r="E73" s="134">
        <v>1661.25</v>
      </c>
      <c r="F73" s="134">
        <v>1728</v>
      </c>
      <c r="G73" s="117">
        <v>1795.5</v>
      </c>
      <c r="H73" s="117">
        <v>1862.25</v>
      </c>
      <c r="I73" s="89"/>
      <c r="J73" s="89"/>
      <c r="K73" s="89"/>
      <c r="L73" s="89"/>
      <c r="M73" s="89"/>
      <c r="N73" s="89"/>
      <c r="O73" s="89"/>
      <c r="P73" s="89"/>
      <c r="V73" s="52"/>
      <c r="X73" s="50"/>
      <c r="Y73" s="50"/>
      <c r="Z73" s="50"/>
      <c r="AA73" s="50"/>
      <c r="AB73" s="50"/>
      <c r="AC73" s="50"/>
      <c r="AD73" s="50"/>
      <c r="AE73" s="50"/>
      <c r="AF73" s="50"/>
      <c r="AG73" s="50"/>
      <c r="AH73" s="50"/>
      <c r="AI73" s="50"/>
      <c r="BD73" s="41"/>
      <c r="BE73" s="41"/>
      <c r="BF73" s="41"/>
      <c r="BG73" s="41"/>
      <c r="BH73" s="41"/>
      <c r="BI73" s="41"/>
      <c r="BJ73" s="41"/>
      <c r="BK73" s="41"/>
      <c r="BL73" s="41"/>
      <c r="BM73" s="41"/>
      <c r="BN73" s="41"/>
      <c r="BO73" s="41"/>
    </row>
    <row r="74" spans="1:67">
      <c r="A74" s="411">
        <v>3000</v>
      </c>
      <c r="B74" s="121">
        <v>1489.5</v>
      </c>
      <c r="C74" s="122">
        <v>1557.75</v>
      </c>
      <c r="D74" s="122">
        <v>1629</v>
      </c>
      <c r="E74" s="135">
        <v>1695</v>
      </c>
      <c r="F74" s="135">
        <v>1761.75</v>
      </c>
      <c r="G74" s="122">
        <v>1830</v>
      </c>
      <c r="H74" s="122">
        <v>1896</v>
      </c>
      <c r="I74" s="89"/>
      <c r="J74" s="89"/>
      <c r="K74" s="89"/>
      <c r="L74" s="89"/>
      <c r="M74" s="89"/>
      <c r="N74" s="89"/>
      <c r="O74" s="89"/>
      <c r="P74" s="89"/>
      <c r="V74" s="52"/>
      <c r="X74" s="50"/>
      <c r="Y74" s="50"/>
      <c r="Z74" s="50"/>
      <c r="AA74" s="50"/>
      <c r="AB74" s="50"/>
      <c r="AC74" s="50"/>
      <c r="AD74" s="50"/>
      <c r="AE74" s="50"/>
      <c r="AF74" s="50"/>
      <c r="AG74" s="50"/>
      <c r="AH74" s="50"/>
      <c r="AI74" s="50"/>
      <c r="BD74" s="41"/>
      <c r="BE74" s="41"/>
      <c r="BF74" s="41"/>
      <c r="BG74" s="41"/>
      <c r="BH74" s="41"/>
      <c r="BI74" s="41"/>
      <c r="BJ74" s="41"/>
      <c r="BK74" s="41"/>
      <c r="BL74" s="41"/>
      <c r="BM74" s="41"/>
      <c r="BN74" s="41"/>
      <c r="BO74" s="41"/>
    </row>
    <row r="75" spans="1:67">
      <c r="A75" s="1076"/>
      <c r="B75" s="1076"/>
      <c r="C75" s="1076"/>
      <c r="D75" s="1076"/>
      <c r="E75" s="1076"/>
      <c r="F75" s="1076"/>
      <c r="G75" s="1076"/>
      <c r="H75" s="1076"/>
      <c r="I75" s="89"/>
      <c r="J75" s="89"/>
      <c r="K75" s="89"/>
      <c r="L75" s="89"/>
      <c r="M75" s="89"/>
      <c r="N75" s="89"/>
      <c r="O75" s="89"/>
      <c r="P75" s="89"/>
      <c r="V75" s="52"/>
      <c r="X75" s="50"/>
      <c r="Y75" s="50"/>
      <c r="Z75" s="50"/>
      <c r="AA75" s="50"/>
      <c r="AB75" s="50"/>
      <c r="AC75" s="50"/>
      <c r="AD75" s="50"/>
      <c r="AE75" s="50"/>
      <c r="AF75" s="50"/>
      <c r="AG75" s="50"/>
      <c r="AH75" s="50"/>
      <c r="AI75" s="50"/>
      <c r="BD75" s="41"/>
      <c r="BE75" s="41"/>
      <c r="BF75" s="41"/>
      <c r="BG75" s="41"/>
      <c r="BH75" s="41"/>
      <c r="BI75" s="41"/>
      <c r="BJ75" s="41"/>
      <c r="BK75" s="41"/>
      <c r="BL75" s="41"/>
      <c r="BM75" s="41"/>
      <c r="BN75" s="41"/>
      <c r="BO75" s="41"/>
    </row>
    <row r="76" spans="1:67" customHeight="1" ht="16.5">
      <c r="A76" s="1096" t="s">
        <v>17</v>
      </c>
      <c r="B76" s="1096"/>
      <c r="C76" s="1096"/>
      <c r="D76" s="1096"/>
      <c r="E76" s="1096"/>
      <c r="F76" s="1096"/>
      <c r="G76" s="1096"/>
      <c r="H76" s="1096"/>
      <c r="I76" s="89"/>
      <c r="J76" s="89"/>
      <c r="K76" s="89"/>
      <c r="L76" s="89"/>
      <c r="M76" s="89"/>
      <c r="N76" s="89"/>
      <c r="O76" s="89"/>
      <c r="P76" s="89"/>
      <c r="V76" s="52"/>
      <c r="X76" s="50"/>
      <c r="Y76" s="50"/>
      <c r="Z76" s="50"/>
      <c r="AA76" s="50"/>
      <c r="AB76" s="50"/>
      <c r="AC76" s="50"/>
      <c r="AD76" s="50"/>
      <c r="AE76" s="50"/>
      <c r="AF76" s="50"/>
      <c r="AG76" s="50"/>
      <c r="AH76" s="50"/>
      <c r="AI76" s="50"/>
      <c r="BD76" s="41"/>
      <c r="BE76" s="41"/>
      <c r="BF76" s="41"/>
      <c r="BG76" s="41"/>
      <c r="BH76" s="41"/>
      <c r="BI76" s="41"/>
      <c r="BJ76" s="41"/>
      <c r="BK76" s="41"/>
      <c r="BL76" s="41"/>
      <c r="BM76" s="41"/>
      <c r="BN76" s="41"/>
      <c r="BO76" s="41"/>
    </row>
    <row r="77" spans="1:67">
      <c r="A77" s="1080" t="s">
        <v>599</v>
      </c>
      <c r="B77" s="1080"/>
      <c r="C77" s="1080"/>
      <c r="D77" s="1080"/>
      <c r="E77" s="1097" t="s">
        <v>60</v>
      </c>
      <c r="F77" s="1097"/>
      <c r="G77" s="1097"/>
      <c r="H77" s="1098"/>
      <c r="I77" s="89"/>
      <c r="J77" s="89"/>
      <c r="K77" s="89"/>
      <c r="L77" s="89"/>
      <c r="M77" s="89"/>
      <c r="N77" s="89"/>
      <c r="O77" s="89"/>
      <c r="P77" s="89"/>
      <c r="V77" s="52"/>
      <c r="X77" s="50"/>
      <c r="Y77" s="50"/>
      <c r="Z77" s="50"/>
      <c r="AA77" s="50"/>
      <c r="AB77" s="50"/>
      <c r="AC77" s="50"/>
      <c r="AD77" s="50"/>
      <c r="AE77" s="50"/>
      <c r="AF77" s="50"/>
      <c r="AG77" s="50"/>
      <c r="AH77" s="50"/>
      <c r="AI77" s="50"/>
      <c r="BD77" s="41"/>
      <c r="BE77" s="41"/>
      <c r="BF77" s="41"/>
      <c r="BG77" s="41"/>
      <c r="BH77" s="41"/>
      <c r="BI77" s="41"/>
      <c r="BJ77" s="41"/>
      <c r="BK77" s="41"/>
      <c r="BL77" s="41"/>
      <c r="BM77" s="41"/>
      <c r="BN77" s="41"/>
      <c r="BO77" s="41"/>
    </row>
    <row r="78" spans="1:67">
      <c r="A78" s="1080" t="s">
        <v>600</v>
      </c>
      <c r="B78" s="1080"/>
      <c r="C78" s="1080"/>
      <c r="D78" s="1080"/>
      <c r="E78" s="975" t="s">
        <v>601</v>
      </c>
      <c r="F78" s="975"/>
      <c r="G78" s="975"/>
      <c r="H78" s="975"/>
      <c r="I78" s="89"/>
      <c r="J78" s="89"/>
      <c r="K78" s="89"/>
      <c r="L78" s="89"/>
      <c r="M78" s="89"/>
      <c r="N78" s="89"/>
      <c r="O78" s="89"/>
      <c r="P78" s="89"/>
      <c r="V78" s="52"/>
      <c r="X78" s="50"/>
      <c r="Y78" s="50"/>
      <c r="Z78" s="50"/>
      <c r="AA78" s="50"/>
      <c r="AB78" s="50"/>
      <c r="AC78" s="50"/>
      <c r="AD78" s="50"/>
      <c r="AE78" s="50"/>
      <c r="AF78" s="50"/>
      <c r="AG78" s="50"/>
      <c r="AH78" s="50"/>
      <c r="AI78" s="50"/>
      <c r="BD78" s="41"/>
      <c r="BE78" s="41"/>
      <c r="BF78" s="41"/>
      <c r="BG78" s="41"/>
      <c r="BH78" s="41"/>
      <c r="BI78" s="41"/>
      <c r="BJ78" s="41"/>
      <c r="BK78" s="41"/>
      <c r="BL78" s="41"/>
      <c r="BM78" s="41"/>
      <c r="BN78" s="41"/>
      <c r="BO78" s="41"/>
    </row>
    <row r="79" spans="1:67">
      <c r="A79" s="1080" t="s">
        <v>602</v>
      </c>
      <c r="B79" s="1080"/>
      <c r="C79" s="1080"/>
      <c r="D79" s="1080"/>
      <c r="E79" s="975" t="s">
        <v>603</v>
      </c>
      <c r="F79" s="975"/>
      <c r="G79" s="975"/>
      <c r="H79" s="975"/>
      <c r="I79" s="89"/>
      <c r="J79" s="89"/>
      <c r="K79" s="89"/>
      <c r="L79" s="89"/>
      <c r="M79" s="89"/>
      <c r="N79" s="89"/>
      <c r="O79" s="89"/>
      <c r="P79" s="89"/>
      <c r="V79" s="52"/>
      <c r="X79" s="50"/>
      <c r="Y79" s="50"/>
      <c r="Z79" s="50"/>
      <c r="AA79" s="50"/>
      <c r="AB79" s="50"/>
      <c r="AC79" s="50"/>
      <c r="AD79" s="50"/>
      <c r="AE79" s="50"/>
      <c r="AF79" s="50"/>
      <c r="AG79" s="50"/>
      <c r="AH79" s="50"/>
      <c r="AI79" s="50"/>
      <c r="BD79" s="41"/>
      <c r="BE79" s="41"/>
      <c r="BF79" s="41"/>
      <c r="BG79" s="41"/>
      <c r="BH79" s="41"/>
      <c r="BI79" s="41"/>
      <c r="BJ79" s="41"/>
      <c r="BK79" s="41"/>
      <c r="BL79" s="41"/>
      <c r="BM79" s="41"/>
      <c r="BN79" s="41"/>
      <c r="BO79" s="41"/>
    </row>
    <row r="80" spans="1:67">
      <c r="A80" s="1080" t="s">
        <v>604</v>
      </c>
      <c r="B80" s="1080"/>
      <c r="C80" s="1080"/>
      <c r="D80" s="1080"/>
      <c r="E80" s="1077" t="s">
        <v>605</v>
      </c>
      <c r="F80" s="1077"/>
      <c r="G80" s="1077"/>
      <c r="H80" s="1077"/>
      <c r="I80" s="89"/>
      <c r="J80" s="89"/>
      <c r="K80" s="89"/>
      <c r="L80" s="89"/>
      <c r="M80" s="89"/>
      <c r="N80" s="89"/>
      <c r="O80" s="89"/>
      <c r="P80" s="89"/>
      <c r="V80" s="52"/>
      <c r="X80" s="50"/>
      <c r="Y80" s="50"/>
      <c r="Z80" s="50"/>
      <c r="AA80" s="50"/>
      <c r="AB80" s="50"/>
      <c r="AC80" s="50"/>
      <c r="AD80" s="50"/>
      <c r="AE80" s="50"/>
      <c r="AF80" s="50"/>
      <c r="AG80" s="50"/>
      <c r="AH80" s="50"/>
      <c r="AI80" s="50"/>
      <c r="BD80" s="41"/>
      <c r="BE80" s="41"/>
      <c r="BF80" s="41"/>
      <c r="BG80" s="41"/>
      <c r="BH80" s="41"/>
      <c r="BI80" s="41"/>
      <c r="BJ80" s="41"/>
      <c r="BK80" s="41"/>
      <c r="BL80" s="41"/>
      <c r="BM80" s="41"/>
      <c r="BN80" s="41"/>
      <c r="BO80" s="41"/>
    </row>
    <row r="81" spans="1:67">
      <c r="A81" s="1080" t="s">
        <v>606</v>
      </c>
      <c r="B81" s="1080"/>
      <c r="C81" s="1080"/>
      <c r="D81" s="1080"/>
      <c r="E81" s="1099">
        <v>0.3</v>
      </c>
      <c r="F81" s="1099"/>
      <c r="G81" s="1099"/>
      <c r="H81" s="1099"/>
      <c r="I81" s="89"/>
      <c r="J81" s="89"/>
      <c r="K81" s="89"/>
      <c r="L81" s="89"/>
      <c r="M81" s="89"/>
      <c r="N81" s="89"/>
      <c r="O81" s="89"/>
      <c r="P81" s="89"/>
      <c r="V81" s="52"/>
      <c r="X81" s="50"/>
      <c r="Y81" s="50"/>
      <c r="Z81" s="50"/>
      <c r="AA81" s="50"/>
      <c r="AB81" s="50"/>
      <c r="AC81" s="50"/>
      <c r="AD81" s="50"/>
      <c r="AE81" s="50"/>
      <c r="AF81" s="50"/>
      <c r="AG81" s="50"/>
      <c r="AH81" s="50"/>
      <c r="AI81" s="50"/>
      <c r="BD81" s="41"/>
      <c r="BE81" s="41"/>
      <c r="BF81" s="41"/>
      <c r="BG81" s="41"/>
      <c r="BH81" s="41"/>
      <c r="BI81" s="41"/>
      <c r="BJ81" s="41"/>
      <c r="BK81" s="41"/>
      <c r="BL81" s="41"/>
      <c r="BM81" s="41"/>
      <c r="BN81" s="41"/>
      <c r="BO81" s="41"/>
    </row>
    <row r="82" spans="1:67">
      <c r="A82" s="1080" t="s">
        <v>607</v>
      </c>
      <c r="B82" s="1080"/>
      <c r="C82" s="1080"/>
      <c r="D82" s="1080"/>
      <c r="E82" s="1077" t="s">
        <v>608</v>
      </c>
      <c r="F82" s="1077"/>
      <c r="G82" s="1077"/>
      <c r="H82" s="1077"/>
      <c r="I82" s="89"/>
      <c r="J82" s="89"/>
      <c r="K82" s="89"/>
      <c r="L82" s="89"/>
      <c r="M82" s="89"/>
      <c r="N82" s="89"/>
      <c r="O82" s="89"/>
      <c r="P82" s="89"/>
      <c r="V82" s="52"/>
      <c r="X82" s="50"/>
      <c r="Y82" s="50"/>
      <c r="Z82" s="50"/>
      <c r="AA82" s="50"/>
      <c r="AB82" s="50"/>
      <c r="AC82" s="50"/>
      <c r="AD82" s="50"/>
      <c r="AE82" s="50"/>
      <c r="AF82" s="50"/>
      <c r="AG82" s="50"/>
      <c r="AH82" s="50"/>
      <c r="AI82" s="50"/>
      <c r="BD82" s="41"/>
      <c r="BE82" s="41"/>
      <c r="BF82" s="41"/>
      <c r="BG82" s="41"/>
      <c r="BH82" s="41"/>
      <c r="BI82" s="41"/>
      <c r="BJ82" s="41"/>
      <c r="BK82" s="41"/>
      <c r="BL82" s="41"/>
      <c r="BM82" s="41"/>
      <c r="BN82" s="41"/>
      <c r="BO82" s="41"/>
    </row>
    <row r="83" spans="1:67">
      <c r="A83" s="1080" t="s">
        <v>609</v>
      </c>
      <c r="B83" s="1080"/>
      <c r="C83" s="1080"/>
      <c r="D83" s="1080"/>
      <c r="E83" s="1082" t="s">
        <v>610</v>
      </c>
      <c r="F83" s="1082"/>
      <c r="G83" s="1082"/>
      <c r="H83" s="1082"/>
      <c r="I83" s="89"/>
      <c r="J83" s="89"/>
      <c r="K83" s="89"/>
      <c r="L83" s="89"/>
      <c r="M83" s="89"/>
      <c r="N83" s="89"/>
      <c r="O83" s="89"/>
      <c r="P83" s="89"/>
      <c r="V83" s="52"/>
      <c r="X83" s="50"/>
      <c r="Y83" s="50"/>
      <c r="Z83" s="50"/>
      <c r="AA83" s="50"/>
      <c r="AB83" s="50"/>
      <c r="AC83" s="50"/>
      <c r="AD83" s="50"/>
      <c r="AE83" s="50"/>
      <c r="AF83" s="50"/>
      <c r="AG83" s="50"/>
      <c r="AH83" s="50"/>
      <c r="AI83" s="50"/>
      <c r="BD83" s="41"/>
      <c r="BE83" s="41"/>
      <c r="BF83" s="41"/>
      <c r="BG83" s="41"/>
      <c r="BH83" s="41"/>
      <c r="BI83" s="41"/>
      <c r="BJ83" s="41"/>
      <c r="BK83" s="41"/>
      <c r="BL83" s="41"/>
      <c r="BM83" s="41"/>
      <c r="BN83" s="41"/>
      <c r="BO83" s="41"/>
    </row>
    <row r="84" spans="1:67" customHeight="1" ht="16.5">
      <c r="A84" s="1094" t="s">
        <v>611</v>
      </c>
      <c r="B84" s="1094"/>
      <c r="C84" s="1094"/>
      <c r="D84" s="1094"/>
      <c r="E84" s="1094"/>
      <c r="F84" s="1094"/>
      <c r="G84" s="1094"/>
      <c r="H84" s="1094"/>
      <c r="I84" s="89"/>
      <c r="J84" s="89"/>
      <c r="K84" s="89"/>
      <c r="L84" s="89"/>
      <c r="M84" s="89"/>
      <c r="N84" s="89"/>
      <c r="O84" s="89"/>
      <c r="P84" s="89"/>
      <c r="V84" s="52"/>
      <c r="X84" s="50"/>
      <c r="Y84" s="50"/>
      <c r="Z84" s="50"/>
      <c r="AA84" s="50"/>
      <c r="AB84" s="50"/>
      <c r="AC84" s="50"/>
      <c r="AD84" s="50"/>
      <c r="AE84" s="50"/>
      <c r="AF84" s="50"/>
      <c r="AG84" s="50"/>
      <c r="AH84" s="50"/>
      <c r="AI84" s="50"/>
      <c r="BD84" s="41"/>
      <c r="BE84" s="41"/>
      <c r="BF84" s="41"/>
      <c r="BG84" s="41"/>
      <c r="BH84" s="41"/>
      <c r="BI84" s="41"/>
      <c r="BJ84" s="41"/>
      <c r="BK84" s="41"/>
      <c r="BL84" s="41"/>
      <c r="BM84" s="41"/>
      <c r="BN84" s="41"/>
      <c r="BO84" s="41"/>
    </row>
    <row r="85" spans="1:67">
      <c r="A85" s="1093" t="s">
        <v>612</v>
      </c>
      <c r="B85" s="1093"/>
      <c r="C85" s="1093"/>
      <c r="D85" s="1093"/>
      <c r="E85" s="1092" t="s">
        <v>60</v>
      </c>
      <c r="F85" s="1092"/>
      <c r="G85" s="1092"/>
      <c r="H85" s="1092"/>
      <c r="I85" s="89"/>
      <c r="J85" s="89"/>
      <c r="K85" s="89"/>
      <c r="L85" s="89"/>
      <c r="M85" s="89"/>
      <c r="N85" s="89"/>
      <c r="O85" s="89"/>
      <c r="P85" s="89"/>
      <c r="V85" s="52"/>
      <c r="X85" s="50"/>
      <c r="Y85" s="50"/>
      <c r="Z85" s="50"/>
      <c r="AA85" s="50"/>
      <c r="AB85" s="50"/>
      <c r="AC85" s="50"/>
      <c r="AD85" s="50"/>
      <c r="AE85" s="50"/>
      <c r="AF85" s="50"/>
      <c r="AG85" s="50"/>
      <c r="AH85" s="50"/>
      <c r="AI85" s="50"/>
      <c r="BD85" s="41"/>
      <c r="BE85" s="41"/>
      <c r="BF85" s="41"/>
      <c r="BG85" s="41"/>
      <c r="BH85" s="41"/>
      <c r="BI85" s="41"/>
      <c r="BJ85" s="41"/>
      <c r="BK85" s="41"/>
      <c r="BL85" s="41"/>
      <c r="BM85" s="41"/>
      <c r="BN85" s="41"/>
      <c r="BO85" s="41"/>
    </row>
    <row r="86" spans="1:67">
      <c r="A86" s="1093" t="s">
        <v>613</v>
      </c>
      <c r="B86" s="1093"/>
      <c r="C86" s="1093"/>
      <c r="D86" s="1093"/>
      <c r="E86" s="1091" t="s">
        <v>63</v>
      </c>
      <c r="F86" s="1091"/>
      <c r="G86" s="1091"/>
      <c r="H86" s="1091"/>
      <c r="I86" s="89"/>
      <c r="J86" s="89"/>
      <c r="K86" s="89"/>
      <c r="L86" s="89"/>
      <c r="M86" s="89"/>
      <c r="N86" s="89"/>
      <c r="O86" s="89"/>
      <c r="P86" s="89"/>
      <c r="V86" s="52"/>
      <c r="X86" s="50"/>
      <c r="Y86" s="50"/>
      <c r="Z86" s="50"/>
      <c r="AA86" s="50"/>
      <c r="AB86" s="50"/>
      <c r="AC86" s="50"/>
      <c r="AD86" s="50"/>
      <c r="AE86" s="50"/>
      <c r="AF86" s="50"/>
      <c r="AG86" s="50"/>
      <c r="AH86" s="50"/>
      <c r="AI86" s="50"/>
      <c r="BD86" s="41"/>
      <c r="BE86" s="41"/>
      <c r="BF86" s="41"/>
      <c r="BG86" s="41"/>
      <c r="BH86" s="41"/>
      <c r="BI86" s="41"/>
      <c r="BJ86" s="41"/>
      <c r="BK86" s="41"/>
      <c r="BL86" s="41"/>
      <c r="BM86" s="41"/>
      <c r="BN86" s="41"/>
      <c r="BO86" s="41"/>
    </row>
    <row r="87" spans="1:67">
      <c r="A87" s="1093" t="s">
        <v>614</v>
      </c>
      <c r="B87" s="1093"/>
      <c r="C87" s="1093"/>
      <c r="D87" s="1093"/>
      <c r="E87" s="1091" t="s">
        <v>615</v>
      </c>
      <c r="F87" s="1091"/>
      <c r="G87" s="1091"/>
      <c r="H87" s="1091"/>
      <c r="I87" s="89"/>
      <c r="J87" s="89"/>
      <c r="K87" s="89"/>
      <c r="L87" s="89"/>
      <c r="M87" s="89"/>
      <c r="N87" s="89"/>
      <c r="O87" s="89"/>
      <c r="P87" s="89"/>
      <c r="V87" s="52"/>
      <c r="X87" s="50"/>
      <c r="Y87" s="50"/>
      <c r="Z87" s="50"/>
      <c r="AA87" s="50"/>
      <c r="AB87" s="50"/>
      <c r="AC87" s="50"/>
      <c r="AD87" s="50"/>
      <c r="AE87" s="50"/>
      <c r="AF87" s="50"/>
      <c r="AG87" s="50"/>
      <c r="AH87" s="50"/>
      <c r="AI87" s="50"/>
      <c r="BD87" s="41"/>
      <c r="BE87" s="41"/>
      <c r="BF87" s="41"/>
      <c r="BG87" s="41"/>
      <c r="BH87" s="41"/>
      <c r="BI87" s="41"/>
      <c r="BJ87" s="41"/>
      <c r="BK87" s="41"/>
      <c r="BL87" s="41"/>
      <c r="BM87" s="41"/>
      <c r="BN87" s="41"/>
      <c r="BO87" s="41"/>
    </row>
    <row r="88" spans="1:67">
      <c r="A88" s="50"/>
      <c r="B88" s="50"/>
      <c r="C88" s="50"/>
      <c r="D88" s="50"/>
      <c r="E88" s="50"/>
      <c r="F88" s="50"/>
      <c r="G88" s="50"/>
      <c r="I88" s="89"/>
      <c r="J88" s="89"/>
      <c r="K88" s="89"/>
      <c r="L88" s="89"/>
      <c r="M88" s="89"/>
      <c r="N88" s="89"/>
      <c r="O88" s="89"/>
      <c r="P88" s="89"/>
      <c r="V88" s="52"/>
      <c r="X88" s="50"/>
      <c r="Y88" s="50"/>
      <c r="Z88" s="50"/>
      <c r="AA88" s="50"/>
      <c r="AB88" s="50"/>
      <c r="AC88" s="50"/>
      <c r="AD88" s="50"/>
      <c r="AE88" s="50"/>
      <c r="AF88" s="50"/>
      <c r="AG88" s="50"/>
      <c r="AH88" s="50"/>
      <c r="AI88" s="50"/>
      <c r="BD88" s="41"/>
      <c r="BE88" s="41"/>
      <c r="BF88" s="41"/>
      <c r="BG88" s="41"/>
      <c r="BH88" s="41"/>
      <c r="BI88" s="41"/>
      <c r="BJ88" s="41"/>
      <c r="BK88" s="41"/>
      <c r="BL88" s="41"/>
      <c r="BM88" s="41"/>
      <c r="BN88" s="41"/>
      <c r="BO88" s="41"/>
    </row>
    <row r="89" spans="1:67">
      <c r="A89" s="82" t="s">
        <v>72</v>
      </c>
      <c r="B89" s="82"/>
      <c r="C89" s="82"/>
      <c r="D89" s="82"/>
      <c r="E89" s="82"/>
      <c r="F89" s="82"/>
      <c r="G89" s="82"/>
      <c r="H89" s="82"/>
      <c r="I89" s="89"/>
      <c r="J89" s="89"/>
      <c r="K89" s="89"/>
      <c r="L89" s="89"/>
      <c r="M89" s="89"/>
      <c r="N89" s="89"/>
      <c r="O89" s="89"/>
      <c r="P89" s="89"/>
      <c r="V89" s="52"/>
      <c r="X89" s="50"/>
      <c r="Y89" s="50"/>
      <c r="Z89" s="50"/>
      <c r="AA89" s="50"/>
      <c r="AB89" s="50"/>
      <c r="AC89" s="50"/>
      <c r="AD89" s="50"/>
      <c r="AE89" s="50"/>
      <c r="AF89" s="50"/>
      <c r="AG89" s="50"/>
      <c r="AH89" s="50"/>
      <c r="AI89" s="50"/>
      <c r="BD89" s="41"/>
      <c r="BE89" s="41"/>
      <c r="BF89" s="41"/>
      <c r="BG89" s="41"/>
      <c r="BH89" s="41"/>
      <c r="BI89" s="41"/>
      <c r="BJ89" s="41"/>
      <c r="BK89" s="41"/>
      <c r="BL89" s="41"/>
      <c r="BM89" s="41"/>
      <c r="BN89" s="41"/>
      <c r="BO89" s="41"/>
    </row>
    <row r="90" spans="1:67">
      <c r="A90" s="409" t="s">
        <v>73</v>
      </c>
      <c r="B90" s="409"/>
      <c r="C90" s="409"/>
      <c r="D90" s="409"/>
      <c r="E90" s="409"/>
      <c r="F90" s="409"/>
      <c r="G90" s="409"/>
      <c r="H90" s="409"/>
      <c r="I90" s="89"/>
      <c r="J90" s="89"/>
      <c r="K90" s="89"/>
      <c r="L90" s="89"/>
      <c r="M90" s="89"/>
      <c r="N90" s="89"/>
      <c r="O90" s="89"/>
      <c r="P90" s="89"/>
      <c r="V90" s="52"/>
      <c r="X90" s="50"/>
      <c r="Y90" s="50"/>
      <c r="Z90" s="50"/>
      <c r="AA90" s="50"/>
      <c r="AB90" s="50"/>
      <c r="AC90" s="50"/>
      <c r="AD90" s="50"/>
      <c r="AE90" s="50"/>
      <c r="AF90" s="50"/>
      <c r="AG90" s="50"/>
      <c r="AH90" s="50"/>
      <c r="AI90" s="50"/>
      <c r="BD90" s="41"/>
      <c r="BE90" s="41"/>
      <c r="BF90" s="41"/>
      <c r="BG90" s="41"/>
      <c r="BH90" s="41"/>
      <c r="BI90" s="41"/>
      <c r="BJ90" s="41"/>
      <c r="BK90" s="41"/>
      <c r="BL90" s="41"/>
      <c r="BM90" s="41"/>
      <c r="BN90" s="41"/>
      <c r="BO90" s="41"/>
    </row>
    <row r="91" spans="1:67" customHeight="1" ht="54">
      <c r="A91" s="138"/>
      <c r="B91" s="138"/>
      <c r="C91" s="138"/>
      <c r="D91" s="138"/>
      <c r="E91" s="138"/>
      <c r="F91" s="138"/>
      <c r="G91" s="138"/>
      <c r="H91" s="67"/>
      <c r="I91" s="89"/>
      <c r="J91" s="89"/>
      <c r="K91" s="89"/>
      <c r="L91" s="89"/>
      <c r="M91" s="89"/>
      <c r="N91" s="89"/>
      <c r="O91" s="89"/>
      <c r="P91" s="89"/>
      <c r="V91" s="52"/>
      <c r="X91" s="50"/>
      <c r="Y91" s="50"/>
      <c r="Z91" s="50"/>
      <c r="AA91" s="50"/>
      <c r="AB91" s="50"/>
      <c r="AC91" s="50"/>
      <c r="AD91" s="50"/>
      <c r="AE91" s="50"/>
      <c r="AF91" s="50"/>
      <c r="AG91" s="50"/>
      <c r="AH91" s="50"/>
      <c r="AI91" s="50"/>
      <c r="BD91" s="41"/>
      <c r="BE91" s="41"/>
      <c r="BF91" s="41"/>
      <c r="BG91" s="41"/>
      <c r="BH91" s="41"/>
      <c r="BI91" s="41"/>
      <c r="BJ91" s="41"/>
      <c r="BK91" s="41"/>
      <c r="BL91" s="41"/>
      <c r="BM91" s="41"/>
      <c r="BN91" s="41"/>
      <c r="BO91" s="41"/>
    </row>
  </sheetData>
  <mergeCells>
    <mergeCell ref="A84:H84"/>
    <mergeCell ref="A49:H49"/>
    <mergeCell ref="A48:H48"/>
    <mergeCell ref="A40:A46"/>
    <mergeCell ref="A39:H39"/>
    <mergeCell ref="A81:D81"/>
    <mergeCell ref="A82:D82"/>
    <mergeCell ref="A83:D83"/>
    <mergeCell ref="B64:H64"/>
    <mergeCell ref="A64:A65"/>
    <mergeCell ref="A76:H76"/>
    <mergeCell ref="E77:H77"/>
    <mergeCell ref="E78:H78"/>
    <mergeCell ref="E79:H79"/>
    <mergeCell ref="E81:H81"/>
    <mergeCell ref="E82:H82"/>
    <mergeCell ref="E87:H87"/>
    <mergeCell ref="E86:H86"/>
    <mergeCell ref="E85:H85"/>
    <mergeCell ref="A85:D85"/>
    <mergeCell ref="A86:D86"/>
    <mergeCell ref="A87:D87"/>
    <mergeCell ref="E83:H83"/>
    <mergeCell ref="F3:H3"/>
    <mergeCell ref="A38:H38"/>
    <mergeCell ref="A24:A36"/>
    <mergeCell ref="A23:H23"/>
    <mergeCell ref="A22:H22"/>
    <mergeCell ref="A8:A20"/>
    <mergeCell ref="A7:H7"/>
    <mergeCell ref="A6:H6"/>
    <mergeCell ref="A5:H5"/>
    <mergeCell ref="A3:D3"/>
    <mergeCell ref="A80:D80"/>
    <mergeCell ref="A50:A51"/>
    <mergeCell ref="B50:H50"/>
    <mergeCell ref="A61:H61"/>
    <mergeCell ref="A63:H63"/>
    <mergeCell ref="A75:H75"/>
    <mergeCell ref="E80:H80"/>
    <mergeCell ref="G1:H1"/>
    <mergeCell ref="E4:G4"/>
    <mergeCell ref="A77:D77"/>
    <mergeCell ref="A78:D78"/>
    <mergeCell ref="A79:D79"/>
    <mergeCell ref="B2:D2"/>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72" fitToHeight="1" fitToWidth="1" pageOrder="downThenOver" r:id="rId1ps"/>
  <headerFooter differentOddEven="false" differentFirst="false" scaleWithDoc="true" alignWithMargins="true">
    <oddHeader/>
    <oddFooter/>
    <evenHeader/>
    <evenFooter/>
    <firstHeader/>
    <firstFooter/>
  </headerFooter>
  <rowBreaks count="1" manualBreakCount="1">
    <brk id="47" man="1"/>
  </rowBreaks>
  <drawing r:id="rId2"/>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T77"/>
  <sheetViews>
    <sheetView tabSelected="0" workbookViewId="0" zoomScale="85" view="pageBreakPreview" showGridLines="true" showRowColHeaders="1">
      <selection activeCell="C9" sqref="C9"/>
    </sheetView>
  </sheetViews>
  <sheetFormatPr defaultRowHeight="14.4" defaultColWidth="15.28515625" outlineLevelRow="0" outlineLevelCol="0"/>
  <cols>
    <col min="1" max="1" width="15.7109375" customWidth="true" style="64"/>
    <col min="2" max="2" width="15.7109375" customWidth="true" style="64"/>
    <col min="3" max="3" width="15.7109375" customWidth="true" style="64"/>
    <col min="4" max="4" width="15.7109375" customWidth="true" style="64"/>
    <col min="5" max="5" width="15.7109375" customWidth="true" style="64"/>
    <col min="6" max="6" width="15.7109375" customWidth="true" style="64"/>
    <col min="7" max="7" width="15.7109375" customWidth="true" style="64"/>
    <col min="8" max="8" width="15.7109375" customWidth="true" style="64"/>
    <col min="9" max="9" width="15.7109375" customWidth="true" style="64"/>
    <col min="10" max="10" width="15.7109375" customWidth="true" style="64"/>
    <col min="11" max="11" width="15.7109375" customWidth="true" style="64"/>
    <col min="12" max="12" width="15.7109375" customWidth="true" style="64"/>
    <col min="13" max="13" width="15.7109375" customWidth="true" style="64"/>
    <col min="14" max="14" width="15.7109375" customWidth="true" style="64"/>
    <col min="15" max="15" width="15.7109375" customWidth="true" style="64"/>
    <col min="16" max="16" width="15.28515625" style="64"/>
    <col min="17" max="17" width="15.28515625" hidden="true" style="64"/>
    <col min="18" max="18" width="15.28515625" style="41"/>
    <col min="19" max="19" width="15.28515625" style="41"/>
    <col min="20" max="20" width="15.28515625" style="41"/>
  </cols>
  <sheetData>
    <row r="1" spans="1:20" customHeight="1" ht="22.5">
      <c r="A1" s="139"/>
      <c r="B1" s="139"/>
      <c r="C1" s="136"/>
      <c r="D1" s="136"/>
      <c r="E1" s="136"/>
      <c r="F1" s="136"/>
      <c r="G1" s="136"/>
      <c r="H1" s="136"/>
      <c r="I1" s="136"/>
      <c r="J1" s="136"/>
      <c r="K1" s="136"/>
      <c r="L1" s="61"/>
      <c r="M1" s="136"/>
      <c r="N1" s="61"/>
      <c r="O1" s="140"/>
      <c r="P1" s="141"/>
      <c r="Q1" s="141"/>
    </row>
    <row r="2" spans="1:20" customHeight="1" ht="60">
      <c r="A2" s="83"/>
      <c r="B2" s="1114" t="s">
        <v>616</v>
      </c>
      <c r="C2" s="1114"/>
      <c r="D2" s="1114"/>
      <c r="E2" s="1117" t="s">
        <v>617</v>
      </c>
      <c r="F2" s="1117"/>
      <c r="G2" s="1117"/>
      <c r="H2" s="1117"/>
      <c r="I2" s="1117"/>
      <c r="J2" s="1117"/>
      <c r="K2" s="1117"/>
      <c r="L2" s="1117"/>
      <c r="M2" s="55" t="s">
        <v>3</v>
      </c>
      <c r="N2" s="1116">
        <f>Cover!I59</f>
        <v>46113</v>
      </c>
      <c r="O2" s="1116"/>
    </row>
    <row r="3" spans="1:20" customHeight="1" ht="60">
      <c r="A3" s="1115" t="s">
        <v>618</v>
      </c>
      <c r="B3" s="1115"/>
      <c r="C3" s="1115"/>
      <c r="D3" s="1115"/>
      <c r="E3" s="1117"/>
      <c r="F3" s="1117"/>
      <c r="G3" s="1117"/>
      <c r="H3" s="1117"/>
      <c r="I3" s="1117"/>
      <c r="J3" s="1117"/>
      <c r="K3" s="1117"/>
      <c r="L3" s="1117"/>
      <c r="M3" s="903" t="s">
        <v>2</v>
      </c>
      <c r="N3" s="903"/>
      <c r="O3" s="903"/>
    </row>
    <row r="4" spans="1:20" customHeight="1" ht="25.5">
      <c r="A4" s="89"/>
      <c r="B4" s="89"/>
      <c r="C4" s="89"/>
      <c r="D4" s="89"/>
      <c r="E4" s="89"/>
      <c r="F4" s="89"/>
      <c r="G4" s="847"/>
      <c r="H4" s="847"/>
      <c r="I4" s="847"/>
      <c r="J4" s="1107">
        <f>IFERROR(IF(-Q4/100&gt;0,-Q4/100,""),"")</f>
        <v>0.1</v>
      </c>
      <c r="K4" s="1107"/>
      <c r="L4" s="1103" t="str">
        <f>IF(J4="","","Discount already applied to the prices below")</f>
        <v>Discount already applied to the prices below</v>
      </c>
      <c r="M4" s="1103"/>
      <c r="N4" s="1103"/>
      <c r="O4" s="1103"/>
      <c r="Q4" s="41">
        <v>-10</v>
      </c>
    </row>
    <row r="5" spans="1:20">
      <c r="A5" s="1108" t="s">
        <v>619</v>
      </c>
      <c r="B5" s="1109"/>
      <c r="C5" s="1109"/>
      <c r="D5" s="1109"/>
      <c r="E5" s="1109"/>
      <c r="F5" s="1109"/>
      <c r="G5" s="1109"/>
      <c r="H5" s="1109"/>
      <c r="I5" s="1109"/>
      <c r="J5" s="1109"/>
      <c r="K5" s="1109"/>
      <c r="L5" s="1109"/>
      <c r="M5" s="1109"/>
      <c r="N5" s="1109"/>
      <c r="O5" s="1110"/>
      <c r="Q5" s="41"/>
    </row>
    <row r="6" spans="1:20">
      <c r="A6" s="1111"/>
      <c r="B6" s="1112"/>
      <c r="C6" s="1112"/>
      <c r="D6" s="1112"/>
      <c r="E6" s="1112"/>
      <c r="F6" s="1112"/>
      <c r="G6" s="1112"/>
      <c r="H6" s="1112"/>
      <c r="I6" s="1112"/>
      <c r="J6" s="1112"/>
      <c r="K6" s="1112"/>
      <c r="L6" s="1112"/>
      <c r="M6" s="1112"/>
      <c r="N6" s="1112"/>
      <c r="O6" s="1113"/>
      <c r="Q6" s="41"/>
    </row>
    <row r="7" spans="1:20" customHeight="1" ht="24">
      <c r="A7" s="1104"/>
      <c r="B7" s="1105"/>
      <c r="C7" s="1105" t="s">
        <v>620</v>
      </c>
      <c r="D7" s="1105"/>
      <c r="E7" s="1105"/>
      <c r="F7" s="1105"/>
      <c r="G7" s="1105"/>
      <c r="H7" s="1105"/>
      <c r="I7" s="1105"/>
      <c r="J7" s="1105"/>
      <c r="K7" s="1105"/>
      <c r="L7" s="1105"/>
      <c r="M7" s="1105"/>
      <c r="N7" s="1105"/>
      <c r="O7" s="1106"/>
      <c r="P7" s="141"/>
      <c r="Q7" s="141"/>
    </row>
    <row r="8" spans="1:20" customHeight="1" ht="37.5">
      <c r="A8" s="142" t="s">
        <v>621</v>
      </c>
      <c r="B8" s="143" t="s">
        <v>622</v>
      </c>
      <c r="C8" s="144">
        <v>1500</v>
      </c>
      <c r="D8" s="145">
        <v>1750</v>
      </c>
      <c r="E8" s="145">
        <v>2000</v>
      </c>
      <c r="F8" s="145">
        <v>2250</v>
      </c>
      <c r="G8" s="145">
        <v>2500</v>
      </c>
      <c r="H8" s="145">
        <v>2750</v>
      </c>
      <c r="I8" s="145">
        <v>3000</v>
      </c>
      <c r="J8" s="145">
        <v>3250</v>
      </c>
      <c r="K8" s="145">
        <v>3500</v>
      </c>
      <c r="L8" s="145">
        <v>3750</v>
      </c>
      <c r="M8" s="145">
        <v>4000</v>
      </c>
      <c r="N8" s="145">
        <v>4250</v>
      </c>
      <c r="O8" s="146">
        <v>4500</v>
      </c>
    </row>
    <row r="9" spans="1:20" customHeight="1" ht="24">
      <c r="A9" s="147">
        <v>7</v>
      </c>
      <c r="B9" s="148">
        <v>1400</v>
      </c>
      <c r="C9" s="149">
        <v>1955.7</v>
      </c>
      <c r="D9" s="150">
        <v>2099.7</v>
      </c>
      <c r="E9" s="151">
        <v>2263.5</v>
      </c>
      <c r="F9" s="152">
        <v>2425.5</v>
      </c>
      <c r="G9" s="151">
        <v>2589.3</v>
      </c>
      <c r="H9" s="152">
        <v>2733.3</v>
      </c>
      <c r="I9" s="151">
        <v>2897.1</v>
      </c>
      <c r="J9" s="152">
        <v>3059.1</v>
      </c>
      <c r="K9" s="151">
        <v>3222.9</v>
      </c>
      <c r="L9" s="152">
        <v>3366.9</v>
      </c>
      <c r="M9" s="151">
        <v>3529.8</v>
      </c>
      <c r="N9" s="153">
        <v>3692.7</v>
      </c>
      <c r="O9" s="154">
        <v>3855.6</v>
      </c>
    </row>
    <row r="10" spans="1:20" customHeight="1" ht="24">
      <c r="A10" s="155">
        <v>8</v>
      </c>
      <c r="B10" s="148">
        <v>1600</v>
      </c>
      <c r="C10" s="149">
        <v>2153.7</v>
      </c>
      <c r="D10" s="156">
        <v>2335.5</v>
      </c>
      <c r="E10" s="157">
        <v>2516.4</v>
      </c>
      <c r="F10" s="158">
        <v>2697.3</v>
      </c>
      <c r="G10" s="159">
        <v>2878.2</v>
      </c>
      <c r="H10" s="158">
        <v>3059.1</v>
      </c>
      <c r="I10" s="160">
        <v>3240</v>
      </c>
      <c r="J10" s="161">
        <v>3420.9</v>
      </c>
      <c r="K10" s="157">
        <v>3584.7</v>
      </c>
      <c r="L10" s="161">
        <v>3765.6</v>
      </c>
      <c r="M10" s="162">
        <v>3945.6</v>
      </c>
      <c r="N10" s="163">
        <v>4126.5</v>
      </c>
      <c r="O10" s="164">
        <v>4307.4</v>
      </c>
    </row>
    <row r="11" spans="1:20" customHeight="1" ht="24">
      <c r="A11" s="155">
        <v>9</v>
      </c>
      <c r="B11" s="148">
        <v>1800</v>
      </c>
      <c r="C11" s="165">
        <v>2390.4</v>
      </c>
      <c r="D11" s="156">
        <v>2570.4</v>
      </c>
      <c r="E11" s="157">
        <v>2770.2</v>
      </c>
      <c r="F11" s="166">
        <v>2969.1</v>
      </c>
      <c r="G11" s="167">
        <v>3167.1</v>
      </c>
      <c r="H11" s="166">
        <v>3366.9</v>
      </c>
      <c r="I11" s="168">
        <v>3565.8</v>
      </c>
      <c r="J11" s="152">
        <v>3765.6</v>
      </c>
      <c r="K11" s="157">
        <v>3964.5</v>
      </c>
      <c r="L11" s="161">
        <v>4163.4</v>
      </c>
      <c r="M11" s="167">
        <v>4363.2</v>
      </c>
      <c r="N11" s="169">
        <v>4561.2</v>
      </c>
      <c r="O11" s="170">
        <v>4760.1</v>
      </c>
    </row>
    <row r="12" spans="1:20" customHeight="1" ht="24">
      <c r="A12" s="155">
        <v>10</v>
      </c>
      <c r="B12" s="148">
        <v>2000</v>
      </c>
      <c r="C12" s="165">
        <v>2589.3</v>
      </c>
      <c r="D12" s="171">
        <v>2806.2</v>
      </c>
      <c r="E12" s="157">
        <v>3023.1</v>
      </c>
      <c r="F12" s="161">
        <v>3258</v>
      </c>
      <c r="G12" s="172">
        <v>3457.8</v>
      </c>
      <c r="H12" s="161">
        <v>3692.7</v>
      </c>
      <c r="I12" s="173">
        <v>3910.5</v>
      </c>
      <c r="J12" s="174">
        <v>4126.5</v>
      </c>
      <c r="K12" s="157">
        <v>4344.3</v>
      </c>
      <c r="L12" s="161">
        <v>4561.2</v>
      </c>
      <c r="M12" s="157">
        <v>4779</v>
      </c>
      <c r="N12" s="174">
        <v>4995.9</v>
      </c>
      <c r="O12" s="175">
        <v>5212.8</v>
      </c>
    </row>
    <row r="13" spans="1:20" customHeight="1" ht="24">
      <c r="A13" s="155">
        <v>11</v>
      </c>
      <c r="B13" s="148">
        <v>2200</v>
      </c>
      <c r="C13" s="165">
        <v>2806.2</v>
      </c>
      <c r="D13" s="176">
        <v>3041.1</v>
      </c>
      <c r="E13" s="157">
        <v>3294</v>
      </c>
      <c r="F13" s="161">
        <v>3529.8</v>
      </c>
      <c r="G13" s="172">
        <v>3765.6</v>
      </c>
      <c r="H13" s="161">
        <v>4000.5</v>
      </c>
      <c r="I13" s="160">
        <v>4236.3</v>
      </c>
      <c r="J13" s="161">
        <v>4471.2</v>
      </c>
      <c r="K13" s="157">
        <v>4706.1</v>
      </c>
      <c r="L13" s="161">
        <v>4959.9</v>
      </c>
      <c r="M13" s="157">
        <v>5194.8</v>
      </c>
      <c r="N13" s="174">
        <v>5430.6</v>
      </c>
      <c r="O13" s="175">
        <v>5230.8</v>
      </c>
    </row>
    <row r="14" spans="1:20" customHeight="1" ht="24">
      <c r="A14" s="155">
        <v>12</v>
      </c>
      <c r="B14" s="148">
        <v>2400</v>
      </c>
      <c r="C14" s="165">
        <v>3023.1</v>
      </c>
      <c r="D14" s="177">
        <v>3276.9</v>
      </c>
      <c r="E14" s="157">
        <v>3547.8</v>
      </c>
      <c r="F14" s="161">
        <v>3800.7</v>
      </c>
      <c r="G14" s="172">
        <v>4054.5</v>
      </c>
      <c r="H14" s="161">
        <v>4307.4</v>
      </c>
      <c r="I14" s="160">
        <v>4579.2</v>
      </c>
      <c r="J14" s="161">
        <v>4833</v>
      </c>
      <c r="K14" s="157">
        <v>5085.9</v>
      </c>
      <c r="L14" s="161">
        <v>5339.7</v>
      </c>
      <c r="M14" s="157">
        <v>5176.8</v>
      </c>
      <c r="N14" s="174">
        <v>5411.7</v>
      </c>
      <c r="O14" s="175">
        <v>5647.5</v>
      </c>
    </row>
    <row r="15" spans="1:20" customHeight="1" ht="24">
      <c r="A15" s="155">
        <v>13</v>
      </c>
      <c r="B15" s="148">
        <v>2600</v>
      </c>
      <c r="C15" s="165">
        <v>3240</v>
      </c>
      <c r="D15" s="156">
        <v>3529.8</v>
      </c>
      <c r="E15" s="157">
        <v>3800.7</v>
      </c>
      <c r="F15" s="161">
        <v>4072.5</v>
      </c>
      <c r="G15" s="172">
        <v>4344.3</v>
      </c>
      <c r="H15" s="161">
        <v>4633.2</v>
      </c>
      <c r="I15" s="157">
        <v>4905</v>
      </c>
      <c r="J15" s="161">
        <v>5194.8</v>
      </c>
      <c r="K15" s="157">
        <v>5466.6</v>
      </c>
      <c r="L15" s="161">
        <v>5303.7</v>
      </c>
      <c r="M15" s="157">
        <v>5557.5</v>
      </c>
      <c r="N15" s="174">
        <v>5810.4</v>
      </c>
      <c r="O15" s="175">
        <v>6081.3</v>
      </c>
    </row>
    <row r="16" spans="1:20" customHeight="1" ht="24">
      <c r="A16" s="155">
        <v>14</v>
      </c>
      <c r="B16" s="148">
        <v>2800</v>
      </c>
      <c r="C16" s="165">
        <v>3457.8</v>
      </c>
      <c r="D16" s="156">
        <v>3765.6</v>
      </c>
      <c r="E16" s="157">
        <v>4054.5</v>
      </c>
      <c r="F16" s="161">
        <v>4344.3</v>
      </c>
      <c r="G16" s="172">
        <v>4652.1</v>
      </c>
      <c r="H16" s="161">
        <v>4941</v>
      </c>
      <c r="I16" s="157">
        <v>5249.7</v>
      </c>
      <c r="J16" s="161">
        <v>5538.6</v>
      </c>
      <c r="K16" s="157">
        <v>5393.7</v>
      </c>
      <c r="L16" s="161">
        <v>5665.5</v>
      </c>
      <c r="M16" s="157">
        <v>5937.3</v>
      </c>
      <c r="N16" s="174">
        <v>6208.2</v>
      </c>
      <c r="O16" s="175">
        <v>6498</v>
      </c>
    </row>
    <row r="17" spans="1:20" customHeight="1" ht="24">
      <c r="A17" s="155">
        <v>15</v>
      </c>
      <c r="B17" s="148">
        <v>3000</v>
      </c>
      <c r="C17" s="165">
        <v>3674.7</v>
      </c>
      <c r="D17" s="156">
        <v>4000.5</v>
      </c>
      <c r="E17" s="157">
        <v>4307.4</v>
      </c>
      <c r="F17" s="161">
        <v>4633.2</v>
      </c>
      <c r="G17" s="172">
        <v>4941</v>
      </c>
      <c r="H17" s="161">
        <v>5266.8</v>
      </c>
      <c r="I17" s="157">
        <v>5574.6</v>
      </c>
      <c r="J17" s="161">
        <v>5447.7</v>
      </c>
      <c r="K17" s="157">
        <v>5737.5</v>
      </c>
      <c r="L17" s="161">
        <v>6027.3</v>
      </c>
      <c r="M17" s="157">
        <v>6317.1</v>
      </c>
      <c r="N17" s="174">
        <v>6334.2</v>
      </c>
      <c r="O17" s="175">
        <v>6624.9</v>
      </c>
    </row>
    <row r="18" spans="1:20" customHeight="1" ht="24">
      <c r="A18" s="155">
        <v>16</v>
      </c>
      <c r="B18" s="148">
        <v>3200</v>
      </c>
      <c r="C18" s="165">
        <v>3891.6</v>
      </c>
      <c r="D18" s="156">
        <v>4217.4</v>
      </c>
      <c r="E18" s="157">
        <v>4561.2</v>
      </c>
      <c r="F18" s="161">
        <v>4905</v>
      </c>
      <c r="G18" s="172">
        <v>5249.7</v>
      </c>
      <c r="H18" s="161">
        <v>5574.6</v>
      </c>
      <c r="I18" s="157">
        <v>5918.4</v>
      </c>
      <c r="J18" s="161">
        <v>5773.5</v>
      </c>
      <c r="K18" s="157">
        <v>6081.3</v>
      </c>
      <c r="L18" s="161">
        <v>6407.1</v>
      </c>
      <c r="M18" s="160">
        <v>6425.1</v>
      </c>
      <c r="N18" s="174">
        <v>6732.9</v>
      </c>
      <c r="O18" s="175">
        <v>7022.7</v>
      </c>
    </row>
    <row r="19" spans="1:20" customHeight="1" ht="24">
      <c r="A19" s="155">
        <v>17</v>
      </c>
      <c r="B19" s="148">
        <v>3400</v>
      </c>
      <c r="C19" s="165">
        <v>4109.4</v>
      </c>
      <c r="D19" s="156">
        <v>4452.3</v>
      </c>
      <c r="E19" s="157">
        <v>4814.1</v>
      </c>
      <c r="F19" s="161">
        <v>5176.8</v>
      </c>
      <c r="G19" s="172">
        <v>5538.6</v>
      </c>
      <c r="H19" s="161">
        <v>5900.4</v>
      </c>
      <c r="I19" s="157">
        <v>5773.5</v>
      </c>
      <c r="J19" s="161">
        <v>6099.3</v>
      </c>
      <c r="K19" s="157">
        <v>6425.1</v>
      </c>
      <c r="L19" s="161">
        <v>6769.8</v>
      </c>
      <c r="M19" s="160">
        <v>6786.9</v>
      </c>
      <c r="N19" s="174">
        <v>7112.7</v>
      </c>
      <c r="O19" s="175">
        <v>7420.5</v>
      </c>
    </row>
    <row r="20" spans="1:20" customHeight="1" ht="24">
      <c r="A20" s="155">
        <v>18</v>
      </c>
      <c r="B20" s="148">
        <v>3600</v>
      </c>
      <c r="C20" s="165">
        <v>4326.3</v>
      </c>
      <c r="D20" s="156">
        <v>4706.1</v>
      </c>
      <c r="E20" s="157">
        <v>5067.9</v>
      </c>
      <c r="F20" s="161">
        <v>5447.7</v>
      </c>
      <c r="G20" s="172">
        <v>5827.5</v>
      </c>
      <c r="H20" s="161">
        <v>5737.5</v>
      </c>
      <c r="I20" s="157">
        <v>6081.3</v>
      </c>
      <c r="J20" s="161">
        <v>6425.1</v>
      </c>
      <c r="K20" s="157">
        <v>6786.9</v>
      </c>
      <c r="L20" s="161">
        <v>6823.8</v>
      </c>
      <c r="M20" s="160">
        <v>7167.6</v>
      </c>
      <c r="N20" s="174">
        <v>7493.4</v>
      </c>
      <c r="O20" s="175">
        <v>7837.2</v>
      </c>
    </row>
    <row r="21" spans="1:20" customHeight="1" ht="24">
      <c r="A21" s="155">
        <v>19</v>
      </c>
      <c r="B21" s="148">
        <v>3800</v>
      </c>
      <c r="C21" s="165">
        <v>4543.2</v>
      </c>
      <c r="D21" s="156">
        <v>4941</v>
      </c>
      <c r="E21" s="157">
        <v>5320.8</v>
      </c>
      <c r="F21" s="161">
        <v>5737.5</v>
      </c>
      <c r="G21" s="172">
        <v>6136.2</v>
      </c>
      <c r="H21" s="161">
        <v>6027.3</v>
      </c>
      <c r="I21" s="157">
        <v>6390</v>
      </c>
      <c r="J21" s="161">
        <v>6751.8</v>
      </c>
      <c r="K21" s="157">
        <v>6823.8</v>
      </c>
      <c r="L21" s="161">
        <v>7185.6</v>
      </c>
      <c r="M21" s="160">
        <v>7530.3</v>
      </c>
      <c r="N21" s="174">
        <v>7891.2</v>
      </c>
      <c r="O21" s="175">
        <v>8235</v>
      </c>
    </row>
    <row r="22" spans="1:20" customHeight="1" ht="24">
      <c r="A22" s="155">
        <v>20</v>
      </c>
      <c r="B22" s="148">
        <v>4000</v>
      </c>
      <c r="C22" s="165">
        <v>4760.1</v>
      </c>
      <c r="D22" s="156">
        <v>5176.8</v>
      </c>
      <c r="E22" s="157">
        <v>5592.6</v>
      </c>
      <c r="F22" s="161">
        <v>6009.3</v>
      </c>
      <c r="G22" s="172">
        <v>5937.3</v>
      </c>
      <c r="H22" s="161">
        <v>6317.1</v>
      </c>
      <c r="I22" s="157">
        <v>6696.9</v>
      </c>
      <c r="J22" s="161">
        <v>6786.9</v>
      </c>
      <c r="K22" s="157">
        <v>7167.6</v>
      </c>
      <c r="L22" s="161">
        <v>7530.3</v>
      </c>
      <c r="M22" s="160">
        <v>7891.2</v>
      </c>
      <c r="N22" s="174">
        <v>8271.9</v>
      </c>
      <c r="O22" s="175">
        <v>8633.7</v>
      </c>
    </row>
    <row r="23" spans="1:20" customHeight="1" ht="24">
      <c r="A23" s="155">
        <v>21</v>
      </c>
      <c r="B23" s="148">
        <v>4200</v>
      </c>
      <c r="C23" s="165">
        <v>4959.9</v>
      </c>
      <c r="D23" s="156">
        <v>5411.7</v>
      </c>
      <c r="E23" s="157">
        <v>5846.4</v>
      </c>
      <c r="F23" s="161">
        <v>6280.2</v>
      </c>
      <c r="G23" s="172">
        <v>6208.2</v>
      </c>
      <c r="H23" s="161">
        <v>6606</v>
      </c>
      <c r="I23" s="157">
        <v>7004.7</v>
      </c>
      <c r="J23" s="161">
        <v>7112.7</v>
      </c>
      <c r="K23" s="157">
        <v>7493.4</v>
      </c>
      <c r="L23" s="161">
        <v>7873.2</v>
      </c>
      <c r="M23" s="160">
        <v>8271.9</v>
      </c>
      <c r="N23" s="174">
        <v>8651.7</v>
      </c>
      <c r="O23" s="175">
        <v>8928</v>
      </c>
    </row>
    <row r="24" spans="1:20" customHeight="1" ht="24">
      <c r="A24" s="155">
        <v>22</v>
      </c>
      <c r="B24" s="148">
        <v>4400</v>
      </c>
      <c r="C24" s="165">
        <v>5176.8</v>
      </c>
      <c r="D24" s="156">
        <v>5647.5</v>
      </c>
      <c r="E24" s="157">
        <v>6099.3</v>
      </c>
      <c r="F24" s="161">
        <v>6552</v>
      </c>
      <c r="G24" s="172">
        <v>6480</v>
      </c>
      <c r="H24" s="161">
        <v>6896.7</v>
      </c>
      <c r="I24" s="157">
        <v>7022.7</v>
      </c>
      <c r="J24" s="161">
        <v>7420.5</v>
      </c>
      <c r="K24" s="157">
        <v>7819.2</v>
      </c>
      <c r="L24" s="161">
        <v>8235</v>
      </c>
      <c r="M24" s="160">
        <v>8633.7</v>
      </c>
      <c r="N24" s="174">
        <v>8886.6</v>
      </c>
      <c r="O24" s="175">
        <v>9031.5</v>
      </c>
    </row>
    <row r="25" spans="1:20" customHeight="1" ht="24">
      <c r="A25" s="155">
        <v>23</v>
      </c>
      <c r="B25" s="148">
        <v>4600</v>
      </c>
      <c r="C25" s="165">
        <v>5393.7</v>
      </c>
      <c r="D25" s="156">
        <v>5883.3</v>
      </c>
      <c r="E25" s="157">
        <v>6353.1</v>
      </c>
      <c r="F25" s="161">
        <v>6299.1</v>
      </c>
      <c r="G25" s="172">
        <v>6751.8</v>
      </c>
      <c r="H25" s="161">
        <v>7185.6</v>
      </c>
      <c r="I25" s="157">
        <v>7312.5</v>
      </c>
      <c r="J25" s="161">
        <v>7728.3</v>
      </c>
      <c r="K25" s="157">
        <v>8163</v>
      </c>
      <c r="L25" s="161">
        <v>8578.8</v>
      </c>
      <c r="M25" s="160">
        <v>8994.6</v>
      </c>
      <c r="N25" s="174">
        <v>9013.5</v>
      </c>
      <c r="O25" s="175">
        <v>9412.2</v>
      </c>
    </row>
    <row r="26" spans="1:20" customHeight="1" ht="24">
      <c r="A26" s="155">
        <v>24</v>
      </c>
      <c r="B26" s="148">
        <v>4800</v>
      </c>
      <c r="C26" s="165">
        <v>5611.5</v>
      </c>
      <c r="D26" s="156">
        <v>6118.2</v>
      </c>
      <c r="E26" s="157">
        <v>6606</v>
      </c>
      <c r="F26" s="161">
        <v>6552</v>
      </c>
      <c r="G26" s="172">
        <v>7022.7</v>
      </c>
      <c r="H26" s="161">
        <v>7167.6</v>
      </c>
      <c r="I26" s="157">
        <v>7601.4</v>
      </c>
      <c r="J26" s="161">
        <v>8054.1</v>
      </c>
      <c r="K26" s="157">
        <v>8487.9</v>
      </c>
      <c r="L26" s="161">
        <v>8923.5</v>
      </c>
      <c r="M26" s="160">
        <v>9143.1</v>
      </c>
      <c r="N26" s="174">
        <v>9375.3</v>
      </c>
      <c r="O26" s="175">
        <v>9810</v>
      </c>
    </row>
    <row r="27" spans="1:20" customHeight="1" ht="24">
      <c r="A27" s="155">
        <v>25</v>
      </c>
      <c r="B27" s="148">
        <v>5000</v>
      </c>
      <c r="C27" s="165">
        <v>5827.5</v>
      </c>
      <c r="D27" s="156">
        <v>6353.1</v>
      </c>
      <c r="E27" s="157">
        <v>6859.8</v>
      </c>
      <c r="F27" s="161">
        <v>6823.8</v>
      </c>
      <c r="G27" s="172">
        <v>7293.6</v>
      </c>
      <c r="H27" s="161">
        <v>7439.4</v>
      </c>
      <c r="I27" s="157">
        <v>7910.1</v>
      </c>
      <c r="J27" s="161">
        <v>8361.9</v>
      </c>
      <c r="K27" s="157">
        <v>8814.6</v>
      </c>
      <c r="L27" s="161">
        <v>9285.3</v>
      </c>
      <c r="M27" s="160">
        <v>9303.3</v>
      </c>
      <c r="N27" s="174">
        <v>9755.1</v>
      </c>
      <c r="O27" s="175">
        <v>10189.8</v>
      </c>
    </row>
    <row r="28" spans="1:20" customHeight="1" ht="24">
      <c r="A28" s="155">
        <v>26</v>
      </c>
      <c r="B28" s="148">
        <v>5200</v>
      </c>
      <c r="C28" s="165">
        <v>6045.3</v>
      </c>
      <c r="D28" s="156">
        <v>6588</v>
      </c>
      <c r="E28" s="157">
        <v>6570.9</v>
      </c>
      <c r="F28" s="161">
        <v>7077.6</v>
      </c>
      <c r="G28" s="157">
        <v>7565.4</v>
      </c>
      <c r="H28" s="161">
        <v>7728.3</v>
      </c>
      <c r="I28" s="157">
        <v>8199</v>
      </c>
      <c r="J28" s="161">
        <v>8669.7</v>
      </c>
      <c r="K28" s="157">
        <v>9158.4</v>
      </c>
      <c r="L28" s="161">
        <v>9373.5</v>
      </c>
      <c r="M28" s="160">
        <v>9665.1</v>
      </c>
      <c r="N28" s="174">
        <v>10117.8</v>
      </c>
      <c r="O28" s="175">
        <v>10570.5</v>
      </c>
    </row>
    <row r="29" spans="1:20" customHeight="1" ht="24">
      <c r="A29" s="155">
        <v>27</v>
      </c>
      <c r="B29" s="148">
        <v>5400</v>
      </c>
      <c r="C29" s="165">
        <v>6263.1</v>
      </c>
      <c r="D29" s="156">
        <v>6823.8</v>
      </c>
      <c r="E29" s="157">
        <v>6805.8</v>
      </c>
      <c r="F29" s="161">
        <v>7330.5</v>
      </c>
      <c r="G29" s="157">
        <v>7549.2</v>
      </c>
      <c r="H29" s="161">
        <v>8000.1</v>
      </c>
      <c r="I29" s="157">
        <v>8506.8</v>
      </c>
      <c r="J29" s="161">
        <v>8994.6</v>
      </c>
      <c r="K29" s="157">
        <v>9484.2</v>
      </c>
      <c r="L29" s="161">
        <v>9538.2</v>
      </c>
      <c r="M29" s="160">
        <v>10008.9</v>
      </c>
      <c r="N29" s="174">
        <v>10647</v>
      </c>
      <c r="O29" s="178">
        <v>11035.8</v>
      </c>
    </row>
    <row r="30" spans="1:20" customHeight="1" ht="24">
      <c r="A30" s="155">
        <v>28</v>
      </c>
      <c r="B30" s="148">
        <v>5600</v>
      </c>
      <c r="C30" s="165">
        <v>6480</v>
      </c>
      <c r="D30" s="156">
        <v>7058.7</v>
      </c>
      <c r="E30" s="157">
        <v>7040.7</v>
      </c>
      <c r="F30" s="161">
        <v>7584.3</v>
      </c>
      <c r="G30" s="157">
        <v>7805.7</v>
      </c>
      <c r="H30" s="161">
        <v>8289.9</v>
      </c>
      <c r="I30" s="157">
        <v>8796.6</v>
      </c>
      <c r="J30" s="161">
        <v>9303.3</v>
      </c>
      <c r="K30" s="157">
        <v>9576</v>
      </c>
      <c r="L30" s="161">
        <v>9882</v>
      </c>
      <c r="M30" s="160">
        <v>10370.7</v>
      </c>
      <c r="N30" s="174">
        <v>11000.7</v>
      </c>
      <c r="O30" s="178">
        <v>11402.1</v>
      </c>
    </row>
    <row r="31" spans="1:20" customHeight="1" ht="24">
      <c r="A31" s="155">
        <v>29</v>
      </c>
      <c r="B31" s="148">
        <v>5800</v>
      </c>
      <c r="C31" s="165">
        <v>6696.9</v>
      </c>
      <c r="D31" s="156">
        <v>7293.6</v>
      </c>
      <c r="E31" s="157">
        <v>7276.5</v>
      </c>
      <c r="F31" s="161">
        <v>7837.2</v>
      </c>
      <c r="G31" s="157">
        <v>8061.3</v>
      </c>
      <c r="H31" s="161">
        <v>8560.8</v>
      </c>
      <c r="I31" s="157">
        <v>9085.5</v>
      </c>
      <c r="J31" s="161">
        <v>9611.1</v>
      </c>
      <c r="K31" s="157">
        <v>9721.8</v>
      </c>
      <c r="L31" s="161">
        <v>10207.8</v>
      </c>
      <c r="M31" s="160">
        <v>10714.5</v>
      </c>
      <c r="N31" s="179">
        <v>11353.5</v>
      </c>
      <c r="O31" s="178">
        <v>11769.3</v>
      </c>
    </row>
    <row r="32" spans="1:20" customHeight="1" ht="24">
      <c r="A32" s="155">
        <v>30</v>
      </c>
      <c r="B32" s="148">
        <v>6000</v>
      </c>
      <c r="C32" s="165">
        <v>7004.7</v>
      </c>
      <c r="D32" s="156">
        <v>7040.7</v>
      </c>
      <c r="E32" s="157">
        <v>7601.4</v>
      </c>
      <c r="F32" s="161">
        <v>7888.5</v>
      </c>
      <c r="G32" s="157">
        <v>8379.9</v>
      </c>
      <c r="H32" s="161">
        <v>8923.5</v>
      </c>
      <c r="I32" s="157">
        <v>9466.2</v>
      </c>
      <c r="J32" s="161">
        <v>9972</v>
      </c>
      <c r="K32" s="157">
        <v>10099.8</v>
      </c>
      <c r="L32" s="161">
        <v>10624.5</v>
      </c>
      <c r="M32" s="157">
        <v>11148.3</v>
      </c>
      <c r="N32" s="179">
        <v>11706.3</v>
      </c>
      <c r="O32" s="178">
        <v>12198.6</v>
      </c>
    </row>
    <row r="33" spans="1:20" customHeight="1" ht="24">
      <c r="A33" s="155">
        <v>31</v>
      </c>
      <c r="B33" s="148">
        <v>6200</v>
      </c>
      <c r="C33" s="180">
        <v>7188.3</v>
      </c>
      <c r="D33" s="181">
        <v>7631.1</v>
      </c>
      <c r="E33" s="181">
        <v>8073.9</v>
      </c>
      <c r="F33" s="181">
        <v>8516.7</v>
      </c>
      <c r="G33" s="181">
        <v>8960.4</v>
      </c>
      <c r="H33" s="181">
        <v>9402.3</v>
      </c>
      <c r="I33" s="181">
        <v>9845.1</v>
      </c>
      <c r="J33" s="181">
        <v>10288.8</v>
      </c>
      <c r="K33" s="181">
        <v>10730.7</v>
      </c>
      <c r="L33" s="181">
        <v>11174.4</v>
      </c>
      <c r="M33" s="181">
        <v>11617.2</v>
      </c>
      <c r="N33" s="181">
        <v>12059.1</v>
      </c>
      <c r="O33" s="178">
        <v>12628.8</v>
      </c>
    </row>
    <row r="34" spans="1:20" customHeight="1" ht="24">
      <c r="A34" s="155">
        <v>32</v>
      </c>
      <c r="B34" s="148">
        <v>6400</v>
      </c>
      <c r="C34" s="180">
        <v>7389</v>
      </c>
      <c r="D34" s="181">
        <v>7845.3</v>
      </c>
      <c r="E34" s="181">
        <v>8302.5</v>
      </c>
      <c r="F34" s="181">
        <v>8758.8</v>
      </c>
      <c r="G34" s="181">
        <v>9215.1</v>
      </c>
      <c r="H34" s="181">
        <v>9672.3</v>
      </c>
      <c r="I34" s="181">
        <v>10129.5</v>
      </c>
      <c r="J34" s="181">
        <v>10585.8</v>
      </c>
      <c r="K34" s="181">
        <v>11042.1</v>
      </c>
      <c r="L34" s="181">
        <v>11499.3</v>
      </c>
      <c r="M34" s="181">
        <v>11955.6</v>
      </c>
      <c r="N34" s="181">
        <v>12412.8</v>
      </c>
      <c r="O34" s="178">
        <v>12998.7</v>
      </c>
    </row>
    <row r="35" spans="1:20" customHeight="1" ht="24">
      <c r="A35" s="155">
        <v>33</v>
      </c>
      <c r="B35" s="148">
        <v>6600</v>
      </c>
      <c r="C35" s="180">
        <v>7590.6</v>
      </c>
      <c r="D35" s="181">
        <v>8060.4</v>
      </c>
      <c r="E35" s="181">
        <v>8531.1</v>
      </c>
      <c r="F35" s="181">
        <v>9001.8</v>
      </c>
      <c r="G35" s="181">
        <v>9471.6</v>
      </c>
      <c r="H35" s="181">
        <v>9942.3</v>
      </c>
      <c r="I35" s="181">
        <v>10412.1</v>
      </c>
      <c r="J35" s="181">
        <v>10883.7</v>
      </c>
      <c r="K35" s="181">
        <v>11354.4</v>
      </c>
      <c r="L35" s="181">
        <v>11824.2</v>
      </c>
      <c r="M35" s="181">
        <v>12294.9</v>
      </c>
      <c r="N35" s="181">
        <v>12765.6</v>
      </c>
      <c r="O35" s="178">
        <v>13369.5</v>
      </c>
    </row>
    <row r="36" spans="1:20" customHeight="1" ht="24">
      <c r="A36" s="155">
        <v>34</v>
      </c>
      <c r="B36" s="148">
        <v>6800</v>
      </c>
      <c r="C36" s="180">
        <v>7790.4</v>
      </c>
      <c r="D36" s="181">
        <v>8275.5</v>
      </c>
      <c r="E36" s="181">
        <v>8758.8</v>
      </c>
      <c r="F36" s="181">
        <v>9244.8</v>
      </c>
      <c r="G36" s="181">
        <v>9728.1</v>
      </c>
      <c r="H36" s="181">
        <v>10212.3</v>
      </c>
      <c r="I36" s="181">
        <v>10697.4</v>
      </c>
      <c r="J36" s="181">
        <v>11180.7</v>
      </c>
      <c r="K36" s="181">
        <v>11665.8</v>
      </c>
      <c r="L36" s="181">
        <v>12149.1</v>
      </c>
      <c r="M36" s="181">
        <v>12634.2</v>
      </c>
      <c r="N36" s="181">
        <v>13118.4</v>
      </c>
      <c r="O36" s="178">
        <v>13739.4</v>
      </c>
    </row>
    <row r="37" spans="1:20" customHeight="1" ht="24">
      <c r="A37" s="155">
        <v>35</v>
      </c>
      <c r="B37" s="148">
        <v>7000</v>
      </c>
      <c r="C37" s="180">
        <v>7992.9</v>
      </c>
      <c r="D37" s="181">
        <v>8490.6</v>
      </c>
      <c r="E37" s="181">
        <v>8987.4</v>
      </c>
      <c r="F37" s="181">
        <v>9486</v>
      </c>
      <c r="G37" s="181">
        <v>9984.6</v>
      </c>
      <c r="H37" s="181">
        <v>10483.2</v>
      </c>
      <c r="I37" s="181">
        <v>10980.9</v>
      </c>
      <c r="J37" s="181">
        <v>11479.5</v>
      </c>
      <c r="K37" s="181">
        <v>11976.3</v>
      </c>
      <c r="L37" s="181">
        <v>12474.9</v>
      </c>
      <c r="M37" s="181">
        <v>12972.6</v>
      </c>
      <c r="N37" s="181">
        <v>13471.2</v>
      </c>
      <c r="O37" s="178">
        <v>14110.2</v>
      </c>
    </row>
    <row r="38" spans="1:20" customHeight="1" ht="24">
      <c r="A38" s="155">
        <v>36</v>
      </c>
      <c r="B38" s="148">
        <v>7200</v>
      </c>
      <c r="C38" s="180">
        <v>8192.7</v>
      </c>
      <c r="D38" s="181">
        <v>8704.8</v>
      </c>
      <c r="E38" s="181">
        <v>9216.9</v>
      </c>
      <c r="F38" s="181">
        <v>9729</v>
      </c>
      <c r="G38" s="181">
        <v>10241.1</v>
      </c>
      <c r="H38" s="181">
        <v>10753.2</v>
      </c>
      <c r="I38" s="181">
        <v>11264.4</v>
      </c>
      <c r="J38" s="181">
        <v>11776.5</v>
      </c>
      <c r="K38" s="181">
        <v>12288.6</v>
      </c>
      <c r="L38" s="181">
        <v>12799.8</v>
      </c>
      <c r="M38" s="181">
        <v>13312.8</v>
      </c>
      <c r="N38" s="181">
        <v>13824</v>
      </c>
      <c r="O38" s="178">
        <v>14480.1</v>
      </c>
    </row>
    <row r="39" spans="1:20" customHeight="1" ht="24">
      <c r="A39" s="155">
        <v>37</v>
      </c>
      <c r="B39" s="148">
        <v>7400</v>
      </c>
      <c r="C39" s="180">
        <v>8394.3</v>
      </c>
      <c r="D39" s="181">
        <v>8919.9</v>
      </c>
      <c r="E39" s="181">
        <v>9445.5</v>
      </c>
      <c r="F39" s="181">
        <v>9971.1</v>
      </c>
      <c r="G39" s="181">
        <v>10497.6</v>
      </c>
      <c r="H39" s="181">
        <v>11023.2</v>
      </c>
      <c r="I39" s="181">
        <v>11547.9</v>
      </c>
      <c r="J39" s="181">
        <v>12074.4</v>
      </c>
      <c r="K39" s="181">
        <v>12600</v>
      </c>
      <c r="L39" s="181">
        <v>13125.6</v>
      </c>
      <c r="M39" s="181">
        <v>13651.2</v>
      </c>
      <c r="N39" s="181">
        <v>14177.7</v>
      </c>
      <c r="O39" s="178">
        <v>14850.9</v>
      </c>
    </row>
    <row r="40" spans="1:20" customHeight="1" ht="24">
      <c r="A40" s="155">
        <v>38</v>
      </c>
      <c r="B40" s="148">
        <v>7600</v>
      </c>
      <c r="C40" s="180">
        <v>8595</v>
      </c>
      <c r="D40" s="181">
        <v>9134.1</v>
      </c>
      <c r="E40" s="181">
        <v>9674.1</v>
      </c>
      <c r="F40" s="181">
        <v>10214.1</v>
      </c>
      <c r="G40" s="181">
        <v>10753.2</v>
      </c>
      <c r="H40" s="181">
        <v>11293.2</v>
      </c>
      <c r="I40" s="181">
        <v>11832.3</v>
      </c>
      <c r="J40" s="181">
        <v>12372.3</v>
      </c>
      <c r="K40" s="181">
        <v>12911.4</v>
      </c>
      <c r="L40" s="181">
        <v>13451.4</v>
      </c>
      <c r="M40" s="181">
        <v>13990.5</v>
      </c>
      <c r="N40" s="181">
        <v>14530.5</v>
      </c>
      <c r="O40" s="178">
        <v>15220.8</v>
      </c>
    </row>
    <row r="41" spans="1:20" customHeight="1" ht="24">
      <c r="A41" s="155">
        <v>39</v>
      </c>
      <c r="B41" s="148">
        <v>7800</v>
      </c>
      <c r="C41" s="180">
        <v>8795.7</v>
      </c>
      <c r="D41" s="181">
        <v>9349.2</v>
      </c>
      <c r="E41" s="181">
        <v>9902.7</v>
      </c>
      <c r="F41" s="181">
        <v>10455.3</v>
      </c>
      <c r="G41" s="181">
        <v>11008.8</v>
      </c>
      <c r="H41" s="181">
        <v>11562.3</v>
      </c>
      <c r="I41" s="181">
        <v>12115.8</v>
      </c>
      <c r="J41" s="181">
        <v>12668.4</v>
      </c>
      <c r="K41" s="181">
        <v>13223.7</v>
      </c>
      <c r="L41" s="181">
        <v>13777.2</v>
      </c>
      <c r="M41" s="181">
        <v>14329.8</v>
      </c>
      <c r="N41" s="181">
        <v>14883.3</v>
      </c>
      <c r="O41" s="178">
        <v>15591.6</v>
      </c>
    </row>
    <row r="42" spans="1:20" customHeight="1" ht="24">
      <c r="A42" s="182">
        <v>40</v>
      </c>
      <c r="B42" s="183">
        <v>8000</v>
      </c>
      <c r="C42" s="180">
        <v>8996.4</v>
      </c>
      <c r="D42" s="181">
        <v>9564.3</v>
      </c>
      <c r="E42" s="181">
        <v>10131.3</v>
      </c>
      <c r="F42" s="181">
        <v>10699.2</v>
      </c>
      <c r="G42" s="181">
        <v>11265.3</v>
      </c>
      <c r="H42" s="181">
        <v>11832.3</v>
      </c>
      <c r="I42" s="181">
        <v>12400.2</v>
      </c>
      <c r="J42" s="181">
        <v>12967.2</v>
      </c>
      <c r="K42" s="181">
        <v>13534.2</v>
      </c>
      <c r="L42" s="181">
        <v>14102.1</v>
      </c>
      <c r="M42" s="181">
        <v>14669.1</v>
      </c>
      <c r="N42" s="181">
        <v>15235.2</v>
      </c>
      <c r="O42" s="178">
        <v>15962.4</v>
      </c>
    </row>
    <row r="43" spans="1:20" customHeight="1" ht="24">
      <c r="A43" s="184"/>
      <c r="B43" s="184"/>
      <c r="C43" s="1100" t="s">
        <v>623</v>
      </c>
      <c r="D43" s="1101"/>
      <c r="E43" s="1101"/>
      <c r="F43" s="1101"/>
      <c r="G43" s="1101"/>
      <c r="H43" s="1101"/>
      <c r="I43" s="1101"/>
      <c r="J43" s="1101"/>
      <c r="K43" s="1101"/>
      <c r="L43" s="1101"/>
      <c r="M43" s="1101"/>
      <c r="N43" s="1101"/>
      <c r="O43" s="1102"/>
    </row>
    <row r="44" spans="1:20" customHeight="1" ht="37.5">
      <c r="I44" s="133"/>
      <c r="J44" s="133"/>
      <c r="K44" s="133"/>
      <c r="L44" s="133"/>
      <c r="M44" s="133"/>
      <c r="N44" s="133"/>
      <c r="O44" s="133"/>
    </row>
    <row r="45" spans="1:20" customHeight="1" ht="24">
      <c r="A45" s="185" t="s">
        <v>624</v>
      </c>
      <c r="B45" s="186"/>
      <c r="C45" s="186"/>
      <c r="D45" s="186"/>
      <c r="E45" s="186"/>
      <c r="F45" s="186"/>
      <c r="G45" s="186"/>
      <c r="H45" s="185" t="s">
        <v>625</v>
      </c>
      <c r="I45" s="185"/>
      <c r="J45" s="185"/>
      <c r="K45" s="185"/>
      <c r="L45" s="185"/>
      <c r="M45" s="185"/>
      <c r="N45" s="185"/>
      <c r="O45" s="185"/>
      <c r="Q45" s="50"/>
    </row>
    <row r="46" spans="1:20" customHeight="1" ht="24">
      <c r="A46" s="187" t="s">
        <v>626</v>
      </c>
      <c r="B46" s="188"/>
      <c r="C46" s="188"/>
      <c r="D46" s="189"/>
      <c r="E46" s="190"/>
      <c r="F46" s="191">
        <v>90</v>
      </c>
      <c r="G46" s="192" t="s">
        <v>627</v>
      </c>
      <c r="H46" s="187" t="s">
        <v>628</v>
      </c>
      <c r="I46" s="193"/>
      <c r="J46" s="193"/>
      <c r="K46" s="194"/>
      <c r="L46" s="190"/>
      <c r="M46" s="195"/>
      <c r="N46" s="196">
        <v>760</v>
      </c>
      <c r="O46" s="197" t="s">
        <v>629</v>
      </c>
      <c r="P46" s="198"/>
      <c r="Q46" s="50"/>
    </row>
    <row r="47" spans="1:20" customHeight="1" ht="24">
      <c r="A47" s="199" t="s">
        <v>630</v>
      </c>
      <c r="B47" s="200"/>
      <c r="C47" s="200"/>
      <c r="D47" s="201"/>
      <c r="F47" s="202">
        <v>50</v>
      </c>
      <c r="G47" s="203" t="s">
        <v>629</v>
      </c>
      <c r="H47" s="199" t="s">
        <v>631</v>
      </c>
      <c r="I47" s="204"/>
      <c r="J47" s="204"/>
      <c r="K47" s="205"/>
      <c r="M47" s="206"/>
      <c r="N47" s="207">
        <v>100</v>
      </c>
      <c r="O47" s="208" t="s">
        <v>629</v>
      </c>
      <c r="P47" s="198"/>
      <c r="Q47" s="50"/>
    </row>
    <row r="48" spans="1:20" customHeight="1" ht="24">
      <c r="A48" s="199" t="s">
        <v>632</v>
      </c>
      <c r="F48" s="207">
        <v>30</v>
      </c>
      <c r="G48" s="208" t="s">
        <v>629</v>
      </c>
      <c r="H48" s="209" t="s">
        <v>633</v>
      </c>
      <c r="I48" s="210"/>
      <c r="J48" s="210"/>
      <c r="K48" s="211"/>
      <c r="L48" s="212"/>
      <c r="M48" s="213"/>
      <c r="N48" s="214">
        <v>275</v>
      </c>
      <c r="O48" s="215" t="s">
        <v>629</v>
      </c>
      <c r="P48" s="198"/>
      <c r="Q48" s="50"/>
    </row>
    <row r="49" spans="1:20" customHeight="1" ht="24">
      <c r="A49" s="199" t="s">
        <v>634</v>
      </c>
      <c r="F49" s="207">
        <v>360</v>
      </c>
      <c r="G49" s="208" t="s">
        <v>629</v>
      </c>
      <c r="H49" s="216" t="s">
        <v>635</v>
      </c>
      <c r="I49" s="185"/>
      <c r="J49" s="185"/>
      <c r="K49" s="185"/>
      <c r="L49" s="185"/>
      <c r="M49" s="185"/>
      <c r="N49" s="185"/>
      <c r="O49" s="217"/>
      <c r="P49" s="198"/>
      <c r="Q49" s="50"/>
    </row>
    <row r="50" spans="1:20" customHeight="1" ht="24">
      <c r="A50" s="199" t="s">
        <v>636</v>
      </c>
      <c r="B50" s="200"/>
      <c r="C50" s="200"/>
      <c r="D50" s="201"/>
      <c r="F50" s="218">
        <v>360</v>
      </c>
      <c r="G50" s="208" t="s">
        <v>629</v>
      </c>
      <c r="H50" s="199" t="s">
        <v>637</v>
      </c>
      <c r="I50" s="219"/>
      <c r="J50" s="219"/>
      <c r="K50" s="219"/>
      <c r="M50" s="206"/>
      <c r="N50" s="207">
        <v>95</v>
      </c>
      <c r="O50" s="208" t="s">
        <v>629</v>
      </c>
      <c r="P50" s="198"/>
      <c r="Q50" s="50"/>
    </row>
    <row r="51" spans="1:20" customHeight="1" ht="24">
      <c r="A51" s="199" t="s">
        <v>638</v>
      </c>
      <c r="B51" s="200"/>
      <c r="C51" s="200"/>
      <c r="D51" s="201"/>
      <c r="F51" s="218">
        <v>60</v>
      </c>
      <c r="G51" s="208" t="s">
        <v>629</v>
      </c>
      <c r="H51" s="199" t="s">
        <v>639</v>
      </c>
      <c r="I51" s="219"/>
      <c r="J51" s="219"/>
      <c r="K51" s="219"/>
      <c r="M51" s="206"/>
      <c r="N51" s="207">
        <v>650</v>
      </c>
      <c r="O51" s="208" t="s">
        <v>629</v>
      </c>
      <c r="P51" s="198"/>
      <c r="Q51" s="50"/>
    </row>
    <row r="52" spans="1:20" customHeight="1" ht="24">
      <c r="A52" s="199" t="s">
        <v>640</v>
      </c>
      <c r="B52" s="200"/>
      <c r="C52" s="200"/>
      <c r="D52" s="201"/>
      <c r="F52" s="218">
        <v>30</v>
      </c>
      <c r="G52" s="208" t="s">
        <v>629</v>
      </c>
      <c r="H52" s="199" t="s">
        <v>641</v>
      </c>
      <c r="I52" s="220"/>
      <c r="J52" s="220"/>
      <c r="K52" s="220"/>
      <c r="L52" s="220"/>
      <c r="M52" s="206"/>
      <c r="N52" s="207">
        <v>355</v>
      </c>
      <c r="O52" s="208" t="s">
        <v>629</v>
      </c>
      <c r="P52" s="50"/>
      <c r="Q52" s="198"/>
    </row>
    <row r="53" spans="1:20" customHeight="1" ht="24">
      <c r="A53" s="199" t="s">
        <v>642</v>
      </c>
      <c r="B53" s="200"/>
      <c r="C53" s="200"/>
      <c r="D53" s="201"/>
      <c r="F53" s="218">
        <v>90</v>
      </c>
      <c r="G53" s="208" t="s">
        <v>629</v>
      </c>
      <c r="H53" s="199" t="s">
        <v>643</v>
      </c>
      <c r="I53" s="58"/>
      <c r="J53" s="58"/>
      <c r="K53" s="58"/>
      <c r="L53" s="58"/>
      <c r="M53" s="206"/>
      <c r="N53" s="207">
        <v>650</v>
      </c>
      <c r="O53" s="208" t="s">
        <v>629</v>
      </c>
      <c r="P53" s="50"/>
      <c r="Q53" s="198"/>
    </row>
    <row r="54" spans="1:20" customHeight="1" ht="24">
      <c r="A54" s="199" t="s">
        <v>644</v>
      </c>
      <c r="B54" s="200"/>
      <c r="C54" s="200"/>
      <c r="D54" s="201"/>
      <c r="F54" s="221" t="s">
        <v>645</v>
      </c>
      <c r="G54" s="222" t="s">
        <v>646</v>
      </c>
      <c r="H54" s="199" t="s">
        <v>647</v>
      </c>
      <c r="I54" s="58"/>
      <c r="J54" s="58"/>
      <c r="K54" s="58"/>
      <c r="L54" s="58"/>
      <c r="M54" s="206"/>
      <c r="N54" s="207">
        <v>536</v>
      </c>
      <c r="O54" s="208" t="s">
        <v>629</v>
      </c>
      <c r="P54" s="50"/>
      <c r="Q54" s="198"/>
    </row>
    <row r="55" spans="1:20" customHeight="1" ht="24">
      <c r="A55" s="199" t="s">
        <v>648</v>
      </c>
      <c r="B55" s="200"/>
      <c r="C55" s="200"/>
      <c r="D55" s="201"/>
      <c r="F55" s="221" t="s">
        <v>649</v>
      </c>
      <c r="G55" s="222" t="s">
        <v>646</v>
      </c>
      <c r="H55" s="209" t="s">
        <v>650</v>
      </c>
      <c r="I55" s="223"/>
      <c r="J55" s="223"/>
      <c r="K55" s="223"/>
      <c r="L55" s="223"/>
      <c r="M55" s="213"/>
      <c r="N55" s="214">
        <v>250</v>
      </c>
      <c r="O55" s="215" t="s">
        <v>629</v>
      </c>
      <c r="P55" s="50"/>
      <c r="Q55" s="198"/>
    </row>
    <row r="56" spans="1:20" customHeight="1" ht="24">
      <c r="A56" s="199" t="s">
        <v>651</v>
      </c>
      <c r="B56" s="200"/>
      <c r="C56" s="200"/>
      <c r="D56" s="201"/>
      <c r="F56" s="221" t="s">
        <v>649</v>
      </c>
      <c r="G56" s="222" t="s">
        <v>646</v>
      </c>
      <c r="H56" s="224"/>
      <c r="I56" s="58"/>
      <c r="J56" s="58"/>
      <c r="K56" s="58"/>
      <c r="L56" s="58"/>
      <c r="M56" s="206"/>
      <c r="N56" s="207"/>
      <c r="O56" s="206"/>
      <c r="P56" s="50"/>
      <c r="Q56" s="198"/>
    </row>
    <row r="57" spans="1:20" customHeight="1" ht="24">
      <c r="A57" s="199" t="s">
        <v>652</v>
      </c>
      <c r="B57" s="200"/>
      <c r="C57" s="200"/>
      <c r="D57" s="200"/>
      <c r="E57" s="200"/>
      <c r="F57" s="225">
        <v>300</v>
      </c>
      <c r="G57" s="222" t="s">
        <v>653</v>
      </c>
      <c r="H57" s="224"/>
      <c r="I57" s="58"/>
      <c r="J57" s="58"/>
      <c r="K57" s="58"/>
      <c r="L57" s="58"/>
      <c r="M57" s="206"/>
      <c r="N57" s="207"/>
      <c r="O57" s="206"/>
      <c r="P57" s="50"/>
      <c r="Q57" s="198"/>
    </row>
    <row r="58" spans="1:20" customHeight="1" ht="24">
      <c r="A58" s="199" t="s">
        <v>654</v>
      </c>
      <c r="B58" s="199"/>
      <c r="C58" s="200"/>
      <c r="D58" s="200"/>
      <c r="E58" s="200"/>
      <c r="F58" s="221">
        <v>0.05</v>
      </c>
      <c r="G58" s="222" t="s">
        <v>655</v>
      </c>
      <c r="H58" s="224"/>
      <c r="I58" s="58"/>
      <c r="J58" s="58"/>
      <c r="K58" s="58"/>
      <c r="L58" s="58"/>
      <c r="M58" s="206"/>
      <c r="N58" s="207"/>
      <c r="O58" s="206"/>
      <c r="P58" s="50"/>
      <c r="Q58" s="198"/>
    </row>
    <row r="59" spans="1:20" customHeight="1" ht="24">
      <c r="A59" s="226" t="s">
        <v>656</v>
      </c>
      <c r="B59" s="227"/>
      <c r="C59" s="227"/>
      <c r="D59" s="227"/>
      <c r="E59" s="227"/>
      <c r="F59" s="227"/>
      <c r="G59" s="228"/>
      <c r="H59" s="224"/>
      <c r="I59" s="58"/>
      <c r="J59" s="58"/>
      <c r="K59" s="58"/>
      <c r="L59" s="58"/>
      <c r="M59" s="206"/>
      <c r="N59" s="207"/>
      <c r="O59" s="206"/>
      <c r="P59" s="50"/>
      <c r="Q59" s="198"/>
    </row>
    <row r="60" spans="1:20" customHeight="1" ht="24">
      <c r="A60" s="257" t="s">
        <v>657</v>
      </c>
      <c r="B60" s="257"/>
      <c r="C60" s="257"/>
      <c r="D60" s="257"/>
      <c r="E60" s="257"/>
      <c r="F60" s="257"/>
      <c r="G60" s="257"/>
      <c r="H60" s="257"/>
      <c r="I60" s="257"/>
      <c r="J60" s="257"/>
      <c r="K60" s="257"/>
      <c r="L60" s="257"/>
      <c r="M60" s="257"/>
      <c r="N60" s="257"/>
      <c r="O60" s="257"/>
      <c r="P60" s="50"/>
      <c r="Q60" s="198"/>
    </row>
    <row r="61" spans="1:20" customHeight="1" ht="24">
      <c r="A61" s="1118" t="s">
        <v>658</v>
      </c>
      <c r="B61" s="1119"/>
      <c r="C61" s="1119"/>
      <c r="D61" s="1120"/>
      <c r="E61" s="1118" t="s">
        <v>659</v>
      </c>
      <c r="F61" s="1119"/>
      <c r="G61" s="1120"/>
      <c r="H61" s="1118" t="s">
        <v>660</v>
      </c>
      <c r="I61" s="1119"/>
      <c r="J61" s="1119"/>
      <c r="K61" s="1120"/>
      <c r="L61" s="1118" t="s">
        <v>661</v>
      </c>
      <c r="M61" s="1119"/>
      <c r="N61" s="1119"/>
      <c r="O61" s="1120"/>
      <c r="P61" s="50"/>
      <c r="Q61" s="198"/>
    </row>
    <row r="62" spans="1:20" customHeight="1" ht="37.5">
      <c r="A62" s="258" t="s">
        <v>662</v>
      </c>
      <c r="B62" s="259" t="s">
        <v>663</v>
      </c>
      <c r="C62" s="259"/>
      <c r="D62" s="260" t="s">
        <v>472</v>
      </c>
      <c r="E62" s="258" t="s">
        <v>662</v>
      </c>
      <c r="F62" s="259" t="s">
        <v>663</v>
      </c>
      <c r="G62" s="259" t="s">
        <v>472</v>
      </c>
      <c r="H62" s="261" t="s">
        <v>539</v>
      </c>
      <c r="I62" s="262" t="s">
        <v>664</v>
      </c>
      <c r="J62" s="262" t="s">
        <v>665</v>
      </c>
      <c r="K62" s="263" t="s">
        <v>472</v>
      </c>
      <c r="L62" s="259" t="s">
        <v>539</v>
      </c>
      <c r="M62" s="259" t="s">
        <v>664</v>
      </c>
      <c r="N62" s="259" t="s">
        <v>665</v>
      </c>
      <c r="O62" s="260" t="s">
        <v>472</v>
      </c>
      <c r="P62" s="50"/>
      <c r="Q62" s="198"/>
    </row>
    <row r="63" spans="1:20" customHeight="1" ht="24">
      <c r="A63" s="187" t="s">
        <v>666</v>
      </c>
      <c r="B63" s="229">
        <v>1</v>
      </c>
      <c r="C63" s="230"/>
      <c r="D63" s="231" t="s">
        <v>667</v>
      </c>
      <c r="E63" s="187" t="s">
        <v>668</v>
      </c>
      <c r="F63" s="229">
        <v>4</v>
      </c>
      <c r="G63" s="232" t="s">
        <v>669</v>
      </c>
      <c r="H63" s="224" t="s">
        <v>670</v>
      </c>
      <c r="I63" s="204" t="s">
        <v>671</v>
      </c>
      <c r="J63" s="233" t="s">
        <v>672</v>
      </c>
      <c r="K63" s="234" t="s">
        <v>673</v>
      </c>
      <c r="L63" s="1127" t="s">
        <v>674</v>
      </c>
      <c r="M63" s="195" t="s">
        <v>675</v>
      </c>
      <c r="N63" s="235" t="s">
        <v>676</v>
      </c>
      <c r="O63" s="236" t="s">
        <v>677</v>
      </c>
      <c r="P63" s="50"/>
      <c r="Q63" s="198"/>
    </row>
    <row r="64" spans="1:20" customHeight="1" ht="24">
      <c r="A64" s="199" t="s">
        <v>678</v>
      </c>
      <c r="B64" s="224">
        <v>1</v>
      </c>
      <c r="C64" s="237"/>
      <c r="D64" s="238" t="s">
        <v>667</v>
      </c>
      <c r="E64" s="199" t="s">
        <v>679</v>
      </c>
      <c r="F64" s="224">
        <v>4</v>
      </c>
      <c r="G64" s="234" t="s">
        <v>680</v>
      </c>
      <c r="H64" s="1129" t="s">
        <v>674</v>
      </c>
      <c r="I64" s="204" t="s">
        <v>675</v>
      </c>
      <c r="J64" s="233" t="s">
        <v>681</v>
      </c>
      <c r="K64" s="234" t="s">
        <v>682</v>
      </c>
      <c r="L64" s="1128"/>
      <c r="M64" s="206" t="s">
        <v>683</v>
      </c>
      <c r="N64" s="239" t="s">
        <v>676</v>
      </c>
      <c r="O64" s="240" t="s">
        <v>684</v>
      </c>
      <c r="P64" s="50"/>
      <c r="Q64" s="198"/>
    </row>
    <row r="65" spans="1:20" customHeight="1" ht="24">
      <c r="A65" s="199" t="s">
        <v>668</v>
      </c>
      <c r="B65" s="224">
        <v>4</v>
      </c>
      <c r="C65" s="237"/>
      <c r="D65" s="238" t="s">
        <v>685</v>
      </c>
      <c r="E65" s="199" t="s">
        <v>686</v>
      </c>
      <c r="F65" s="224">
        <v>4</v>
      </c>
      <c r="G65" s="234" t="s">
        <v>687</v>
      </c>
      <c r="H65" s="1129"/>
      <c r="I65" s="204" t="s">
        <v>683</v>
      </c>
      <c r="J65" s="233" t="s">
        <v>681</v>
      </c>
      <c r="K65" s="234" t="s">
        <v>688</v>
      </c>
      <c r="L65" s="224"/>
      <c r="M65" s="241"/>
      <c r="N65" s="206"/>
      <c r="O65" s="198"/>
      <c r="P65" s="50"/>
      <c r="Q65" s="198"/>
    </row>
    <row r="66" spans="1:20" customHeight="1" ht="21">
      <c r="A66" s="199" t="s">
        <v>679</v>
      </c>
      <c r="B66" s="224">
        <v>4</v>
      </c>
      <c r="C66" s="237"/>
      <c r="D66" s="238" t="s">
        <v>689</v>
      </c>
      <c r="E66" s="199" t="s">
        <v>690</v>
      </c>
      <c r="F66" s="224">
        <v>4</v>
      </c>
      <c r="G66" s="234" t="s">
        <v>691</v>
      </c>
      <c r="H66" s="1130" t="s">
        <v>692</v>
      </c>
      <c r="I66" s="200" t="s">
        <v>675</v>
      </c>
      <c r="J66" s="200" t="s">
        <v>693</v>
      </c>
      <c r="K66" s="234" t="s">
        <v>694</v>
      </c>
      <c r="L66" s="224"/>
      <c r="M66" s="241"/>
      <c r="N66" s="206"/>
      <c r="O66" s="198"/>
      <c r="P66" s="50"/>
      <c r="Q66" s="198"/>
    </row>
    <row r="67" spans="1:20" customHeight="1" ht="24">
      <c r="A67" s="199" t="s">
        <v>686</v>
      </c>
      <c r="B67" s="224">
        <v>4</v>
      </c>
      <c r="C67" s="237"/>
      <c r="D67" s="238" t="s">
        <v>695</v>
      </c>
      <c r="E67" s="199"/>
      <c r="F67" s="224"/>
      <c r="G67" s="234"/>
      <c r="H67" s="1130"/>
      <c r="I67" s="200" t="s">
        <v>683</v>
      </c>
      <c r="J67" s="200" t="s">
        <v>693</v>
      </c>
      <c r="K67" s="234" t="s">
        <v>696</v>
      </c>
      <c r="L67" s="224"/>
      <c r="M67" s="241"/>
      <c r="N67" s="206"/>
      <c r="O67" s="198"/>
      <c r="P67" s="50"/>
      <c r="Q67" s="198"/>
    </row>
    <row r="68" spans="1:20" customHeight="1" ht="24">
      <c r="A68" s="199" t="s">
        <v>690</v>
      </c>
      <c r="B68" s="224">
        <v>4</v>
      </c>
      <c r="C68" s="237"/>
      <c r="D68" s="238" t="s">
        <v>697</v>
      </c>
      <c r="E68" s="199"/>
      <c r="F68" s="224"/>
      <c r="G68" s="234"/>
      <c r="H68" s="1121" t="s">
        <v>698</v>
      </c>
      <c r="I68" s="1122"/>
      <c r="J68" s="1122"/>
      <c r="K68" s="1123"/>
      <c r="L68" s="1124" t="s">
        <v>699</v>
      </c>
      <c r="M68" s="1125"/>
      <c r="N68" s="1125"/>
      <c r="O68" s="1126"/>
      <c r="P68" s="50"/>
      <c r="Q68" s="198"/>
    </row>
    <row r="69" spans="1:20" customHeight="1" ht="24">
      <c r="E69" s="199"/>
      <c r="F69" s="224"/>
      <c r="G69" s="234"/>
      <c r="H69" s="187" t="s">
        <v>700</v>
      </c>
      <c r="I69" s="193"/>
      <c r="J69" s="190"/>
      <c r="K69" s="232" t="s">
        <v>701</v>
      </c>
      <c r="L69" s="187" t="s">
        <v>702</v>
      </c>
      <c r="M69" s="242"/>
      <c r="N69" s="195"/>
      <c r="O69" s="243" t="s">
        <v>703</v>
      </c>
      <c r="P69" s="50"/>
      <c r="Q69" s="198"/>
    </row>
    <row r="70" spans="1:20" customHeight="1" ht="24">
      <c r="A70" s="199"/>
      <c r="B70" s="224"/>
      <c r="E70" s="199"/>
      <c r="F70" s="224"/>
      <c r="G70" s="244"/>
      <c r="H70" s="199" t="s">
        <v>704</v>
      </c>
      <c r="I70" s="204"/>
      <c r="K70" s="234" t="s">
        <v>705</v>
      </c>
      <c r="L70" s="199" t="s">
        <v>706</v>
      </c>
      <c r="M70" s="245"/>
      <c r="N70" s="206"/>
      <c r="O70" s="246" t="s">
        <v>707</v>
      </c>
      <c r="P70" s="50"/>
      <c r="Q70" s="198"/>
    </row>
    <row r="71" spans="1:20" customHeight="1" ht="24">
      <c r="A71" s="199"/>
      <c r="B71" s="224"/>
      <c r="E71" s="199"/>
      <c r="F71" s="224"/>
      <c r="G71" s="244"/>
      <c r="H71" s="199" t="s">
        <v>706</v>
      </c>
      <c r="I71" s="204"/>
      <c r="K71" s="234" t="s">
        <v>708</v>
      </c>
      <c r="L71" s="199" t="s">
        <v>709</v>
      </c>
      <c r="M71" s="245"/>
      <c r="N71" s="206"/>
      <c r="O71" s="246" t="s">
        <v>707</v>
      </c>
      <c r="P71" s="50"/>
      <c r="Q71" s="198"/>
    </row>
    <row r="72" spans="1:20" customHeight="1" ht="24">
      <c r="A72" s="209"/>
      <c r="B72" s="210"/>
      <c r="C72" s="212"/>
      <c r="D72" s="247"/>
      <c r="E72" s="209"/>
      <c r="F72" s="213"/>
      <c r="G72" s="248"/>
      <c r="H72" s="209" t="s">
        <v>709</v>
      </c>
      <c r="I72" s="210"/>
      <c r="J72" s="212"/>
      <c r="K72" s="249" t="s">
        <v>708</v>
      </c>
      <c r="L72" s="209"/>
      <c r="M72" s="250"/>
      <c r="N72" s="213"/>
      <c r="O72" s="251"/>
      <c r="P72" s="50"/>
      <c r="Q72" s="198"/>
    </row>
    <row r="73" spans="1:20" customHeight="1" ht="24">
      <c r="A73" s="252" t="s">
        <v>710</v>
      </c>
      <c r="B73" s="204"/>
      <c r="D73" s="253"/>
      <c r="E73" s="254"/>
      <c r="F73" s="206"/>
      <c r="G73" s="239"/>
      <c r="H73" s="204"/>
      <c r="I73" s="204"/>
      <c r="K73" s="245"/>
      <c r="L73" s="219"/>
      <c r="O73" s="198"/>
      <c r="P73" s="50"/>
      <c r="Q73" s="198"/>
    </row>
    <row r="74" spans="1:20" customHeight="1" ht="46.5"/>
    <row r="75" spans="1:20" customHeight="1" ht="24">
      <c r="A75" s="255" t="s">
        <v>72</v>
      </c>
    </row>
    <row r="76" spans="1:20" customHeight="1" ht="24">
      <c r="A76" s="256" t="s">
        <v>73</v>
      </c>
      <c r="N76"/>
    </row>
    <row r="77" spans="1:20" customHeight="1" ht="54">
      <c r="A77" s="83"/>
      <c r="B77" s="83"/>
      <c r="C77" s="83"/>
      <c r="D77" s="83"/>
      <c r="E77" s="83"/>
      <c r="F77" s="83"/>
      <c r="G77" s="83"/>
      <c r="H77" s="83"/>
      <c r="I77" s="83"/>
      <c r="J77" s="83"/>
      <c r="K77" s="83"/>
      <c r="L77" s="83"/>
      <c r="M77" s="83"/>
      <c r="N77" s="83"/>
      <c r="O77" s="83"/>
    </row>
  </sheetData>
  <mergeCells>
    <mergeCell ref="H61:K61"/>
    <mergeCell ref="E61:G61"/>
    <mergeCell ref="A61:D61"/>
    <mergeCell ref="H68:K68"/>
    <mergeCell ref="L68:O68"/>
    <mergeCell ref="L63:L64"/>
    <mergeCell ref="H64:H65"/>
    <mergeCell ref="H66:H67"/>
    <mergeCell ref="L61:O61"/>
    <mergeCell ref="B2:D2"/>
    <mergeCell ref="A3:D3"/>
    <mergeCell ref="M3:O3"/>
    <mergeCell ref="N2:O2"/>
    <mergeCell ref="E2:L3"/>
    <mergeCell ref="C43:O43"/>
    <mergeCell ref="L4:O4"/>
    <mergeCell ref="A7:B7"/>
    <mergeCell ref="C7:O7"/>
    <mergeCell ref="J4:K4"/>
    <mergeCell ref="A5:O6"/>
  </mergeCells>
  <printOptions gridLines="false" gridLinesSet="true" horizontalCentered="true"/>
  <pageMargins left="0.31496062992126" right="0.31496062992126" top="0.35433070866142" bottom="0.35433070866142" header="0.31496062992126" footer="0.31496062992126"/>
  <pageSetup paperSize="9" orientation="portrait" scale="39" fitToHeight="1" fitToWidth="1" pageOrder="downThenOver" r:id="rId1ps"/>
  <headerFooter differentOddEven="false" differentFirst="false" scaleWithDoc="true" alignWithMargins="true">
    <oddHeader/>
    <oddFooter/>
    <evenHeader/>
    <evenFooter/>
    <firstHeader/>
    <firstFooter/>
  </headerFooter>
  <colBreaks count="1" manualBreakCount="1">
    <brk id="15" man="1"/>
  </colBreaks>
  <drawing r:id="rId2"/>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K28"/>
  <sheetViews>
    <sheetView tabSelected="0" workbookViewId="0" zoomScale="80" zoomScaleNormal="115" view="pageBreakPreview" showGridLines="true" showRowColHeaders="1" topLeftCell="A3">
      <selection activeCell="B2" sqref="B2:D2"/>
    </sheetView>
  </sheetViews>
  <sheetFormatPr defaultRowHeight="14.4" defaultColWidth="9.140625" outlineLevelRow="0" outlineLevelCol="0"/>
  <cols>
    <col min="1" max="1" width="15.7109375" customWidth="true" style="64"/>
    <col min="2" max="2" width="15.7109375" customWidth="true" style="64"/>
    <col min="3" max="3" width="15.7109375" customWidth="true" style="64"/>
    <col min="4" max="4" width="15.7109375" customWidth="true" style="64"/>
    <col min="5" max="5" width="15.7109375" customWidth="true" style="64"/>
    <col min="6" max="6" width="15.7109375" customWidth="true" style="64"/>
    <col min="7" max="7" width="19" customWidth="true" style="64"/>
    <col min="8" max="8" width="9.140625" style="64"/>
    <col min="9" max="9" width="9.140625" style="64"/>
    <col min="10" max="10" width="9.140625" hidden="true" style="64"/>
    <col min="11" max="11" width="9.140625" style="64"/>
  </cols>
  <sheetData>
    <row r="1" spans="1:11">
      <c r="A1" s="78"/>
      <c r="B1" s="78"/>
      <c r="C1" s="78"/>
      <c r="D1" s="78"/>
      <c r="E1" s="78"/>
      <c r="F1" s="78"/>
      <c r="G1" s="78"/>
    </row>
    <row r="2" spans="1:11" customHeight="1" ht="60">
      <c r="A2" s="284"/>
      <c r="B2" s="1143" t="s">
        <v>616</v>
      </c>
      <c r="C2" s="1143"/>
      <c r="D2" s="1143"/>
      <c r="E2" s="53"/>
      <c r="F2" s="55" t="s">
        <v>3</v>
      </c>
      <c r="G2" s="56">
        <f>Cover!I59</f>
        <v>46113</v>
      </c>
      <c r="H2" s="265"/>
      <c r="I2" s="265"/>
      <c r="J2" s="265"/>
    </row>
    <row r="3" spans="1:11" customHeight="1" ht="60">
      <c r="A3" s="1132" t="s">
        <v>711</v>
      </c>
      <c r="B3" s="1132"/>
      <c r="C3" s="1132"/>
      <c r="D3" s="1132"/>
      <c r="E3" s="918" t="s">
        <v>2</v>
      </c>
      <c r="F3" s="918"/>
      <c r="G3" s="918"/>
      <c r="H3" s="266"/>
      <c r="I3" s="266"/>
      <c r="J3" s="41"/>
    </row>
    <row r="4" spans="1:11" customHeight="1" ht="35.45">
      <c r="A4" s="283"/>
      <c r="B4" s="283"/>
      <c r="C4" s="283"/>
      <c r="D4" s="283"/>
      <c r="E4" s="267">
        <f>IFERROR(IF(-J4/100&gt;0,-J4/100,""),"")</f>
        <v>0.2</v>
      </c>
      <c r="F4" s="1136" t="str">
        <f>IF(E4="","","Discount already applied to the prices below")</f>
        <v>Discount already applied to the prices below</v>
      </c>
      <c r="G4" s="1136"/>
      <c r="H4" s="43"/>
      <c r="I4" s="43"/>
      <c r="J4" s="41">
        <v>-20</v>
      </c>
    </row>
    <row r="5" spans="1:11" customHeight="1" ht="19.9">
      <c r="A5" s="1146" t="s">
        <v>712</v>
      </c>
      <c r="B5" s="1146"/>
      <c r="C5" s="1146"/>
      <c r="D5" s="1146"/>
      <c r="E5" s="1146"/>
      <c r="F5" s="1146"/>
      <c r="G5" s="1146"/>
    </row>
    <row r="6" spans="1:11" customHeight="1" ht="35.25">
      <c r="A6" s="1137" t="s">
        <v>713</v>
      </c>
      <c r="B6" s="1138"/>
      <c r="C6" s="1138"/>
      <c r="D6" s="1138"/>
      <c r="E6" s="1138"/>
      <c r="F6" s="1138"/>
      <c r="G6" s="1138"/>
    </row>
    <row r="7" spans="1:11" customHeight="1" ht="58.5">
      <c r="A7" s="1145" t="s">
        <v>714</v>
      </c>
      <c r="B7" s="1144"/>
      <c r="C7" s="1144" t="s">
        <v>471</v>
      </c>
      <c r="D7" s="1144"/>
      <c r="E7" s="417" t="s">
        <v>715</v>
      </c>
      <c r="F7" s="417" t="s">
        <v>716</v>
      </c>
      <c r="G7" s="418" t="s">
        <v>717</v>
      </c>
      <c r="J7" s="64" t="s">
        <v>718</v>
      </c>
    </row>
    <row r="8" spans="1:11" customHeight="1" ht="42.6">
      <c r="A8" s="1141" t="s">
        <v>719</v>
      </c>
      <c r="B8" s="1142"/>
      <c r="C8" s="1139" t="s">
        <v>720</v>
      </c>
      <c r="D8" s="1140"/>
      <c r="E8" s="268">
        <v>5845</v>
      </c>
      <c r="F8" s="269">
        <v>3895</v>
      </c>
      <c r="G8" s="270">
        <f>J8*(1+$J$4/100)</f>
        <v>6928</v>
      </c>
      <c r="J8" s="64">
        <v>8660</v>
      </c>
    </row>
    <row r="9" spans="1:11" customHeight="1" ht="42.6">
      <c r="A9" s="1141" t="s">
        <v>721</v>
      </c>
      <c r="B9" s="1142"/>
      <c r="C9" s="1139" t="s">
        <v>722</v>
      </c>
      <c r="D9" s="1140"/>
      <c r="E9" s="271">
        <v>5845</v>
      </c>
      <c r="F9" s="272">
        <v>3895</v>
      </c>
      <c r="G9" s="270">
        <f>J9*(1+$J$4/100)</f>
        <v>6928</v>
      </c>
      <c r="J9" s="64">
        <v>8660</v>
      </c>
    </row>
    <row r="10" spans="1:11" customHeight="1" ht="42.6">
      <c r="A10" s="1141" t="s">
        <v>723</v>
      </c>
      <c r="B10" s="1142"/>
      <c r="C10" s="1139" t="s">
        <v>724</v>
      </c>
      <c r="D10" s="1140"/>
      <c r="E10" s="273">
        <v>4935</v>
      </c>
      <c r="F10" s="274">
        <v>3895</v>
      </c>
      <c r="G10" s="270">
        <f>J10*(1+$J$4/100)</f>
        <v>6014.4</v>
      </c>
      <c r="J10" s="64">
        <v>7518</v>
      </c>
    </row>
    <row r="11" spans="1:11" customHeight="1" ht="42.6">
      <c r="A11" s="1141" t="s">
        <v>725</v>
      </c>
      <c r="B11" s="1142"/>
      <c r="C11" s="1139" t="s">
        <v>726</v>
      </c>
      <c r="D11" s="1140"/>
      <c r="E11" s="271">
        <v>4935</v>
      </c>
      <c r="F11" s="272">
        <v>3895</v>
      </c>
      <c r="G11" s="270">
        <f>J11*(1+$J$4/100)</f>
        <v>6014.4</v>
      </c>
      <c r="J11" s="64">
        <v>7518</v>
      </c>
    </row>
    <row r="12" spans="1:11" customHeight="1" ht="42.6">
      <c r="A12" s="1141" t="s">
        <v>727</v>
      </c>
      <c r="B12" s="1142"/>
      <c r="C12" s="1139" t="s">
        <v>728</v>
      </c>
      <c r="D12" s="1140"/>
      <c r="E12" s="273">
        <v>4935</v>
      </c>
      <c r="F12" s="274">
        <v>2985</v>
      </c>
      <c r="G12" s="270">
        <f>J12*(1+$J$4/100)</f>
        <v>5087.2</v>
      </c>
      <c r="J12" s="64">
        <v>6359</v>
      </c>
    </row>
    <row r="13" spans="1:11" customHeight="1" ht="42.6">
      <c r="A13" s="1141" t="s">
        <v>729</v>
      </c>
      <c r="B13" s="1142"/>
      <c r="C13" s="1139" t="s">
        <v>730</v>
      </c>
      <c r="D13" s="1140"/>
      <c r="E13" s="271">
        <v>4935</v>
      </c>
      <c r="F13" s="272">
        <v>2985</v>
      </c>
      <c r="G13" s="270">
        <f>J13*(1+$J$4/100)</f>
        <v>5087.2</v>
      </c>
      <c r="J13" s="64">
        <v>6359</v>
      </c>
    </row>
    <row r="14" spans="1:11" customHeight="1" ht="42.6">
      <c r="A14" s="1141" t="s">
        <v>731</v>
      </c>
      <c r="B14" s="1142"/>
      <c r="C14" s="1139" t="s">
        <v>732</v>
      </c>
      <c r="D14" s="1140"/>
      <c r="E14" s="271">
        <v>3895</v>
      </c>
      <c r="F14" s="272">
        <v>3895</v>
      </c>
      <c r="G14" s="270">
        <f>J14*(1+$J$4/100)</f>
        <v>4762.4</v>
      </c>
      <c r="J14" s="64">
        <v>5953</v>
      </c>
    </row>
    <row r="15" spans="1:11" customHeight="1" ht="42.6">
      <c r="A15" s="1141" t="s">
        <v>733</v>
      </c>
      <c r="B15" s="1142"/>
      <c r="C15" s="1139" t="s">
        <v>734</v>
      </c>
      <c r="D15" s="1140"/>
      <c r="E15" s="275">
        <v>3895</v>
      </c>
      <c r="F15" s="276">
        <v>3895</v>
      </c>
      <c r="G15" s="270">
        <f>J15*(1+$J$4/100)</f>
        <v>4762.4</v>
      </c>
      <c r="J15" s="64">
        <v>5953</v>
      </c>
    </row>
    <row r="16" spans="1:11" customHeight="1" ht="42.6">
      <c r="A16" s="1141" t="s">
        <v>735</v>
      </c>
      <c r="B16" s="1142"/>
      <c r="C16" s="1139" t="s">
        <v>736</v>
      </c>
      <c r="D16" s="1140"/>
      <c r="E16" s="273">
        <v>2985</v>
      </c>
      <c r="F16" s="274">
        <v>2985</v>
      </c>
      <c r="G16" s="270">
        <f>J16*(1+$J$4/100)</f>
        <v>3320</v>
      </c>
      <c r="J16" s="64">
        <v>4150</v>
      </c>
    </row>
    <row r="17" spans="1:11" customHeight="1" ht="42.6">
      <c r="A17" s="1141" t="s">
        <v>737</v>
      </c>
      <c r="B17" s="1142"/>
      <c r="C17" s="1139" t="s">
        <v>738</v>
      </c>
      <c r="D17" s="1140"/>
      <c r="E17" s="271">
        <v>2985</v>
      </c>
      <c r="F17" s="272">
        <v>2985</v>
      </c>
      <c r="G17" s="270">
        <f>J17*(1+$J$4/100)</f>
        <v>3320</v>
      </c>
      <c r="J17" s="64">
        <v>4150</v>
      </c>
    </row>
    <row r="18" spans="1:11" customHeight="1" ht="19.9">
      <c r="A18" s="1146" t="s">
        <v>739</v>
      </c>
      <c r="B18" s="1146"/>
      <c r="C18" s="1146"/>
      <c r="D18" s="1146"/>
      <c r="E18" s="1146"/>
      <c r="F18" s="1146"/>
      <c r="G18" s="1146"/>
    </row>
    <row r="19" spans="1:11" customHeight="1" ht="46.5">
      <c r="A19" s="1134" t="s">
        <v>740</v>
      </c>
      <c r="B19" s="1134"/>
      <c r="C19" s="1135"/>
      <c r="D19" s="1135"/>
      <c r="E19" s="1135"/>
      <c r="F19" s="1135"/>
      <c r="G19" s="1135"/>
    </row>
    <row r="20" spans="1:11" customHeight="1" ht="37.15">
      <c r="A20" s="277" t="s">
        <v>714</v>
      </c>
      <c r="B20" s="1148" t="s">
        <v>471</v>
      </c>
      <c r="C20" s="1149"/>
      <c r="D20" s="1149"/>
      <c r="E20" s="1149"/>
      <c r="F20" s="1150"/>
      <c r="G20" s="420" t="s">
        <v>717</v>
      </c>
    </row>
    <row r="21" spans="1:11" customHeight="1" ht="42.6">
      <c r="A21" s="416" t="s">
        <v>741</v>
      </c>
      <c r="B21" s="1139" t="s">
        <v>742</v>
      </c>
      <c r="C21" s="1147"/>
      <c r="D21" s="1147"/>
      <c r="E21" s="1147"/>
      <c r="F21" s="1140"/>
      <c r="G21" s="278">
        <v>135</v>
      </c>
    </row>
    <row r="22" spans="1:11" customHeight="1" ht="42.6">
      <c r="A22" s="421" t="s">
        <v>743</v>
      </c>
      <c r="B22" s="1139" t="s">
        <v>744</v>
      </c>
      <c r="C22" s="1147"/>
      <c r="D22" s="1147"/>
      <c r="E22" s="1147"/>
      <c r="F22" s="1140"/>
      <c r="G22" s="279">
        <v>135</v>
      </c>
    </row>
    <row r="23" spans="1:11" customHeight="1" ht="42.6">
      <c r="A23" s="416" t="s">
        <v>745</v>
      </c>
      <c r="B23" s="1139" t="s">
        <v>746</v>
      </c>
      <c r="C23" s="1147"/>
      <c r="D23" s="1147"/>
      <c r="E23" s="1147"/>
      <c r="F23" s="1140"/>
      <c r="G23" s="278">
        <v>135</v>
      </c>
    </row>
    <row r="24" spans="1:11" customHeight="1" ht="42.6">
      <c r="A24" s="422" t="s">
        <v>747</v>
      </c>
      <c r="B24" s="1139" t="s">
        <v>748</v>
      </c>
      <c r="C24" s="1147"/>
      <c r="D24" s="1147"/>
      <c r="E24" s="1147"/>
      <c r="F24" s="1140"/>
      <c r="G24" s="280">
        <v>135</v>
      </c>
    </row>
    <row r="25" spans="1:11">
      <c r="A25" s="89"/>
      <c r="B25" s="89"/>
      <c r="C25" s="89"/>
      <c r="D25" s="89"/>
      <c r="E25" s="89"/>
      <c r="F25" s="89"/>
      <c r="G25" s="419"/>
    </row>
    <row r="26" spans="1:11" customHeight="1" ht="21">
      <c r="A26" s="934" t="s">
        <v>749</v>
      </c>
      <c r="B26" s="934"/>
      <c r="C26" s="934"/>
      <c r="D26" s="934"/>
      <c r="E26" s="934"/>
      <c r="F26" s="934"/>
      <c r="G26" s="934"/>
    </row>
    <row r="27" spans="1:11" customHeight="1" ht="16.5">
      <c r="A27" s="934" t="s">
        <v>750</v>
      </c>
      <c r="B27" s="934"/>
      <c r="C27" s="934"/>
      <c r="D27" s="934"/>
      <c r="E27" s="934"/>
      <c r="F27" s="934"/>
      <c r="G27" s="934"/>
      <c r="H27" s="281"/>
      <c r="I27" s="281"/>
      <c r="J27" s="282"/>
    </row>
    <row r="28" spans="1:11" customHeight="1" ht="54">
      <c r="A28" s="1133"/>
      <c r="B28" s="1133"/>
      <c r="C28" s="1133"/>
      <c r="D28" s="1133"/>
      <c r="E28" s="1133"/>
      <c r="F28" s="1133"/>
      <c r="G28" s="1133"/>
    </row>
  </sheetData>
  <mergeCells>
    <mergeCell ref="A16:B16"/>
    <mergeCell ref="C16:D16"/>
    <mergeCell ref="A17:B17"/>
    <mergeCell ref="C17:D17"/>
    <mergeCell ref="B24:F24"/>
    <mergeCell ref="B23:F23"/>
    <mergeCell ref="B22:F22"/>
    <mergeCell ref="A18:G18"/>
    <mergeCell ref="B20:F20"/>
    <mergeCell ref="B21:F21"/>
    <mergeCell ref="C13:D13"/>
    <mergeCell ref="A14:B14"/>
    <mergeCell ref="C14:D14"/>
    <mergeCell ref="A15:B15"/>
    <mergeCell ref="C15:D15"/>
    <mergeCell ref="B2:D2"/>
    <mergeCell ref="A3:D3"/>
    <mergeCell ref="C7:D7"/>
    <mergeCell ref="A7:B7"/>
    <mergeCell ref="C8:D8"/>
    <mergeCell ref="A8:B8"/>
    <mergeCell ref="A5:G5"/>
    <mergeCell ref="A28:G28"/>
    <mergeCell ref="A19:G19"/>
    <mergeCell ref="E3:G3"/>
    <mergeCell ref="F4:G4"/>
    <mergeCell ref="A6:G6"/>
    <mergeCell ref="A27:G27"/>
    <mergeCell ref="A26:G26"/>
    <mergeCell ref="C9:D9"/>
    <mergeCell ref="A9:B9"/>
    <mergeCell ref="A10:B10"/>
    <mergeCell ref="C10:D10"/>
    <mergeCell ref="A11:B11"/>
    <mergeCell ref="C11:D11"/>
    <mergeCell ref="A12:B12"/>
    <mergeCell ref="C12:D12"/>
    <mergeCell ref="A13:B13"/>
  </mergeCells>
  <printOptions gridLines="false" gridLinesSet="true"/>
  <pageMargins left="0.7" right="0.7" top="0.75" bottom="0.75" header="0.3" footer="0.3"/>
  <pageSetup paperSize="9" orientation="portrait" scale="62" fitToHeight="1" fitToWidth="1" pageOrder="downThenOver" r:id="rId1ps"/>
  <headerFooter differentOddEven="false" differentFirst="false" scaleWithDoc="true" alignWithMargins="true">
    <oddHeader/>
    <oddFooter/>
    <evenHeader/>
    <evenFooter/>
    <firstHeader/>
    <firstFooter/>
  </headerFooter>
  <colBreaks count="1" manualBreakCount="1">
    <brk id="7" man="1"/>
  </colBreaks>
  <drawing r:id="rId2"/>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BS233"/>
  <sheetViews>
    <sheetView tabSelected="0" workbookViewId="0" zoomScale="70" view="pageBreakPreview" showGridLines="true" showRowColHeaders="1">
      <selection activeCell="N3" sqref="N3"/>
    </sheetView>
  </sheetViews>
  <sheetFormatPr defaultRowHeight="14.4" defaultColWidth="9.140625" outlineLevelRow="0" outlineLevelCol="0"/>
  <cols>
    <col min="1" max="1" width="14.7109375" customWidth="true" style="41"/>
    <col min="2" max="2" width="9.140625" style="41"/>
    <col min="3" max="3" width="10.140625" customWidth="true" style="41"/>
    <col min="4" max="4" width="9.140625" style="41"/>
    <col min="5" max="5" width="9.140625" style="41"/>
    <col min="6" max="6" width="9.140625" style="41"/>
    <col min="7" max="7" width="9.140625" style="41"/>
    <col min="8" max="8" width="9.140625" style="41"/>
    <col min="9" max="9" width="9.140625" style="41"/>
    <col min="10" max="10" width="9.140625" style="41"/>
    <col min="11" max="11" width="9.140625" style="41"/>
    <col min="12" max="12" width="9.140625" style="41"/>
    <col min="13" max="13" width="9.140625" style="41"/>
    <col min="14" max="14" width="9.140625" style="41"/>
    <col min="15" max="15" width="9.140625" style="41"/>
    <col min="16" max="16" width="9.140625" style="41"/>
    <col min="17" max="17" width="9.140625" style="41"/>
    <col min="18" max="18" width="9.140625" style="41"/>
    <col min="19" max="19" width="9.140625" style="41"/>
    <col min="20" max="20" width="9.140625" style="41"/>
    <col min="21" max="21" width="9.140625" style="41"/>
    <col min="22" max="22" width="9.140625" style="41"/>
    <col min="23" max="23" width="9.140625" style="41"/>
    <col min="24" max="24" width="9.140625" style="41"/>
    <col min="25" max="25" width="9.140625" style="41"/>
    <col min="26" max="26" width="9.140625" style="41"/>
    <col min="27" max="27" width="8.7109375" customWidth="true" style="41"/>
    <col min="28" max="28" width="9.140625" style="41"/>
    <col min="29" max="29" width="9.140625" style="41"/>
    <col min="30" max="30" width="9.140625" style="41"/>
    <col min="31" max="31" width="9.140625" hidden="true" style="41"/>
    <col min="32" max="32" width="9.140625" hidden="true" style="41"/>
    <col min="33" max="33" width="9.140625" hidden="true" style="41"/>
    <col min="34" max="34" width="9.140625" hidden="true" style="41"/>
    <col min="35" max="35" width="9.140625" hidden="true" style="41"/>
    <col min="36" max="36" width="9.140625" hidden="true" style="41"/>
    <col min="37" max="37" width="9.140625" hidden="true" style="41"/>
    <col min="38" max="38" width="9.140625" hidden="true" style="41"/>
    <col min="39" max="39" width="9.140625" hidden="true" style="41"/>
    <col min="40" max="40" width="9.140625" hidden="true" style="41"/>
    <col min="41" max="41" width="9.140625" hidden="true" style="41"/>
    <col min="42" max="42" width="9.140625" hidden="true" style="41"/>
    <col min="43" max="43" width="9.140625" hidden="true" style="41"/>
    <col min="44" max="44" width="9.140625" hidden="true" style="41"/>
    <col min="45" max="45" width="9.140625" hidden="true" style="41"/>
    <col min="46" max="46" width="9.140625" hidden="true" style="41"/>
    <col min="47" max="47" width="9.140625" hidden="true" style="41"/>
    <col min="48" max="48" width="9.140625" hidden="true" style="41"/>
    <col min="49" max="49" width="9.140625" hidden="true" style="41"/>
    <col min="50" max="50" width="9.140625" hidden="true" style="41"/>
    <col min="51" max="51" width="9.140625" hidden="true" style="41"/>
    <col min="52" max="52" width="9.140625" hidden="true" style="41"/>
    <col min="53" max="53" width="9.140625" hidden="true" style="41"/>
    <col min="54" max="54" width="9.140625" hidden="true" style="41"/>
    <col min="55" max="55" width="9.140625" hidden="true" style="41"/>
    <col min="56" max="56" width="9.140625" hidden="true" style="41"/>
    <col min="57" max="57" width="9.140625" hidden="true" style="41"/>
    <col min="58" max="58" width="8.85546875" hidden="true" customWidth="true" style="41"/>
    <col min="59" max="59" width="8.85546875" hidden="true" customWidth="true" style="41"/>
    <col min="60" max="60" width="8.85546875" hidden="true" customWidth="true" style="41"/>
    <col min="61" max="61" width="8.85546875" hidden="true" customWidth="true" style="41"/>
    <col min="62" max="62" width="8.85546875" hidden="true" customWidth="true" style="41"/>
    <col min="63" max="63" width="8.85546875" customWidth="true" style="41"/>
    <col min="64" max="64" width="8.85546875" customWidth="true" style="41"/>
    <col min="65" max="65" width="8.85546875" customWidth="true" style="41"/>
    <col min="66" max="66" width="8.85546875" customWidth="true" style="41"/>
    <col min="67" max="67" width="8.85546875" customWidth="true" style="41"/>
    <col min="68" max="68" width="8.85546875" customWidth="true" style="41"/>
    <col min="69" max="69" width="8.85546875" customWidth="true" style="41"/>
    <col min="70" max="70" width="8.85546875" customWidth="true" style="41"/>
    <col min="71" max="71" width="9.140625" style="41"/>
  </cols>
  <sheetData>
    <row r="1" spans="1:71" customHeight="1" ht="16.5">
      <c r="A1" s="321"/>
      <c r="B1" s="321"/>
      <c r="C1" s="321"/>
      <c r="D1" s="321"/>
      <c r="E1" s="321"/>
      <c r="F1" s="321"/>
      <c r="G1" s="321"/>
      <c r="H1" s="321"/>
      <c r="I1" s="321"/>
      <c r="J1" s="321"/>
      <c r="K1" s="321"/>
      <c r="L1" s="321"/>
      <c r="M1" s="321"/>
      <c r="N1" s="321"/>
      <c r="O1" s="321"/>
      <c r="P1" s="321"/>
      <c r="Q1" s="321"/>
      <c r="R1" s="321"/>
      <c r="S1" s="321"/>
      <c r="T1" s="321"/>
      <c r="U1" s="321"/>
      <c r="V1" s="321"/>
      <c r="W1" s="321"/>
      <c r="X1" s="321"/>
      <c r="Y1" s="321"/>
      <c r="Z1" s="321"/>
      <c r="AA1" s="322"/>
      <c r="AB1" s="322"/>
      <c r="AC1" s="322"/>
    </row>
    <row r="2" spans="1:71" customHeight="1" ht="60">
      <c r="A2" s="79"/>
      <c r="B2" s="891" t="s">
        <v>751</v>
      </c>
      <c r="C2" s="891"/>
      <c r="D2" s="891"/>
      <c r="E2" s="364"/>
      <c r="F2" s="364"/>
      <c r="G2" s="363"/>
      <c r="H2" s="363"/>
      <c r="I2" s="363"/>
      <c r="J2" s="363"/>
      <c r="K2" s="305"/>
      <c r="L2" s="305"/>
      <c r="M2" s="305"/>
      <c r="N2" s="305"/>
      <c r="O2" s="305"/>
      <c r="P2" s="305"/>
      <c r="Q2" s="305"/>
      <c r="R2" s="305"/>
      <c r="S2" s="305"/>
      <c r="T2" s="305"/>
      <c r="U2" s="305"/>
      <c r="V2" s="141"/>
      <c r="W2" s="55" t="s">
        <v>3</v>
      </c>
      <c r="X2" s="1116">
        <f>Cover!AA61</f>
        <v>0</v>
      </c>
      <c r="Y2" s="1116"/>
      <c r="Z2" s="1116"/>
      <c r="AA2" s="1116"/>
      <c r="AB2" s="1116"/>
      <c r="AC2" s="1116"/>
    </row>
    <row r="3" spans="1:71" customHeight="1" ht="60">
      <c r="A3" s="892" t="s">
        <v>752</v>
      </c>
      <c r="B3" s="892"/>
      <c r="C3" s="892"/>
      <c r="D3" s="892"/>
      <c r="E3" s="892"/>
      <c r="F3" s="892"/>
      <c r="G3" s="892"/>
      <c r="H3" s="892"/>
      <c r="I3" s="892"/>
      <c r="J3" s="892"/>
      <c r="K3" s="305"/>
      <c r="L3" s="305"/>
      <c r="M3" s="305"/>
      <c r="N3" s="305"/>
      <c r="O3" s="305"/>
      <c r="P3" s="305"/>
      <c r="Q3" s="305"/>
      <c r="R3" s="305"/>
      <c r="S3" s="305"/>
      <c r="T3" s="305"/>
      <c r="U3" s="305"/>
      <c r="V3" s="425"/>
      <c r="W3" s="918" t="s">
        <v>2</v>
      </c>
      <c r="X3" s="918"/>
      <c r="Y3" s="918"/>
      <c r="Z3" s="918"/>
      <c r="AA3" s="918"/>
      <c r="AB3" s="918"/>
      <c r="AC3" s="918"/>
    </row>
    <row r="4" spans="1:71" customHeight="1" ht="30">
      <c r="A4" s="429"/>
      <c r="B4" s="429"/>
      <c r="C4" s="429"/>
      <c r="D4" s="429"/>
      <c r="E4" s="429"/>
      <c r="F4" s="305"/>
      <c r="G4" s="305"/>
      <c r="H4" s="305"/>
      <c r="I4" s="305"/>
      <c r="J4" s="305"/>
      <c r="K4" s="305"/>
      <c r="L4" s="305"/>
      <c r="M4" s="305"/>
      <c r="N4" s="305"/>
      <c r="O4" s="305"/>
      <c r="P4" s="305"/>
      <c r="Q4" s="305"/>
      <c r="R4" s="305"/>
      <c r="S4" s="305"/>
      <c r="T4" s="305"/>
      <c r="U4" s="305"/>
      <c r="V4" s="428"/>
      <c r="W4" s="1151" t="str">
        <f>IF(AF4="","","Discount already applied to the prices below")</f>
        <v>Discount already applied to the prices below</v>
      </c>
      <c r="X4" s="1151"/>
      <c r="Y4" s="1151"/>
      <c r="Z4" s="1151"/>
      <c r="AA4" s="1151"/>
      <c r="AB4" s="1151"/>
      <c r="AC4" s="1151"/>
      <c r="AE4" s="41" t="s">
        <v>753</v>
      </c>
      <c r="AF4" s="41">
        <v>-25</v>
      </c>
    </row>
    <row r="5" spans="1:71" customHeight="1" ht="16.5">
      <c r="A5" s="323"/>
      <c r="B5" s="323"/>
      <c r="C5" s="323"/>
      <c r="D5" s="323"/>
      <c r="E5" s="324"/>
      <c r="F5" s="324"/>
      <c r="G5" s="324"/>
      <c r="H5" s="324"/>
      <c r="I5" s="324"/>
      <c r="J5" s="324"/>
      <c r="K5" s="324"/>
      <c r="L5" s="324"/>
      <c r="M5" s="324"/>
      <c r="N5" s="324"/>
      <c r="O5" s="324"/>
      <c r="P5" s="324"/>
      <c r="Q5" s="324"/>
      <c r="R5" s="324"/>
      <c r="S5" s="324"/>
      <c r="T5" s="324"/>
      <c r="U5" s="324"/>
      <c r="V5" s="325"/>
      <c r="W5" s="326"/>
      <c r="X5" s="326"/>
      <c r="Y5" s="326"/>
      <c r="Z5" s="326"/>
      <c r="AA5" s="326"/>
      <c r="AB5" s="326"/>
      <c r="AC5" s="326"/>
      <c r="AE5" s="41" t="s">
        <v>754</v>
      </c>
      <c r="AF5" s="41">
        <v>-25</v>
      </c>
    </row>
    <row r="6" spans="1:71" customHeight="1" ht="20.25">
      <c r="A6" s="293"/>
      <c r="B6" s="293"/>
      <c r="C6" s="293"/>
      <c r="D6" s="293"/>
      <c r="E6" s="293"/>
      <c r="F6" s="293"/>
      <c r="G6" s="293"/>
      <c r="H6" s="293"/>
      <c r="I6" s="293"/>
      <c r="J6" s="293"/>
      <c r="K6" s="293"/>
      <c r="L6" s="293"/>
      <c r="M6" s="293"/>
      <c r="N6" s="293"/>
      <c r="O6" s="293"/>
      <c r="P6" s="293"/>
      <c r="Q6" s="293"/>
      <c r="R6" s="293"/>
      <c r="S6" s="293"/>
      <c r="T6" s="293"/>
      <c r="U6" s="293"/>
      <c r="V6" s="293"/>
      <c r="W6" s="293"/>
      <c r="X6" s="293"/>
      <c r="Y6" s="293"/>
      <c r="Z6" s="293"/>
      <c r="AE6" s="41" t="s">
        <v>755</v>
      </c>
      <c r="AF6" s="41">
        <v>-25</v>
      </c>
    </row>
    <row r="7" spans="1:71" customHeight="1" ht="36">
      <c r="B7" s="1166" t="s">
        <v>756</v>
      </c>
      <c r="C7" s="1167"/>
      <c r="D7" s="1167"/>
      <c r="E7" s="1167"/>
      <c r="F7" s="1167"/>
      <c r="G7" s="1167"/>
      <c r="H7" s="1167"/>
      <c r="I7" s="1167"/>
      <c r="J7" s="1167"/>
      <c r="K7" s="1167"/>
      <c r="L7" s="1167"/>
      <c r="M7" s="1168"/>
      <c r="P7" s="1169" t="s">
        <v>757</v>
      </c>
      <c r="Q7" s="1170"/>
      <c r="R7" s="1170"/>
      <c r="S7" s="1170"/>
      <c r="T7" s="1170"/>
      <c r="U7" s="1170"/>
      <c r="V7" s="1170"/>
      <c r="W7" s="1170"/>
      <c r="X7" s="1170"/>
      <c r="Y7" s="1170"/>
      <c r="Z7" s="1170"/>
      <c r="AA7" s="1171"/>
    </row>
    <row r="8" spans="1:71" customHeight="1" ht="22.5">
      <c r="B8" s="1175" t="s">
        <v>758</v>
      </c>
      <c r="C8" s="1159"/>
      <c r="D8" s="1159"/>
      <c r="E8" s="1159" t="s">
        <v>269</v>
      </c>
      <c r="F8" s="1159"/>
      <c r="G8" s="1159"/>
      <c r="H8" s="1159" t="s">
        <v>759</v>
      </c>
      <c r="I8" s="1159"/>
      <c r="J8" s="1159"/>
      <c r="K8" s="1159" t="s">
        <v>760</v>
      </c>
      <c r="L8" s="1159"/>
      <c r="M8" s="1160"/>
      <c r="P8" s="1172"/>
      <c r="Q8" s="1173"/>
      <c r="R8" s="1173"/>
      <c r="S8" s="1173"/>
      <c r="T8" s="1173"/>
      <c r="U8" s="1173"/>
      <c r="V8" s="1173"/>
      <c r="W8" s="1173"/>
      <c r="X8" s="1173"/>
      <c r="Y8" s="1173"/>
      <c r="Z8" s="1173"/>
      <c r="AA8" s="1174"/>
    </row>
    <row r="9" spans="1:71" customHeight="1" ht="22.5">
      <c r="B9" s="1161" t="s">
        <v>761</v>
      </c>
      <c r="C9" s="1162"/>
      <c r="D9" s="1162"/>
      <c r="E9" s="1154" t="s">
        <v>762</v>
      </c>
      <c r="F9" s="1154"/>
      <c r="G9" s="1154"/>
      <c r="H9" s="1154" t="s">
        <v>763</v>
      </c>
      <c r="I9" s="1154"/>
      <c r="J9" s="1154"/>
      <c r="K9" s="1154" t="s">
        <v>764</v>
      </c>
      <c r="L9" s="1154"/>
      <c r="M9" s="1155"/>
      <c r="P9" s="1163" t="s">
        <v>573</v>
      </c>
      <c r="Q9" s="1164"/>
      <c r="R9" s="1164"/>
      <c r="S9" s="1164"/>
      <c r="T9" s="1164"/>
      <c r="U9" s="1164"/>
      <c r="V9" s="1164"/>
      <c r="W9" s="1164"/>
      <c r="X9" s="1164"/>
      <c r="Y9" s="1164"/>
      <c r="Z9" s="1164"/>
      <c r="AA9" s="1165"/>
    </row>
    <row r="10" spans="1:71" customHeight="1" ht="22.5">
      <c r="B10" s="1152" t="s">
        <v>765</v>
      </c>
      <c r="C10" s="1153"/>
      <c r="D10" s="1153"/>
      <c r="E10" s="1153" t="s">
        <v>762</v>
      </c>
      <c r="F10" s="1153"/>
      <c r="G10" s="1153"/>
      <c r="H10" s="1153" t="s">
        <v>766</v>
      </c>
      <c r="I10" s="1153"/>
      <c r="J10" s="1153"/>
      <c r="K10" s="1154" t="s">
        <v>764</v>
      </c>
      <c r="L10" s="1154"/>
      <c r="M10" s="1155"/>
      <c r="P10" s="1156" t="s">
        <v>767</v>
      </c>
      <c r="Q10" s="1157"/>
      <c r="R10" s="1157"/>
      <c r="S10" s="1157"/>
      <c r="T10" s="1157"/>
      <c r="U10" s="1157"/>
      <c r="V10" s="1157"/>
      <c r="W10" s="1157"/>
      <c r="X10" s="1157"/>
      <c r="Y10" s="1157"/>
      <c r="Z10" s="1157"/>
      <c r="AA10" s="1158"/>
    </row>
    <row r="11" spans="1:71" customHeight="1" ht="22.5">
      <c r="B11" s="1152" t="s">
        <v>768</v>
      </c>
      <c r="C11" s="1153"/>
      <c r="D11" s="1153"/>
      <c r="E11" s="1153" t="s">
        <v>769</v>
      </c>
      <c r="F11" s="1153"/>
      <c r="G11" s="1153"/>
      <c r="H11" s="1153" t="s">
        <v>766</v>
      </c>
      <c r="I11" s="1153"/>
      <c r="J11" s="1153"/>
      <c r="K11" s="1154" t="s">
        <v>764</v>
      </c>
      <c r="L11" s="1154"/>
      <c r="M11" s="1155"/>
      <c r="P11" s="1176" t="s">
        <v>527</v>
      </c>
      <c r="Q11" s="1177"/>
      <c r="R11" s="1177" t="s">
        <v>770</v>
      </c>
      <c r="S11" s="1177"/>
      <c r="T11" s="1177" t="s">
        <v>528</v>
      </c>
      <c r="U11" s="1177"/>
      <c r="V11" s="1177"/>
      <c r="W11" s="1177"/>
      <c r="X11" s="1177" t="s">
        <v>472</v>
      </c>
      <c r="Y11" s="1177"/>
      <c r="Z11" s="1177" t="s">
        <v>473</v>
      </c>
      <c r="AA11" s="1178"/>
    </row>
    <row r="12" spans="1:71" customHeight="1" ht="22.5">
      <c r="B12" s="1152" t="s">
        <v>771</v>
      </c>
      <c r="C12" s="1153"/>
      <c r="D12" s="1153"/>
      <c r="E12" s="1153" t="s">
        <v>762</v>
      </c>
      <c r="F12" s="1153"/>
      <c r="G12" s="1153"/>
      <c r="H12" s="1153" t="s">
        <v>766</v>
      </c>
      <c r="I12" s="1153"/>
      <c r="J12" s="1153"/>
      <c r="K12" s="1154" t="s">
        <v>764</v>
      </c>
      <c r="L12" s="1154"/>
      <c r="M12" s="1155"/>
      <c r="P12" s="1179" t="s">
        <v>772</v>
      </c>
      <c r="Q12" s="1180"/>
      <c r="R12" s="1181" t="s">
        <v>773</v>
      </c>
      <c r="S12" s="1181"/>
      <c r="T12" s="1182" t="s">
        <v>774</v>
      </c>
      <c r="U12" s="1182"/>
      <c r="V12" s="1182"/>
      <c r="W12" s="1182"/>
      <c r="X12" s="1183">
        <v>280</v>
      </c>
      <c r="Y12" s="1183"/>
      <c r="Z12" s="1180" t="s">
        <v>476</v>
      </c>
      <c r="AA12" s="1184"/>
    </row>
    <row r="13" spans="1:71" customHeight="1" ht="22.5">
      <c r="B13" s="1152" t="s">
        <v>775</v>
      </c>
      <c r="C13" s="1153"/>
      <c r="D13" s="1153"/>
      <c r="E13" s="1153" t="s">
        <v>769</v>
      </c>
      <c r="F13" s="1153"/>
      <c r="G13" s="1153"/>
      <c r="H13" s="1153" t="s">
        <v>766</v>
      </c>
      <c r="I13" s="1153"/>
      <c r="J13" s="1153"/>
      <c r="K13" s="1154" t="s">
        <v>764</v>
      </c>
      <c r="L13" s="1154"/>
      <c r="M13" s="1155"/>
      <c r="P13" s="1179" t="s">
        <v>776</v>
      </c>
      <c r="Q13" s="1180"/>
      <c r="R13" s="1181" t="s">
        <v>773</v>
      </c>
      <c r="S13" s="1181"/>
      <c r="T13" s="1182" t="s">
        <v>777</v>
      </c>
      <c r="U13" s="1182"/>
      <c r="V13" s="1182"/>
      <c r="W13" s="1182"/>
      <c r="X13" s="1183">
        <v>230</v>
      </c>
      <c r="Y13" s="1183"/>
      <c r="Z13" s="1180" t="s">
        <v>476</v>
      </c>
      <c r="AA13" s="1184"/>
    </row>
    <row r="14" spans="1:71" customHeight="1" ht="22.5">
      <c r="B14" s="1152" t="s">
        <v>778</v>
      </c>
      <c r="C14" s="1153"/>
      <c r="D14" s="1153"/>
      <c r="E14" s="1153" t="s">
        <v>769</v>
      </c>
      <c r="F14" s="1153"/>
      <c r="G14" s="1153"/>
      <c r="H14" s="1153" t="s">
        <v>766</v>
      </c>
      <c r="I14" s="1153"/>
      <c r="J14" s="1153"/>
      <c r="K14" s="1154" t="s">
        <v>764</v>
      </c>
      <c r="L14" s="1154"/>
      <c r="M14" s="1155"/>
      <c r="P14" s="1179" t="s">
        <v>776</v>
      </c>
      <c r="Q14" s="1180"/>
      <c r="R14" s="1181" t="s">
        <v>773</v>
      </c>
      <c r="S14" s="1181"/>
      <c r="T14" s="1182" t="s">
        <v>779</v>
      </c>
      <c r="U14" s="1182"/>
      <c r="V14" s="1182"/>
      <c r="W14" s="1182"/>
      <c r="X14" s="1183">
        <v>370</v>
      </c>
      <c r="Y14" s="1183"/>
      <c r="Z14" s="1180" t="s">
        <v>476</v>
      </c>
      <c r="AA14" s="1184"/>
    </row>
    <row r="15" spans="1:71" customHeight="1" ht="22.5">
      <c r="B15" s="1152" t="s">
        <v>780</v>
      </c>
      <c r="C15" s="1153"/>
      <c r="D15" s="1153"/>
      <c r="E15" s="1153" t="s">
        <v>781</v>
      </c>
      <c r="F15" s="1153"/>
      <c r="G15" s="1153"/>
      <c r="H15" s="1153" t="s">
        <v>766</v>
      </c>
      <c r="I15" s="1153"/>
      <c r="J15" s="1153"/>
      <c r="K15" s="1154" t="s">
        <v>764</v>
      </c>
      <c r="L15" s="1154"/>
      <c r="M15" s="1155"/>
      <c r="P15" s="1179" t="s">
        <v>776</v>
      </c>
      <c r="Q15" s="1180"/>
      <c r="R15" s="1181" t="s">
        <v>782</v>
      </c>
      <c r="S15" s="1181"/>
      <c r="T15" s="1182" t="s">
        <v>783</v>
      </c>
      <c r="U15" s="1182"/>
      <c r="V15" s="1182"/>
      <c r="W15" s="1182"/>
      <c r="X15" s="1183">
        <v>200</v>
      </c>
      <c r="Y15" s="1183"/>
      <c r="Z15" s="1180" t="s">
        <v>476</v>
      </c>
      <c r="AA15" s="1184"/>
    </row>
    <row r="16" spans="1:71" customHeight="1" ht="22.5">
      <c r="B16" s="1152" t="s">
        <v>784</v>
      </c>
      <c r="C16" s="1153"/>
      <c r="D16" s="1153"/>
      <c r="E16" s="1153" t="s">
        <v>785</v>
      </c>
      <c r="F16" s="1153"/>
      <c r="G16" s="1153"/>
      <c r="H16" s="1153" t="s">
        <v>766</v>
      </c>
      <c r="I16" s="1153"/>
      <c r="J16" s="1153"/>
      <c r="K16" s="1154" t="s">
        <v>764</v>
      </c>
      <c r="L16" s="1154"/>
      <c r="M16" s="1155"/>
      <c r="P16" s="1156" t="s">
        <v>538</v>
      </c>
      <c r="Q16" s="1157"/>
      <c r="R16" s="1157"/>
      <c r="S16" s="1157"/>
      <c r="T16" s="1157"/>
      <c r="U16" s="1157"/>
      <c r="V16" s="1157"/>
      <c r="W16" s="1157"/>
      <c r="X16" s="1157"/>
      <c r="Y16" s="1157"/>
      <c r="Z16" s="1157"/>
      <c r="AA16" s="1158"/>
    </row>
    <row r="17" spans="1:71" customHeight="1" ht="22.5">
      <c r="B17" s="1152" t="s">
        <v>786</v>
      </c>
      <c r="C17" s="1153"/>
      <c r="D17" s="1153"/>
      <c r="E17" s="1153" t="s">
        <v>769</v>
      </c>
      <c r="F17" s="1153"/>
      <c r="G17" s="1153"/>
      <c r="H17" s="1153" t="s">
        <v>766</v>
      </c>
      <c r="I17" s="1153"/>
      <c r="J17" s="1153"/>
      <c r="K17" s="1154" t="s">
        <v>764</v>
      </c>
      <c r="L17" s="1154"/>
      <c r="M17" s="1155"/>
      <c r="P17" s="1176" t="s">
        <v>539</v>
      </c>
      <c r="Q17" s="1177"/>
      <c r="R17" s="1177" t="s">
        <v>528</v>
      </c>
      <c r="S17" s="1177"/>
      <c r="T17" s="1177"/>
      <c r="U17" s="1177"/>
      <c r="V17" s="1177"/>
      <c r="W17" s="1177"/>
      <c r="X17" s="1177" t="s">
        <v>472</v>
      </c>
      <c r="Y17" s="1177"/>
      <c r="Z17" s="1177" t="s">
        <v>473</v>
      </c>
      <c r="AA17" s="1178"/>
    </row>
    <row r="18" spans="1:71" customHeight="1" ht="22.5">
      <c r="B18" s="1152" t="s">
        <v>787</v>
      </c>
      <c r="C18" s="1153"/>
      <c r="D18" s="1153"/>
      <c r="E18" s="1153" t="s">
        <v>769</v>
      </c>
      <c r="F18" s="1153"/>
      <c r="G18" s="1153"/>
      <c r="H18" s="1153" t="s">
        <v>766</v>
      </c>
      <c r="I18" s="1153"/>
      <c r="J18" s="1153"/>
      <c r="K18" s="1154" t="s">
        <v>764</v>
      </c>
      <c r="L18" s="1154"/>
      <c r="M18" s="1155"/>
      <c r="P18" s="1179" t="s">
        <v>540</v>
      </c>
      <c r="Q18" s="1180"/>
      <c r="R18" s="1185" t="s">
        <v>579</v>
      </c>
      <c r="S18" s="1185"/>
      <c r="T18" s="1185"/>
      <c r="U18" s="1185"/>
      <c r="V18" s="1185" t="s">
        <v>788</v>
      </c>
      <c r="W18" s="1185"/>
      <c r="X18" s="1186">
        <v>85</v>
      </c>
      <c r="Y18" s="1186" t="s">
        <v>476</v>
      </c>
      <c r="Z18" s="1187" t="s">
        <v>476</v>
      </c>
      <c r="AA18" s="1188"/>
    </row>
    <row r="19" spans="1:71" customHeight="1" ht="22.5">
      <c r="B19" s="1152" t="s">
        <v>789</v>
      </c>
      <c r="C19" s="1153"/>
      <c r="D19" s="1153"/>
      <c r="E19" s="1153" t="s">
        <v>769</v>
      </c>
      <c r="F19" s="1153"/>
      <c r="G19" s="1153"/>
      <c r="H19" s="1153" t="s">
        <v>766</v>
      </c>
      <c r="I19" s="1153"/>
      <c r="J19" s="1153"/>
      <c r="K19" s="1154" t="s">
        <v>764</v>
      </c>
      <c r="L19" s="1154"/>
      <c r="M19" s="1155"/>
      <c r="P19" s="1179" t="s">
        <v>540</v>
      </c>
      <c r="Q19" s="1180"/>
      <c r="R19" s="1185" t="s">
        <v>581</v>
      </c>
      <c r="S19" s="1185"/>
      <c r="T19" s="1185"/>
      <c r="U19" s="1185"/>
      <c r="V19" s="1185" t="s">
        <v>790</v>
      </c>
      <c r="W19" s="1185"/>
      <c r="X19" s="1186">
        <v>100</v>
      </c>
      <c r="Y19" s="1186" t="s">
        <v>476</v>
      </c>
      <c r="Z19" s="1187" t="s">
        <v>476</v>
      </c>
      <c r="AA19" s="1188"/>
    </row>
    <row r="20" spans="1:71" customHeight="1" ht="22.5">
      <c r="B20" s="1152" t="s">
        <v>791</v>
      </c>
      <c r="C20" s="1153"/>
      <c r="D20" s="1153"/>
      <c r="E20" s="1153" t="s">
        <v>769</v>
      </c>
      <c r="F20" s="1153"/>
      <c r="G20" s="1153"/>
      <c r="H20" s="1153" t="s">
        <v>766</v>
      </c>
      <c r="I20" s="1153"/>
      <c r="J20" s="1153"/>
      <c r="K20" s="1154" t="s">
        <v>764</v>
      </c>
      <c r="L20" s="1154"/>
      <c r="M20" s="1155"/>
      <c r="P20" s="1179" t="s">
        <v>540</v>
      </c>
      <c r="Q20" s="1180"/>
      <c r="R20" s="1185" t="s">
        <v>582</v>
      </c>
      <c r="S20" s="1185"/>
      <c r="T20" s="1185"/>
      <c r="U20" s="1185"/>
      <c r="V20" s="1185" t="s">
        <v>792</v>
      </c>
      <c r="W20" s="1185"/>
      <c r="X20" s="1186">
        <v>260</v>
      </c>
      <c r="Y20" s="1186" t="s">
        <v>476</v>
      </c>
      <c r="Z20" s="1187" t="s">
        <v>476</v>
      </c>
      <c r="AA20" s="1188"/>
    </row>
    <row r="21" spans="1:71" customHeight="1" ht="22.5">
      <c r="B21" s="1152" t="s">
        <v>793</v>
      </c>
      <c r="C21" s="1153"/>
      <c r="D21" s="1153"/>
      <c r="E21" s="1153" t="s">
        <v>769</v>
      </c>
      <c r="F21" s="1153"/>
      <c r="G21" s="1153"/>
      <c r="H21" s="1153" t="s">
        <v>766</v>
      </c>
      <c r="I21" s="1153"/>
      <c r="J21" s="1153"/>
      <c r="K21" s="1154" t="s">
        <v>764</v>
      </c>
      <c r="L21" s="1154"/>
      <c r="M21" s="1155"/>
      <c r="P21" s="1189" t="s">
        <v>545</v>
      </c>
      <c r="Q21" s="1190"/>
      <c r="R21" s="1185" t="s">
        <v>561</v>
      </c>
      <c r="S21" s="1185"/>
      <c r="T21" s="1185"/>
      <c r="U21" s="1185"/>
      <c r="V21" s="1185" t="s">
        <v>794</v>
      </c>
      <c r="W21" s="1185"/>
      <c r="X21" s="1186">
        <v>90</v>
      </c>
      <c r="Y21" s="1186" t="s">
        <v>476</v>
      </c>
      <c r="Z21" s="1187" t="s">
        <v>476</v>
      </c>
      <c r="AA21" s="1188"/>
    </row>
    <row r="22" spans="1:71" customHeight="1" ht="22.5">
      <c r="B22" s="1152" t="s">
        <v>768</v>
      </c>
      <c r="C22" s="1153"/>
      <c r="D22" s="1153"/>
      <c r="E22" s="1153" t="s">
        <v>762</v>
      </c>
      <c r="F22" s="1153"/>
      <c r="G22" s="1153"/>
      <c r="H22" s="1153" t="s">
        <v>795</v>
      </c>
      <c r="I22" s="1153"/>
      <c r="J22" s="1153"/>
      <c r="K22" s="1154" t="s">
        <v>764</v>
      </c>
      <c r="L22" s="1154"/>
      <c r="M22" s="1155"/>
      <c r="P22" s="1156" t="s">
        <v>796</v>
      </c>
      <c r="Q22" s="1157"/>
      <c r="R22" s="1157"/>
      <c r="S22" s="1157"/>
      <c r="T22" s="1157"/>
      <c r="U22" s="1157"/>
      <c r="V22" s="1157"/>
      <c r="W22" s="1157"/>
      <c r="X22" s="1157"/>
      <c r="Y22" s="1157"/>
      <c r="Z22" s="1157"/>
      <c r="AA22" s="1158"/>
    </row>
    <row r="23" spans="1:71" customHeight="1" ht="22.5">
      <c r="B23" s="1152" t="s">
        <v>797</v>
      </c>
      <c r="C23" s="1153"/>
      <c r="D23" s="1153"/>
      <c r="E23" s="1153" t="s">
        <v>762</v>
      </c>
      <c r="F23" s="1153"/>
      <c r="G23" s="1153"/>
      <c r="H23" s="1153" t="s">
        <v>795</v>
      </c>
      <c r="I23" s="1153"/>
      <c r="J23" s="1153"/>
      <c r="K23" s="1154" t="s">
        <v>764</v>
      </c>
      <c r="L23" s="1154"/>
      <c r="M23" s="1155"/>
      <c r="P23" s="1176" t="s">
        <v>528</v>
      </c>
      <c r="Q23" s="1177"/>
      <c r="R23" s="1177"/>
      <c r="S23" s="1177"/>
      <c r="T23" s="1177"/>
      <c r="U23" s="1177"/>
      <c r="V23" s="1177"/>
      <c r="W23" s="1177"/>
      <c r="X23" s="1177" t="s">
        <v>472</v>
      </c>
      <c r="Y23" s="1177"/>
      <c r="Z23" s="1177" t="s">
        <v>473</v>
      </c>
      <c r="AA23" s="1178"/>
    </row>
    <row r="24" spans="1:71" customHeight="1" ht="22.5">
      <c r="B24" s="1152" t="s">
        <v>775</v>
      </c>
      <c r="C24" s="1153"/>
      <c r="D24" s="1153"/>
      <c r="E24" s="1153" t="s">
        <v>762</v>
      </c>
      <c r="F24" s="1153"/>
      <c r="G24" s="1153"/>
      <c r="H24" s="1153" t="s">
        <v>795</v>
      </c>
      <c r="I24" s="1153"/>
      <c r="J24" s="1153"/>
      <c r="K24" s="1154" t="s">
        <v>764</v>
      </c>
      <c r="L24" s="1154"/>
      <c r="M24" s="1155"/>
      <c r="P24" s="1194" t="s">
        <v>798</v>
      </c>
      <c r="Q24" s="1185"/>
      <c r="R24" s="1185"/>
      <c r="S24" s="1185"/>
      <c r="T24" s="1185"/>
      <c r="U24" s="1185"/>
      <c r="V24" s="1185"/>
      <c r="W24" s="1185"/>
      <c r="X24" s="1183">
        <v>180</v>
      </c>
      <c r="Y24" s="1183" t="s">
        <v>799</v>
      </c>
      <c r="Z24" s="1180" t="s">
        <v>476</v>
      </c>
      <c r="AA24" s="1184"/>
    </row>
    <row r="25" spans="1:71" customHeight="1" ht="22.5">
      <c r="B25" s="1152" t="s">
        <v>800</v>
      </c>
      <c r="C25" s="1153"/>
      <c r="D25" s="1153"/>
      <c r="E25" s="1153" t="s">
        <v>762</v>
      </c>
      <c r="F25" s="1153"/>
      <c r="G25" s="1153"/>
      <c r="H25" s="1153" t="s">
        <v>795</v>
      </c>
      <c r="I25" s="1153"/>
      <c r="J25" s="1153"/>
      <c r="K25" s="1154" t="s">
        <v>764</v>
      </c>
      <c r="L25" s="1154"/>
      <c r="M25" s="1155"/>
      <c r="P25" s="1194" t="s">
        <v>801</v>
      </c>
      <c r="Q25" s="1185"/>
      <c r="R25" s="1185"/>
      <c r="S25" s="1185"/>
      <c r="T25" s="1185"/>
      <c r="U25" s="1185"/>
      <c r="V25" s="1185" t="s">
        <v>802</v>
      </c>
      <c r="W25" s="1185"/>
      <c r="X25" s="1183">
        <v>250</v>
      </c>
      <c r="Y25" s="1183" t="s">
        <v>476</v>
      </c>
      <c r="Z25" s="1180" t="s">
        <v>476</v>
      </c>
      <c r="AA25" s="1184"/>
    </row>
    <row r="26" spans="1:71" customHeight="1" ht="22.5">
      <c r="B26" s="1152" t="s">
        <v>778</v>
      </c>
      <c r="C26" s="1153"/>
      <c r="D26" s="1153"/>
      <c r="E26" s="1153" t="s">
        <v>762</v>
      </c>
      <c r="F26" s="1153"/>
      <c r="G26" s="1153"/>
      <c r="H26" s="1153" t="s">
        <v>795</v>
      </c>
      <c r="I26" s="1153"/>
      <c r="J26" s="1153"/>
      <c r="K26" s="1154" t="s">
        <v>764</v>
      </c>
      <c r="L26" s="1154"/>
      <c r="M26" s="1155"/>
      <c r="P26" s="1194" t="s">
        <v>803</v>
      </c>
      <c r="Q26" s="1185"/>
      <c r="R26" s="1185"/>
      <c r="S26" s="1185"/>
      <c r="T26" s="1185"/>
      <c r="U26" s="1185"/>
      <c r="V26" s="1185" t="s">
        <v>804</v>
      </c>
      <c r="W26" s="1185"/>
      <c r="X26" s="1183">
        <v>25</v>
      </c>
      <c r="Y26" s="1183" t="s">
        <v>476</v>
      </c>
      <c r="Z26" s="1180" t="s">
        <v>476</v>
      </c>
      <c r="AA26" s="1184"/>
    </row>
    <row r="27" spans="1:71" customHeight="1" ht="22.5">
      <c r="B27" s="1152" t="s">
        <v>791</v>
      </c>
      <c r="C27" s="1153"/>
      <c r="D27" s="1153"/>
      <c r="E27" s="1153" t="s">
        <v>762</v>
      </c>
      <c r="F27" s="1153"/>
      <c r="G27" s="1153"/>
      <c r="H27" s="1153" t="s">
        <v>795</v>
      </c>
      <c r="I27" s="1153"/>
      <c r="J27" s="1153"/>
      <c r="K27" s="1154" t="s">
        <v>764</v>
      </c>
      <c r="L27" s="1154"/>
      <c r="M27" s="1155"/>
      <c r="P27" s="1191"/>
      <c r="Q27" s="1192"/>
      <c r="R27" s="1192"/>
      <c r="S27" s="1192"/>
      <c r="T27" s="1192"/>
      <c r="U27" s="1192"/>
      <c r="V27" s="1192"/>
      <c r="W27" s="1192"/>
      <c r="X27" s="1192"/>
      <c r="Y27" s="1192"/>
      <c r="Z27" s="1192"/>
      <c r="AA27" s="1193"/>
    </row>
    <row r="28" spans="1:71" customHeight="1" ht="22.15">
      <c r="B28" s="1152" t="s">
        <v>805</v>
      </c>
      <c r="C28" s="1153"/>
      <c r="D28" s="1153"/>
      <c r="E28" s="1153" t="s">
        <v>762</v>
      </c>
      <c r="F28" s="1153"/>
      <c r="G28" s="1153"/>
      <c r="H28" s="1153" t="s">
        <v>795</v>
      </c>
      <c r="I28" s="1153"/>
      <c r="J28" s="1153"/>
      <c r="K28" s="1154" t="s">
        <v>764</v>
      </c>
      <c r="L28" s="1154"/>
      <c r="M28" s="1155"/>
      <c r="P28" s="1173" t="s">
        <v>806</v>
      </c>
      <c r="Q28" s="1173"/>
      <c r="R28" s="1173"/>
      <c r="S28" s="1173"/>
      <c r="T28" s="1173"/>
      <c r="U28" s="1173"/>
      <c r="V28" s="1173"/>
      <c r="W28" s="1173"/>
      <c r="X28" s="1173"/>
      <c r="Y28" s="1173"/>
      <c r="Z28" s="1173"/>
      <c r="AA28" s="1173"/>
    </row>
    <row r="29" spans="1:71" customHeight="1" ht="22.9">
      <c r="B29" s="1152" t="s">
        <v>807</v>
      </c>
      <c r="C29" s="1153"/>
      <c r="D29" s="1153"/>
      <c r="E29" s="1153" t="s">
        <v>762</v>
      </c>
      <c r="F29" s="1153"/>
      <c r="G29" s="1153"/>
      <c r="H29" s="1153" t="s">
        <v>795</v>
      </c>
      <c r="I29" s="1153"/>
      <c r="J29" s="1153"/>
      <c r="K29" s="1154" t="s">
        <v>764</v>
      </c>
      <c r="L29" s="1154"/>
      <c r="M29" s="1155"/>
      <c r="P29" s="1204" t="s">
        <v>767</v>
      </c>
      <c r="Q29" s="1204"/>
      <c r="R29" s="1204"/>
      <c r="S29" s="1204"/>
      <c r="T29" s="1204"/>
      <c r="U29" s="1204"/>
      <c r="V29" s="1204"/>
      <c r="W29" s="1204"/>
      <c r="X29" s="1204"/>
      <c r="Y29" s="1204"/>
      <c r="Z29" s="1204"/>
      <c r="AA29" s="1204"/>
    </row>
    <row r="30" spans="1:71" customHeight="1" ht="22.9">
      <c r="B30" s="1152" t="s">
        <v>786</v>
      </c>
      <c r="C30" s="1153"/>
      <c r="D30" s="1153"/>
      <c r="E30" s="1153" t="s">
        <v>762</v>
      </c>
      <c r="F30" s="1153"/>
      <c r="G30" s="1153"/>
      <c r="H30" s="1153" t="s">
        <v>795</v>
      </c>
      <c r="I30" s="1153"/>
      <c r="J30" s="1153"/>
      <c r="K30" s="1154" t="s">
        <v>764</v>
      </c>
      <c r="L30" s="1154"/>
      <c r="M30" s="1155"/>
      <c r="P30" s="1204" t="s">
        <v>527</v>
      </c>
      <c r="Q30" s="1204"/>
      <c r="R30" s="1204" t="s">
        <v>770</v>
      </c>
      <c r="S30" s="1204"/>
      <c r="T30" s="1204" t="s">
        <v>528</v>
      </c>
      <c r="U30" s="1204"/>
      <c r="V30" s="1204"/>
      <c r="W30" s="1204"/>
      <c r="X30" s="1204" t="s">
        <v>472</v>
      </c>
      <c r="Y30" s="1204"/>
      <c r="Z30" s="1204" t="s">
        <v>473</v>
      </c>
      <c r="AA30" s="1204"/>
    </row>
    <row r="31" spans="1:71" customHeight="1" ht="22.9">
      <c r="B31" s="1152" t="s">
        <v>787</v>
      </c>
      <c r="C31" s="1153"/>
      <c r="D31" s="1153"/>
      <c r="E31" s="1153" t="s">
        <v>762</v>
      </c>
      <c r="F31" s="1153"/>
      <c r="G31" s="1153"/>
      <c r="H31" s="1153" t="s">
        <v>795</v>
      </c>
      <c r="I31" s="1153"/>
      <c r="J31" s="1153"/>
      <c r="K31" s="1154" t="s">
        <v>764</v>
      </c>
      <c r="L31" s="1154"/>
      <c r="M31" s="1155"/>
      <c r="P31" s="1197" t="s">
        <v>772</v>
      </c>
      <c r="Q31" s="1198"/>
      <c r="R31" s="1199" t="s">
        <v>773</v>
      </c>
      <c r="S31" s="1200"/>
      <c r="T31" s="1199" t="s">
        <v>808</v>
      </c>
      <c r="U31" s="1201"/>
      <c r="V31" s="1201"/>
      <c r="W31" s="1200"/>
      <c r="X31" s="1202">
        <v>200</v>
      </c>
      <c r="Y31" s="1203"/>
      <c r="Z31" s="1197" t="s">
        <v>476</v>
      </c>
      <c r="AA31" s="1198"/>
    </row>
    <row r="32" spans="1:71" customHeight="1" ht="22.9">
      <c r="B32" s="1152" t="s">
        <v>789</v>
      </c>
      <c r="C32" s="1153"/>
      <c r="D32" s="1153"/>
      <c r="E32" s="1153" t="s">
        <v>762</v>
      </c>
      <c r="F32" s="1153"/>
      <c r="G32" s="1153"/>
      <c r="H32" s="1153" t="s">
        <v>795</v>
      </c>
      <c r="I32" s="1153"/>
      <c r="J32" s="1153"/>
      <c r="K32" s="1154" t="s">
        <v>764</v>
      </c>
      <c r="L32" s="1154"/>
      <c r="M32" s="1155"/>
      <c r="P32" s="1197" t="s">
        <v>772</v>
      </c>
      <c r="Q32" s="1198"/>
      <c r="R32" s="1199" t="s">
        <v>773</v>
      </c>
      <c r="S32" s="1200"/>
      <c r="T32" s="1199" t="s">
        <v>809</v>
      </c>
      <c r="U32" s="1201"/>
      <c r="V32" s="1201"/>
      <c r="W32" s="1200"/>
      <c r="X32" s="1202">
        <v>240</v>
      </c>
      <c r="Y32" s="1203"/>
      <c r="Z32" s="1197" t="s">
        <v>476</v>
      </c>
      <c r="AA32" s="1198"/>
    </row>
    <row r="33" spans="1:71" customHeight="1" ht="22.9">
      <c r="B33" s="1205" t="s">
        <v>793</v>
      </c>
      <c r="C33" s="1206"/>
      <c r="D33" s="1206"/>
      <c r="E33" s="1206" t="s">
        <v>762</v>
      </c>
      <c r="F33" s="1206"/>
      <c r="G33" s="1206"/>
      <c r="H33" s="1206" t="s">
        <v>795</v>
      </c>
      <c r="I33" s="1206"/>
      <c r="J33" s="1206"/>
      <c r="K33" s="1154" t="s">
        <v>764</v>
      </c>
      <c r="L33" s="1154"/>
      <c r="M33" s="1155"/>
      <c r="P33" s="1197" t="s">
        <v>772</v>
      </c>
      <c r="Q33" s="1198"/>
      <c r="R33" s="1199" t="s">
        <v>810</v>
      </c>
      <c r="S33" s="1200"/>
      <c r="T33" s="1199" t="s">
        <v>811</v>
      </c>
      <c r="U33" s="1201"/>
      <c r="V33" s="1201"/>
      <c r="W33" s="1200"/>
      <c r="X33" s="1202">
        <v>70</v>
      </c>
      <c r="Y33" s="1203"/>
      <c r="Z33" s="1197" t="s">
        <v>476</v>
      </c>
      <c r="AA33" s="1198"/>
    </row>
    <row r="34" spans="1:71" customHeight="1" ht="22.5">
      <c r="B34" s="327"/>
      <c r="C34" s="327"/>
      <c r="D34" s="327"/>
      <c r="E34" s="327"/>
      <c r="F34" s="327"/>
      <c r="G34" s="327"/>
      <c r="H34" s="327"/>
      <c r="I34" s="327"/>
      <c r="J34" s="327"/>
      <c r="K34" s="327"/>
      <c r="L34" s="327"/>
      <c r="M34" s="327"/>
      <c r="P34" s="1197" t="s">
        <v>776</v>
      </c>
      <c r="Q34" s="1198"/>
      <c r="R34" s="1199" t="s">
        <v>773</v>
      </c>
      <c r="S34" s="1200"/>
      <c r="T34" s="1199" t="s">
        <v>812</v>
      </c>
      <c r="U34" s="1201"/>
      <c r="V34" s="1201"/>
      <c r="W34" s="1200"/>
      <c r="X34" s="1202">
        <v>170</v>
      </c>
      <c r="Y34" s="1203"/>
      <c r="Z34" s="1197" t="s">
        <v>476</v>
      </c>
      <c r="AA34" s="1198"/>
    </row>
    <row r="35" spans="1:71">
      <c r="B35" s="1166" t="s">
        <v>813</v>
      </c>
      <c r="C35" s="1167"/>
      <c r="D35" s="1167"/>
      <c r="E35" s="1167"/>
      <c r="F35" s="1167"/>
      <c r="G35" s="1167"/>
      <c r="H35" s="1167"/>
      <c r="I35" s="1167"/>
      <c r="J35" s="1167"/>
      <c r="K35" s="1167"/>
      <c r="L35" s="1167"/>
      <c r="M35" s="1168"/>
      <c r="P35" s="1207" t="s">
        <v>776</v>
      </c>
      <c r="Q35" s="1207"/>
      <c r="R35" s="1219" t="s">
        <v>782</v>
      </c>
      <c r="S35" s="1219"/>
      <c r="T35" s="1219" t="s">
        <v>814</v>
      </c>
      <c r="U35" s="1219"/>
      <c r="V35" s="1219"/>
      <c r="W35" s="1219"/>
      <c r="X35" s="1220">
        <v>140</v>
      </c>
      <c r="Y35" s="1220"/>
      <c r="Z35" s="1207" t="s">
        <v>476</v>
      </c>
      <c r="AA35" s="1207"/>
    </row>
    <row r="36" spans="1:71" customHeight="1" ht="16.5">
      <c r="B36" s="1175"/>
      <c r="C36" s="1159"/>
      <c r="D36" s="1159"/>
      <c r="E36" s="1159"/>
      <c r="F36" s="1159"/>
      <c r="G36" s="1159"/>
      <c r="H36" s="1159"/>
      <c r="I36" s="1159"/>
      <c r="J36" s="1159"/>
      <c r="K36" s="1159"/>
      <c r="L36" s="1159"/>
      <c r="M36" s="1160"/>
      <c r="P36" s="1207"/>
      <c r="Q36" s="1207"/>
      <c r="R36" s="1219"/>
      <c r="S36" s="1219"/>
      <c r="T36" s="1219"/>
      <c r="U36" s="1219"/>
      <c r="V36" s="1219"/>
      <c r="W36" s="1219"/>
      <c r="X36" s="1220"/>
      <c r="Y36" s="1220"/>
      <c r="Z36" s="1207"/>
      <c r="AA36" s="1207"/>
    </row>
    <row r="37" spans="1:71" customHeight="1" ht="22.5">
      <c r="B37" s="1218" t="s">
        <v>528</v>
      </c>
      <c r="C37" s="1195"/>
      <c r="D37" s="1195"/>
      <c r="E37" s="1195"/>
      <c r="F37" s="1195"/>
      <c r="G37" s="1195"/>
      <c r="H37" s="1195"/>
      <c r="I37" s="1195"/>
      <c r="J37" s="1195" t="s">
        <v>472</v>
      </c>
      <c r="K37" s="1195"/>
      <c r="L37" s="1195" t="s">
        <v>473</v>
      </c>
      <c r="M37" s="1196"/>
      <c r="P37" s="1204" t="s">
        <v>538</v>
      </c>
      <c r="Q37" s="1204"/>
      <c r="R37" s="1204"/>
      <c r="S37" s="1204"/>
      <c r="T37" s="1204"/>
      <c r="U37" s="1204"/>
      <c r="V37" s="1204"/>
      <c r="W37" s="1204"/>
      <c r="X37" s="1204"/>
      <c r="Y37" s="1204"/>
      <c r="Z37" s="1204"/>
      <c r="AA37" s="1204"/>
    </row>
    <row r="38" spans="1:71" customHeight="1" ht="22.5">
      <c r="B38" s="1211" t="s">
        <v>815</v>
      </c>
      <c r="C38" s="1212"/>
      <c r="D38" s="1212"/>
      <c r="E38" s="1212"/>
      <c r="F38" s="1212"/>
      <c r="G38" s="1212"/>
      <c r="H38" s="1212"/>
      <c r="I38" s="1213"/>
      <c r="J38" s="1214">
        <f>4*1.5</f>
        <v>6</v>
      </c>
      <c r="K38" s="1215"/>
      <c r="L38" s="1216" t="s">
        <v>816</v>
      </c>
      <c r="M38" s="1217"/>
      <c r="P38" s="1204" t="s">
        <v>539</v>
      </c>
      <c r="Q38" s="1204"/>
      <c r="R38" s="1204" t="s">
        <v>528</v>
      </c>
      <c r="S38" s="1204"/>
      <c r="T38" s="1204"/>
      <c r="U38" s="1204"/>
      <c r="V38" s="1204"/>
      <c r="W38" s="1204"/>
      <c r="X38" s="1204" t="s">
        <v>472</v>
      </c>
      <c r="Y38" s="1204"/>
      <c r="Z38" s="1204" t="s">
        <v>473</v>
      </c>
      <c r="AA38" s="1204"/>
    </row>
    <row r="39" spans="1:71" customHeight="1" ht="22.5">
      <c r="B39" s="1230" t="s">
        <v>817</v>
      </c>
      <c r="C39" s="1231"/>
      <c r="D39" s="1231"/>
      <c r="E39" s="1231"/>
      <c r="F39" s="1231"/>
      <c r="G39" s="1231"/>
      <c r="H39" s="1231"/>
      <c r="I39" s="1232"/>
      <c r="J39" s="1233">
        <v>8</v>
      </c>
      <c r="K39" s="1234"/>
      <c r="L39" s="1235" t="s">
        <v>816</v>
      </c>
      <c r="M39" s="1236"/>
      <c r="P39" s="1207" t="s">
        <v>540</v>
      </c>
      <c r="Q39" s="1207"/>
      <c r="R39" s="1219" t="s">
        <v>541</v>
      </c>
      <c r="S39" s="1219"/>
      <c r="T39" s="1219"/>
      <c r="U39" s="1219"/>
      <c r="V39" s="1219"/>
      <c r="W39" s="1219"/>
      <c r="X39" s="1221">
        <v>65</v>
      </c>
      <c r="Y39" s="1221"/>
      <c r="Z39" s="1222" t="s">
        <v>476</v>
      </c>
      <c r="AA39" s="1222"/>
    </row>
    <row r="40" spans="1:71" customHeight="1" ht="22.5">
      <c r="B40" s="328"/>
      <c r="C40" s="328"/>
      <c r="D40" s="328"/>
      <c r="E40" s="328"/>
      <c r="F40" s="328"/>
      <c r="G40" s="328"/>
      <c r="H40" s="328"/>
      <c r="I40" s="328"/>
      <c r="J40" s="328"/>
      <c r="K40" s="328"/>
      <c r="L40" s="328"/>
      <c r="M40" s="328"/>
      <c r="P40" s="1207" t="s">
        <v>540</v>
      </c>
      <c r="Q40" s="1207"/>
      <c r="R40" s="1219" t="s">
        <v>542</v>
      </c>
      <c r="S40" s="1219"/>
      <c r="T40" s="1219"/>
      <c r="U40" s="1219"/>
      <c r="V40" s="1219"/>
      <c r="W40" s="1219"/>
      <c r="X40" s="1221">
        <v>70</v>
      </c>
      <c r="Y40" s="1221"/>
      <c r="Z40" s="1222" t="s">
        <v>476</v>
      </c>
      <c r="AA40" s="1222"/>
    </row>
    <row r="41" spans="1:71" customHeight="1" ht="22.5">
      <c r="B41" s="1224" t="s">
        <v>818</v>
      </c>
      <c r="C41" s="1225"/>
      <c r="D41" s="1225"/>
      <c r="E41" s="1225"/>
      <c r="F41" s="1225"/>
      <c r="G41" s="1225"/>
      <c r="H41" s="1225"/>
      <c r="I41" s="1225"/>
      <c r="J41" s="1225"/>
      <c r="K41" s="1225"/>
      <c r="L41" s="1225"/>
      <c r="M41" s="1226"/>
      <c r="P41" s="1207" t="s">
        <v>540</v>
      </c>
      <c r="Q41" s="1207"/>
      <c r="R41" s="1219" t="s">
        <v>543</v>
      </c>
      <c r="S41" s="1219"/>
      <c r="T41" s="1219"/>
      <c r="U41" s="1219"/>
      <c r="V41" s="1219"/>
      <c r="W41" s="1219"/>
      <c r="X41" s="1221">
        <v>80</v>
      </c>
      <c r="Y41" s="1221"/>
      <c r="Z41" s="1222" t="s">
        <v>476</v>
      </c>
      <c r="AA41" s="1222"/>
    </row>
    <row r="42" spans="1:71" customHeight="1" ht="22.5">
      <c r="B42" s="1227"/>
      <c r="C42" s="1228"/>
      <c r="D42" s="1228"/>
      <c r="E42" s="1228"/>
      <c r="F42" s="1228"/>
      <c r="G42" s="1228"/>
      <c r="H42" s="1228"/>
      <c r="I42" s="1228"/>
      <c r="J42" s="1228"/>
      <c r="K42" s="1228"/>
      <c r="L42" s="1228"/>
      <c r="M42" s="1229"/>
      <c r="P42" s="1207" t="s">
        <v>540</v>
      </c>
      <c r="Q42" s="1207"/>
      <c r="R42" s="1219" t="s">
        <v>544</v>
      </c>
      <c r="S42" s="1219"/>
      <c r="T42" s="1219"/>
      <c r="U42" s="1219"/>
      <c r="V42" s="1219"/>
      <c r="W42" s="1219"/>
      <c r="X42" s="1221">
        <v>145</v>
      </c>
      <c r="Y42" s="1221"/>
      <c r="Z42" s="1222" t="s">
        <v>476</v>
      </c>
      <c r="AA42" s="1222"/>
    </row>
    <row r="43" spans="1:71" customHeight="1" ht="22.5">
      <c r="B43" s="1208" t="s">
        <v>819</v>
      </c>
      <c r="C43" s="1209"/>
      <c r="D43" s="1209"/>
      <c r="E43" s="1209"/>
      <c r="F43" s="1209"/>
      <c r="G43" s="1209"/>
      <c r="H43" s="1209"/>
      <c r="I43" s="1209"/>
      <c r="J43" s="1209"/>
      <c r="K43" s="1209"/>
      <c r="L43" s="1209"/>
      <c r="M43" s="1210"/>
      <c r="P43" s="1197" t="s">
        <v>820</v>
      </c>
      <c r="Q43" s="1198"/>
      <c r="R43" s="1219" t="s">
        <v>542</v>
      </c>
      <c r="S43" s="1219"/>
      <c r="T43" s="1219"/>
      <c r="U43" s="1219"/>
      <c r="V43" s="1219"/>
      <c r="W43" s="1219"/>
      <c r="X43" s="1221">
        <v>90</v>
      </c>
      <c r="Y43" s="1221"/>
      <c r="Z43" s="1222" t="s">
        <v>476</v>
      </c>
      <c r="AA43" s="1222"/>
    </row>
    <row r="44" spans="1:71" customHeight="1" ht="22.5">
      <c r="B44" s="1194" t="s">
        <v>821</v>
      </c>
      <c r="C44" s="1185"/>
      <c r="D44" s="1185"/>
      <c r="E44" s="1185"/>
      <c r="F44" s="1185"/>
      <c r="G44" s="1185"/>
      <c r="H44" s="1185"/>
      <c r="I44" s="1185"/>
      <c r="J44" s="1185"/>
      <c r="K44" s="1185"/>
      <c r="L44" s="1185"/>
      <c r="M44" s="1223"/>
      <c r="P44" s="1207" t="s">
        <v>810</v>
      </c>
      <c r="Q44" s="1207"/>
      <c r="R44" s="1219" t="s">
        <v>822</v>
      </c>
      <c r="S44" s="1219"/>
      <c r="T44" s="1219"/>
      <c r="U44" s="1219"/>
      <c r="V44" s="1219"/>
      <c r="W44" s="1219"/>
      <c r="X44" s="1221">
        <v>12</v>
      </c>
      <c r="Y44" s="1221"/>
      <c r="Z44" s="1222" t="s">
        <v>476</v>
      </c>
      <c r="AA44" s="1222"/>
    </row>
    <row r="45" spans="1:71" customHeight="1" ht="22.5">
      <c r="B45" s="1176" t="s">
        <v>528</v>
      </c>
      <c r="C45" s="1177"/>
      <c r="D45" s="1177"/>
      <c r="E45" s="1177"/>
      <c r="F45" s="1177"/>
      <c r="G45" s="1177"/>
      <c r="H45" s="1177"/>
      <c r="I45" s="1177"/>
      <c r="J45" s="1177" t="s">
        <v>472</v>
      </c>
      <c r="K45" s="1177"/>
      <c r="L45" s="1177" t="s">
        <v>473</v>
      </c>
      <c r="M45" s="1178"/>
      <c r="P45" s="1204" t="s">
        <v>796</v>
      </c>
      <c r="Q45" s="1204"/>
      <c r="R45" s="1204"/>
      <c r="S45" s="1204"/>
      <c r="T45" s="1204"/>
      <c r="U45" s="1204"/>
      <c r="V45" s="1204"/>
      <c r="W45" s="1204"/>
      <c r="X45" s="1204"/>
      <c r="Y45" s="1204"/>
      <c r="Z45" s="1204"/>
      <c r="AA45" s="1204"/>
    </row>
    <row r="46" spans="1:71" customHeight="1" ht="22.5">
      <c r="B46" s="1194" t="s">
        <v>823</v>
      </c>
      <c r="C46" s="1185"/>
      <c r="D46" s="1185"/>
      <c r="E46" s="1185"/>
      <c r="F46" s="1185"/>
      <c r="G46" s="1185"/>
      <c r="H46" s="1185"/>
      <c r="I46" s="1185"/>
      <c r="J46" s="1183">
        <v>15</v>
      </c>
      <c r="K46" s="1183"/>
      <c r="L46" s="1180" t="s">
        <v>476</v>
      </c>
      <c r="M46" s="1184"/>
      <c r="P46" s="1204" t="s">
        <v>528</v>
      </c>
      <c r="Q46" s="1204"/>
      <c r="R46" s="1204"/>
      <c r="S46" s="1204"/>
      <c r="T46" s="1204"/>
      <c r="U46" s="1204"/>
      <c r="V46" s="1204"/>
      <c r="W46" s="1204"/>
      <c r="X46" s="1204" t="s">
        <v>472</v>
      </c>
      <c r="Y46" s="1204"/>
      <c r="Z46" s="1204" t="s">
        <v>473</v>
      </c>
      <c r="AA46" s="1204"/>
    </row>
    <row r="47" spans="1:71" customHeight="1" ht="22.5">
      <c r="B47" s="1172" t="s">
        <v>824</v>
      </c>
      <c r="C47" s="1173"/>
      <c r="D47" s="1173"/>
      <c r="E47" s="1173"/>
      <c r="F47" s="1173"/>
      <c r="G47" s="1173"/>
      <c r="H47" s="1173"/>
      <c r="I47" s="1173"/>
      <c r="J47" s="1173"/>
      <c r="K47" s="1173"/>
      <c r="L47" s="1173"/>
      <c r="M47" s="1174"/>
      <c r="P47" s="1219" t="s">
        <v>825</v>
      </c>
      <c r="Q47" s="1219"/>
      <c r="R47" s="1219" t="s">
        <v>552</v>
      </c>
      <c r="S47" s="1219"/>
      <c r="T47" s="1219"/>
      <c r="U47" s="1219"/>
      <c r="V47" s="1219"/>
      <c r="W47" s="1219"/>
      <c r="X47" s="1220">
        <v>6</v>
      </c>
      <c r="Y47" s="1220"/>
      <c r="Z47" s="1207" t="s">
        <v>476</v>
      </c>
      <c r="AA47" s="1207"/>
    </row>
    <row r="48" spans="1:71" customHeight="1" ht="22.5">
      <c r="B48" s="1194" t="s">
        <v>826</v>
      </c>
      <c r="C48" s="1185"/>
      <c r="D48" s="1185"/>
      <c r="E48" s="1185"/>
      <c r="F48" s="1185"/>
      <c r="G48" s="1185"/>
      <c r="H48" s="1185"/>
      <c r="I48" s="1185"/>
      <c r="J48" s="1185"/>
      <c r="K48" s="1185"/>
      <c r="L48" s="1185"/>
      <c r="M48" s="1223"/>
      <c r="P48" s="1222" t="s">
        <v>827</v>
      </c>
      <c r="Q48" s="1222"/>
      <c r="R48" s="1222" t="s">
        <v>828</v>
      </c>
      <c r="S48" s="1222"/>
      <c r="T48" s="1222"/>
      <c r="U48" s="1222"/>
      <c r="V48" s="1222"/>
      <c r="W48" s="1222"/>
      <c r="X48" s="1220">
        <v>65</v>
      </c>
      <c r="Y48" s="1220"/>
      <c r="Z48" s="1207" t="s">
        <v>476</v>
      </c>
      <c r="AA48" s="1207"/>
    </row>
    <row r="49" spans="1:71" customHeight="1" ht="22.5">
      <c r="B49" s="1176" t="s">
        <v>528</v>
      </c>
      <c r="C49" s="1177"/>
      <c r="D49" s="1177"/>
      <c r="E49" s="1177"/>
      <c r="F49" s="1177"/>
      <c r="G49" s="1177"/>
      <c r="H49" s="1177"/>
      <c r="I49" s="1177"/>
      <c r="J49" s="1177" t="s">
        <v>472</v>
      </c>
      <c r="K49" s="1177"/>
      <c r="L49" s="1177" t="s">
        <v>473</v>
      </c>
      <c r="M49" s="1178"/>
      <c r="P49" s="1222" t="s">
        <v>829</v>
      </c>
      <c r="Q49" s="1222"/>
      <c r="R49" s="1222"/>
      <c r="S49" s="1222"/>
      <c r="T49" s="1222"/>
      <c r="U49" s="1222"/>
      <c r="V49" s="1222"/>
      <c r="W49" s="1222"/>
      <c r="X49" s="1220">
        <v>26</v>
      </c>
      <c r="Y49" s="1220"/>
      <c r="Z49" s="1207" t="s">
        <v>476</v>
      </c>
      <c r="AA49" s="1207"/>
    </row>
    <row r="50" spans="1:71" customHeight="1" ht="19.5">
      <c r="B50" s="1194" t="s">
        <v>830</v>
      </c>
      <c r="C50" s="1185"/>
      <c r="D50" s="1185"/>
      <c r="E50" s="1185"/>
      <c r="F50" s="1185"/>
      <c r="G50" s="1185"/>
      <c r="H50" s="1185"/>
      <c r="I50" s="1185"/>
      <c r="J50" s="1183">
        <v>30</v>
      </c>
      <c r="K50" s="1183"/>
      <c r="L50" s="1180" t="s">
        <v>476</v>
      </c>
      <c r="M50" s="1184"/>
      <c r="N50" s="293"/>
      <c r="O50" s="293"/>
      <c r="P50" s="1222" t="s">
        <v>831</v>
      </c>
      <c r="Q50" s="1222"/>
      <c r="R50" s="1222"/>
      <c r="S50" s="1222"/>
      <c r="T50" s="1222"/>
      <c r="U50" s="1222"/>
      <c r="V50" s="1222"/>
      <c r="W50" s="1222"/>
      <c r="X50" s="1220">
        <v>180</v>
      </c>
      <c r="Y50" s="1220"/>
      <c r="Z50" s="1207" t="s">
        <v>476</v>
      </c>
      <c r="AA50" s="1207"/>
    </row>
    <row r="51" spans="1:71" customHeight="1" ht="19.5">
      <c r="B51" s="1194" t="s">
        <v>832</v>
      </c>
      <c r="C51" s="1185"/>
      <c r="D51" s="1185"/>
      <c r="E51" s="1185"/>
      <c r="F51" s="1185"/>
      <c r="G51" s="1185"/>
      <c r="H51" s="1185"/>
      <c r="I51" s="1185"/>
      <c r="J51" s="1183">
        <v>45</v>
      </c>
      <c r="K51" s="1183"/>
      <c r="L51" s="1180" t="s">
        <v>476</v>
      </c>
      <c r="M51" s="1184"/>
      <c r="N51" s="293"/>
      <c r="O51" s="293"/>
      <c r="P51" s="852"/>
      <c r="Q51" s="852"/>
      <c r="R51" s="852"/>
      <c r="S51" s="852"/>
      <c r="T51" s="852"/>
      <c r="U51" s="852"/>
      <c r="V51" s="852"/>
      <c r="W51" s="852"/>
      <c r="X51" s="853"/>
      <c r="Y51" s="853"/>
      <c r="Z51" s="854"/>
      <c r="AA51" s="854"/>
    </row>
    <row r="52" spans="1:71" customHeight="1" ht="21.75">
      <c r="B52" s="1172" t="s">
        <v>833</v>
      </c>
      <c r="C52" s="1173"/>
      <c r="D52" s="1173"/>
      <c r="E52" s="1173"/>
      <c r="F52" s="1173"/>
      <c r="G52" s="1173"/>
      <c r="H52" s="1173"/>
      <c r="I52" s="1173"/>
      <c r="J52" s="1173"/>
      <c r="K52" s="1173"/>
      <c r="L52" s="1173"/>
      <c r="M52" s="1174"/>
      <c r="N52" s="293"/>
      <c r="O52" s="293"/>
      <c r="P52" s="852"/>
      <c r="Q52" s="852"/>
      <c r="R52" s="852"/>
      <c r="S52" s="852"/>
      <c r="T52" s="852"/>
      <c r="U52" s="852"/>
      <c r="V52" s="852"/>
      <c r="W52" s="852"/>
      <c r="X52" s="853"/>
      <c r="Y52" s="853"/>
      <c r="Z52" s="854"/>
      <c r="AA52" s="854"/>
    </row>
    <row r="53" spans="1:71" customHeight="1" ht="19.5">
      <c r="B53" s="1194" t="s">
        <v>834</v>
      </c>
      <c r="C53" s="1185"/>
      <c r="D53" s="1185"/>
      <c r="E53" s="1185"/>
      <c r="F53" s="1185"/>
      <c r="G53" s="1185"/>
      <c r="H53" s="1185"/>
      <c r="I53" s="1185"/>
      <c r="J53" s="1185"/>
      <c r="K53" s="1185"/>
      <c r="L53" s="1185"/>
      <c r="M53" s="1223"/>
      <c r="N53" s="293"/>
      <c r="O53" s="293"/>
      <c r="P53" s="852"/>
      <c r="Q53" s="852"/>
      <c r="R53" s="852"/>
      <c r="S53" s="852"/>
      <c r="T53" s="852"/>
      <c r="U53" s="852"/>
      <c r="V53" s="852"/>
      <c r="W53" s="852"/>
      <c r="X53" s="853"/>
      <c r="Y53" s="853"/>
      <c r="Z53" s="854"/>
      <c r="AA53" s="854"/>
    </row>
    <row r="54" spans="1:71" customHeight="1" ht="19.5">
      <c r="B54" s="1176" t="s">
        <v>528</v>
      </c>
      <c r="C54" s="1177"/>
      <c r="D54" s="1177"/>
      <c r="E54" s="1177"/>
      <c r="F54" s="1177"/>
      <c r="G54" s="1177"/>
      <c r="H54" s="1177"/>
      <c r="I54" s="1177"/>
      <c r="J54" s="1177" t="s">
        <v>472</v>
      </c>
      <c r="K54" s="1177"/>
      <c r="L54" s="1177" t="s">
        <v>473</v>
      </c>
      <c r="M54" s="1178"/>
      <c r="N54" s="293"/>
      <c r="O54" s="293"/>
      <c r="P54" s="852"/>
      <c r="Q54" s="852"/>
      <c r="R54" s="852"/>
      <c r="S54" s="852"/>
      <c r="T54" s="852"/>
      <c r="U54" s="852"/>
      <c r="V54" s="852"/>
      <c r="W54" s="852"/>
      <c r="X54" s="853"/>
      <c r="Y54" s="853"/>
      <c r="Z54" s="854"/>
      <c r="AA54" s="854"/>
    </row>
    <row r="55" spans="1:71" customHeight="1" ht="20.25">
      <c r="B55" s="1237" t="s">
        <v>835</v>
      </c>
      <c r="C55" s="1238"/>
      <c r="D55" s="1238"/>
      <c r="E55" s="1238"/>
      <c r="F55" s="1238"/>
      <c r="G55" s="1238"/>
      <c r="H55" s="1238"/>
      <c r="I55" s="1238"/>
      <c r="J55" s="1239">
        <v>60</v>
      </c>
      <c r="K55" s="1239"/>
      <c r="L55" s="1240" t="s">
        <v>476</v>
      </c>
      <c r="M55" s="1241"/>
      <c r="N55" s="293"/>
      <c r="O55" s="293"/>
      <c r="P55" s="852"/>
      <c r="Q55" s="852"/>
      <c r="R55" s="852"/>
      <c r="S55" s="852"/>
      <c r="T55" s="852"/>
      <c r="U55" s="852"/>
      <c r="V55" s="852"/>
      <c r="W55" s="852"/>
      <c r="X55" s="853"/>
      <c r="Y55" s="853"/>
      <c r="Z55" s="854"/>
      <c r="AA55" s="854"/>
    </row>
    <row r="56" spans="1:71" customHeight="1" ht="19.5">
      <c r="B56" s="293"/>
      <c r="C56" s="293"/>
      <c r="D56" s="293"/>
      <c r="E56" s="293"/>
      <c r="F56" s="293"/>
      <c r="G56" s="293"/>
      <c r="H56" s="293"/>
      <c r="I56" s="293"/>
      <c r="J56" s="293"/>
      <c r="K56" s="293"/>
      <c r="L56" s="293"/>
      <c r="M56" s="293"/>
      <c r="N56" s="293"/>
      <c r="O56" s="293"/>
      <c r="P56" s="852"/>
      <c r="Q56" s="852"/>
      <c r="R56" s="852"/>
      <c r="S56" s="852"/>
      <c r="T56" s="852"/>
      <c r="U56" s="852"/>
      <c r="V56" s="852"/>
      <c r="W56" s="852"/>
      <c r="X56" s="853"/>
      <c r="Y56" s="853"/>
      <c r="Z56" s="854"/>
      <c r="AA56" s="854"/>
    </row>
    <row r="57" spans="1:71" customHeight="1" ht="19.5">
      <c r="B57" s="293"/>
      <c r="C57" s="293"/>
      <c r="D57" s="293"/>
      <c r="E57" s="293"/>
      <c r="F57" s="293"/>
      <c r="G57" s="293"/>
      <c r="H57" s="293"/>
      <c r="I57" s="293"/>
      <c r="J57" s="293"/>
      <c r="K57" s="293"/>
      <c r="L57" s="293"/>
      <c r="M57" s="293"/>
      <c r="N57" s="293"/>
      <c r="O57" s="293"/>
      <c r="P57" s="852"/>
      <c r="Q57" s="852"/>
      <c r="R57" s="852"/>
      <c r="S57" s="852"/>
      <c r="T57" s="852"/>
      <c r="U57" s="852"/>
      <c r="V57" s="852"/>
      <c r="W57" s="852"/>
      <c r="X57" s="853"/>
      <c r="Y57" s="853"/>
      <c r="Z57" s="854"/>
      <c r="AA57" s="854"/>
    </row>
    <row r="58" spans="1:71" customHeight="1" ht="19.5">
      <c r="B58" s="293"/>
      <c r="C58" s="293"/>
      <c r="D58" s="293"/>
      <c r="E58" s="293"/>
      <c r="F58" s="293"/>
      <c r="G58" s="293"/>
      <c r="H58" s="293"/>
      <c r="I58" s="293"/>
      <c r="J58" s="293"/>
      <c r="K58" s="293"/>
      <c r="L58" s="293"/>
      <c r="M58" s="293"/>
      <c r="N58" s="293"/>
      <c r="O58" s="293"/>
      <c r="P58" s="852"/>
      <c r="Q58" s="852"/>
      <c r="R58" s="852"/>
      <c r="S58" s="852"/>
      <c r="T58" s="852"/>
      <c r="U58" s="852"/>
      <c r="V58" s="852"/>
      <c r="W58" s="852"/>
      <c r="X58" s="853"/>
      <c r="Y58" s="853"/>
      <c r="Z58" s="854"/>
      <c r="AA58" s="854"/>
    </row>
    <row r="59" spans="1:71" customHeight="1" ht="27">
      <c r="A59" s="1250" t="s">
        <v>836</v>
      </c>
      <c r="B59" s="1251"/>
      <c r="C59" s="1251"/>
      <c r="D59" s="1251"/>
      <c r="E59" s="1251"/>
      <c r="F59" s="1251"/>
      <c r="G59" s="1251"/>
      <c r="H59" s="1251"/>
      <c r="I59" s="1251"/>
      <c r="J59" s="1251"/>
      <c r="K59" s="1251"/>
      <c r="L59" s="1251"/>
      <c r="M59" s="1251"/>
      <c r="N59" s="1251"/>
      <c r="O59" s="1251"/>
      <c r="P59" s="1251"/>
      <c r="Q59" s="1251"/>
      <c r="R59" s="1251"/>
      <c r="S59" s="1251"/>
      <c r="T59" s="1251"/>
      <c r="U59" s="1251"/>
      <c r="V59" s="1251"/>
      <c r="W59" s="1251"/>
      <c r="X59" s="1251"/>
      <c r="Y59" s="1251"/>
      <c r="Z59" s="1251"/>
      <c r="AA59" s="1251"/>
      <c r="AB59" s="1251"/>
      <c r="AC59" s="1251"/>
    </row>
    <row r="60" spans="1:71" customHeight="1" ht="16.5">
      <c r="A60" s="294"/>
    </row>
    <row r="61" spans="1:71" customHeight="1" ht="24.75">
      <c r="A61" s="1242" t="s">
        <v>837</v>
      </c>
      <c r="B61" s="1243"/>
      <c r="C61" s="1243"/>
      <c r="D61" s="1243"/>
      <c r="E61" s="1243"/>
      <c r="F61" s="1243"/>
      <c r="G61" s="1243"/>
      <c r="H61" s="1243"/>
      <c r="I61" s="1243"/>
      <c r="J61" s="1243"/>
      <c r="K61" s="1243"/>
      <c r="L61" s="1243"/>
      <c r="M61" s="1243"/>
      <c r="N61" s="1243"/>
      <c r="O61" s="1243"/>
      <c r="P61" s="1243"/>
      <c r="Q61" s="1243"/>
      <c r="R61" s="1243"/>
      <c r="S61" s="1243"/>
      <c r="T61" s="1243"/>
      <c r="U61" s="1243"/>
      <c r="V61" s="1243"/>
      <c r="W61" s="1243"/>
      <c r="X61" s="1243"/>
      <c r="Y61" s="1243"/>
      <c r="Z61" s="1243"/>
      <c r="AA61" s="1243"/>
      <c r="AB61" s="1243"/>
      <c r="AC61" s="1246"/>
    </row>
    <row r="62" spans="1:71" customHeight="1" ht="20.25">
      <c r="A62" s="356"/>
      <c r="B62" s="307">
        <v>610</v>
      </c>
      <c r="C62" s="307">
        <v>710</v>
      </c>
      <c r="D62" s="307">
        <v>810</v>
      </c>
      <c r="E62" s="307">
        <v>910</v>
      </c>
      <c r="F62" s="307">
        <v>1010</v>
      </c>
      <c r="G62" s="307">
        <v>1110</v>
      </c>
      <c r="H62" s="307">
        <v>1210</v>
      </c>
      <c r="I62" s="307">
        <v>1310</v>
      </c>
      <c r="J62" s="307">
        <v>1410</v>
      </c>
      <c r="K62" s="307">
        <v>1510</v>
      </c>
      <c r="L62" s="307">
        <v>1610</v>
      </c>
      <c r="M62" s="307">
        <v>1710</v>
      </c>
      <c r="N62" s="307">
        <v>1810</v>
      </c>
      <c r="O62" s="307">
        <v>1910</v>
      </c>
      <c r="P62" s="307">
        <v>2010</v>
      </c>
      <c r="Q62" s="307">
        <v>2110</v>
      </c>
      <c r="R62" s="307">
        <v>2210</v>
      </c>
      <c r="S62" s="307">
        <v>2310</v>
      </c>
      <c r="T62" s="307">
        <v>2410</v>
      </c>
      <c r="U62" s="307">
        <v>2510</v>
      </c>
      <c r="V62" s="307">
        <v>2610</v>
      </c>
      <c r="W62" s="307">
        <v>2710</v>
      </c>
      <c r="X62" s="307">
        <v>2810</v>
      </c>
      <c r="Y62" s="307">
        <v>2910</v>
      </c>
      <c r="Z62" s="307">
        <v>3010</v>
      </c>
      <c r="AA62" s="307">
        <v>3110</v>
      </c>
      <c r="AB62" s="307">
        <v>3210</v>
      </c>
      <c r="AC62" s="359"/>
      <c r="AD62" s="295"/>
      <c r="AF62" s="41">
        <v>610</v>
      </c>
      <c r="AG62" s="41">
        <v>710</v>
      </c>
      <c r="AH62" s="41">
        <v>810</v>
      </c>
      <c r="AI62" s="41">
        <v>910</v>
      </c>
      <c r="AJ62" s="41">
        <v>1010</v>
      </c>
      <c r="AK62" s="41">
        <v>1110</v>
      </c>
      <c r="AL62" s="41">
        <v>1210</v>
      </c>
      <c r="AM62" s="41">
        <v>1310</v>
      </c>
      <c r="AN62" s="41">
        <v>1410</v>
      </c>
      <c r="AO62" s="41">
        <v>1510</v>
      </c>
      <c r="AP62" s="41">
        <v>1610</v>
      </c>
      <c r="AQ62" s="41">
        <v>1710</v>
      </c>
      <c r="AR62" s="41">
        <v>1810</v>
      </c>
      <c r="AS62" s="41">
        <v>1910</v>
      </c>
      <c r="AT62" s="41">
        <v>2010</v>
      </c>
      <c r="AU62" s="41">
        <v>2110</v>
      </c>
      <c r="AV62" s="41">
        <v>2210</v>
      </c>
      <c r="AW62" s="41">
        <v>2310</v>
      </c>
      <c r="AX62" s="41">
        <v>2410</v>
      </c>
      <c r="AY62" s="41">
        <v>2510</v>
      </c>
      <c r="AZ62" s="41">
        <v>2610</v>
      </c>
      <c r="BA62" s="41">
        <v>2710</v>
      </c>
      <c r="BB62" s="41">
        <v>2810</v>
      </c>
      <c r="BC62" s="41">
        <v>2910</v>
      </c>
      <c r="BD62" s="329">
        <v>3010</v>
      </c>
      <c r="BE62" s="330">
        <v>3110</v>
      </c>
      <c r="BF62" s="330">
        <v>3210</v>
      </c>
      <c r="BG62" s="331">
        <v>3310</v>
      </c>
    </row>
    <row r="63" spans="1:71" customHeight="1" ht="19.5">
      <c r="A63" s="356">
        <v>600</v>
      </c>
      <c r="B63" s="332">
        <f>ROUNDUP(IFERROR(AF63*(1+$AF$4/100),AF63),0)</f>
        <v>36</v>
      </c>
      <c r="C63" s="333">
        <f>ROUNDUP(IFERROR(AG63*(1+$AF$4/100),AG63),0)</f>
        <v>38</v>
      </c>
      <c r="D63" s="333">
        <f>ROUNDUP(IFERROR(AH63*(1+$AF$4/100),AH63),0)</f>
        <v>40</v>
      </c>
      <c r="E63" s="333">
        <f>ROUNDUP(IFERROR(AI63*(1+$AF$4/100),AI63),0)</f>
        <v>42</v>
      </c>
      <c r="F63" s="333">
        <f>ROUNDUP(IFERROR(AJ63*(1+$AF$4/100),AJ63),0)</f>
        <v>45</v>
      </c>
      <c r="G63" s="333">
        <f>ROUNDUP(IFERROR(AK63*(1+$AF$4/100),AK63),0)</f>
        <v>48</v>
      </c>
      <c r="H63" s="333">
        <f>ROUNDUP(IFERROR(AL63*(1+$AF$4/100),AL63),0)</f>
        <v>50</v>
      </c>
      <c r="I63" s="333">
        <f>ROUNDUP(IFERROR(AM63*(1+$AF$4/100),AM63),0)</f>
        <v>52</v>
      </c>
      <c r="J63" s="333">
        <f>ROUNDUP(IFERROR(AN63*(1+$AF$4/100),AN63),0)</f>
        <v>55</v>
      </c>
      <c r="K63" s="333">
        <f>ROUNDUP(IFERROR(AO63*(1+$AF$4/100),AO63),0)</f>
        <v>57</v>
      </c>
      <c r="L63" s="333">
        <f>ROUNDUP(IFERROR(AP63*(1+$AF$4/100),AP63),0)</f>
        <v>60</v>
      </c>
      <c r="M63" s="333">
        <f>ROUNDUP(IFERROR(AQ63*(1+$AF$4/100),AQ63),0)</f>
        <v>60</v>
      </c>
      <c r="N63" s="333">
        <f>ROUNDUP(IFERROR(AR63*(1+$AF$4/100),AR63),0)</f>
        <v>62</v>
      </c>
      <c r="O63" s="333">
        <f>ROUNDUP(IFERROR(AS63*(1+$AF$4/100),AS63),0)</f>
        <v>64</v>
      </c>
      <c r="P63" s="333">
        <f>ROUNDUP(IFERROR(AT63*(1+$AF$4/100),AT63),0)</f>
        <v>66</v>
      </c>
      <c r="Q63" s="333">
        <f>ROUNDUP(IFERROR(AU63*(1+$AF$4/100),AU63),0)</f>
        <v>69</v>
      </c>
      <c r="R63" s="333">
        <f>ROUNDUP(IFERROR(AV63*(1+$AF$4/100),AV63),0)</f>
        <v>71</v>
      </c>
      <c r="S63" s="333">
        <f>ROUNDUP(IFERROR(AW63*(1+$AF$4/100),AW63),0)</f>
        <v>73</v>
      </c>
      <c r="T63" s="333">
        <f>ROUNDUP(IFERROR(AX63*(1+$AF$4/100),AX63),0)</f>
        <v>75</v>
      </c>
      <c r="U63" s="333">
        <f>ROUNDUP(IFERROR(AY63*(1+$AF$4/100),AY63),0)</f>
        <v>78</v>
      </c>
      <c r="V63" s="333">
        <f>ROUNDUP(IFERROR(AZ63*(1+$AF$4/100),AZ63),0)</f>
        <v>81</v>
      </c>
      <c r="W63" s="333">
        <f>ROUNDUP(IFERROR(BA63*(1+$AF$4/100),BA63),0)</f>
        <v>84</v>
      </c>
      <c r="X63" s="333">
        <f>ROUNDUP(IFERROR(BB63*(1+$AF$4/100),BB63),0)</f>
        <v>86</v>
      </c>
      <c r="Y63" s="333">
        <f>ROUNDUP(IFERROR(BC63*(1+$AF$4/100),BC63),0)</f>
        <v>89</v>
      </c>
      <c r="Z63" s="334">
        <f>ROUNDUP(IFERROR(BD63*(1+$AF$4/100),BD63),0)</f>
        <v>92</v>
      </c>
      <c r="AA63" s="334">
        <f>ROUNDUP(IFERROR(BE63*(1+$AF$4/100),BE63),0)</f>
        <v>95</v>
      </c>
      <c r="AB63" s="335">
        <f>ROUNDUP(IFERROR(BF63*(1+$AF$4/100),BF63),0)</f>
        <v>98</v>
      </c>
      <c r="AC63" s="360">
        <v>600</v>
      </c>
      <c r="AD63" s="336"/>
      <c r="AE63" s="41">
        <v>600</v>
      </c>
      <c r="AF63" s="41">
        <v>47</v>
      </c>
      <c r="AG63" s="41">
        <v>50</v>
      </c>
      <c r="AH63" s="41">
        <v>53</v>
      </c>
      <c r="AI63" s="41">
        <v>56</v>
      </c>
      <c r="AJ63" s="41">
        <v>60</v>
      </c>
      <c r="AK63" s="41">
        <v>63</v>
      </c>
      <c r="AL63" s="41">
        <v>66</v>
      </c>
      <c r="AM63" s="41">
        <v>69</v>
      </c>
      <c r="AN63" s="41">
        <v>73</v>
      </c>
      <c r="AO63" s="41">
        <v>76</v>
      </c>
      <c r="AP63" s="41">
        <v>79</v>
      </c>
      <c r="AQ63" s="41">
        <v>79</v>
      </c>
      <c r="AR63" s="41">
        <v>82</v>
      </c>
      <c r="AS63" s="41">
        <v>85</v>
      </c>
      <c r="AT63" s="41">
        <v>88</v>
      </c>
      <c r="AU63" s="41">
        <v>91</v>
      </c>
      <c r="AV63" s="41">
        <v>94</v>
      </c>
      <c r="AW63" s="41">
        <v>97</v>
      </c>
      <c r="AX63" s="41">
        <v>100</v>
      </c>
      <c r="AY63" s="41">
        <v>104</v>
      </c>
      <c r="AZ63" s="41">
        <v>107</v>
      </c>
      <c r="BA63" s="41">
        <v>111</v>
      </c>
      <c r="BB63" s="41">
        <v>114</v>
      </c>
      <c r="BC63" s="41">
        <v>118</v>
      </c>
      <c r="BD63" s="337">
        <v>122</v>
      </c>
      <c r="BE63" s="41">
        <v>126</v>
      </c>
      <c r="BF63" s="41">
        <v>130</v>
      </c>
      <c r="BG63" s="338">
        <v>134</v>
      </c>
    </row>
    <row r="64" spans="1:71" customHeight="1" ht="19.5">
      <c r="A64" s="356">
        <v>800</v>
      </c>
      <c r="B64" s="339">
        <f>ROUNDUP(IFERROR(AF64*(1+$AF$4/100),AF64),0)</f>
        <v>39</v>
      </c>
      <c r="C64" s="297">
        <f>ROUNDUP(IFERROR(AG64*(1+$AF$4/100),AG64),0)</f>
        <v>42</v>
      </c>
      <c r="D64" s="297">
        <f>ROUNDUP(IFERROR(AH64*(1+$AF$4/100),AH64),0)</f>
        <v>45</v>
      </c>
      <c r="E64" s="297">
        <f>ROUNDUP(IFERROR(AI64*(1+$AF$4/100),AI64),0)</f>
        <v>48</v>
      </c>
      <c r="F64" s="297">
        <f>ROUNDUP(IFERROR(AJ64*(1+$AF$4/100),AJ64),0)</f>
        <v>51</v>
      </c>
      <c r="G64" s="297">
        <f>ROUNDUP(IFERROR(AK64*(1+$AF$4/100),AK64),0)</f>
        <v>54</v>
      </c>
      <c r="H64" s="297">
        <f>ROUNDUP(IFERROR(AL64*(1+$AF$4/100),AL64),0)</f>
        <v>57</v>
      </c>
      <c r="I64" s="297">
        <f>ROUNDUP(IFERROR(AM64*(1+$AF$4/100),AM64),0)</f>
        <v>57</v>
      </c>
      <c r="J64" s="297">
        <f>ROUNDUP(IFERROR(AN64*(1+$AF$4/100),AN64),0)</f>
        <v>60</v>
      </c>
      <c r="K64" s="297">
        <f>ROUNDUP(IFERROR(AO64*(1+$AF$4/100),AO64),0)</f>
        <v>63</v>
      </c>
      <c r="L64" s="297">
        <f>ROUNDUP(IFERROR(AP64*(1+$AF$4/100),AP64),0)</f>
        <v>66</v>
      </c>
      <c r="M64" s="297">
        <f>ROUNDUP(IFERROR(AQ64*(1+$AF$4/100),AQ64),0)</f>
        <v>69</v>
      </c>
      <c r="N64" s="297">
        <f>ROUNDUP(IFERROR(AR64*(1+$AF$4/100),AR64),0)</f>
        <v>72</v>
      </c>
      <c r="O64" s="297">
        <f>ROUNDUP(IFERROR(AS64*(1+$AF$4/100),AS64),0)</f>
        <v>75</v>
      </c>
      <c r="P64" s="297">
        <f>ROUNDUP(IFERROR(AT64*(1+$AF$4/100),AT64),0)</f>
        <v>78</v>
      </c>
      <c r="Q64" s="297">
        <f>ROUNDUP(IFERROR(AU64*(1+$AF$4/100),AU64),0)</f>
        <v>81</v>
      </c>
      <c r="R64" s="297">
        <f>ROUNDUP(IFERROR(AV64*(1+$AF$4/100),AV64),0)</f>
        <v>83</v>
      </c>
      <c r="S64" s="297">
        <f>ROUNDUP(IFERROR(AW64*(1+$AF$4/100),AW64),0)</f>
        <v>86</v>
      </c>
      <c r="T64" s="297">
        <f>ROUNDUP(IFERROR(AX64*(1+$AF$4/100),AX64),0)</f>
        <v>89</v>
      </c>
      <c r="U64" s="297">
        <f>ROUNDUP(IFERROR(AY64*(1+$AF$4/100),AY64),0)</f>
        <v>92</v>
      </c>
      <c r="V64" s="297">
        <f>ROUNDUP(IFERROR(AZ64*(1+$AF$4/100),AZ64),0)</f>
        <v>95</v>
      </c>
      <c r="W64" s="297">
        <f>ROUNDUP(IFERROR(BA64*(1+$AF$4/100),BA64),0)</f>
        <v>98</v>
      </c>
      <c r="X64" s="297">
        <f>ROUNDUP(IFERROR(BB64*(1+$AF$4/100),BB64),0)</f>
        <v>102</v>
      </c>
      <c r="Y64" s="297">
        <f>ROUNDUP(IFERROR(BC64*(1+$AF$4/100),BC64),0)</f>
        <v>105</v>
      </c>
      <c r="Z64" s="340">
        <f>ROUNDUP(IFERROR(BD64*(1+$AF$4/100),BD64),0)</f>
        <v>108</v>
      </c>
      <c r="AA64" s="340">
        <f>ROUNDUP(IFERROR(BE64*(1+$AF$4/100),BE64),0)</f>
        <v>111</v>
      </c>
      <c r="AB64" s="341">
        <f>ROUNDUP(IFERROR(BF64*(1+$AF$4/100),BF64),0)</f>
        <v>114</v>
      </c>
      <c r="AC64" s="360">
        <v>800</v>
      </c>
      <c r="AD64" s="336"/>
      <c r="AE64" s="41">
        <v>800</v>
      </c>
      <c r="AF64" s="41">
        <v>51</v>
      </c>
      <c r="AG64" s="41">
        <v>56</v>
      </c>
      <c r="AH64" s="41">
        <v>60</v>
      </c>
      <c r="AI64" s="41">
        <v>64</v>
      </c>
      <c r="AJ64" s="41">
        <v>68</v>
      </c>
      <c r="AK64" s="41">
        <v>72</v>
      </c>
      <c r="AL64" s="41">
        <v>76</v>
      </c>
      <c r="AM64" s="41">
        <v>76</v>
      </c>
      <c r="AN64" s="41">
        <v>80</v>
      </c>
      <c r="AO64" s="41">
        <v>84</v>
      </c>
      <c r="AP64" s="41">
        <v>88</v>
      </c>
      <c r="AQ64" s="41">
        <v>91</v>
      </c>
      <c r="AR64" s="41">
        <v>95</v>
      </c>
      <c r="AS64" s="41">
        <v>99</v>
      </c>
      <c r="AT64" s="41">
        <v>103</v>
      </c>
      <c r="AU64" s="41">
        <v>107</v>
      </c>
      <c r="AV64" s="41">
        <v>110</v>
      </c>
      <c r="AW64" s="41">
        <v>114</v>
      </c>
      <c r="AX64" s="41">
        <v>118</v>
      </c>
      <c r="AY64" s="41">
        <v>122</v>
      </c>
      <c r="AZ64" s="41">
        <v>126</v>
      </c>
      <c r="BA64" s="41">
        <v>130</v>
      </c>
      <c r="BB64" s="41">
        <v>135</v>
      </c>
      <c r="BC64" s="41">
        <v>139</v>
      </c>
      <c r="BD64" s="337">
        <v>143</v>
      </c>
      <c r="BE64" s="41">
        <v>147</v>
      </c>
      <c r="BF64" s="41">
        <v>151</v>
      </c>
      <c r="BG64" s="338">
        <v>155</v>
      </c>
    </row>
    <row r="65" spans="1:71" customHeight="1" ht="19.5">
      <c r="A65" s="356">
        <v>1000</v>
      </c>
      <c r="B65" s="339">
        <f>ROUNDUP(IFERROR(AF65*(1+$AF$4/100),AF65),0)</f>
        <v>42</v>
      </c>
      <c r="C65" s="297">
        <f>ROUNDUP(IFERROR(AG65*(1+$AF$4/100),AG65),0)</f>
        <v>46</v>
      </c>
      <c r="D65" s="297">
        <f>ROUNDUP(IFERROR(AH65*(1+$AF$4/100),AH65),0)</f>
        <v>50</v>
      </c>
      <c r="E65" s="297">
        <f>ROUNDUP(IFERROR(AI65*(1+$AF$4/100),AI65),0)</f>
        <v>54</v>
      </c>
      <c r="F65" s="297">
        <f>ROUNDUP(IFERROR(AJ65*(1+$AF$4/100),AJ65),0)</f>
        <v>54</v>
      </c>
      <c r="G65" s="297">
        <f>ROUNDUP(IFERROR(AK65*(1+$AF$4/100),AK65),0)</f>
        <v>58</v>
      </c>
      <c r="H65" s="297">
        <f>ROUNDUP(IFERROR(AL65*(1+$AF$4/100),AL65),0)</f>
        <v>61</v>
      </c>
      <c r="I65" s="297">
        <f>ROUNDUP(IFERROR(AM65*(1+$AF$4/100),AM65),0)</f>
        <v>65</v>
      </c>
      <c r="J65" s="297">
        <f>ROUNDUP(IFERROR(AN65*(1+$AF$4/100),AN65),0)</f>
        <v>68</v>
      </c>
      <c r="K65" s="297">
        <f>ROUNDUP(IFERROR(AO65*(1+$AF$4/100),AO65),0)</f>
        <v>72</v>
      </c>
      <c r="L65" s="297">
        <f>ROUNDUP(IFERROR(AP65*(1+$AF$4/100),AP65),0)</f>
        <v>75</v>
      </c>
      <c r="M65" s="297">
        <f>ROUNDUP(IFERROR(AQ65*(1+$AF$4/100),AQ65),0)</f>
        <v>78</v>
      </c>
      <c r="N65" s="297">
        <f>ROUNDUP(IFERROR(AR65*(1+$AF$4/100),AR65),0)</f>
        <v>81</v>
      </c>
      <c r="O65" s="297">
        <f>ROUNDUP(IFERROR(AS65*(1+$AF$4/100),AS65),0)</f>
        <v>85</v>
      </c>
      <c r="P65" s="297">
        <f>ROUNDUP(IFERROR(AT65*(1+$AF$4/100),AT65),0)</f>
        <v>89</v>
      </c>
      <c r="Q65" s="297">
        <f>ROUNDUP(IFERROR(AU65*(1+$AF$4/100),AU65),0)</f>
        <v>92</v>
      </c>
      <c r="R65" s="297">
        <f>ROUNDUP(IFERROR(AV65*(1+$AF$4/100),AV65),0)</f>
        <v>96</v>
      </c>
      <c r="S65" s="297">
        <f>ROUNDUP(IFERROR(AW65*(1+$AF$4/100),AW65),0)</f>
        <v>99</v>
      </c>
      <c r="T65" s="297">
        <f>ROUNDUP(IFERROR(AX65*(1+$AF$4/100),AX65),0)</f>
        <v>102</v>
      </c>
      <c r="U65" s="297">
        <f>ROUNDUP(IFERROR(AY65*(1+$AF$4/100),AY65),0)</f>
        <v>105</v>
      </c>
      <c r="V65" s="297">
        <f>ROUNDUP(IFERROR(AZ65*(1+$AF$4/100),AZ65),0)</f>
        <v>109</v>
      </c>
      <c r="W65" s="297">
        <f>ROUNDUP(IFERROR(BA65*(1+$AF$4/100),BA65),0)</f>
        <v>113</v>
      </c>
      <c r="X65" s="297">
        <f>ROUNDUP(IFERROR(BB65*(1+$AF$4/100),BB65),0)</f>
        <v>117</v>
      </c>
      <c r="Y65" s="297">
        <f>ROUNDUP(IFERROR(BC65*(1+$AF$4/100),BC65),0)</f>
        <v>120</v>
      </c>
      <c r="Z65" s="340">
        <f>ROUNDUP(IFERROR(BD65*(1+$AF$4/100),BD65),0)</f>
        <v>124</v>
      </c>
      <c r="AA65" s="340">
        <f>ROUNDUP(IFERROR(BE65*(1+$AF$4/100),BE65),0)</f>
        <v>128</v>
      </c>
      <c r="AB65" s="341">
        <f>ROUNDUP(IFERROR(BF65*(1+$AF$4/100),BF65),0)</f>
        <v>132</v>
      </c>
      <c r="AC65" s="360">
        <v>1000</v>
      </c>
      <c r="AD65" s="336"/>
      <c r="AE65" s="41">
        <v>1000</v>
      </c>
      <c r="AF65" s="41">
        <v>56</v>
      </c>
      <c r="AG65" s="41">
        <v>61</v>
      </c>
      <c r="AH65" s="41">
        <v>66</v>
      </c>
      <c r="AI65" s="41">
        <v>71</v>
      </c>
      <c r="AJ65" s="41">
        <v>72</v>
      </c>
      <c r="AK65" s="41">
        <v>77</v>
      </c>
      <c r="AL65" s="41">
        <v>81</v>
      </c>
      <c r="AM65" s="41">
        <v>86</v>
      </c>
      <c r="AN65" s="41">
        <v>90</v>
      </c>
      <c r="AO65" s="41">
        <v>95</v>
      </c>
      <c r="AP65" s="41">
        <v>99</v>
      </c>
      <c r="AQ65" s="41">
        <v>104</v>
      </c>
      <c r="AR65" s="41">
        <v>108</v>
      </c>
      <c r="AS65" s="41">
        <v>113</v>
      </c>
      <c r="AT65" s="41">
        <v>118</v>
      </c>
      <c r="AU65" s="41">
        <v>122</v>
      </c>
      <c r="AV65" s="41">
        <v>127</v>
      </c>
      <c r="AW65" s="41">
        <v>131</v>
      </c>
      <c r="AX65" s="41">
        <v>136</v>
      </c>
      <c r="AY65" s="41">
        <v>140</v>
      </c>
      <c r="AZ65" s="41">
        <v>145</v>
      </c>
      <c r="BA65" s="41">
        <v>150</v>
      </c>
      <c r="BB65" s="41">
        <v>155</v>
      </c>
      <c r="BC65" s="41">
        <v>160</v>
      </c>
      <c r="BD65" s="337">
        <v>165</v>
      </c>
      <c r="BE65" s="41">
        <v>170</v>
      </c>
      <c r="BF65" s="41">
        <v>175</v>
      </c>
      <c r="BG65" s="338">
        <v>180</v>
      </c>
    </row>
    <row r="66" spans="1:71" customHeight="1" ht="19.5">
      <c r="A66" s="356">
        <v>1200</v>
      </c>
      <c r="B66" s="339">
        <f>ROUNDUP(IFERROR(AF66*(1+$AF$4/100),AF66),0)</f>
        <v>46</v>
      </c>
      <c r="C66" s="297">
        <f>ROUNDUP(IFERROR(AG66*(1+$AF$4/100),AG66),0)</f>
        <v>51</v>
      </c>
      <c r="D66" s="297">
        <f>ROUNDUP(IFERROR(AH66*(1+$AF$4/100),AH66),0)</f>
        <v>54</v>
      </c>
      <c r="E66" s="297">
        <f>ROUNDUP(IFERROR(AI66*(1+$AF$4/100),AI66),0)</f>
        <v>57</v>
      </c>
      <c r="F66" s="297">
        <f>ROUNDUP(IFERROR(AJ66*(1+$AF$4/100),AJ66),0)</f>
        <v>60</v>
      </c>
      <c r="G66" s="297">
        <f>ROUNDUP(IFERROR(AK66*(1+$AF$4/100),AK66),0)</f>
        <v>64</v>
      </c>
      <c r="H66" s="297">
        <f>ROUNDUP(IFERROR(AL66*(1+$AF$4/100),AL66),0)</f>
        <v>68</v>
      </c>
      <c r="I66" s="297">
        <f>ROUNDUP(IFERROR(AM66*(1+$AF$4/100),AM66),0)</f>
        <v>72</v>
      </c>
      <c r="J66" s="297">
        <f>ROUNDUP(IFERROR(AN66*(1+$AF$4/100),AN66),0)</f>
        <v>76</v>
      </c>
      <c r="K66" s="297">
        <f>ROUNDUP(IFERROR(AO66*(1+$AF$4/100),AO66),0)</f>
        <v>80</v>
      </c>
      <c r="L66" s="297">
        <f>ROUNDUP(IFERROR(AP66*(1+$AF$4/100),AP66),0)</f>
        <v>84</v>
      </c>
      <c r="M66" s="297">
        <f>ROUNDUP(IFERROR(AQ66*(1+$AF$4/100),AQ66),0)</f>
        <v>88</v>
      </c>
      <c r="N66" s="297">
        <f>ROUNDUP(IFERROR(AR66*(1+$AF$4/100),AR66),0)</f>
        <v>92</v>
      </c>
      <c r="O66" s="297">
        <f>ROUNDUP(IFERROR(AS66*(1+$AF$4/100),AS66),0)</f>
        <v>96</v>
      </c>
      <c r="P66" s="297">
        <f>ROUNDUP(IFERROR(AT66*(1+$AF$4/100),AT66),0)</f>
        <v>99</v>
      </c>
      <c r="Q66" s="297">
        <f>ROUNDUP(IFERROR(AU66*(1+$AF$4/100),AU66),0)</f>
        <v>103</v>
      </c>
      <c r="R66" s="297">
        <f>ROUNDUP(IFERROR(AV66*(1+$AF$4/100),AV66),0)</f>
        <v>108</v>
      </c>
      <c r="S66" s="297">
        <f>ROUNDUP(IFERROR(AW66*(1+$AF$4/100),AW66),0)</f>
        <v>111</v>
      </c>
      <c r="T66" s="297">
        <f>ROUNDUP(IFERROR(AX66*(1+$AF$4/100),AX66),0)</f>
        <v>115</v>
      </c>
      <c r="U66" s="297">
        <f>ROUNDUP(IFERROR(AY66*(1+$AF$4/100),AY66),0)</f>
        <v>120</v>
      </c>
      <c r="V66" s="297">
        <f>ROUNDUP(IFERROR(AZ66*(1+$AF$4/100),AZ66),0)</f>
        <v>123</v>
      </c>
      <c r="W66" s="297">
        <f>ROUNDUP(IFERROR(BA66*(1+$AF$4/100),BA66),0)</f>
        <v>128</v>
      </c>
      <c r="X66" s="297">
        <f>ROUNDUP(IFERROR(BB66*(1+$AF$4/100),BB66),0)</f>
        <v>132</v>
      </c>
      <c r="Y66" s="297">
        <f>ROUNDUP(IFERROR(BC66*(1+$AF$4/100),BC66),0)</f>
        <v>136</v>
      </c>
      <c r="Z66" s="340">
        <f>ROUNDUP(IFERROR(BD66*(1+$AF$4/100),BD66),0)</f>
        <v>141</v>
      </c>
      <c r="AA66" s="340">
        <f>ROUNDUP(IFERROR(BE66*(1+$AF$4/100),BE66),0)</f>
        <v>145</v>
      </c>
      <c r="AB66" s="341">
        <f>ROUNDUP(IFERROR(BF66*(1+$AF$4/100),BF66),0)</f>
        <v>150</v>
      </c>
      <c r="AC66" s="360">
        <v>1200</v>
      </c>
      <c r="AD66" s="336"/>
      <c r="AE66" s="41">
        <v>1200</v>
      </c>
      <c r="AF66" s="41">
        <v>61</v>
      </c>
      <c r="AG66" s="41">
        <v>67</v>
      </c>
      <c r="AH66" s="41">
        <v>72</v>
      </c>
      <c r="AI66" s="41">
        <v>75</v>
      </c>
      <c r="AJ66" s="41">
        <v>80</v>
      </c>
      <c r="AK66" s="41">
        <v>85</v>
      </c>
      <c r="AL66" s="41">
        <v>90</v>
      </c>
      <c r="AM66" s="41">
        <v>96</v>
      </c>
      <c r="AN66" s="41">
        <v>101</v>
      </c>
      <c r="AO66" s="41">
        <v>106</v>
      </c>
      <c r="AP66" s="41">
        <v>111</v>
      </c>
      <c r="AQ66" s="41">
        <v>117</v>
      </c>
      <c r="AR66" s="41">
        <v>122</v>
      </c>
      <c r="AS66" s="41">
        <v>127</v>
      </c>
      <c r="AT66" s="41">
        <v>132</v>
      </c>
      <c r="AU66" s="41">
        <v>137</v>
      </c>
      <c r="AV66" s="41">
        <v>143</v>
      </c>
      <c r="AW66" s="41">
        <v>148</v>
      </c>
      <c r="AX66" s="41">
        <v>153</v>
      </c>
      <c r="AY66" s="41">
        <v>159</v>
      </c>
      <c r="AZ66" s="41">
        <v>164</v>
      </c>
      <c r="BA66" s="41">
        <v>170</v>
      </c>
      <c r="BB66" s="41">
        <v>175</v>
      </c>
      <c r="BC66" s="41">
        <v>181</v>
      </c>
      <c r="BD66" s="337">
        <v>187</v>
      </c>
      <c r="BE66" s="41">
        <v>193</v>
      </c>
      <c r="BF66" s="41">
        <v>199</v>
      </c>
      <c r="BG66" s="338">
        <v>205</v>
      </c>
    </row>
    <row r="67" spans="1:71" customHeight="1" ht="19.5">
      <c r="A67" s="356">
        <v>1400</v>
      </c>
      <c r="B67" s="339">
        <f>ROUNDUP(IFERROR(AF67*(1+$AF$4/100),AF67),0)</f>
        <v>50</v>
      </c>
      <c r="C67" s="297">
        <f>ROUNDUP(IFERROR(AG67*(1+$AF$4/100),AG67),0)</f>
        <v>55</v>
      </c>
      <c r="D67" s="297">
        <f>ROUNDUP(IFERROR(AH67*(1+$AF$4/100),AH67),0)</f>
        <v>57</v>
      </c>
      <c r="E67" s="297">
        <f>ROUNDUP(IFERROR(AI67*(1+$AF$4/100),AI67),0)</f>
        <v>61</v>
      </c>
      <c r="F67" s="297">
        <f>ROUNDUP(IFERROR(AJ67*(1+$AF$4/100),AJ67),0)</f>
        <v>66</v>
      </c>
      <c r="G67" s="297">
        <f>ROUNDUP(IFERROR(AK67*(1+$AF$4/100),AK67),0)</f>
        <v>70</v>
      </c>
      <c r="H67" s="297">
        <f>ROUNDUP(IFERROR(AL67*(1+$AF$4/100),AL67),0)</f>
        <v>75</v>
      </c>
      <c r="I67" s="297">
        <f>ROUNDUP(IFERROR(AM67*(1+$AF$4/100),AM67),0)</f>
        <v>79</v>
      </c>
      <c r="J67" s="297">
        <f>ROUNDUP(IFERROR(AN67*(1+$AF$4/100),AN67),0)</f>
        <v>84</v>
      </c>
      <c r="K67" s="297">
        <f>ROUNDUP(IFERROR(AO67*(1+$AF$4/100),AO67),0)</f>
        <v>88</v>
      </c>
      <c r="L67" s="297">
        <f>ROUNDUP(IFERROR(AP67*(1+$AF$4/100),AP67),0)</f>
        <v>93</v>
      </c>
      <c r="M67" s="297">
        <f>ROUNDUP(IFERROR(AQ67*(1+$AF$4/100),AQ67),0)</f>
        <v>97</v>
      </c>
      <c r="N67" s="297">
        <f>ROUNDUP(IFERROR(AR67*(1+$AF$4/100),AR67),0)</f>
        <v>102</v>
      </c>
      <c r="O67" s="297">
        <f>ROUNDUP(IFERROR(AS67*(1+$AF$4/100),AS67),0)</f>
        <v>106</v>
      </c>
      <c r="P67" s="297">
        <f>ROUNDUP(IFERROR(AT67*(1+$AF$4/100),AT67),0)</f>
        <v>111</v>
      </c>
      <c r="Q67" s="297">
        <f>ROUNDUP(IFERROR(AU67*(1+$AF$4/100),AU67),0)</f>
        <v>115</v>
      </c>
      <c r="R67" s="297">
        <f>ROUNDUP(IFERROR(AV67*(1+$AF$4/100),AV67),0)</f>
        <v>120</v>
      </c>
      <c r="S67" s="297">
        <f>ROUNDUP(IFERROR(AW67*(1+$AF$4/100),AW67),0)</f>
        <v>124</v>
      </c>
      <c r="T67" s="297">
        <f>ROUNDUP(IFERROR(AX67*(1+$AF$4/100),AX67),0)</f>
        <v>129</v>
      </c>
      <c r="U67" s="297">
        <f>ROUNDUP(IFERROR(AY67*(1+$AF$4/100),AY67),0)</f>
        <v>133</v>
      </c>
      <c r="V67" s="297">
        <f>ROUNDUP(IFERROR(AZ67*(1+$AF$4/100),AZ67),0)</f>
        <v>138</v>
      </c>
      <c r="W67" s="297">
        <f>ROUNDUP(IFERROR(BA67*(1+$AF$4/100),BA67),0)</f>
        <v>143</v>
      </c>
      <c r="X67" s="297">
        <f>ROUNDUP(IFERROR(BB67*(1+$AF$4/100),BB67),0)</f>
        <v>147</v>
      </c>
      <c r="Y67" s="297">
        <f>ROUNDUP(IFERROR(BC67*(1+$AF$4/100),BC67),0)</f>
        <v>152</v>
      </c>
      <c r="Z67" s="340">
        <f>ROUNDUP(IFERROR(BD67*(1+$AF$4/100),BD67),0)</f>
        <v>156</v>
      </c>
      <c r="AA67" s="340">
        <f>ROUNDUP(IFERROR(BE67*(1+$AF$4/100),BE67),0)</f>
        <v>161</v>
      </c>
      <c r="AB67" s="341">
        <f>ROUNDUP(IFERROR(BF67*(1+$AF$4/100),BF67),0)</f>
        <v>165</v>
      </c>
      <c r="AC67" s="360">
        <v>1400</v>
      </c>
      <c r="AD67" s="336"/>
      <c r="AE67" s="41">
        <v>1400</v>
      </c>
      <c r="AF67" s="41">
        <v>66</v>
      </c>
      <c r="AG67" s="41">
        <v>73</v>
      </c>
      <c r="AH67" s="41">
        <v>75</v>
      </c>
      <c r="AI67" s="41">
        <v>81</v>
      </c>
      <c r="AJ67" s="41">
        <v>87</v>
      </c>
      <c r="AK67" s="41">
        <v>93</v>
      </c>
      <c r="AL67" s="41">
        <v>99</v>
      </c>
      <c r="AM67" s="41">
        <v>105</v>
      </c>
      <c r="AN67" s="41">
        <v>111</v>
      </c>
      <c r="AO67" s="41">
        <v>117</v>
      </c>
      <c r="AP67" s="41">
        <v>123</v>
      </c>
      <c r="AQ67" s="41">
        <v>129</v>
      </c>
      <c r="AR67" s="41">
        <v>135</v>
      </c>
      <c r="AS67" s="41">
        <v>141</v>
      </c>
      <c r="AT67" s="41">
        <v>147</v>
      </c>
      <c r="AU67" s="41">
        <v>153</v>
      </c>
      <c r="AV67" s="41">
        <v>159</v>
      </c>
      <c r="AW67" s="41">
        <v>165</v>
      </c>
      <c r="AX67" s="41">
        <v>171</v>
      </c>
      <c r="AY67" s="41">
        <v>177</v>
      </c>
      <c r="AZ67" s="41">
        <v>183</v>
      </c>
      <c r="BA67" s="41">
        <v>190</v>
      </c>
      <c r="BB67" s="41">
        <v>196</v>
      </c>
      <c r="BC67" s="41">
        <v>202</v>
      </c>
      <c r="BD67" s="337">
        <v>208</v>
      </c>
      <c r="BE67" s="41">
        <v>214</v>
      </c>
      <c r="BF67" s="41">
        <v>220</v>
      </c>
      <c r="BG67" s="338">
        <v>226</v>
      </c>
    </row>
    <row r="68" spans="1:71" customHeight="1" ht="19.5">
      <c r="A68" s="356">
        <v>1600</v>
      </c>
      <c r="B68" s="339">
        <f>ROUNDUP(IFERROR(AF68*(1+$AF$4/100),AF68),0)</f>
        <v>54</v>
      </c>
      <c r="C68" s="297">
        <f>ROUNDUP(IFERROR(AG68*(1+$AF$4/100),AG68),0)</f>
        <v>57</v>
      </c>
      <c r="D68" s="297">
        <f>ROUNDUP(IFERROR(AH68*(1+$AF$4/100),AH68),0)</f>
        <v>62</v>
      </c>
      <c r="E68" s="297">
        <f>ROUNDUP(IFERROR(AI68*(1+$AF$4/100),AI68),0)</f>
        <v>66</v>
      </c>
      <c r="F68" s="297">
        <f>ROUNDUP(IFERROR(AJ68*(1+$AF$4/100),AJ68),0)</f>
        <v>72</v>
      </c>
      <c r="G68" s="297">
        <f>ROUNDUP(IFERROR(AK68*(1+$AF$4/100),AK68),0)</f>
        <v>77</v>
      </c>
      <c r="H68" s="297">
        <f>ROUNDUP(IFERROR(AL68*(1+$AF$4/100),AL68),0)</f>
        <v>81</v>
      </c>
      <c r="I68" s="297">
        <f>ROUNDUP(IFERROR(AM68*(1+$AF$4/100),AM68),0)</f>
        <v>87</v>
      </c>
      <c r="J68" s="297">
        <f>ROUNDUP(IFERROR(AN68*(1+$AF$4/100),AN68),0)</f>
        <v>92</v>
      </c>
      <c r="K68" s="297">
        <f>ROUNDUP(IFERROR(AO68*(1+$AF$4/100),AO68),0)</f>
        <v>96</v>
      </c>
      <c r="L68" s="297">
        <f>ROUNDUP(IFERROR(AP68*(1+$AF$4/100),AP68),0)</f>
        <v>102</v>
      </c>
      <c r="M68" s="297">
        <f>ROUNDUP(IFERROR(AQ68*(1+$AF$4/100),AQ68),0)</f>
        <v>107</v>
      </c>
      <c r="N68" s="297">
        <f>ROUNDUP(IFERROR(AR68*(1+$AF$4/100),AR68),0)</f>
        <v>111</v>
      </c>
      <c r="O68" s="297">
        <f>ROUNDUP(IFERROR(AS68*(1+$AF$4/100),AS68),0)</f>
        <v>117</v>
      </c>
      <c r="P68" s="297">
        <f>ROUNDUP(IFERROR(AT68*(1+$AF$4/100),AT68),0)</f>
        <v>122</v>
      </c>
      <c r="Q68" s="297">
        <f>ROUNDUP(IFERROR(AU68*(1+$AF$4/100),AU68),0)</f>
        <v>126</v>
      </c>
      <c r="R68" s="297">
        <f>ROUNDUP(IFERROR(AV68*(1+$AF$4/100),AV68),0)</f>
        <v>132</v>
      </c>
      <c r="S68" s="297">
        <f>ROUNDUP(IFERROR(AW68*(1+$AF$4/100),AW68),0)</f>
        <v>137</v>
      </c>
      <c r="T68" s="297">
        <f>ROUNDUP(IFERROR(AX68*(1+$AF$4/100),AX68),0)</f>
        <v>141</v>
      </c>
      <c r="U68" s="297">
        <f>ROUNDUP(IFERROR(AY68*(1+$AF$4/100),AY68),0)</f>
        <v>147</v>
      </c>
      <c r="V68" s="297">
        <f>ROUNDUP(IFERROR(AZ68*(1+$AF$4/100),AZ68),0)</f>
        <v>152</v>
      </c>
      <c r="W68" s="297">
        <f>ROUNDUP(IFERROR(BA68*(1+$AF$4/100),BA68),0)</f>
        <v>157</v>
      </c>
      <c r="X68" s="297">
        <f>ROUNDUP(IFERROR(BB68*(1+$AF$4/100),BB68),0)</f>
        <v>162</v>
      </c>
      <c r="Y68" s="297">
        <f>ROUNDUP(IFERROR(BC68*(1+$AF$4/100),BC68),0)</f>
        <v>168</v>
      </c>
      <c r="Z68" s="340">
        <f>ROUNDUP(IFERROR(BD68*(1+$AF$4/100),BD68),0)</f>
        <v>173</v>
      </c>
      <c r="AA68" s="340">
        <f>ROUNDUP(IFERROR(BE68*(1+$AF$4/100),BE68),0)</f>
        <v>178</v>
      </c>
      <c r="AB68" s="341">
        <f>ROUNDUP(IFERROR(BF68*(1+$AF$4/100),BF68),0)</f>
        <v>183</v>
      </c>
      <c r="AC68" s="360">
        <v>1600</v>
      </c>
      <c r="AD68" s="336"/>
      <c r="AE68" s="41">
        <v>1600</v>
      </c>
      <c r="AF68" s="41">
        <v>71</v>
      </c>
      <c r="AG68" s="41">
        <v>75</v>
      </c>
      <c r="AH68" s="41">
        <v>82</v>
      </c>
      <c r="AI68" s="41">
        <v>88</v>
      </c>
      <c r="AJ68" s="41">
        <v>95</v>
      </c>
      <c r="AK68" s="41">
        <v>102</v>
      </c>
      <c r="AL68" s="41">
        <v>108</v>
      </c>
      <c r="AM68" s="41">
        <v>115</v>
      </c>
      <c r="AN68" s="41">
        <v>122</v>
      </c>
      <c r="AO68" s="41">
        <v>128</v>
      </c>
      <c r="AP68" s="41">
        <v>135</v>
      </c>
      <c r="AQ68" s="41">
        <v>142</v>
      </c>
      <c r="AR68" s="41">
        <v>148</v>
      </c>
      <c r="AS68" s="41">
        <v>155</v>
      </c>
      <c r="AT68" s="41">
        <v>162</v>
      </c>
      <c r="AU68" s="41">
        <v>168</v>
      </c>
      <c r="AV68" s="41">
        <v>175</v>
      </c>
      <c r="AW68" s="41">
        <v>182</v>
      </c>
      <c r="AX68" s="41">
        <v>188</v>
      </c>
      <c r="AY68" s="41">
        <v>195</v>
      </c>
      <c r="AZ68" s="41">
        <v>202</v>
      </c>
      <c r="BA68" s="41">
        <v>209</v>
      </c>
      <c r="BB68" s="41">
        <v>216</v>
      </c>
      <c r="BC68" s="41">
        <v>223</v>
      </c>
      <c r="BD68" s="337">
        <v>230</v>
      </c>
      <c r="BE68" s="41">
        <v>237</v>
      </c>
      <c r="BF68" s="41">
        <v>244</v>
      </c>
      <c r="BG68" s="338">
        <v>251</v>
      </c>
    </row>
    <row r="69" spans="1:71" customHeight="1" ht="19.5">
      <c r="A69" s="356">
        <v>1800</v>
      </c>
      <c r="B69" s="339">
        <f>ROUNDUP(IFERROR(AF69*(1+$AF$4/100),AF69),0)</f>
        <v>55</v>
      </c>
      <c r="C69" s="297">
        <f>ROUNDUP(IFERROR(AG69*(1+$AF$4/100),AG69),0)</f>
        <v>60</v>
      </c>
      <c r="D69" s="297">
        <f>ROUNDUP(IFERROR(AH69*(1+$AF$4/100),AH69),0)</f>
        <v>66</v>
      </c>
      <c r="E69" s="297">
        <f>ROUNDUP(IFERROR(AI69*(1+$AF$4/100),AI69),0)</f>
        <v>72</v>
      </c>
      <c r="F69" s="297">
        <f>ROUNDUP(IFERROR(AJ69*(1+$AF$4/100),AJ69),0)</f>
        <v>77</v>
      </c>
      <c r="G69" s="297">
        <f>ROUNDUP(IFERROR(AK69*(1+$AF$4/100),AK69),0)</f>
        <v>83</v>
      </c>
      <c r="H69" s="297">
        <f>ROUNDUP(IFERROR(AL69*(1+$AF$4/100),AL69),0)</f>
        <v>88</v>
      </c>
      <c r="I69" s="297">
        <f>ROUNDUP(IFERROR(AM69*(1+$AF$4/100),AM69),0)</f>
        <v>94</v>
      </c>
      <c r="J69" s="297">
        <f>ROUNDUP(IFERROR(AN69*(1+$AF$4/100),AN69),0)</f>
        <v>99</v>
      </c>
      <c r="K69" s="297">
        <f>ROUNDUP(IFERROR(AO69*(1+$AF$4/100),AO69),0)</f>
        <v>105</v>
      </c>
      <c r="L69" s="297">
        <f>ROUNDUP(IFERROR(AP69*(1+$AF$4/100),AP69),0)</f>
        <v>111</v>
      </c>
      <c r="M69" s="297">
        <f>ROUNDUP(IFERROR(AQ69*(1+$AF$4/100),AQ69),0)</f>
        <v>116</v>
      </c>
      <c r="N69" s="297">
        <f>ROUNDUP(IFERROR(AR69*(1+$AF$4/100),AR69),0)</f>
        <v>122</v>
      </c>
      <c r="O69" s="297">
        <f>ROUNDUP(IFERROR(AS69*(1+$AF$4/100),AS69),0)</f>
        <v>127</v>
      </c>
      <c r="P69" s="297">
        <f>ROUNDUP(IFERROR(AT69*(1+$AF$4/100),AT69),0)</f>
        <v>132</v>
      </c>
      <c r="Q69" s="297">
        <f>ROUNDUP(IFERROR(AU69*(1+$AF$4/100),AU69),0)</f>
        <v>138</v>
      </c>
      <c r="R69" s="297">
        <f>ROUNDUP(IFERROR(AV69*(1+$AF$4/100),AV69),0)</f>
        <v>144</v>
      </c>
      <c r="S69" s="297">
        <f>ROUNDUP(IFERROR(AW69*(1+$AF$4/100),AW69),0)</f>
        <v>150</v>
      </c>
      <c r="T69" s="297">
        <f>ROUNDUP(IFERROR(AX69*(1+$AF$4/100),AX69),0)</f>
        <v>155</v>
      </c>
      <c r="U69" s="297">
        <f>ROUNDUP(IFERROR(AY69*(1+$AF$4/100),AY69),0)</f>
        <v>161</v>
      </c>
      <c r="V69" s="297">
        <f>ROUNDUP(IFERROR(AZ69*(1+$AF$4/100),AZ69),0)</f>
        <v>166</v>
      </c>
      <c r="W69" s="297">
        <f>ROUNDUP(IFERROR(BA69*(1+$AF$4/100),BA69),0)</f>
        <v>172</v>
      </c>
      <c r="X69" s="297">
        <f>ROUNDUP(IFERROR(BB69*(1+$AF$4/100),BB69),0)</f>
        <v>178</v>
      </c>
      <c r="Y69" s="297">
        <f>ROUNDUP(IFERROR(BC69*(1+$AF$4/100),BC69),0)</f>
        <v>184</v>
      </c>
      <c r="Z69" s="340">
        <f>ROUNDUP(IFERROR(BD69*(1+$AF$4/100),BD69),0)</f>
        <v>190</v>
      </c>
      <c r="AA69" s="340">
        <f>ROUNDUP(IFERROR(BE69*(1+$AF$4/100),BE69),0)</f>
        <v>196</v>
      </c>
      <c r="AB69" s="341">
        <f>ROUNDUP(IFERROR(BF69*(1+$AF$4/100),BF69),0)</f>
        <v>202</v>
      </c>
      <c r="AC69" s="360">
        <v>1800</v>
      </c>
      <c r="AD69" s="336"/>
      <c r="AE69" s="41">
        <v>1800</v>
      </c>
      <c r="AF69" s="41">
        <v>73</v>
      </c>
      <c r="AG69" s="41">
        <v>80</v>
      </c>
      <c r="AH69" s="41">
        <v>88</v>
      </c>
      <c r="AI69" s="41">
        <v>95</v>
      </c>
      <c r="AJ69" s="41">
        <v>102</v>
      </c>
      <c r="AK69" s="41">
        <v>110</v>
      </c>
      <c r="AL69" s="41">
        <v>117</v>
      </c>
      <c r="AM69" s="41">
        <v>125</v>
      </c>
      <c r="AN69" s="41">
        <v>132</v>
      </c>
      <c r="AO69" s="41">
        <v>139</v>
      </c>
      <c r="AP69" s="41">
        <v>147</v>
      </c>
      <c r="AQ69" s="41">
        <v>154</v>
      </c>
      <c r="AR69" s="41">
        <v>162</v>
      </c>
      <c r="AS69" s="41">
        <v>169</v>
      </c>
      <c r="AT69" s="41">
        <v>176</v>
      </c>
      <c r="AU69" s="41">
        <v>184</v>
      </c>
      <c r="AV69" s="41">
        <v>191</v>
      </c>
      <c r="AW69" s="41">
        <v>199</v>
      </c>
      <c r="AX69" s="41">
        <v>206</v>
      </c>
      <c r="AY69" s="41">
        <v>214</v>
      </c>
      <c r="AZ69" s="41">
        <v>221</v>
      </c>
      <c r="BA69" s="41">
        <v>229</v>
      </c>
      <c r="BB69" s="41">
        <v>237</v>
      </c>
      <c r="BC69" s="41">
        <v>245</v>
      </c>
      <c r="BD69" s="337">
        <v>253</v>
      </c>
      <c r="BE69" s="41">
        <v>261</v>
      </c>
      <c r="BF69" s="41">
        <v>269</v>
      </c>
      <c r="BG69" s="338">
        <v>277</v>
      </c>
    </row>
    <row r="70" spans="1:71" customHeight="1" ht="19.5">
      <c r="A70" s="356">
        <v>2000</v>
      </c>
      <c r="B70" s="342">
        <f>ROUNDUP(IFERROR(AF70*(1+$AF$4/100),AF70),0)</f>
        <v>58</v>
      </c>
      <c r="C70" s="297">
        <f>ROUNDUP(IFERROR(AG70*(1+$AF$4/100),AG70),0)</f>
        <v>65</v>
      </c>
      <c r="D70" s="297">
        <f>ROUNDUP(IFERROR(AH70*(1+$AF$4/100),AH70),0)</f>
        <v>71</v>
      </c>
      <c r="E70" s="297">
        <f>ROUNDUP(IFERROR(AI70*(1+$AF$4/100),AI70),0)</f>
        <v>77</v>
      </c>
      <c r="F70" s="297">
        <f>ROUNDUP(IFERROR(AJ70*(1+$AF$4/100),AJ70),0)</f>
        <v>83</v>
      </c>
      <c r="G70" s="297">
        <f>ROUNDUP(IFERROR(AK70*(1+$AF$4/100),AK70),0)</f>
        <v>89</v>
      </c>
      <c r="H70" s="297">
        <f>ROUNDUP(IFERROR(AL70*(1+$AF$4/100),AL70),0)</f>
        <v>95</v>
      </c>
      <c r="I70" s="297">
        <f>ROUNDUP(IFERROR(AM70*(1+$AF$4/100),AM70),0)</f>
        <v>101</v>
      </c>
      <c r="J70" s="297">
        <f>ROUNDUP(IFERROR(AN70*(1+$AF$4/100),AN70),0)</f>
        <v>107</v>
      </c>
      <c r="K70" s="297">
        <f>ROUNDUP(IFERROR(AO70*(1+$AF$4/100),AO70),0)</f>
        <v>113</v>
      </c>
      <c r="L70" s="297">
        <f>ROUNDUP(IFERROR(AP70*(1+$AF$4/100),AP70),0)</f>
        <v>120</v>
      </c>
      <c r="M70" s="297">
        <f>ROUNDUP(IFERROR(AQ70*(1+$AF$4/100),AQ70),0)</f>
        <v>126</v>
      </c>
      <c r="N70" s="297">
        <f>ROUNDUP(IFERROR(AR70*(1+$AF$4/100),AR70),0)</f>
        <v>132</v>
      </c>
      <c r="O70" s="297">
        <f>ROUNDUP(IFERROR(AS70*(1+$AF$4/100),AS70),0)</f>
        <v>138</v>
      </c>
      <c r="P70" s="297">
        <f>ROUNDUP(IFERROR(AT70*(1+$AF$4/100),AT70),0)</f>
        <v>144</v>
      </c>
      <c r="Q70" s="297">
        <f>ROUNDUP(IFERROR(AU70*(1+$AF$4/100),AU70),0)</f>
        <v>150</v>
      </c>
      <c r="R70" s="297">
        <f>ROUNDUP(IFERROR(AV70*(1+$AF$4/100),AV70),0)</f>
        <v>156</v>
      </c>
      <c r="S70" s="297">
        <f>ROUNDUP(IFERROR(AW70*(1+$AF$4/100),AW70),0)</f>
        <v>162</v>
      </c>
      <c r="T70" s="297">
        <f>ROUNDUP(IFERROR(AX70*(1+$AF$4/100),AX70),0)</f>
        <v>168</v>
      </c>
      <c r="U70" s="297">
        <f>ROUNDUP(IFERROR(AY70*(1+$AF$4/100),AY70),0)</f>
        <v>174</v>
      </c>
      <c r="V70" s="297">
        <f>ROUNDUP(IFERROR(AZ70*(1+$AF$4/100),AZ70),0)</f>
        <v>180</v>
      </c>
      <c r="W70" s="297">
        <f>ROUNDUP(IFERROR(BA70*(1+$AF$4/100),BA70),0)</f>
        <v>187</v>
      </c>
      <c r="X70" s="297">
        <f>ROUNDUP(IFERROR(BB70*(1+$AF$4/100),BB70),0)</f>
        <v>193</v>
      </c>
      <c r="Y70" s="297">
        <f>ROUNDUP(IFERROR(BC70*(1+$AF$4/100),BC70),0)</f>
        <v>200</v>
      </c>
      <c r="Z70" s="340">
        <f>ROUNDUP(IFERROR(BD70*(1+$AF$4/100),BD70),0)</f>
        <v>207</v>
      </c>
      <c r="AA70" s="340">
        <f>ROUNDUP(IFERROR(BE70*(1+$AF$4/100),BE70),0)</f>
        <v>213</v>
      </c>
      <c r="AB70" s="341">
        <f>ROUNDUP(IFERROR(BF70*(1+$AF$4/100),BF70),0)</f>
        <v>220</v>
      </c>
      <c r="AC70" s="360">
        <v>2000</v>
      </c>
      <c r="AD70" s="336"/>
      <c r="AE70" s="41">
        <v>2000</v>
      </c>
      <c r="AF70" s="41">
        <v>77</v>
      </c>
      <c r="AG70" s="41">
        <v>86</v>
      </c>
      <c r="AH70" s="41">
        <v>94</v>
      </c>
      <c r="AI70" s="41">
        <v>102</v>
      </c>
      <c r="AJ70" s="41">
        <v>110</v>
      </c>
      <c r="AK70" s="41">
        <v>118</v>
      </c>
      <c r="AL70" s="41">
        <v>126</v>
      </c>
      <c r="AM70" s="41">
        <v>134</v>
      </c>
      <c r="AN70" s="41">
        <v>142</v>
      </c>
      <c r="AO70" s="41">
        <v>150</v>
      </c>
      <c r="AP70" s="41">
        <v>159</v>
      </c>
      <c r="AQ70" s="41">
        <v>167</v>
      </c>
      <c r="AR70" s="41">
        <v>175</v>
      </c>
      <c r="AS70" s="41">
        <v>183</v>
      </c>
      <c r="AT70" s="41">
        <v>191</v>
      </c>
      <c r="AU70" s="41">
        <v>199</v>
      </c>
      <c r="AV70" s="41">
        <v>207</v>
      </c>
      <c r="AW70" s="41">
        <v>215</v>
      </c>
      <c r="AX70" s="41">
        <v>223</v>
      </c>
      <c r="AY70" s="41">
        <v>232</v>
      </c>
      <c r="AZ70" s="41">
        <v>240</v>
      </c>
      <c r="BA70" s="41">
        <v>249</v>
      </c>
      <c r="BB70" s="41">
        <v>257</v>
      </c>
      <c r="BC70" s="41">
        <v>266</v>
      </c>
      <c r="BD70" s="337">
        <v>275</v>
      </c>
      <c r="BE70" s="41">
        <v>284</v>
      </c>
      <c r="BF70" s="41">
        <v>293</v>
      </c>
      <c r="BG70" s="338">
        <v>302</v>
      </c>
    </row>
    <row r="71" spans="1:71" customHeight="1" ht="19.5">
      <c r="A71" s="356">
        <v>2200</v>
      </c>
      <c r="B71" s="342">
        <f>ROUNDUP(IFERROR(AF71*(1+$AF$4/100),AF71),0)</f>
        <v>62</v>
      </c>
      <c r="C71" s="296">
        <f>ROUNDUP(IFERROR(AG71*(1+$AF$4/100),AG71),0)</f>
        <v>69</v>
      </c>
      <c r="D71" s="297">
        <f>ROUNDUP(IFERROR(AH71*(1+$AF$4/100),AH71),0)</f>
        <v>75</v>
      </c>
      <c r="E71" s="297">
        <f>ROUNDUP(IFERROR(AI71*(1+$AF$4/100),AI71),0)</f>
        <v>82</v>
      </c>
      <c r="F71" s="297">
        <f>ROUNDUP(IFERROR(AJ71*(1+$AF$4/100),AJ71),0)</f>
        <v>88</v>
      </c>
      <c r="G71" s="297">
        <f>ROUNDUP(IFERROR(AK71*(1+$AF$4/100),AK71),0)</f>
        <v>95</v>
      </c>
      <c r="H71" s="297">
        <f>ROUNDUP(IFERROR(AL71*(1+$AF$4/100),AL71),0)</f>
        <v>102</v>
      </c>
      <c r="I71" s="297">
        <f>ROUNDUP(IFERROR(AM71*(1+$AF$4/100),AM71),0)</f>
        <v>108</v>
      </c>
      <c r="J71" s="297">
        <f>ROUNDUP(IFERROR(AN71*(1+$AF$4/100),AN71),0)</f>
        <v>115</v>
      </c>
      <c r="K71" s="297">
        <f>ROUNDUP(IFERROR(AO71*(1+$AF$4/100),AO71),0)</f>
        <v>122</v>
      </c>
      <c r="L71" s="297">
        <f>ROUNDUP(IFERROR(AP71*(1+$AF$4/100),AP71),0)</f>
        <v>128</v>
      </c>
      <c r="M71" s="297">
        <f>ROUNDUP(IFERROR(AQ71*(1+$AF$4/100),AQ71),0)</f>
        <v>135</v>
      </c>
      <c r="N71" s="297">
        <f>ROUNDUP(IFERROR(AR71*(1+$AF$4/100),AR71),0)</f>
        <v>141</v>
      </c>
      <c r="O71" s="297">
        <f>ROUNDUP(IFERROR(AS71*(1+$AF$4/100),AS71),0)</f>
        <v>148</v>
      </c>
      <c r="P71" s="297">
        <f>ROUNDUP(IFERROR(AT71*(1+$AF$4/100),AT71),0)</f>
        <v>155</v>
      </c>
      <c r="Q71" s="297">
        <f>ROUNDUP(IFERROR(AU71*(1+$AF$4/100),AU71),0)</f>
        <v>162</v>
      </c>
      <c r="R71" s="297">
        <f>ROUNDUP(IFERROR(AV71*(1+$AF$4/100),AV71),0)</f>
        <v>168</v>
      </c>
      <c r="S71" s="297">
        <f>ROUNDUP(IFERROR(AW71*(1+$AF$4/100),AW71),0)</f>
        <v>174</v>
      </c>
      <c r="T71" s="297">
        <f>ROUNDUP(IFERROR(AX71*(1+$AF$4/100),AX71),0)</f>
        <v>181</v>
      </c>
      <c r="U71" s="297">
        <f>ROUNDUP(IFERROR(AY71*(1+$AF$4/100),AY71),0)</f>
        <v>188</v>
      </c>
      <c r="V71" s="297">
        <f>ROUNDUP(IFERROR(AZ71*(1+$AF$4/100),AZ71),0)</f>
        <v>195</v>
      </c>
      <c r="W71" s="297">
        <f>ROUNDUP(IFERROR(BA71*(1+$AF$4/100),BA71),0)</f>
        <v>203</v>
      </c>
      <c r="X71" s="297">
        <f>ROUNDUP(IFERROR(BB71*(1+$AF$4/100),BB71),0)</f>
        <v>210</v>
      </c>
      <c r="Y71" s="297">
        <f>ROUNDUP(IFERROR(BC71*(1+$AF$4/100),BC71),0)</f>
        <v>216</v>
      </c>
      <c r="Z71" s="340">
        <f>ROUNDUP(IFERROR(BD71*(1+$AF$4/100),BD71),0)</f>
        <v>222</v>
      </c>
      <c r="AA71" s="340">
        <f>ROUNDUP(IFERROR(BE71*(1+$AF$4/100),BE71),0)</f>
        <v>228</v>
      </c>
      <c r="AB71" s="341">
        <f>ROUNDUP(IFERROR(BF71*(1+$AF$4/100),BF71),0)</f>
        <v>234</v>
      </c>
      <c r="AC71" s="360">
        <v>2200</v>
      </c>
      <c r="AD71" s="336"/>
      <c r="AE71" s="41">
        <v>2200</v>
      </c>
      <c r="AF71" s="41">
        <v>82</v>
      </c>
      <c r="AG71" s="41">
        <v>91</v>
      </c>
      <c r="AH71" s="41">
        <v>100</v>
      </c>
      <c r="AI71" s="41">
        <v>109</v>
      </c>
      <c r="AJ71" s="41">
        <v>117</v>
      </c>
      <c r="AK71" s="41">
        <v>126</v>
      </c>
      <c r="AL71" s="41">
        <v>135</v>
      </c>
      <c r="AM71" s="41">
        <v>144</v>
      </c>
      <c r="AN71" s="41">
        <v>153</v>
      </c>
      <c r="AO71" s="41">
        <v>162</v>
      </c>
      <c r="AP71" s="41">
        <v>170</v>
      </c>
      <c r="AQ71" s="41">
        <v>179</v>
      </c>
      <c r="AR71" s="41">
        <v>188</v>
      </c>
      <c r="AS71" s="41">
        <v>197</v>
      </c>
      <c r="AT71" s="41">
        <v>206</v>
      </c>
      <c r="AU71" s="41">
        <v>215</v>
      </c>
      <c r="AV71" s="41">
        <v>223</v>
      </c>
      <c r="AW71" s="41">
        <v>232</v>
      </c>
      <c r="AX71" s="41">
        <v>241</v>
      </c>
      <c r="AY71" s="41">
        <v>250</v>
      </c>
      <c r="AZ71" s="41">
        <v>259</v>
      </c>
      <c r="BA71" s="41">
        <v>270</v>
      </c>
      <c r="BB71" s="41">
        <v>279</v>
      </c>
      <c r="BC71" s="41">
        <v>287</v>
      </c>
      <c r="BD71" s="337">
        <v>295</v>
      </c>
      <c r="BE71" s="41">
        <v>303</v>
      </c>
      <c r="BF71" s="41">
        <v>311</v>
      </c>
      <c r="BG71" s="338">
        <v>319</v>
      </c>
    </row>
    <row r="72" spans="1:71" customHeight="1" ht="19.5">
      <c r="A72" s="356">
        <v>2400</v>
      </c>
      <c r="B72" s="342">
        <f>ROUNDUP(IFERROR(AF72*(1+$AF$4/100),AF72),0)</f>
        <v>66</v>
      </c>
      <c r="C72" s="296">
        <f>ROUNDUP(IFERROR(AG72*(1+$AF$4/100),AG72),0)</f>
        <v>72</v>
      </c>
      <c r="D72" s="297">
        <f>ROUNDUP(IFERROR(AH72*(1+$AF$4/100),AH72),0)</f>
        <v>80</v>
      </c>
      <c r="E72" s="297">
        <f>ROUNDUP(IFERROR(AI72*(1+$AF$4/100),AI72),0)</f>
        <v>87</v>
      </c>
      <c r="F72" s="297">
        <f>ROUNDUP(IFERROR(AJ72*(1+$AF$4/100),AJ72),0)</f>
        <v>94</v>
      </c>
      <c r="G72" s="297">
        <f>ROUNDUP(IFERROR(AK72*(1+$AF$4/100),AK72),0)</f>
        <v>101</v>
      </c>
      <c r="H72" s="297">
        <f>ROUNDUP(IFERROR(AL72*(1+$AF$4/100),AL72),0)</f>
        <v>108</v>
      </c>
      <c r="I72" s="297">
        <f>ROUNDUP(IFERROR(AM72*(1+$AF$4/100),AM72),0)</f>
        <v>116</v>
      </c>
      <c r="J72" s="297">
        <f>ROUNDUP(IFERROR(AN72*(1+$AF$4/100),AN72),0)</f>
        <v>123</v>
      </c>
      <c r="K72" s="297">
        <f>ROUNDUP(IFERROR(AO72*(1+$AF$4/100),AO72),0)</f>
        <v>130</v>
      </c>
      <c r="L72" s="297">
        <f>ROUNDUP(IFERROR(AP72*(1+$AF$4/100),AP72),0)</f>
        <v>137</v>
      </c>
      <c r="M72" s="297">
        <f>ROUNDUP(IFERROR(AQ72*(1+$AF$4/100),AQ72),0)</f>
        <v>144</v>
      </c>
      <c r="N72" s="297">
        <f>ROUNDUP(IFERROR(AR72*(1+$AF$4/100),AR72),0)</f>
        <v>151</v>
      </c>
      <c r="O72" s="297">
        <f>ROUNDUP(IFERROR(AS72*(1+$AF$4/100),AS72),0)</f>
        <v>159</v>
      </c>
      <c r="P72" s="297">
        <f>ROUNDUP(IFERROR(AT72*(1+$AF$4/100),AT72),0)</f>
        <v>165</v>
      </c>
      <c r="Q72" s="297">
        <f>ROUNDUP(IFERROR(AU72*(1+$AF$4/100),AU72),0)</f>
        <v>173</v>
      </c>
      <c r="R72" s="297">
        <f>ROUNDUP(IFERROR(AV72*(1+$AF$4/100),AV72),0)</f>
        <v>180</v>
      </c>
      <c r="S72" s="297">
        <f>ROUNDUP(IFERROR(AW72*(1+$AF$4/100),AW72),0)</f>
        <v>187</v>
      </c>
      <c r="T72" s="297">
        <f>ROUNDUP(IFERROR(AX72*(1+$AF$4/100),AX72),0)</f>
        <v>195</v>
      </c>
      <c r="U72" s="297">
        <f>ROUNDUP(IFERROR(AY72*(1+$AF$4/100),AY72),0)</f>
        <v>201</v>
      </c>
      <c r="V72" s="297">
        <f>ROUNDUP(IFERROR(AZ72*(1+$AF$4/100),AZ72),0)</f>
        <v>208</v>
      </c>
      <c r="W72" s="297">
        <f>ROUNDUP(IFERROR(BA72*(1+$AF$4/100),BA72),0)</f>
        <v>215</v>
      </c>
      <c r="X72" s="297">
        <f>ROUNDUP(IFERROR(BB72*(1+$AF$4/100),BB72),0)</f>
        <v>222</v>
      </c>
      <c r="Y72" s="297">
        <f>ROUNDUP(IFERROR(BC72*(1+$AF$4/100),BC72),0)</f>
        <v>228</v>
      </c>
      <c r="Z72" s="340">
        <f>ROUNDUP(IFERROR(BD72*(1+$AF$4/100),BD72),0)</f>
        <v>235</v>
      </c>
      <c r="AA72" s="340">
        <f>ROUNDUP(IFERROR(BE72*(1+$AF$4/100),BE72),0)</f>
        <v>242</v>
      </c>
      <c r="AB72" s="341">
        <f>ROUNDUP(IFERROR(BF72*(1+$AF$4/100),BF72),0)</f>
        <v>249</v>
      </c>
      <c r="AC72" s="360">
        <v>2400</v>
      </c>
      <c r="AD72" s="336"/>
      <c r="AE72" s="41">
        <v>2400</v>
      </c>
      <c r="AF72" s="41">
        <v>87</v>
      </c>
      <c r="AG72" s="41">
        <v>96</v>
      </c>
      <c r="AH72" s="41">
        <v>106</v>
      </c>
      <c r="AI72" s="41">
        <v>115</v>
      </c>
      <c r="AJ72" s="41">
        <v>125</v>
      </c>
      <c r="AK72" s="41">
        <v>134</v>
      </c>
      <c r="AL72" s="41">
        <v>144</v>
      </c>
      <c r="AM72" s="41">
        <v>154</v>
      </c>
      <c r="AN72" s="41">
        <v>163</v>
      </c>
      <c r="AO72" s="41">
        <v>173</v>
      </c>
      <c r="AP72" s="41">
        <v>182</v>
      </c>
      <c r="AQ72" s="41">
        <v>192</v>
      </c>
      <c r="AR72" s="41">
        <v>201</v>
      </c>
      <c r="AS72" s="41">
        <v>211</v>
      </c>
      <c r="AT72" s="41">
        <v>220</v>
      </c>
      <c r="AU72" s="41">
        <v>230</v>
      </c>
      <c r="AV72" s="41">
        <v>240</v>
      </c>
      <c r="AW72" s="41">
        <v>249</v>
      </c>
      <c r="AX72" s="41">
        <v>259</v>
      </c>
      <c r="AY72" s="41">
        <v>268</v>
      </c>
      <c r="AZ72" s="41">
        <v>277</v>
      </c>
      <c r="BA72" s="41">
        <v>286</v>
      </c>
      <c r="BB72" s="41">
        <v>295</v>
      </c>
      <c r="BC72" s="41">
        <v>304</v>
      </c>
      <c r="BD72" s="337">
        <v>313</v>
      </c>
      <c r="BE72" s="41">
        <v>322</v>
      </c>
      <c r="BF72" s="41">
        <v>331</v>
      </c>
      <c r="BG72" s="338">
        <v>340</v>
      </c>
    </row>
    <row r="73" spans="1:71" customHeight="1" ht="19.5">
      <c r="A73" s="356">
        <v>2600</v>
      </c>
      <c r="B73" s="342">
        <f>ROUNDUP(IFERROR(AF73*(1+$AF$4/100),AF73),0)</f>
        <v>69</v>
      </c>
      <c r="C73" s="296">
        <f>ROUNDUP(IFERROR(AG73*(1+$AF$4/100),AG73),0)</f>
        <v>77</v>
      </c>
      <c r="D73" s="296">
        <f>ROUNDUP(IFERROR(AH73*(1+$AF$4/100),AH73),0)</f>
        <v>84</v>
      </c>
      <c r="E73" s="297">
        <f>ROUNDUP(IFERROR(AI73*(1+$AF$4/100),AI73),0)</f>
        <v>92</v>
      </c>
      <c r="F73" s="297">
        <f>ROUNDUP(IFERROR(AJ73*(1+$AF$4/100),AJ73),0)</f>
        <v>99</v>
      </c>
      <c r="G73" s="297">
        <f>ROUNDUP(IFERROR(AK73*(1+$AF$4/100),AK73),0)</f>
        <v>108</v>
      </c>
      <c r="H73" s="297">
        <f>ROUNDUP(IFERROR(AL73*(1+$AF$4/100),AL73),0)</f>
        <v>115</v>
      </c>
      <c r="I73" s="297">
        <f>ROUNDUP(IFERROR(AM73*(1+$AF$4/100),AM73),0)</f>
        <v>123</v>
      </c>
      <c r="J73" s="297">
        <f>ROUNDUP(IFERROR(AN73*(1+$AF$4/100),AN73),0)</f>
        <v>131</v>
      </c>
      <c r="K73" s="297">
        <f>ROUNDUP(IFERROR(AO73*(1+$AF$4/100),AO73),0)</f>
        <v>138</v>
      </c>
      <c r="L73" s="297">
        <f>ROUNDUP(IFERROR(AP73*(1+$AF$4/100),AP73),0)</f>
        <v>146</v>
      </c>
      <c r="M73" s="297">
        <f>ROUNDUP(IFERROR(AQ73*(1+$AF$4/100),AQ73),0)</f>
        <v>153</v>
      </c>
      <c r="N73" s="297">
        <f>ROUNDUP(IFERROR(AR73*(1+$AF$4/100),AR73),0)</f>
        <v>162</v>
      </c>
      <c r="O73" s="297">
        <f>ROUNDUP(IFERROR(AS73*(1+$AF$4/100),AS73),0)</f>
        <v>169</v>
      </c>
      <c r="P73" s="297">
        <f>ROUNDUP(IFERROR(AT73*(1+$AF$4/100),AT73),0)</f>
        <v>177</v>
      </c>
      <c r="Q73" s="297">
        <f>ROUNDUP(IFERROR(AU73*(1+$AF$4/100),AU73),0)</f>
        <v>184</v>
      </c>
      <c r="R73" s="297">
        <f>ROUNDUP(IFERROR(AV73*(1+$AF$4/100),AV73),0)</f>
        <v>192</v>
      </c>
      <c r="S73" s="297">
        <f>ROUNDUP(IFERROR(AW73*(1+$AF$4/100),AW73),0)</f>
        <v>198</v>
      </c>
      <c r="T73" s="297">
        <f>ROUNDUP(IFERROR(AX73*(1+$AF$4/100),AX73),0)</f>
        <v>205</v>
      </c>
      <c r="U73" s="297">
        <f>ROUNDUP(IFERROR(AY73*(1+$AF$4/100),AY73),0)</f>
        <v>213</v>
      </c>
      <c r="V73" s="297">
        <f>ROUNDUP(IFERROR(AZ73*(1+$AF$4/100),AZ73),0)</f>
        <v>219</v>
      </c>
      <c r="W73" s="297">
        <f>ROUNDUP(IFERROR(BA73*(1+$AF$4/100),BA73),0)</f>
        <v>227</v>
      </c>
      <c r="X73" s="297">
        <f>ROUNDUP(IFERROR(BB73*(1+$AF$4/100),BB73),0)</f>
        <v>234</v>
      </c>
      <c r="Y73" s="297">
        <f>ROUNDUP(IFERROR(BC73*(1+$AF$4/100),BC73),0)</f>
        <v>242</v>
      </c>
      <c r="Z73" s="340">
        <f>ROUNDUP(IFERROR(BD73*(1+$AF$4/100),BD73),0)</f>
        <v>249</v>
      </c>
      <c r="AA73" s="340">
        <f>ROUNDUP(IFERROR(BE73*(1+$AF$4/100),BE73),0)</f>
        <v>257</v>
      </c>
      <c r="AB73" s="341">
        <f>ROUNDUP(IFERROR(BF73*(1+$AF$4/100),BF73),0)</f>
        <v>264</v>
      </c>
      <c r="AC73" s="360">
        <v>2600</v>
      </c>
      <c r="AD73" s="336"/>
      <c r="AE73" s="41">
        <v>2600</v>
      </c>
      <c r="AF73" s="41">
        <v>91</v>
      </c>
      <c r="AG73" s="41">
        <v>102</v>
      </c>
      <c r="AH73" s="41">
        <v>112</v>
      </c>
      <c r="AI73" s="41">
        <v>122</v>
      </c>
      <c r="AJ73" s="41">
        <v>132</v>
      </c>
      <c r="AK73" s="41">
        <v>143</v>
      </c>
      <c r="AL73" s="41">
        <v>153</v>
      </c>
      <c r="AM73" s="41">
        <v>163</v>
      </c>
      <c r="AN73" s="41">
        <v>174</v>
      </c>
      <c r="AO73" s="41">
        <v>184</v>
      </c>
      <c r="AP73" s="41">
        <v>194</v>
      </c>
      <c r="AQ73" s="41">
        <v>204</v>
      </c>
      <c r="AR73" s="41">
        <v>215</v>
      </c>
      <c r="AS73" s="41">
        <v>225</v>
      </c>
      <c r="AT73" s="41">
        <v>235</v>
      </c>
      <c r="AU73" s="41">
        <v>245</v>
      </c>
      <c r="AV73" s="41">
        <v>256</v>
      </c>
      <c r="AW73" s="41">
        <v>263</v>
      </c>
      <c r="AX73" s="41">
        <v>273</v>
      </c>
      <c r="AY73" s="41">
        <v>283</v>
      </c>
      <c r="AZ73" s="41">
        <v>292</v>
      </c>
      <c r="BA73" s="41">
        <v>302</v>
      </c>
      <c r="BB73" s="41">
        <v>312</v>
      </c>
      <c r="BC73" s="41">
        <v>322</v>
      </c>
      <c r="BD73" s="337">
        <v>332</v>
      </c>
      <c r="BE73" s="41">
        <v>342</v>
      </c>
      <c r="BF73" s="41">
        <v>352</v>
      </c>
      <c r="BG73" s="338">
        <v>362</v>
      </c>
    </row>
    <row r="74" spans="1:71" customHeight="1" ht="19.5">
      <c r="A74" s="356">
        <v>2800</v>
      </c>
      <c r="B74" s="342">
        <f>ROUNDUP(IFERROR(AF74*(1+$AF$4/100),AF74),0)</f>
        <v>72</v>
      </c>
      <c r="C74" s="296">
        <f>ROUNDUP(IFERROR(AG74*(1+$AF$4/100),AG74),0)</f>
        <v>81</v>
      </c>
      <c r="D74" s="296">
        <f>ROUNDUP(IFERROR(AH74*(1+$AF$4/100),AH74),0)</f>
        <v>89</v>
      </c>
      <c r="E74" s="296">
        <f>ROUNDUP(IFERROR(AI74*(1+$AF$4/100),AI74),0)</f>
        <v>97</v>
      </c>
      <c r="F74" s="297">
        <f>ROUNDUP(IFERROR(AJ74*(1+$AF$4/100),AJ74),0)</f>
        <v>105</v>
      </c>
      <c r="G74" s="297">
        <f>ROUNDUP(IFERROR(AK74*(1+$AF$4/100),AK74),0)</f>
        <v>114</v>
      </c>
      <c r="H74" s="297">
        <f>ROUNDUP(IFERROR(AL74*(1+$AF$4/100),AL74),0)</f>
        <v>122</v>
      </c>
      <c r="I74" s="297">
        <f>ROUNDUP(IFERROR(AM74*(1+$AF$4/100),AM74),0)</f>
        <v>130</v>
      </c>
      <c r="J74" s="297">
        <f>ROUNDUP(IFERROR(AN74*(1+$AF$4/100),AN74),0)</f>
        <v>138</v>
      </c>
      <c r="K74" s="297">
        <f>ROUNDUP(IFERROR(AO74*(1+$AF$4/100),AO74),0)</f>
        <v>147</v>
      </c>
      <c r="L74" s="297">
        <f>ROUNDUP(IFERROR(AP74*(1+$AF$4/100),AP74),0)</f>
        <v>155</v>
      </c>
      <c r="M74" s="297">
        <f>ROUNDUP(IFERROR(AQ74*(1+$AF$4/100),AQ74),0)</f>
        <v>163</v>
      </c>
      <c r="N74" s="297">
        <f>ROUNDUP(IFERROR(AR74*(1+$AF$4/100),AR74),0)</f>
        <v>171</v>
      </c>
      <c r="O74" s="297">
        <f>ROUNDUP(IFERROR(AS74*(1+$AF$4/100),AS74),0)</f>
        <v>180</v>
      </c>
      <c r="P74" s="297">
        <f>ROUNDUP(IFERROR(AT74*(1+$AF$4/100),AT74),0)</f>
        <v>188</v>
      </c>
      <c r="Q74" s="297">
        <f>ROUNDUP(IFERROR(AU74*(1+$AF$4/100),AU74),0)</f>
        <v>192</v>
      </c>
      <c r="R74" s="297">
        <f>ROUNDUP(IFERROR(AV74*(1+$AF$4/100),AV74),0)</f>
        <v>199</v>
      </c>
      <c r="S74" s="297">
        <f>ROUNDUP(IFERROR(AW74*(1+$AF$4/100),AW74),0)</f>
        <v>208</v>
      </c>
      <c r="T74" s="297">
        <f>ROUNDUP(IFERROR(AX74*(1+$AF$4/100),AX74),0)</f>
        <v>216</v>
      </c>
      <c r="U74" s="297">
        <f>ROUNDUP(IFERROR(AY74*(1+$AF$4/100),AY74),0)</f>
        <v>224</v>
      </c>
      <c r="V74" s="297">
        <f>ROUNDUP(IFERROR(AZ74*(1+$AF$4/100),AZ74),0)</f>
        <v>231</v>
      </c>
      <c r="W74" s="297">
        <f>ROUNDUP(IFERROR(BA74*(1+$AF$4/100),BA74),0)</f>
        <v>239</v>
      </c>
      <c r="X74" s="297">
        <f>ROUNDUP(IFERROR(BB74*(1+$AF$4/100),BB74),0)</f>
        <v>246</v>
      </c>
      <c r="Y74" s="297">
        <f>ROUNDUP(IFERROR(BC74*(1+$AF$4/100),BC74),0)</f>
        <v>255</v>
      </c>
      <c r="Z74" s="340">
        <f>ROUNDUP(IFERROR(BD74*(1+$AF$4/100),BD74),0)</f>
        <v>263</v>
      </c>
      <c r="AA74" s="340">
        <f>ROUNDUP(IFERROR(BE74*(1+$AF$4/100),BE74),0)</f>
        <v>271</v>
      </c>
      <c r="AB74" s="341">
        <f>ROUNDUP(IFERROR(BF74*(1+$AF$4/100),BF74),0)</f>
        <v>279</v>
      </c>
      <c r="AC74" s="360">
        <v>2800</v>
      </c>
      <c r="AD74" s="336"/>
      <c r="AE74" s="41">
        <v>2800</v>
      </c>
      <c r="AF74" s="41">
        <v>96</v>
      </c>
      <c r="AG74" s="41">
        <v>107</v>
      </c>
      <c r="AH74" s="41">
        <v>118</v>
      </c>
      <c r="AI74" s="41">
        <v>129</v>
      </c>
      <c r="AJ74" s="41">
        <v>140</v>
      </c>
      <c r="AK74" s="41">
        <v>151</v>
      </c>
      <c r="AL74" s="41">
        <v>162</v>
      </c>
      <c r="AM74" s="41">
        <v>173</v>
      </c>
      <c r="AN74" s="41">
        <v>184</v>
      </c>
      <c r="AO74" s="41">
        <v>195</v>
      </c>
      <c r="AP74" s="41">
        <v>206</v>
      </c>
      <c r="AQ74" s="41">
        <v>217</v>
      </c>
      <c r="AR74" s="41">
        <v>228</v>
      </c>
      <c r="AS74" s="41">
        <v>239</v>
      </c>
      <c r="AT74" s="41">
        <v>250</v>
      </c>
      <c r="AU74" s="41">
        <v>255</v>
      </c>
      <c r="AV74" s="41">
        <v>265</v>
      </c>
      <c r="AW74" s="41">
        <v>277</v>
      </c>
      <c r="AX74" s="41">
        <v>287</v>
      </c>
      <c r="AY74" s="41">
        <v>298</v>
      </c>
      <c r="AZ74" s="41">
        <v>308</v>
      </c>
      <c r="BA74" s="41">
        <v>318</v>
      </c>
      <c r="BB74" s="41">
        <v>328</v>
      </c>
      <c r="BC74" s="41">
        <v>339</v>
      </c>
      <c r="BD74" s="337">
        <v>350</v>
      </c>
      <c r="BE74" s="41">
        <v>361</v>
      </c>
      <c r="BF74" s="41">
        <v>372</v>
      </c>
      <c r="BG74" s="338">
        <v>383</v>
      </c>
    </row>
    <row r="75" spans="1:71" customHeight="1" ht="19.5">
      <c r="A75" s="356">
        <v>3000</v>
      </c>
      <c r="B75" s="342">
        <f>ROUNDUP(IFERROR(AF75*(1+$AF$4/100),AF75),0)</f>
        <v>76</v>
      </c>
      <c r="C75" s="296">
        <f>ROUNDUP(IFERROR(AG75*(1+$AF$4/100),AG75),0)</f>
        <v>84</v>
      </c>
      <c r="D75" s="296">
        <f>ROUNDUP(IFERROR(AH75*(1+$AF$4/100),AH75),0)</f>
        <v>93</v>
      </c>
      <c r="E75" s="296">
        <f>ROUNDUP(IFERROR(AI75*(1+$AF$4/100),AI75),0)</f>
        <v>102</v>
      </c>
      <c r="F75" s="296">
        <f>ROUNDUP(IFERROR(AJ75*(1+$AF$4/100),AJ75),0)</f>
        <v>111</v>
      </c>
      <c r="G75" s="297">
        <f>ROUNDUP(IFERROR(AK75*(1+$AF$4/100),AK75),0)</f>
        <v>120</v>
      </c>
      <c r="H75" s="297">
        <f>ROUNDUP(IFERROR(AL75*(1+$AF$4/100),AL75),0)</f>
        <v>129</v>
      </c>
      <c r="I75" s="297">
        <f>ROUNDUP(IFERROR(AM75*(1+$AF$4/100),AM75),0)</f>
        <v>138</v>
      </c>
      <c r="J75" s="297">
        <f>ROUNDUP(IFERROR(AN75*(1+$AF$4/100),AN75),0)</f>
        <v>146</v>
      </c>
      <c r="K75" s="297">
        <f>ROUNDUP(IFERROR(AO75*(1+$AF$4/100),AO75),0)</f>
        <v>155</v>
      </c>
      <c r="L75" s="297">
        <f>ROUNDUP(IFERROR(AP75*(1+$AF$4/100),AP75),0)</f>
        <v>164</v>
      </c>
      <c r="M75" s="297">
        <f>ROUNDUP(IFERROR(AQ75*(1+$AF$4/100),AQ75),0)</f>
        <v>172</v>
      </c>
      <c r="N75" s="297">
        <f>ROUNDUP(IFERROR(AR75*(1+$AF$4/100),AR75),0)</f>
        <v>181</v>
      </c>
      <c r="O75" s="297">
        <f>ROUNDUP(IFERROR(AS75*(1+$AF$4/100),AS75),0)</f>
        <v>190</v>
      </c>
      <c r="P75" s="297">
        <f>ROUNDUP(IFERROR(AT75*(1+$AF$4/100),AT75),0)</f>
        <v>193</v>
      </c>
      <c r="Q75" s="297">
        <f>ROUNDUP(IFERROR(AU75*(1+$AF$4/100),AU75),0)</f>
        <v>201</v>
      </c>
      <c r="R75" s="297">
        <f>ROUNDUP(IFERROR(AV75*(1+$AF$4/100),AV75),0)</f>
        <v>209</v>
      </c>
      <c r="S75" s="297">
        <f>ROUNDUP(IFERROR(AW75*(1+$AF$4/100),AW75),0)</f>
        <v>219</v>
      </c>
      <c r="T75" s="297">
        <f>ROUNDUP(IFERROR(AX75*(1+$AF$4/100),AX75),0)</f>
        <v>227</v>
      </c>
      <c r="U75" s="297">
        <f>ROUNDUP(IFERROR(AY75*(1+$AF$4/100),AY75),0)</f>
        <v>235</v>
      </c>
      <c r="V75" s="297">
        <f>ROUNDUP(IFERROR(AZ75*(1+$AF$4/100),AZ75),0)</f>
        <v>243</v>
      </c>
      <c r="W75" s="297">
        <f>ROUNDUP(IFERROR(BA75*(1+$AF$4/100),BA75),0)</f>
        <v>251</v>
      </c>
      <c r="X75" s="297">
        <f>ROUNDUP(IFERROR(BB75*(1+$AF$4/100),BB75),0)</f>
        <v>259</v>
      </c>
      <c r="Y75" s="297">
        <f>ROUNDUP(IFERROR(BC75*(1+$AF$4/100),BC75),0)</f>
        <v>267</v>
      </c>
      <c r="Z75" s="340">
        <f>ROUNDUP(IFERROR(BD75*(1+$AF$4/100),BD75),0)</f>
        <v>276</v>
      </c>
      <c r="AA75" s="340">
        <f>ROUNDUP(IFERROR(BE75*(1+$AF$4/100),BE75),0)</f>
        <v>284</v>
      </c>
      <c r="AB75" s="341">
        <f>ROUNDUP(IFERROR(BF75*(1+$AF$4/100),BF75),0)</f>
        <v>292</v>
      </c>
      <c r="AC75" s="360">
        <v>3000</v>
      </c>
      <c r="AD75" s="336"/>
      <c r="AE75" s="41">
        <v>3000</v>
      </c>
      <c r="AF75" s="41">
        <v>101</v>
      </c>
      <c r="AG75" s="41">
        <v>112</v>
      </c>
      <c r="AH75" s="41">
        <v>124</v>
      </c>
      <c r="AI75" s="41">
        <v>136</v>
      </c>
      <c r="AJ75" s="41">
        <v>147</v>
      </c>
      <c r="AK75" s="41">
        <v>159</v>
      </c>
      <c r="AL75" s="41">
        <v>171</v>
      </c>
      <c r="AM75" s="41">
        <v>183</v>
      </c>
      <c r="AN75" s="41">
        <v>194</v>
      </c>
      <c r="AO75" s="41">
        <v>206</v>
      </c>
      <c r="AP75" s="41">
        <v>218</v>
      </c>
      <c r="AQ75" s="41">
        <v>229</v>
      </c>
      <c r="AR75" s="41">
        <v>241</v>
      </c>
      <c r="AS75" s="41">
        <v>253</v>
      </c>
      <c r="AT75" s="41">
        <v>257</v>
      </c>
      <c r="AU75" s="41">
        <v>267</v>
      </c>
      <c r="AV75" s="41">
        <v>278</v>
      </c>
      <c r="AW75" s="41">
        <v>291</v>
      </c>
      <c r="AX75" s="41">
        <v>302</v>
      </c>
      <c r="AY75" s="41">
        <v>313</v>
      </c>
      <c r="AZ75" s="41">
        <v>323</v>
      </c>
      <c r="BA75" s="41">
        <v>334</v>
      </c>
      <c r="BB75" s="41">
        <v>345</v>
      </c>
      <c r="BC75" s="41">
        <v>356</v>
      </c>
      <c r="BD75" s="337">
        <v>367</v>
      </c>
      <c r="BE75" s="41">
        <v>378</v>
      </c>
      <c r="BF75" s="41">
        <v>389</v>
      </c>
      <c r="BG75" s="338">
        <v>400</v>
      </c>
    </row>
    <row r="76" spans="1:71" customHeight="1" ht="20.25">
      <c r="A76" s="356">
        <v>3200</v>
      </c>
      <c r="B76" s="343">
        <f>ROUNDUP(IFERROR(AF76*(1+$AF$4/100),AF76),0)</f>
        <v>79</v>
      </c>
      <c r="C76" s="344">
        <f>ROUNDUP(IFERROR(AG76*(1+$AF$4/100),AG76),0)</f>
        <v>89</v>
      </c>
      <c r="D76" s="344">
        <f>ROUNDUP(IFERROR(AH76*(1+$AF$4/100),AH76),0)</f>
        <v>98</v>
      </c>
      <c r="E76" s="344">
        <f>ROUNDUP(IFERROR(AI76*(1+$AF$4/100),AI76),0)</f>
        <v>108</v>
      </c>
      <c r="F76" s="344">
        <f>ROUNDUP(IFERROR(AJ76*(1+$AF$4/100),AJ76),0)</f>
        <v>117</v>
      </c>
      <c r="G76" s="345">
        <f>ROUNDUP(IFERROR(AK76*(1+$AF$4/100),AK76),0)</f>
        <v>126</v>
      </c>
      <c r="H76" s="345">
        <f>ROUNDUP(IFERROR(AL76*(1+$AF$4/100),AL76),0)</f>
        <v>135</v>
      </c>
      <c r="I76" s="345">
        <f>ROUNDUP(IFERROR(AM76*(1+$AF$4/100),AM76),0)</f>
        <v>144</v>
      </c>
      <c r="J76" s="345">
        <f>ROUNDUP(IFERROR(AN76*(1+$AF$4/100),AN76),0)</f>
        <v>154</v>
      </c>
      <c r="K76" s="345">
        <f>ROUNDUP(IFERROR(AO76*(1+$AF$4/100),AO76),0)</f>
        <v>163</v>
      </c>
      <c r="L76" s="345">
        <f>ROUNDUP(IFERROR(AP76*(1+$AF$4/100),AP76),0)</f>
        <v>173</v>
      </c>
      <c r="M76" s="345">
        <f>ROUNDUP(IFERROR(AQ76*(1+$AF$4/100),AQ76),0)</f>
        <v>182</v>
      </c>
      <c r="N76" s="345">
        <f>ROUNDUP(IFERROR(AR76*(1+$AF$4/100),AR76),0)</f>
        <v>191</v>
      </c>
      <c r="O76" s="345">
        <f>ROUNDUP(IFERROR(AS76*(1+$AF$4/100),AS76),0)</f>
        <v>193</v>
      </c>
      <c r="P76" s="345">
        <f>ROUNDUP(IFERROR(AT76*(1+$AF$4/100),AT76),0)</f>
        <v>202</v>
      </c>
      <c r="Q76" s="345">
        <f>ROUNDUP(IFERROR(AU76*(1+$AF$4/100),AU76),0)</f>
        <v>210</v>
      </c>
      <c r="R76" s="345">
        <f>ROUNDUP(IFERROR(AV76*(1+$AF$4/100),AV76),0)</f>
        <v>219</v>
      </c>
      <c r="S76" s="345">
        <f>ROUNDUP(IFERROR(AW76*(1+$AF$4/100),AW76),0)</f>
        <v>229</v>
      </c>
      <c r="T76" s="345">
        <f>ROUNDUP(IFERROR(AX76*(1+$AF$4/100),AX76),0)</f>
        <v>237</v>
      </c>
      <c r="U76" s="345">
        <f>ROUNDUP(IFERROR(AY76*(1+$AF$4/100),AY76),0)</f>
        <v>246</v>
      </c>
      <c r="V76" s="345">
        <f>ROUNDUP(IFERROR(AZ76*(1+$AF$4/100),AZ76),0)</f>
        <v>255</v>
      </c>
      <c r="W76" s="345">
        <f>ROUNDUP(IFERROR(BA76*(1+$AF$4/100),BA76),0)</f>
        <v>263</v>
      </c>
      <c r="X76" s="345">
        <f>ROUNDUP(IFERROR(BB76*(1+$AF$4/100),BB76),0)</f>
        <v>272</v>
      </c>
      <c r="Y76" s="345">
        <f>ROUNDUP(IFERROR(BC76*(1+$AF$4/100),BC76),0)</f>
        <v>280</v>
      </c>
      <c r="Z76" s="346">
        <f>ROUNDUP(IFERROR(BD76*(1+$AF$4/100),BD76),0)</f>
        <v>288</v>
      </c>
      <c r="AA76" s="346">
        <f>ROUNDUP(IFERROR(BE76*(1+$AF$4/100),BE76),0)</f>
        <v>297</v>
      </c>
      <c r="AB76" s="347">
        <f>ROUNDUP(IFERROR(BF76*(1+$AF$4/100),BF76),0)</f>
        <v>305</v>
      </c>
      <c r="AC76" s="360">
        <v>3200</v>
      </c>
      <c r="AD76" s="336"/>
      <c r="AE76" s="41">
        <v>3200</v>
      </c>
      <c r="AF76" s="41">
        <v>105</v>
      </c>
      <c r="AG76" s="41">
        <v>118</v>
      </c>
      <c r="AH76" s="41">
        <v>130</v>
      </c>
      <c r="AI76" s="41">
        <v>143</v>
      </c>
      <c r="AJ76" s="41">
        <v>155</v>
      </c>
      <c r="AK76" s="41">
        <v>167</v>
      </c>
      <c r="AL76" s="41">
        <v>180</v>
      </c>
      <c r="AM76" s="41">
        <v>192</v>
      </c>
      <c r="AN76" s="41">
        <v>205</v>
      </c>
      <c r="AO76" s="41">
        <v>217</v>
      </c>
      <c r="AP76" s="41">
        <v>230</v>
      </c>
      <c r="AQ76" s="41">
        <v>242</v>
      </c>
      <c r="AR76" s="41">
        <v>254</v>
      </c>
      <c r="AS76" s="41">
        <v>257</v>
      </c>
      <c r="AT76" s="41">
        <v>269</v>
      </c>
      <c r="AU76" s="41">
        <v>280</v>
      </c>
      <c r="AV76" s="41">
        <v>291</v>
      </c>
      <c r="AW76" s="41">
        <v>305</v>
      </c>
      <c r="AX76" s="41">
        <v>316</v>
      </c>
      <c r="AY76" s="41">
        <v>327</v>
      </c>
      <c r="AZ76" s="41">
        <v>339</v>
      </c>
      <c r="BA76" s="41">
        <v>350</v>
      </c>
      <c r="BB76" s="41">
        <v>362</v>
      </c>
      <c r="BC76" s="41">
        <v>373</v>
      </c>
      <c r="BD76" s="348">
        <v>384</v>
      </c>
      <c r="BE76" s="349">
        <v>395</v>
      </c>
      <c r="BF76" s="349">
        <v>406</v>
      </c>
      <c r="BG76" s="350">
        <v>417</v>
      </c>
    </row>
    <row r="77" spans="1:71" customHeight="1" ht="30">
      <c r="A77" s="844"/>
      <c r="B77" s="309"/>
      <c r="C77" s="309"/>
      <c r="D77" s="309"/>
      <c r="E77" s="309"/>
      <c r="F77" s="309"/>
      <c r="G77" s="309"/>
      <c r="H77" s="309"/>
      <c r="I77" s="309"/>
      <c r="J77" s="309"/>
      <c r="K77" s="309"/>
      <c r="L77" s="309"/>
      <c r="M77" s="357"/>
      <c r="N77" s="1247"/>
      <c r="O77" s="1247"/>
      <c r="P77" s="1247"/>
      <c r="Q77" s="1247"/>
      <c r="R77" s="1247"/>
      <c r="S77" s="1247"/>
      <c r="T77" s="1247"/>
      <c r="U77" s="1247"/>
      <c r="V77" s="1247"/>
      <c r="W77" s="1247"/>
      <c r="X77" s="1247"/>
      <c r="Y77" s="1247"/>
      <c r="Z77" s="309"/>
      <c r="AA77" s="309"/>
      <c r="AB77" s="309"/>
      <c r="AC77" s="358"/>
      <c r="AD77" s="351"/>
      <c r="AE77" s="351"/>
    </row>
    <row r="78" spans="1:71" customHeight="1" ht="16.5"/>
    <row r="79" spans="1:71" customHeight="1" ht="24.75">
      <c r="A79" s="1242" t="s">
        <v>838</v>
      </c>
      <c r="B79" s="1243"/>
      <c r="C79" s="1243"/>
      <c r="D79" s="1243"/>
      <c r="E79" s="1243"/>
      <c r="F79" s="1243"/>
      <c r="G79" s="1243"/>
      <c r="H79" s="1243"/>
      <c r="I79" s="1243"/>
      <c r="J79" s="1243"/>
      <c r="K79" s="1243"/>
      <c r="L79" s="1243"/>
      <c r="M79" s="1243"/>
      <c r="N79" s="1243"/>
      <c r="O79" s="1243"/>
      <c r="P79" s="1243"/>
      <c r="Q79" s="1243"/>
      <c r="R79" s="1243"/>
      <c r="S79" s="1243"/>
      <c r="T79" s="1243"/>
      <c r="U79" s="1243"/>
      <c r="V79" s="1243"/>
      <c r="W79" s="1243"/>
      <c r="X79" s="1243"/>
      <c r="Y79" s="1243"/>
      <c r="Z79" s="1243"/>
      <c r="AA79" s="1243"/>
      <c r="AB79" s="1243"/>
      <c r="AC79" s="1246"/>
    </row>
    <row r="80" spans="1:71" customHeight="1" ht="20.25">
      <c r="A80" s="356"/>
      <c r="B80" s="307">
        <v>610</v>
      </c>
      <c r="C80" s="307">
        <v>710</v>
      </c>
      <c r="D80" s="307">
        <v>810</v>
      </c>
      <c r="E80" s="307">
        <v>910</v>
      </c>
      <c r="F80" s="307">
        <v>1010</v>
      </c>
      <c r="G80" s="307">
        <v>1110</v>
      </c>
      <c r="H80" s="307">
        <v>1210</v>
      </c>
      <c r="I80" s="307">
        <v>1310</v>
      </c>
      <c r="J80" s="307">
        <v>1410</v>
      </c>
      <c r="K80" s="307">
        <v>1510</v>
      </c>
      <c r="L80" s="307">
        <v>1610</v>
      </c>
      <c r="M80" s="307">
        <v>1710</v>
      </c>
      <c r="N80" s="307">
        <v>1810</v>
      </c>
      <c r="O80" s="307">
        <v>1910</v>
      </c>
      <c r="P80" s="307">
        <v>2010</v>
      </c>
      <c r="Q80" s="307">
        <v>2110</v>
      </c>
      <c r="R80" s="307">
        <v>2210</v>
      </c>
      <c r="S80" s="307">
        <v>2310</v>
      </c>
      <c r="T80" s="307">
        <v>2410</v>
      </c>
      <c r="U80" s="307">
        <v>2510</v>
      </c>
      <c r="V80" s="307">
        <v>2610</v>
      </c>
      <c r="W80" s="307">
        <v>2710</v>
      </c>
      <c r="X80" s="307">
        <v>2810</v>
      </c>
      <c r="Y80" s="307">
        <v>2910</v>
      </c>
      <c r="Z80" s="307">
        <v>3010</v>
      </c>
      <c r="AA80" s="307">
        <v>3110</v>
      </c>
      <c r="AB80" s="307">
        <v>3210</v>
      </c>
      <c r="AC80" s="359"/>
      <c r="AF80" s="41">
        <v>610</v>
      </c>
      <c r="AG80" s="41">
        <v>710</v>
      </c>
      <c r="AH80" s="41">
        <v>810</v>
      </c>
      <c r="AI80" s="41">
        <v>910</v>
      </c>
      <c r="AJ80" s="41">
        <v>1010</v>
      </c>
      <c r="AK80" s="41">
        <v>1110</v>
      </c>
      <c r="AL80" s="41">
        <v>1210</v>
      </c>
      <c r="AM80" s="41">
        <v>1310</v>
      </c>
      <c r="AN80" s="41">
        <v>1410</v>
      </c>
      <c r="AO80" s="41">
        <v>1510</v>
      </c>
      <c r="AP80" s="41">
        <v>1610</v>
      </c>
      <c r="AQ80" s="41">
        <v>1710</v>
      </c>
      <c r="AR80" s="41">
        <v>1810</v>
      </c>
      <c r="AS80" s="41">
        <v>1910</v>
      </c>
      <c r="AT80" s="41">
        <v>2010</v>
      </c>
      <c r="AU80" s="41">
        <v>2110</v>
      </c>
      <c r="AV80" s="41">
        <v>2210</v>
      </c>
      <c r="AW80" s="41">
        <v>2310</v>
      </c>
      <c r="AX80" s="41">
        <v>2410</v>
      </c>
      <c r="AY80" s="41">
        <v>2510</v>
      </c>
      <c r="AZ80" s="41">
        <v>2610</v>
      </c>
      <c r="BA80" s="41">
        <v>2710</v>
      </c>
      <c r="BB80" s="41">
        <v>2810</v>
      </c>
      <c r="BC80" s="41">
        <v>2910</v>
      </c>
      <c r="BD80" s="329">
        <v>3010</v>
      </c>
      <c r="BE80" s="330">
        <v>3110</v>
      </c>
      <c r="BF80" s="330">
        <v>3210</v>
      </c>
      <c r="BG80" s="331">
        <v>3310</v>
      </c>
    </row>
    <row r="81" spans="1:71" customHeight="1" ht="19.5">
      <c r="A81" s="356">
        <v>600</v>
      </c>
      <c r="B81" s="332">
        <f>ROUNDUP(IFERROR(AF81*(1+$AF$5/100),AF81),0)</f>
        <v>42</v>
      </c>
      <c r="C81" s="333">
        <f>ROUNDUP(IFERROR(AG81*(1+$AF$5/100),AG81),0)</f>
        <v>45</v>
      </c>
      <c r="D81" s="333">
        <f>ROUNDUP(IFERROR(AH81*(1+$AF$5/100),AH81),0)</f>
        <v>48</v>
      </c>
      <c r="E81" s="333">
        <f>ROUNDUP(IFERROR(AI81*(1+$AF$5/100),AI81),0)</f>
        <v>51</v>
      </c>
      <c r="F81" s="333">
        <f>ROUNDUP(IFERROR(AJ81*(1+$AF$5/100),AJ81),0)</f>
        <v>54</v>
      </c>
      <c r="G81" s="333">
        <f>ROUNDUP(IFERROR(AK81*(1+$AF$5/100),AK81),0)</f>
        <v>57</v>
      </c>
      <c r="H81" s="333">
        <f>ROUNDUP(IFERROR(AL81*(1+$AF$5/100),AL81),0)</f>
        <v>60</v>
      </c>
      <c r="I81" s="333">
        <f>ROUNDUP(IFERROR(AM81*(1+$AF$5/100),AM81),0)</f>
        <v>63</v>
      </c>
      <c r="J81" s="333">
        <f>ROUNDUP(IFERROR(AN81*(1+$AF$5/100),AN81),0)</f>
        <v>66</v>
      </c>
      <c r="K81" s="333">
        <f>ROUNDUP(IFERROR(AO81*(1+$AF$5/100),AO81),0)</f>
        <v>69</v>
      </c>
      <c r="L81" s="333">
        <f>ROUNDUP(IFERROR(AP81*(1+$AF$5/100),AP81),0)</f>
        <v>72</v>
      </c>
      <c r="M81" s="333">
        <f>ROUNDUP(IFERROR(AQ81*(1+$AF$5/100),AQ81),0)</f>
        <v>72</v>
      </c>
      <c r="N81" s="333">
        <f>ROUNDUP(IFERROR(AR81*(1+$AF$5/100),AR81),0)</f>
        <v>75</v>
      </c>
      <c r="O81" s="333">
        <f>ROUNDUP(IFERROR(AS81*(1+$AF$5/100),AS81),0)</f>
        <v>78</v>
      </c>
      <c r="P81" s="333">
        <f>ROUNDUP(IFERROR(AT81*(1+$AF$5/100),AT81),0)</f>
        <v>81</v>
      </c>
      <c r="Q81" s="333">
        <f>ROUNDUP(IFERROR(AU81*(1+$AF$5/100),AU81),0)</f>
        <v>84</v>
      </c>
      <c r="R81" s="333">
        <f>ROUNDUP(IFERROR(AV81*(1+$AF$5/100),AV81),0)</f>
        <v>87</v>
      </c>
      <c r="S81" s="333">
        <f>ROUNDUP(IFERROR(AW81*(1+$AF$5/100),AW81),0)</f>
        <v>90</v>
      </c>
      <c r="T81" s="333">
        <f>ROUNDUP(IFERROR(AX81*(1+$AF$5/100),AX81),0)</f>
        <v>93</v>
      </c>
      <c r="U81" s="333">
        <f>ROUNDUP(IFERROR(AY81*(1+$AF$5/100),AY81),0)</f>
        <v>98</v>
      </c>
      <c r="V81" s="333">
        <f>ROUNDUP(IFERROR(AZ81*(1+$AF$5/100),AZ81),0)</f>
        <v>102</v>
      </c>
      <c r="W81" s="333">
        <f>ROUNDUP(IFERROR(BA81*(1+$AF$5/100),BA81),0)</f>
        <v>105</v>
      </c>
      <c r="X81" s="333">
        <f>ROUNDUP(IFERROR(BB81*(1+$AF$5/100),BB81),0)</f>
        <v>108</v>
      </c>
      <c r="Y81" s="333">
        <f>ROUNDUP(IFERROR(BC81*(1+$AF$5/100),BC81),0)</f>
        <v>111</v>
      </c>
      <c r="Z81" s="334">
        <f>ROUNDUP(IFERROR(BD81*(1+$AF$5/100),BD81),0)</f>
        <v>115</v>
      </c>
      <c r="AA81" s="334">
        <f>ROUNDUP(IFERROR(BE81*(1+$AF$5/100),BE81),0)</f>
        <v>119</v>
      </c>
      <c r="AB81" s="334">
        <f>ROUNDUP(IFERROR(BF81*(1+$AF$5/100),BF81),0)</f>
        <v>123</v>
      </c>
      <c r="AC81" s="361">
        <v>600</v>
      </c>
      <c r="AE81" s="41">
        <v>600</v>
      </c>
      <c r="AF81" s="41">
        <v>55</v>
      </c>
      <c r="AG81" s="41">
        <v>59</v>
      </c>
      <c r="AH81" s="41">
        <v>63</v>
      </c>
      <c r="AI81" s="41">
        <v>68</v>
      </c>
      <c r="AJ81" s="41">
        <v>72</v>
      </c>
      <c r="AK81" s="41">
        <v>76</v>
      </c>
      <c r="AL81" s="41">
        <v>80</v>
      </c>
      <c r="AM81" s="41">
        <v>84</v>
      </c>
      <c r="AN81" s="41">
        <v>88</v>
      </c>
      <c r="AO81" s="41">
        <v>92</v>
      </c>
      <c r="AP81" s="41">
        <v>96</v>
      </c>
      <c r="AQ81" s="41">
        <v>96</v>
      </c>
      <c r="AR81" s="41">
        <v>100</v>
      </c>
      <c r="AS81" s="41">
        <v>103</v>
      </c>
      <c r="AT81" s="41">
        <v>107</v>
      </c>
      <c r="AU81" s="41">
        <v>111</v>
      </c>
      <c r="AV81" s="41">
        <v>115</v>
      </c>
      <c r="AW81" s="41">
        <v>119</v>
      </c>
      <c r="AX81" s="41">
        <v>123</v>
      </c>
      <c r="AY81" s="41">
        <v>130</v>
      </c>
      <c r="AZ81" s="41">
        <v>135</v>
      </c>
      <c r="BA81" s="41">
        <v>139</v>
      </c>
      <c r="BB81" s="41">
        <v>143</v>
      </c>
      <c r="BC81" s="41">
        <v>148</v>
      </c>
      <c r="BD81" s="337">
        <v>153</v>
      </c>
      <c r="BE81" s="41">
        <v>158</v>
      </c>
      <c r="BF81" s="41">
        <v>163</v>
      </c>
      <c r="BG81" s="338">
        <v>168</v>
      </c>
    </row>
    <row r="82" spans="1:71" customHeight="1" ht="19.5">
      <c r="A82" s="356">
        <v>800</v>
      </c>
      <c r="B82" s="339">
        <f>ROUNDUP(IFERROR(AF82*(1+$AF$5/100),AF82),0)</f>
        <v>46</v>
      </c>
      <c r="C82" s="297">
        <f>ROUNDUP(IFERROR(AG82*(1+$AF$5/100),AG82),0)</f>
        <v>50</v>
      </c>
      <c r="D82" s="297">
        <f>ROUNDUP(IFERROR(AH82*(1+$AF$5/100),AH82),0)</f>
        <v>54</v>
      </c>
      <c r="E82" s="297">
        <f>ROUNDUP(IFERROR(AI82*(1+$AF$5/100),AI82),0)</f>
        <v>58</v>
      </c>
      <c r="F82" s="297">
        <f>ROUNDUP(IFERROR(AJ82*(1+$AF$5/100),AJ82),0)</f>
        <v>62</v>
      </c>
      <c r="G82" s="297">
        <f>ROUNDUP(IFERROR(AK82*(1+$AF$5/100),AK82),0)</f>
        <v>66</v>
      </c>
      <c r="H82" s="297">
        <f>ROUNDUP(IFERROR(AL82*(1+$AF$5/100),AL82),0)</f>
        <v>69</v>
      </c>
      <c r="I82" s="297">
        <f>ROUNDUP(IFERROR(AM82*(1+$AF$5/100),AM82),0)</f>
        <v>69</v>
      </c>
      <c r="J82" s="297">
        <f>ROUNDUP(IFERROR(AN82*(1+$AF$5/100),AN82),0)</f>
        <v>73</v>
      </c>
      <c r="K82" s="297">
        <f>ROUNDUP(IFERROR(AO82*(1+$AF$5/100),AO82),0)</f>
        <v>77</v>
      </c>
      <c r="L82" s="297">
        <f>ROUNDUP(IFERROR(AP82*(1+$AF$5/100),AP82),0)</f>
        <v>81</v>
      </c>
      <c r="M82" s="297">
        <f>ROUNDUP(IFERROR(AQ82*(1+$AF$5/100),AQ82),0)</f>
        <v>84</v>
      </c>
      <c r="N82" s="297">
        <f>ROUNDUP(IFERROR(AR82*(1+$AF$5/100),AR82),0)</f>
        <v>87</v>
      </c>
      <c r="O82" s="297">
        <f>ROUNDUP(IFERROR(AS82*(1+$AF$5/100),AS82),0)</f>
        <v>91</v>
      </c>
      <c r="P82" s="297">
        <f>ROUNDUP(IFERROR(AT82*(1+$AF$5/100),AT82),0)</f>
        <v>95</v>
      </c>
      <c r="Q82" s="297">
        <f>ROUNDUP(IFERROR(AU82*(1+$AF$5/100),AU82),0)</f>
        <v>98</v>
      </c>
      <c r="R82" s="297">
        <f>ROUNDUP(IFERROR(AV82*(1+$AF$5/100),AV82),0)</f>
        <v>102</v>
      </c>
      <c r="S82" s="297">
        <f>ROUNDUP(IFERROR(AW82*(1+$AF$5/100),AW82),0)</f>
        <v>105</v>
      </c>
      <c r="T82" s="297">
        <f>ROUNDUP(IFERROR(AX82*(1+$AF$5/100),AX82),0)</f>
        <v>109</v>
      </c>
      <c r="U82" s="297">
        <f>ROUNDUP(IFERROR(AY82*(1+$AF$5/100),AY82),0)</f>
        <v>115</v>
      </c>
      <c r="V82" s="297">
        <f>ROUNDUP(IFERROR(AZ82*(1+$AF$5/100),AZ82),0)</f>
        <v>120</v>
      </c>
      <c r="W82" s="297">
        <f>ROUNDUP(IFERROR(BA82*(1+$AF$5/100),BA82),0)</f>
        <v>123</v>
      </c>
      <c r="X82" s="297">
        <f>ROUNDUP(IFERROR(BB82*(1+$AF$5/100),BB82),0)</f>
        <v>127</v>
      </c>
      <c r="Y82" s="297">
        <f>ROUNDUP(IFERROR(BC82*(1+$AF$5/100),BC82),0)</f>
        <v>131</v>
      </c>
      <c r="Z82" s="340">
        <f>ROUNDUP(IFERROR(BD82*(1+$AF$5/100),BD82),0)</f>
        <v>135</v>
      </c>
      <c r="AA82" s="340">
        <f>ROUNDUP(IFERROR(BE82*(1+$AF$5/100),BE82),0)</f>
        <v>138</v>
      </c>
      <c r="AB82" s="340">
        <f>ROUNDUP(IFERROR(BF82*(1+$AF$5/100),BF82),0)</f>
        <v>142</v>
      </c>
      <c r="AC82" s="361">
        <v>800</v>
      </c>
      <c r="AE82" s="41">
        <v>800</v>
      </c>
      <c r="AF82" s="41">
        <v>61</v>
      </c>
      <c r="AG82" s="41">
        <v>66</v>
      </c>
      <c r="AH82" s="41">
        <v>71</v>
      </c>
      <c r="AI82" s="41">
        <v>77</v>
      </c>
      <c r="AJ82" s="41">
        <v>82</v>
      </c>
      <c r="AK82" s="41">
        <v>87</v>
      </c>
      <c r="AL82" s="41">
        <v>92</v>
      </c>
      <c r="AM82" s="41">
        <v>92</v>
      </c>
      <c r="AN82" s="41">
        <v>97</v>
      </c>
      <c r="AO82" s="41">
        <v>102</v>
      </c>
      <c r="AP82" s="41">
        <v>107</v>
      </c>
      <c r="AQ82" s="41">
        <v>111</v>
      </c>
      <c r="AR82" s="41">
        <v>116</v>
      </c>
      <c r="AS82" s="41">
        <v>121</v>
      </c>
      <c r="AT82" s="41">
        <v>126</v>
      </c>
      <c r="AU82" s="41">
        <v>130</v>
      </c>
      <c r="AV82" s="41">
        <v>135</v>
      </c>
      <c r="AW82" s="41">
        <v>140</v>
      </c>
      <c r="AX82" s="41">
        <v>145</v>
      </c>
      <c r="AY82" s="41">
        <v>153</v>
      </c>
      <c r="AZ82" s="41">
        <v>159</v>
      </c>
      <c r="BA82" s="41">
        <v>164</v>
      </c>
      <c r="BB82" s="41">
        <v>169</v>
      </c>
      <c r="BC82" s="41">
        <v>174</v>
      </c>
      <c r="BD82" s="337">
        <v>179</v>
      </c>
      <c r="BE82" s="41">
        <v>184</v>
      </c>
      <c r="BF82" s="41">
        <v>189</v>
      </c>
      <c r="BG82" s="338">
        <v>194</v>
      </c>
    </row>
    <row r="83" spans="1:71" customHeight="1" ht="19.5">
      <c r="A83" s="356">
        <v>1000</v>
      </c>
      <c r="B83" s="339">
        <f>ROUNDUP(IFERROR(AF83*(1+$AF$5/100),AF83),0)</f>
        <v>51</v>
      </c>
      <c r="C83" s="297">
        <f>ROUNDUP(IFERROR(AG83*(1+$AF$5/100),AG83),0)</f>
        <v>56</v>
      </c>
      <c r="D83" s="297">
        <f>ROUNDUP(IFERROR(AH83*(1+$AF$5/100),AH83),0)</f>
        <v>60</v>
      </c>
      <c r="E83" s="297">
        <f>ROUNDUP(IFERROR(AI83*(1+$AF$5/100),AI83),0)</f>
        <v>65</v>
      </c>
      <c r="F83" s="297">
        <f>ROUNDUP(IFERROR(AJ83*(1+$AF$5/100),AJ83),0)</f>
        <v>66</v>
      </c>
      <c r="G83" s="297">
        <f>ROUNDUP(IFERROR(AK83*(1+$AF$5/100),AK83),0)</f>
        <v>70</v>
      </c>
      <c r="H83" s="297">
        <f>ROUNDUP(IFERROR(AL83*(1+$AF$5/100),AL83),0)</f>
        <v>75</v>
      </c>
      <c r="I83" s="297">
        <f>ROUNDUP(IFERROR(AM83*(1+$AF$5/100),AM83),0)</f>
        <v>79</v>
      </c>
      <c r="J83" s="297">
        <f>ROUNDUP(IFERROR(AN83*(1+$AF$5/100),AN83),0)</f>
        <v>83</v>
      </c>
      <c r="K83" s="297">
        <f>ROUNDUP(IFERROR(AO83*(1+$AF$5/100),AO83),0)</f>
        <v>87</v>
      </c>
      <c r="L83" s="297">
        <f>ROUNDUP(IFERROR(AP83*(1+$AF$5/100),AP83),0)</f>
        <v>91</v>
      </c>
      <c r="M83" s="297">
        <f>ROUNDUP(IFERROR(AQ83*(1+$AF$5/100),AQ83),0)</f>
        <v>96</v>
      </c>
      <c r="N83" s="297">
        <f>ROUNDUP(IFERROR(AR83*(1+$AF$5/100),AR83),0)</f>
        <v>100</v>
      </c>
      <c r="O83" s="297">
        <f>ROUNDUP(IFERROR(AS83*(1+$AF$5/100),AS83),0)</f>
        <v>104</v>
      </c>
      <c r="P83" s="297">
        <f>ROUNDUP(IFERROR(AT83*(1+$AF$5/100),AT83),0)</f>
        <v>108</v>
      </c>
      <c r="Q83" s="297">
        <f>ROUNDUP(IFERROR(AU83*(1+$AF$5/100),AU83),0)</f>
        <v>113</v>
      </c>
      <c r="R83" s="297">
        <f>ROUNDUP(IFERROR(AV83*(1+$AF$5/100),AV83),0)</f>
        <v>117</v>
      </c>
      <c r="S83" s="297">
        <f>ROUNDUP(IFERROR(AW83*(1+$AF$5/100),AW83),0)</f>
        <v>121</v>
      </c>
      <c r="T83" s="297">
        <f>ROUNDUP(IFERROR(AX83*(1+$AF$5/100),AX83),0)</f>
        <v>126</v>
      </c>
      <c r="U83" s="297">
        <f>ROUNDUP(IFERROR(AY83*(1+$AF$5/100),AY83),0)</f>
        <v>132</v>
      </c>
      <c r="V83" s="297">
        <f>ROUNDUP(IFERROR(AZ83*(1+$AF$5/100),AZ83),0)</f>
        <v>137</v>
      </c>
      <c r="W83" s="297">
        <f>ROUNDUP(IFERROR(BA83*(1+$AF$5/100),BA83),0)</f>
        <v>141</v>
      </c>
      <c r="X83" s="297">
        <f>ROUNDUP(IFERROR(BB83*(1+$AF$5/100),BB83),0)</f>
        <v>147</v>
      </c>
      <c r="Y83" s="297">
        <f>ROUNDUP(IFERROR(BC83*(1+$AF$5/100),BC83),0)</f>
        <v>151</v>
      </c>
      <c r="Z83" s="340">
        <f>ROUNDUP(IFERROR(BD83*(1+$AF$5/100),BD83),0)</f>
        <v>156</v>
      </c>
      <c r="AA83" s="340">
        <f>ROUNDUP(IFERROR(BE83*(1+$AF$5/100),BE83),0)</f>
        <v>160</v>
      </c>
      <c r="AB83" s="340">
        <f>ROUNDUP(IFERROR(BF83*(1+$AF$5/100),BF83),0)</f>
        <v>165</v>
      </c>
      <c r="AC83" s="361">
        <v>1000</v>
      </c>
      <c r="AE83" s="41">
        <v>1000</v>
      </c>
      <c r="AF83" s="41">
        <v>68</v>
      </c>
      <c r="AG83" s="41">
        <v>74</v>
      </c>
      <c r="AH83" s="41">
        <v>80</v>
      </c>
      <c r="AI83" s="41">
        <v>86</v>
      </c>
      <c r="AJ83" s="41">
        <v>88</v>
      </c>
      <c r="AK83" s="41">
        <v>93</v>
      </c>
      <c r="AL83" s="41">
        <v>99</v>
      </c>
      <c r="AM83" s="41">
        <v>105</v>
      </c>
      <c r="AN83" s="41">
        <v>110</v>
      </c>
      <c r="AO83" s="41">
        <v>116</v>
      </c>
      <c r="AP83" s="41">
        <v>121</v>
      </c>
      <c r="AQ83" s="41">
        <v>127</v>
      </c>
      <c r="AR83" s="41">
        <v>133</v>
      </c>
      <c r="AS83" s="41">
        <v>138</v>
      </c>
      <c r="AT83" s="41">
        <v>144</v>
      </c>
      <c r="AU83" s="41">
        <v>150</v>
      </c>
      <c r="AV83" s="41">
        <v>155</v>
      </c>
      <c r="AW83" s="41">
        <v>161</v>
      </c>
      <c r="AX83" s="41">
        <v>167</v>
      </c>
      <c r="AY83" s="41">
        <v>176</v>
      </c>
      <c r="AZ83" s="41">
        <v>182</v>
      </c>
      <c r="BA83" s="41">
        <v>188</v>
      </c>
      <c r="BB83" s="41">
        <v>195</v>
      </c>
      <c r="BC83" s="41">
        <v>201</v>
      </c>
      <c r="BD83" s="337">
        <v>207</v>
      </c>
      <c r="BE83" s="41">
        <v>213</v>
      </c>
      <c r="BF83" s="41">
        <v>219</v>
      </c>
      <c r="BG83" s="338">
        <v>225</v>
      </c>
    </row>
    <row r="84" spans="1:71" customHeight="1" ht="19.5">
      <c r="A84" s="356">
        <v>1200</v>
      </c>
      <c r="B84" s="339">
        <f>ROUNDUP(IFERROR(AF84*(1+$AF$5/100),AF84),0)</f>
        <v>56</v>
      </c>
      <c r="C84" s="297">
        <f>ROUNDUP(IFERROR(AG84*(1+$AF$5/100),AG84),0)</f>
        <v>61</v>
      </c>
      <c r="D84" s="297">
        <f>ROUNDUP(IFERROR(AH84*(1+$AF$5/100),AH84),0)</f>
        <v>66</v>
      </c>
      <c r="E84" s="297">
        <f>ROUNDUP(IFERROR(AI84*(1+$AF$5/100),AI84),0)</f>
        <v>68</v>
      </c>
      <c r="F84" s="297">
        <f>ROUNDUP(IFERROR(AJ84*(1+$AF$5/100),AJ84),0)</f>
        <v>73</v>
      </c>
      <c r="G84" s="297">
        <f>ROUNDUP(IFERROR(AK84*(1+$AF$5/100),AK84),0)</f>
        <v>78</v>
      </c>
      <c r="H84" s="297">
        <f>ROUNDUP(IFERROR(AL84*(1+$AF$5/100),AL84),0)</f>
        <v>83</v>
      </c>
      <c r="I84" s="297">
        <f>ROUNDUP(IFERROR(AM84*(1+$AF$5/100),AM84),0)</f>
        <v>88</v>
      </c>
      <c r="J84" s="297">
        <f>ROUNDUP(IFERROR(AN84*(1+$AF$5/100),AN84),0)</f>
        <v>93</v>
      </c>
      <c r="K84" s="297">
        <f>ROUNDUP(IFERROR(AO84*(1+$AF$5/100),AO84),0)</f>
        <v>98</v>
      </c>
      <c r="L84" s="297">
        <f>ROUNDUP(IFERROR(AP84*(1+$AF$5/100),AP84),0)</f>
        <v>102</v>
      </c>
      <c r="M84" s="297">
        <f>ROUNDUP(IFERROR(AQ84*(1+$AF$5/100),AQ84),0)</f>
        <v>108</v>
      </c>
      <c r="N84" s="297">
        <f>ROUNDUP(IFERROR(AR84*(1+$AF$5/100),AR84),0)</f>
        <v>112</v>
      </c>
      <c r="O84" s="297">
        <f>ROUNDUP(IFERROR(AS84*(1+$AF$5/100),AS84),0)</f>
        <v>117</v>
      </c>
      <c r="P84" s="297">
        <f>ROUNDUP(IFERROR(AT84*(1+$AF$5/100),AT84),0)</f>
        <v>123</v>
      </c>
      <c r="Q84" s="297">
        <f>ROUNDUP(IFERROR(AU84*(1+$AF$5/100),AU84),0)</f>
        <v>127</v>
      </c>
      <c r="R84" s="297">
        <f>ROUNDUP(IFERROR(AV84*(1+$AF$5/100),AV84),0)</f>
        <v>132</v>
      </c>
      <c r="S84" s="297">
        <f>ROUNDUP(IFERROR(AW84*(1+$AF$5/100),AW84),0)</f>
        <v>137</v>
      </c>
      <c r="T84" s="297">
        <f>ROUNDUP(IFERROR(AX84*(1+$AF$5/100),AX84),0)</f>
        <v>142</v>
      </c>
      <c r="U84" s="297">
        <f>ROUNDUP(IFERROR(AY84*(1+$AF$5/100),AY84),0)</f>
        <v>150</v>
      </c>
      <c r="V84" s="297">
        <f>ROUNDUP(IFERROR(AZ84*(1+$AF$5/100),AZ84),0)</f>
        <v>155</v>
      </c>
      <c r="W84" s="297">
        <f>ROUNDUP(IFERROR(BA84*(1+$AF$5/100),BA84),0)</f>
        <v>160</v>
      </c>
      <c r="X84" s="297">
        <f>ROUNDUP(IFERROR(BB84*(1+$AF$5/100),BB84),0)</f>
        <v>165</v>
      </c>
      <c r="Y84" s="297">
        <f>ROUNDUP(IFERROR(BC84*(1+$AF$5/100),BC84),0)</f>
        <v>171</v>
      </c>
      <c r="Z84" s="340">
        <f>ROUNDUP(IFERROR(BD84*(1+$AF$5/100),BD84),0)</f>
        <v>176</v>
      </c>
      <c r="AA84" s="340">
        <f>ROUNDUP(IFERROR(BE84*(1+$AF$5/100),BE84),0)</f>
        <v>181</v>
      </c>
      <c r="AB84" s="340">
        <f>ROUNDUP(IFERROR(BF84*(1+$AF$5/100),BF84),0)</f>
        <v>186</v>
      </c>
      <c r="AC84" s="361">
        <v>1200</v>
      </c>
      <c r="AE84" s="41">
        <v>1200</v>
      </c>
      <c r="AF84" s="41">
        <v>74</v>
      </c>
      <c r="AG84" s="41">
        <v>81</v>
      </c>
      <c r="AH84" s="41">
        <v>88</v>
      </c>
      <c r="AI84" s="41">
        <v>90</v>
      </c>
      <c r="AJ84" s="41">
        <v>97</v>
      </c>
      <c r="AK84" s="41">
        <v>103</v>
      </c>
      <c r="AL84" s="41">
        <v>110</v>
      </c>
      <c r="AM84" s="41">
        <v>117</v>
      </c>
      <c r="AN84" s="41">
        <v>123</v>
      </c>
      <c r="AO84" s="41">
        <v>130</v>
      </c>
      <c r="AP84" s="41">
        <v>136</v>
      </c>
      <c r="AQ84" s="41">
        <v>143</v>
      </c>
      <c r="AR84" s="41">
        <v>149</v>
      </c>
      <c r="AS84" s="41">
        <v>156</v>
      </c>
      <c r="AT84" s="41">
        <v>163</v>
      </c>
      <c r="AU84" s="41">
        <v>169</v>
      </c>
      <c r="AV84" s="41">
        <v>176</v>
      </c>
      <c r="AW84" s="41">
        <v>182</v>
      </c>
      <c r="AX84" s="41">
        <v>189</v>
      </c>
      <c r="AY84" s="41">
        <v>199</v>
      </c>
      <c r="AZ84" s="41">
        <v>206</v>
      </c>
      <c r="BA84" s="41">
        <v>213</v>
      </c>
      <c r="BB84" s="41">
        <v>220</v>
      </c>
      <c r="BC84" s="41">
        <v>227</v>
      </c>
      <c r="BD84" s="337">
        <v>234</v>
      </c>
      <c r="BE84" s="41">
        <v>241</v>
      </c>
      <c r="BF84" s="41">
        <v>248</v>
      </c>
      <c r="BG84" s="338">
        <v>255</v>
      </c>
    </row>
    <row r="85" spans="1:71" customHeight="1" ht="19.5">
      <c r="A85" s="356">
        <v>1400</v>
      </c>
      <c r="B85" s="339">
        <f>ROUNDUP(IFERROR(AF85*(1+$AF$5/100),AF85),0)</f>
        <v>60</v>
      </c>
      <c r="C85" s="297">
        <f>ROUNDUP(IFERROR(AG85*(1+$AF$5/100),AG85),0)</f>
        <v>66</v>
      </c>
      <c r="D85" s="297">
        <f>ROUNDUP(IFERROR(AH85*(1+$AF$5/100),AH85),0)</f>
        <v>69</v>
      </c>
      <c r="E85" s="297">
        <f>ROUNDUP(IFERROR(AI85*(1+$AF$5/100),AI85),0)</f>
        <v>75</v>
      </c>
      <c r="F85" s="297">
        <f>ROUNDUP(IFERROR(AJ85*(1+$AF$5/100),AJ85),0)</f>
        <v>80</v>
      </c>
      <c r="G85" s="297">
        <f>ROUNDUP(IFERROR(AK85*(1+$AF$5/100),AK85),0)</f>
        <v>86</v>
      </c>
      <c r="H85" s="297">
        <f>ROUNDUP(IFERROR(AL85*(1+$AF$5/100),AL85),0)</f>
        <v>91</v>
      </c>
      <c r="I85" s="297">
        <f>ROUNDUP(IFERROR(AM85*(1+$AF$5/100),AM85),0)</f>
        <v>97</v>
      </c>
      <c r="J85" s="297">
        <f>ROUNDUP(IFERROR(AN85*(1+$AF$5/100),AN85),0)</f>
        <v>102</v>
      </c>
      <c r="K85" s="297">
        <f>ROUNDUP(IFERROR(AO85*(1+$AF$5/100),AO85),0)</f>
        <v>108</v>
      </c>
      <c r="L85" s="297">
        <f>ROUNDUP(IFERROR(AP85*(1+$AF$5/100),AP85),0)</f>
        <v>114</v>
      </c>
      <c r="M85" s="297">
        <f>ROUNDUP(IFERROR(AQ85*(1+$AF$5/100),AQ85),0)</f>
        <v>120</v>
      </c>
      <c r="N85" s="297">
        <f>ROUNDUP(IFERROR(AR85*(1+$AF$5/100),AR85),0)</f>
        <v>125</v>
      </c>
      <c r="O85" s="297">
        <f>ROUNDUP(IFERROR(AS85*(1+$AF$5/100),AS85),0)</f>
        <v>130</v>
      </c>
      <c r="P85" s="297">
        <f>ROUNDUP(IFERROR(AT85*(1+$AF$5/100),AT85),0)</f>
        <v>136</v>
      </c>
      <c r="Q85" s="297">
        <f>ROUNDUP(IFERROR(AU85*(1+$AF$5/100),AU85),0)</f>
        <v>141</v>
      </c>
      <c r="R85" s="297">
        <f>ROUNDUP(IFERROR(AV85*(1+$AF$5/100),AV85),0)</f>
        <v>147</v>
      </c>
      <c r="S85" s="297">
        <f>ROUNDUP(IFERROR(AW85*(1+$AF$5/100),AW85),0)</f>
        <v>153</v>
      </c>
      <c r="T85" s="297">
        <f>ROUNDUP(IFERROR(AX85*(1+$AF$5/100),AX85),0)</f>
        <v>159</v>
      </c>
      <c r="U85" s="297">
        <f>ROUNDUP(IFERROR(AY85*(1+$AF$5/100),AY85),0)</f>
        <v>167</v>
      </c>
      <c r="V85" s="297">
        <f>ROUNDUP(IFERROR(AZ85*(1+$AF$5/100),AZ85),0)</f>
        <v>173</v>
      </c>
      <c r="W85" s="297">
        <f>ROUNDUP(IFERROR(BA85*(1+$AF$5/100),BA85),0)</f>
        <v>179</v>
      </c>
      <c r="X85" s="297">
        <f>ROUNDUP(IFERROR(BB85*(1+$AF$5/100),BB85),0)</f>
        <v>185</v>
      </c>
      <c r="Y85" s="297">
        <f>ROUNDUP(IFERROR(BC85*(1+$AF$5/100),BC85),0)</f>
        <v>191</v>
      </c>
      <c r="Z85" s="340">
        <f>ROUNDUP(IFERROR(BD85*(1+$AF$5/100),BD85),0)</f>
        <v>197</v>
      </c>
      <c r="AA85" s="340">
        <f>ROUNDUP(IFERROR(BE85*(1+$AF$5/100),BE85),0)</f>
        <v>203</v>
      </c>
      <c r="AB85" s="340">
        <f>ROUNDUP(IFERROR(BF85*(1+$AF$5/100),BF85),0)</f>
        <v>209</v>
      </c>
      <c r="AC85" s="361">
        <v>1400</v>
      </c>
      <c r="AE85" s="41">
        <v>1400</v>
      </c>
      <c r="AF85" s="41">
        <v>80</v>
      </c>
      <c r="AG85" s="41">
        <v>88</v>
      </c>
      <c r="AH85" s="41">
        <v>91</v>
      </c>
      <c r="AI85" s="41">
        <v>99</v>
      </c>
      <c r="AJ85" s="41">
        <v>106</v>
      </c>
      <c r="AK85" s="41">
        <v>114</v>
      </c>
      <c r="AL85" s="41">
        <v>121</v>
      </c>
      <c r="AM85" s="41">
        <v>129</v>
      </c>
      <c r="AN85" s="41">
        <v>136</v>
      </c>
      <c r="AO85" s="41">
        <v>144</v>
      </c>
      <c r="AP85" s="41">
        <v>151</v>
      </c>
      <c r="AQ85" s="41">
        <v>159</v>
      </c>
      <c r="AR85" s="41">
        <v>166</v>
      </c>
      <c r="AS85" s="41">
        <v>173</v>
      </c>
      <c r="AT85" s="41">
        <v>181</v>
      </c>
      <c r="AU85" s="41">
        <v>188</v>
      </c>
      <c r="AV85" s="41">
        <v>196</v>
      </c>
      <c r="AW85" s="41">
        <v>203</v>
      </c>
      <c r="AX85" s="41">
        <v>211</v>
      </c>
      <c r="AY85" s="41">
        <v>222</v>
      </c>
      <c r="AZ85" s="41">
        <v>230</v>
      </c>
      <c r="BA85" s="41">
        <v>238</v>
      </c>
      <c r="BB85" s="41">
        <v>246</v>
      </c>
      <c r="BC85" s="41">
        <v>254</v>
      </c>
      <c r="BD85" s="337">
        <v>262</v>
      </c>
      <c r="BE85" s="41">
        <v>270</v>
      </c>
      <c r="BF85" s="41">
        <v>278</v>
      </c>
      <c r="BG85" s="338">
        <v>286</v>
      </c>
    </row>
    <row r="86" spans="1:71" customHeight="1" ht="19.5">
      <c r="A86" s="356">
        <v>1600</v>
      </c>
      <c r="B86" s="339">
        <f>ROUNDUP(IFERROR(AF86*(1+$AF$5/100),AF86),0)</f>
        <v>65</v>
      </c>
      <c r="C86" s="297">
        <f>ROUNDUP(IFERROR(AG86*(1+$AF$5/100),AG86),0)</f>
        <v>69</v>
      </c>
      <c r="D86" s="297">
        <f>ROUNDUP(IFERROR(AH86*(1+$AF$5/100),AH86),0)</f>
        <v>75</v>
      </c>
      <c r="E86" s="297">
        <f>ROUNDUP(IFERROR(AI86*(1+$AF$5/100),AI86),0)</f>
        <v>81</v>
      </c>
      <c r="F86" s="297">
        <f>ROUNDUP(IFERROR(AJ86*(1+$AF$5/100),AJ86),0)</f>
        <v>87</v>
      </c>
      <c r="G86" s="297">
        <f>ROUNDUP(IFERROR(AK86*(1+$AF$5/100),AK86),0)</f>
        <v>93</v>
      </c>
      <c r="H86" s="297">
        <f>ROUNDUP(IFERROR(AL86*(1+$AF$5/100),AL86),0)</f>
        <v>99</v>
      </c>
      <c r="I86" s="297">
        <f>ROUNDUP(IFERROR(AM86*(1+$AF$5/100),AM86),0)</f>
        <v>106</v>
      </c>
      <c r="J86" s="297">
        <f>ROUNDUP(IFERROR(AN86*(1+$AF$5/100),AN86),0)</f>
        <v>112</v>
      </c>
      <c r="K86" s="297">
        <f>ROUNDUP(IFERROR(AO86*(1+$AF$5/100),AO86),0)</f>
        <v>119</v>
      </c>
      <c r="L86" s="297">
        <f>ROUNDUP(IFERROR(AP86*(1+$AF$5/100),AP86),0)</f>
        <v>125</v>
      </c>
      <c r="M86" s="297">
        <f>ROUNDUP(IFERROR(AQ86*(1+$AF$5/100),AQ86),0)</f>
        <v>131</v>
      </c>
      <c r="N86" s="297">
        <f>ROUNDUP(IFERROR(AR86*(1+$AF$5/100),AR86),0)</f>
        <v>138</v>
      </c>
      <c r="O86" s="297">
        <f>ROUNDUP(IFERROR(AS86*(1+$AF$5/100),AS86),0)</f>
        <v>144</v>
      </c>
      <c r="P86" s="297">
        <f>ROUNDUP(IFERROR(AT86*(1+$AF$5/100),AT86),0)</f>
        <v>150</v>
      </c>
      <c r="Q86" s="297">
        <f>ROUNDUP(IFERROR(AU86*(1+$AF$5/100),AU86),0)</f>
        <v>156</v>
      </c>
      <c r="R86" s="297">
        <f>ROUNDUP(IFERROR(AV86*(1+$AF$5/100),AV86),0)</f>
        <v>162</v>
      </c>
      <c r="S86" s="297">
        <f>ROUNDUP(IFERROR(AW86*(1+$AF$5/100),AW86),0)</f>
        <v>168</v>
      </c>
      <c r="T86" s="297">
        <f>ROUNDUP(IFERROR(AX86*(1+$AF$5/100),AX86),0)</f>
        <v>175</v>
      </c>
      <c r="U86" s="297">
        <f>ROUNDUP(IFERROR(AY86*(1+$AF$5/100),AY86),0)</f>
        <v>184</v>
      </c>
      <c r="V86" s="297">
        <f>ROUNDUP(IFERROR(AZ86*(1+$AF$5/100),AZ86),0)</f>
        <v>191</v>
      </c>
      <c r="W86" s="297">
        <f>ROUNDUP(IFERROR(BA86*(1+$AF$5/100),BA86),0)</f>
        <v>198</v>
      </c>
      <c r="X86" s="297">
        <f>ROUNDUP(IFERROR(BB86*(1+$AF$5/100),BB86),0)</f>
        <v>204</v>
      </c>
      <c r="Y86" s="297">
        <f>ROUNDUP(IFERROR(BC86*(1+$AF$5/100),BC86),0)</f>
        <v>210</v>
      </c>
      <c r="Z86" s="340">
        <f>ROUNDUP(IFERROR(BD86*(1+$AF$5/100),BD86),0)</f>
        <v>217</v>
      </c>
      <c r="AA86" s="340">
        <f>ROUNDUP(IFERROR(BE86*(1+$AF$5/100),BE86),0)</f>
        <v>224</v>
      </c>
      <c r="AB86" s="340">
        <f>ROUNDUP(IFERROR(BF86*(1+$AF$5/100),BF86),0)</f>
        <v>231</v>
      </c>
      <c r="AC86" s="361">
        <v>1600</v>
      </c>
      <c r="AE86" s="41">
        <v>1600</v>
      </c>
      <c r="AF86" s="41">
        <v>86</v>
      </c>
      <c r="AG86" s="41">
        <v>91</v>
      </c>
      <c r="AH86" s="41">
        <v>99</v>
      </c>
      <c r="AI86" s="41">
        <v>107</v>
      </c>
      <c r="AJ86" s="41">
        <v>116</v>
      </c>
      <c r="AK86" s="41">
        <v>124</v>
      </c>
      <c r="AL86" s="41">
        <v>132</v>
      </c>
      <c r="AM86" s="41">
        <v>141</v>
      </c>
      <c r="AN86" s="41">
        <v>149</v>
      </c>
      <c r="AO86" s="41">
        <v>158</v>
      </c>
      <c r="AP86" s="41">
        <v>166</v>
      </c>
      <c r="AQ86" s="41">
        <v>174</v>
      </c>
      <c r="AR86" s="41">
        <v>183</v>
      </c>
      <c r="AS86" s="41">
        <v>191</v>
      </c>
      <c r="AT86" s="41">
        <v>199</v>
      </c>
      <c r="AU86" s="41">
        <v>208</v>
      </c>
      <c r="AV86" s="41">
        <v>216</v>
      </c>
      <c r="AW86" s="41">
        <v>224</v>
      </c>
      <c r="AX86" s="41">
        <v>233</v>
      </c>
      <c r="AY86" s="41">
        <v>245</v>
      </c>
      <c r="AZ86" s="41">
        <v>254</v>
      </c>
      <c r="BA86" s="41">
        <v>263</v>
      </c>
      <c r="BB86" s="41">
        <v>271</v>
      </c>
      <c r="BC86" s="41">
        <v>280</v>
      </c>
      <c r="BD86" s="337">
        <v>289</v>
      </c>
      <c r="BE86" s="41">
        <v>298</v>
      </c>
      <c r="BF86" s="41">
        <v>307</v>
      </c>
      <c r="BG86" s="338">
        <v>316</v>
      </c>
    </row>
    <row r="87" spans="1:71" customHeight="1" ht="19.5">
      <c r="A87" s="356">
        <v>1800</v>
      </c>
      <c r="B87" s="339">
        <f>ROUNDUP(IFERROR(AF87*(1+$AF$5/100),AF87),0)</f>
        <v>66</v>
      </c>
      <c r="C87" s="297">
        <f>ROUNDUP(IFERROR(AG87*(1+$AF$5/100),AG87),0)</f>
        <v>73</v>
      </c>
      <c r="D87" s="297">
        <f>ROUNDUP(IFERROR(AH87*(1+$AF$5/100),AH87),0)</f>
        <v>81</v>
      </c>
      <c r="E87" s="297">
        <f>ROUNDUP(IFERROR(AI87*(1+$AF$5/100),AI87),0)</f>
        <v>87</v>
      </c>
      <c r="F87" s="297">
        <f>ROUNDUP(IFERROR(AJ87*(1+$AF$5/100),AJ87),0)</f>
        <v>94</v>
      </c>
      <c r="G87" s="297">
        <f>ROUNDUP(IFERROR(AK87*(1+$AF$5/100),AK87),0)</f>
        <v>101</v>
      </c>
      <c r="H87" s="297">
        <f>ROUNDUP(IFERROR(AL87*(1+$AF$5/100),AL87),0)</f>
        <v>108</v>
      </c>
      <c r="I87" s="297">
        <f>ROUNDUP(IFERROR(AM87*(1+$AF$5/100),AM87),0)</f>
        <v>115</v>
      </c>
      <c r="J87" s="297">
        <f>ROUNDUP(IFERROR(AN87*(1+$AF$5/100),AN87),0)</f>
        <v>122</v>
      </c>
      <c r="K87" s="297">
        <f>ROUNDUP(IFERROR(AO87*(1+$AF$5/100),AO87),0)</f>
        <v>129</v>
      </c>
      <c r="L87" s="297">
        <f>ROUNDUP(IFERROR(AP87*(1+$AF$5/100),AP87),0)</f>
        <v>136</v>
      </c>
      <c r="M87" s="297">
        <f>ROUNDUP(IFERROR(AQ87*(1+$AF$5/100),AQ87),0)</f>
        <v>143</v>
      </c>
      <c r="N87" s="297">
        <f>ROUNDUP(IFERROR(AR87*(1+$AF$5/100),AR87),0)</f>
        <v>150</v>
      </c>
      <c r="O87" s="297">
        <f>ROUNDUP(IFERROR(AS87*(1+$AF$5/100),AS87),0)</f>
        <v>156</v>
      </c>
      <c r="P87" s="297">
        <f>ROUNDUP(IFERROR(AT87*(1+$AF$5/100),AT87),0)</f>
        <v>164</v>
      </c>
      <c r="Q87" s="297">
        <f>ROUNDUP(IFERROR(AU87*(1+$AF$5/100),AU87),0)</f>
        <v>171</v>
      </c>
      <c r="R87" s="297">
        <f>ROUNDUP(IFERROR(AV87*(1+$AF$5/100),AV87),0)</f>
        <v>177</v>
      </c>
      <c r="S87" s="297">
        <f>ROUNDUP(IFERROR(AW87*(1+$AF$5/100),AW87),0)</f>
        <v>185</v>
      </c>
      <c r="T87" s="297">
        <f>ROUNDUP(IFERROR(AX87*(1+$AF$5/100),AX87),0)</f>
        <v>192</v>
      </c>
      <c r="U87" s="297">
        <f>ROUNDUP(IFERROR(AY87*(1+$AF$5/100),AY87),0)</f>
        <v>201</v>
      </c>
      <c r="V87" s="297">
        <f>ROUNDUP(IFERROR(AZ87*(1+$AF$5/100),AZ87),0)</f>
        <v>209</v>
      </c>
      <c r="W87" s="297">
        <f>ROUNDUP(IFERROR(BA87*(1+$AF$5/100),BA87),0)</f>
        <v>216</v>
      </c>
      <c r="X87" s="297">
        <f>ROUNDUP(IFERROR(BB87*(1+$AF$5/100),BB87),0)</f>
        <v>223</v>
      </c>
      <c r="Y87" s="297">
        <f>ROUNDUP(IFERROR(BC87*(1+$AF$5/100),BC87),0)</f>
        <v>231</v>
      </c>
      <c r="Z87" s="340">
        <f>ROUNDUP(IFERROR(BD87*(1+$AF$5/100),BD87),0)</f>
        <v>238</v>
      </c>
      <c r="AA87" s="340">
        <f>ROUNDUP(IFERROR(BE87*(1+$AF$5/100),BE87),0)</f>
        <v>246</v>
      </c>
      <c r="AB87" s="340">
        <f>ROUNDUP(IFERROR(BF87*(1+$AF$5/100),BF87),0)</f>
        <v>253</v>
      </c>
      <c r="AC87" s="361">
        <v>1800</v>
      </c>
      <c r="AE87" s="41">
        <v>1800</v>
      </c>
      <c r="AF87" s="41">
        <v>88</v>
      </c>
      <c r="AG87" s="41">
        <v>97</v>
      </c>
      <c r="AH87" s="41">
        <v>107</v>
      </c>
      <c r="AI87" s="41">
        <v>116</v>
      </c>
      <c r="AJ87" s="41">
        <v>125</v>
      </c>
      <c r="AK87" s="41">
        <v>134</v>
      </c>
      <c r="AL87" s="41">
        <v>144</v>
      </c>
      <c r="AM87" s="41">
        <v>153</v>
      </c>
      <c r="AN87" s="41">
        <v>162</v>
      </c>
      <c r="AO87" s="41">
        <v>171</v>
      </c>
      <c r="AP87" s="41">
        <v>181</v>
      </c>
      <c r="AQ87" s="41">
        <v>190</v>
      </c>
      <c r="AR87" s="41">
        <v>199</v>
      </c>
      <c r="AS87" s="41">
        <v>208</v>
      </c>
      <c r="AT87" s="41">
        <v>218</v>
      </c>
      <c r="AU87" s="41">
        <v>227</v>
      </c>
      <c r="AV87" s="41">
        <v>236</v>
      </c>
      <c r="AW87" s="41">
        <v>246</v>
      </c>
      <c r="AX87" s="41">
        <v>255</v>
      </c>
      <c r="AY87" s="41">
        <v>268</v>
      </c>
      <c r="AZ87" s="41">
        <v>278</v>
      </c>
      <c r="BA87" s="41">
        <v>287</v>
      </c>
      <c r="BB87" s="41">
        <v>297</v>
      </c>
      <c r="BC87" s="41">
        <v>307</v>
      </c>
      <c r="BD87" s="337">
        <v>317</v>
      </c>
      <c r="BE87" s="41">
        <v>327</v>
      </c>
      <c r="BF87" s="41">
        <v>337</v>
      </c>
      <c r="BG87" s="338">
        <v>347</v>
      </c>
    </row>
    <row r="88" spans="1:71" customHeight="1" ht="19.5">
      <c r="A88" s="356">
        <v>2000</v>
      </c>
      <c r="B88" s="342">
        <f>ROUNDUP(IFERROR(AF88*(1+$AF$5/100),AF88),0)</f>
        <v>71</v>
      </c>
      <c r="C88" s="297">
        <f>ROUNDUP(IFERROR(AG88*(1+$AF$5/100),AG88),0)</f>
        <v>78</v>
      </c>
      <c r="D88" s="297">
        <f>ROUNDUP(IFERROR(AH88*(1+$AF$5/100),AH88),0)</f>
        <v>86</v>
      </c>
      <c r="E88" s="297">
        <f>ROUNDUP(IFERROR(AI88*(1+$AF$5/100),AI88),0)</f>
        <v>93</v>
      </c>
      <c r="F88" s="297">
        <f>ROUNDUP(IFERROR(AJ88*(1+$AF$5/100),AJ88),0)</f>
        <v>102</v>
      </c>
      <c r="G88" s="297">
        <f>ROUNDUP(IFERROR(AK88*(1+$AF$5/100),AK88),0)</f>
        <v>109</v>
      </c>
      <c r="H88" s="297">
        <f>ROUNDUP(IFERROR(AL88*(1+$AF$5/100),AL88),0)</f>
        <v>117</v>
      </c>
      <c r="I88" s="297">
        <f>ROUNDUP(IFERROR(AM88*(1+$AF$5/100),AM88),0)</f>
        <v>124</v>
      </c>
      <c r="J88" s="297">
        <f>ROUNDUP(IFERROR(AN88*(1+$AF$5/100),AN88),0)</f>
        <v>132</v>
      </c>
      <c r="K88" s="297">
        <f>ROUNDUP(IFERROR(AO88*(1+$AF$5/100),AO88),0)</f>
        <v>139</v>
      </c>
      <c r="L88" s="297">
        <f>ROUNDUP(IFERROR(AP88*(1+$AF$5/100),AP88),0)</f>
        <v>147</v>
      </c>
      <c r="M88" s="297">
        <f>ROUNDUP(IFERROR(AQ88*(1+$AF$5/100),AQ88),0)</f>
        <v>155</v>
      </c>
      <c r="N88" s="297">
        <f>ROUNDUP(IFERROR(AR88*(1+$AF$5/100),AR88),0)</f>
        <v>162</v>
      </c>
      <c r="O88" s="297">
        <f>ROUNDUP(IFERROR(AS88*(1+$AF$5/100),AS88),0)</f>
        <v>170</v>
      </c>
      <c r="P88" s="297">
        <f>ROUNDUP(IFERROR(AT88*(1+$AF$5/100),AT88),0)</f>
        <v>177</v>
      </c>
      <c r="Q88" s="297">
        <f>ROUNDUP(IFERROR(AU88*(1+$AF$5/100),AU88),0)</f>
        <v>185</v>
      </c>
      <c r="R88" s="297">
        <f>ROUNDUP(IFERROR(AV88*(1+$AF$5/100),AV88),0)</f>
        <v>192</v>
      </c>
      <c r="S88" s="297">
        <f>ROUNDUP(IFERROR(AW88*(1+$AF$5/100),AW88),0)</f>
        <v>201</v>
      </c>
      <c r="T88" s="297">
        <f>ROUNDUP(IFERROR(AX88*(1+$AF$5/100),AX88),0)</f>
        <v>208</v>
      </c>
      <c r="U88" s="297">
        <f>ROUNDUP(IFERROR(AY88*(1+$AF$5/100),AY88),0)</f>
        <v>219</v>
      </c>
      <c r="V88" s="297">
        <f>ROUNDUP(IFERROR(AZ88*(1+$AF$5/100),AZ88),0)</f>
        <v>226</v>
      </c>
      <c r="W88" s="297">
        <f>ROUNDUP(IFERROR(BA88*(1+$AF$5/100),BA88),0)</f>
        <v>234</v>
      </c>
      <c r="X88" s="297">
        <f>ROUNDUP(IFERROR(BB88*(1+$AF$5/100),BB88),0)</f>
        <v>243</v>
      </c>
      <c r="Y88" s="297">
        <f>ROUNDUP(IFERROR(BC88*(1+$AF$5/100),BC88),0)</f>
        <v>250</v>
      </c>
      <c r="Z88" s="340">
        <f>ROUNDUP(IFERROR(BD88*(1+$AF$5/100),BD88),0)</f>
        <v>258</v>
      </c>
      <c r="AA88" s="340">
        <f>ROUNDUP(IFERROR(BE88*(1+$AF$5/100),BE88),0)</f>
        <v>265</v>
      </c>
      <c r="AB88" s="340">
        <f>ROUNDUP(IFERROR(BF88*(1+$AF$5/100),BF88),0)</f>
        <v>273</v>
      </c>
      <c r="AC88" s="361">
        <v>2000</v>
      </c>
      <c r="AE88" s="41">
        <v>2000</v>
      </c>
      <c r="AF88" s="41">
        <v>94</v>
      </c>
      <c r="AG88" s="41">
        <v>104</v>
      </c>
      <c r="AH88" s="41">
        <v>114</v>
      </c>
      <c r="AI88" s="41">
        <v>124</v>
      </c>
      <c r="AJ88" s="41">
        <v>135</v>
      </c>
      <c r="AK88" s="41">
        <v>145</v>
      </c>
      <c r="AL88" s="41">
        <v>155</v>
      </c>
      <c r="AM88" s="41">
        <v>165</v>
      </c>
      <c r="AN88" s="41">
        <v>175</v>
      </c>
      <c r="AO88" s="41">
        <v>185</v>
      </c>
      <c r="AP88" s="41">
        <v>196</v>
      </c>
      <c r="AQ88" s="41">
        <v>206</v>
      </c>
      <c r="AR88" s="41">
        <v>216</v>
      </c>
      <c r="AS88" s="41">
        <v>226</v>
      </c>
      <c r="AT88" s="41">
        <v>236</v>
      </c>
      <c r="AU88" s="41">
        <v>246</v>
      </c>
      <c r="AV88" s="41">
        <v>256</v>
      </c>
      <c r="AW88" s="41">
        <v>267</v>
      </c>
      <c r="AX88" s="41">
        <v>277</v>
      </c>
      <c r="AY88" s="41">
        <v>291</v>
      </c>
      <c r="AZ88" s="41">
        <v>301</v>
      </c>
      <c r="BA88" s="41">
        <v>312</v>
      </c>
      <c r="BB88" s="41">
        <v>323</v>
      </c>
      <c r="BC88" s="41">
        <v>333</v>
      </c>
      <c r="BD88" s="337">
        <v>343</v>
      </c>
      <c r="BE88" s="41">
        <v>353</v>
      </c>
      <c r="BF88" s="41">
        <v>363</v>
      </c>
      <c r="BG88" s="338">
        <v>373</v>
      </c>
    </row>
    <row r="89" spans="1:71" customHeight="1" ht="19.5">
      <c r="A89" s="356">
        <v>2200</v>
      </c>
      <c r="B89" s="342">
        <f>ROUNDUP(IFERROR(AF89*(1+$AF$5/100),AF89),0)</f>
        <v>75</v>
      </c>
      <c r="C89" s="296">
        <f>ROUNDUP(IFERROR(AG89*(1+$AF$5/100),AG89),0)</f>
        <v>84</v>
      </c>
      <c r="D89" s="297">
        <f>ROUNDUP(IFERROR(AH89*(1+$AF$5/100),AH89),0)</f>
        <v>92</v>
      </c>
      <c r="E89" s="297">
        <f>ROUNDUP(IFERROR(AI89*(1+$AF$5/100),AI89),0)</f>
        <v>100</v>
      </c>
      <c r="F89" s="297">
        <f>ROUNDUP(IFERROR(AJ89*(1+$AF$5/100),AJ89),0)</f>
        <v>108</v>
      </c>
      <c r="G89" s="297">
        <f>ROUNDUP(IFERROR(AK89*(1+$AF$5/100),AK89),0)</f>
        <v>117</v>
      </c>
      <c r="H89" s="297">
        <f>ROUNDUP(IFERROR(AL89*(1+$AF$5/100),AL89),0)</f>
        <v>125</v>
      </c>
      <c r="I89" s="297">
        <f>ROUNDUP(IFERROR(AM89*(1+$AF$5/100),AM89),0)</f>
        <v>133</v>
      </c>
      <c r="J89" s="297">
        <f>ROUNDUP(IFERROR(AN89*(1+$AF$5/100),AN89),0)</f>
        <v>141</v>
      </c>
      <c r="K89" s="297">
        <f>ROUNDUP(IFERROR(AO89*(1+$AF$5/100),AO89),0)</f>
        <v>150</v>
      </c>
      <c r="L89" s="297">
        <f>ROUNDUP(IFERROR(AP89*(1+$AF$5/100),AP89),0)</f>
        <v>158</v>
      </c>
      <c r="M89" s="297">
        <f>ROUNDUP(IFERROR(AQ89*(1+$AF$5/100),AQ89),0)</f>
        <v>166</v>
      </c>
      <c r="N89" s="297">
        <f>ROUNDUP(IFERROR(AR89*(1+$AF$5/100),AR89),0)</f>
        <v>174</v>
      </c>
      <c r="O89" s="297">
        <f>ROUNDUP(IFERROR(AS89*(1+$AF$5/100),AS89),0)</f>
        <v>183</v>
      </c>
      <c r="P89" s="297">
        <f>ROUNDUP(IFERROR(AT89*(1+$AF$5/100),AT89),0)</f>
        <v>192</v>
      </c>
      <c r="Q89" s="297">
        <f>ROUNDUP(IFERROR(AU89*(1+$AF$5/100),AU89),0)</f>
        <v>200</v>
      </c>
      <c r="R89" s="297">
        <f>ROUNDUP(IFERROR(AV89*(1+$AF$5/100),AV89),0)</f>
        <v>208</v>
      </c>
      <c r="S89" s="297">
        <f>ROUNDUP(IFERROR(AW89*(1+$AF$5/100),AW89),0)</f>
        <v>216</v>
      </c>
      <c r="T89" s="297">
        <f>ROUNDUP(IFERROR(AX89*(1+$AF$5/100),AX89),0)</f>
        <v>225</v>
      </c>
      <c r="U89" s="297">
        <f>ROUNDUP(IFERROR(AY89*(1+$AF$5/100),AY89),0)</f>
        <v>236</v>
      </c>
      <c r="V89" s="297">
        <f>ROUNDUP(IFERROR(AZ89*(1+$AF$5/100),AZ89),0)</f>
        <v>244</v>
      </c>
      <c r="W89" s="297">
        <f>ROUNDUP(IFERROR(BA89*(1+$AF$5/100),BA89),0)</f>
        <v>255</v>
      </c>
      <c r="X89" s="297">
        <f>ROUNDUP(IFERROR(BB89*(1+$AF$5/100),BB89),0)</f>
        <v>263</v>
      </c>
      <c r="Y89" s="297">
        <f>ROUNDUP(IFERROR(BC89*(1+$AF$5/100),BC89),0)</f>
        <v>271</v>
      </c>
      <c r="Z89" s="340">
        <f>ROUNDUP(IFERROR(BD89*(1+$AF$5/100),BD89),0)</f>
        <v>279</v>
      </c>
      <c r="AA89" s="340">
        <f>ROUNDUP(IFERROR(BE89*(1+$AF$5/100),BE89),0)</f>
        <v>288</v>
      </c>
      <c r="AB89" s="340">
        <f>ROUNDUP(IFERROR(BF89*(1+$AF$5/100),BF89),0)</f>
        <v>296</v>
      </c>
      <c r="AC89" s="361">
        <v>2200</v>
      </c>
      <c r="AE89" s="41">
        <v>2200</v>
      </c>
      <c r="AF89" s="41">
        <v>100</v>
      </c>
      <c r="AG89" s="41">
        <v>111</v>
      </c>
      <c r="AH89" s="41">
        <v>122</v>
      </c>
      <c r="AI89" s="41">
        <v>133</v>
      </c>
      <c r="AJ89" s="41">
        <v>144</v>
      </c>
      <c r="AK89" s="41">
        <v>155</v>
      </c>
      <c r="AL89" s="41">
        <v>166</v>
      </c>
      <c r="AM89" s="41">
        <v>177</v>
      </c>
      <c r="AN89" s="41">
        <v>188</v>
      </c>
      <c r="AO89" s="41">
        <v>199</v>
      </c>
      <c r="AP89" s="41">
        <v>210</v>
      </c>
      <c r="AQ89" s="41">
        <v>221</v>
      </c>
      <c r="AR89" s="41">
        <v>232</v>
      </c>
      <c r="AS89" s="41">
        <v>243</v>
      </c>
      <c r="AT89" s="41">
        <v>255</v>
      </c>
      <c r="AU89" s="41">
        <v>266</v>
      </c>
      <c r="AV89" s="41">
        <v>277</v>
      </c>
      <c r="AW89" s="41">
        <v>288</v>
      </c>
      <c r="AX89" s="41">
        <v>299</v>
      </c>
      <c r="AY89" s="41">
        <v>314</v>
      </c>
      <c r="AZ89" s="41">
        <v>325</v>
      </c>
      <c r="BA89" s="41">
        <v>339</v>
      </c>
      <c r="BB89" s="41">
        <v>350</v>
      </c>
      <c r="BC89" s="41">
        <v>361</v>
      </c>
      <c r="BD89" s="337">
        <v>372</v>
      </c>
      <c r="BE89" s="41">
        <v>383</v>
      </c>
      <c r="BF89" s="41">
        <v>394</v>
      </c>
      <c r="BG89" s="338">
        <v>405</v>
      </c>
    </row>
    <row r="90" spans="1:71" customHeight="1" ht="19.5">
      <c r="A90" s="356">
        <v>2400</v>
      </c>
      <c r="B90" s="342">
        <f>ROUNDUP(IFERROR(AF90*(1+$AF$5/100),AF90),0)</f>
        <v>80</v>
      </c>
      <c r="C90" s="296">
        <f>ROUNDUP(IFERROR(AG90*(1+$AF$5/100),AG90),0)</f>
        <v>89</v>
      </c>
      <c r="D90" s="297">
        <f>ROUNDUP(IFERROR(AH90*(1+$AF$5/100),AH90),0)</f>
        <v>97</v>
      </c>
      <c r="E90" s="297">
        <f>ROUNDUP(IFERROR(AI90*(1+$AF$5/100),AI90),0)</f>
        <v>106</v>
      </c>
      <c r="F90" s="297">
        <f>ROUNDUP(IFERROR(AJ90*(1+$AF$5/100),AJ90),0)</f>
        <v>115</v>
      </c>
      <c r="G90" s="297">
        <f>ROUNDUP(IFERROR(AK90*(1+$AF$5/100),AK90),0)</f>
        <v>124</v>
      </c>
      <c r="H90" s="297">
        <f>ROUNDUP(IFERROR(AL90*(1+$AF$5/100),AL90),0)</f>
        <v>133</v>
      </c>
      <c r="I90" s="297">
        <f>ROUNDUP(IFERROR(AM90*(1+$AF$5/100),AM90),0)</f>
        <v>142</v>
      </c>
      <c r="J90" s="297">
        <f>ROUNDUP(IFERROR(AN90*(1+$AF$5/100),AN90),0)</f>
        <v>151</v>
      </c>
      <c r="K90" s="297">
        <f>ROUNDUP(IFERROR(AO90*(1+$AF$5/100),AO90),0)</f>
        <v>160</v>
      </c>
      <c r="L90" s="297">
        <f>ROUNDUP(IFERROR(AP90*(1+$AF$5/100),AP90),0)</f>
        <v>169</v>
      </c>
      <c r="M90" s="297">
        <f>ROUNDUP(IFERROR(AQ90*(1+$AF$5/100),AQ90),0)</f>
        <v>178</v>
      </c>
      <c r="N90" s="297">
        <f>ROUNDUP(IFERROR(AR90*(1+$AF$5/100),AR90),0)</f>
        <v>187</v>
      </c>
      <c r="O90" s="297">
        <f>ROUNDUP(IFERROR(AS90*(1+$AF$5/100),AS90),0)</f>
        <v>196</v>
      </c>
      <c r="P90" s="297">
        <f>ROUNDUP(IFERROR(AT90*(1+$AF$5/100),AT90),0)</f>
        <v>205</v>
      </c>
      <c r="Q90" s="297">
        <f>ROUNDUP(IFERROR(AU90*(1+$AF$5/100),AU90),0)</f>
        <v>214</v>
      </c>
      <c r="R90" s="297">
        <f>ROUNDUP(IFERROR(AV90*(1+$AF$5/100),AV90),0)</f>
        <v>223</v>
      </c>
      <c r="S90" s="297">
        <f>ROUNDUP(IFERROR(AW90*(1+$AF$5/100),AW90),0)</f>
        <v>232</v>
      </c>
      <c r="T90" s="297">
        <f>ROUNDUP(IFERROR(AX90*(1+$AF$5/100),AX90),0)</f>
        <v>241</v>
      </c>
      <c r="U90" s="297">
        <f>ROUNDUP(IFERROR(AY90*(1+$AF$5/100),AY90),0)</f>
        <v>252</v>
      </c>
      <c r="V90" s="297">
        <f>ROUNDUP(IFERROR(AZ90*(1+$AF$5/100),AZ90),0)</f>
        <v>261</v>
      </c>
      <c r="W90" s="297">
        <f>ROUNDUP(IFERROR(BA90*(1+$AF$5/100),BA90),0)</f>
        <v>270</v>
      </c>
      <c r="X90" s="297">
        <f>ROUNDUP(IFERROR(BB90*(1+$AF$5/100),BB90),0)</f>
        <v>279</v>
      </c>
      <c r="Y90" s="297">
        <f>ROUNDUP(IFERROR(BC90*(1+$AF$5/100),BC90),0)</f>
        <v>288</v>
      </c>
      <c r="Z90" s="340">
        <f>ROUNDUP(IFERROR(BD90*(1+$AF$5/100),BD90),0)</f>
        <v>297</v>
      </c>
      <c r="AA90" s="340">
        <f>ROUNDUP(IFERROR(BE90*(1+$AF$5/100),BE90),0)</f>
        <v>306</v>
      </c>
      <c r="AB90" s="340">
        <f>ROUNDUP(IFERROR(BF90*(1+$AF$5/100),BF90),0)</f>
        <v>315</v>
      </c>
      <c r="AC90" s="361">
        <v>2400</v>
      </c>
      <c r="AE90" s="41">
        <v>2400</v>
      </c>
      <c r="AF90" s="41">
        <v>106</v>
      </c>
      <c r="AG90" s="41">
        <v>118</v>
      </c>
      <c r="AH90" s="41">
        <v>129</v>
      </c>
      <c r="AI90" s="41">
        <v>141</v>
      </c>
      <c r="AJ90" s="41">
        <v>153</v>
      </c>
      <c r="AK90" s="41">
        <v>165</v>
      </c>
      <c r="AL90" s="41">
        <v>177</v>
      </c>
      <c r="AM90" s="41">
        <v>189</v>
      </c>
      <c r="AN90" s="41">
        <v>201</v>
      </c>
      <c r="AO90" s="41">
        <v>213</v>
      </c>
      <c r="AP90" s="41">
        <v>225</v>
      </c>
      <c r="AQ90" s="41">
        <v>237</v>
      </c>
      <c r="AR90" s="41">
        <v>249</v>
      </c>
      <c r="AS90" s="41">
        <v>261</v>
      </c>
      <c r="AT90" s="41">
        <v>273</v>
      </c>
      <c r="AU90" s="41">
        <v>285</v>
      </c>
      <c r="AV90" s="41">
        <v>297</v>
      </c>
      <c r="AW90" s="41">
        <v>309</v>
      </c>
      <c r="AX90" s="41">
        <v>321</v>
      </c>
      <c r="AY90" s="41">
        <v>336</v>
      </c>
      <c r="AZ90" s="41">
        <v>348</v>
      </c>
      <c r="BA90" s="41">
        <v>360</v>
      </c>
      <c r="BB90" s="41">
        <v>371</v>
      </c>
      <c r="BC90" s="41">
        <v>383</v>
      </c>
      <c r="BD90" s="337">
        <v>395</v>
      </c>
      <c r="BE90" s="41">
        <v>407</v>
      </c>
      <c r="BF90" s="41">
        <v>419</v>
      </c>
      <c r="BG90" s="338">
        <v>431</v>
      </c>
    </row>
    <row r="91" spans="1:71" customHeight="1" ht="19.5">
      <c r="A91" s="356">
        <v>2600</v>
      </c>
      <c r="B91" s="342">
        <f>ROUNDUP(IFERROR(AF91*(1+$AF$5/100),AF91),0)</f>
        <v>84</v>
      </c>
      <c r="C91" s="296">
        <f>ROUNDUP(IFERROR(AG91*(1+$AF$5/100),AG91),0)</f>
        <v>93</v>
      </c>
      <c r="D91" s="296">
        <f>ROUNDUP(IFERROR(AH91*(1+$AF$5/100),AH91),0)</f>
        <v>103</v>
      </c>
      <c r="E91" s="297">
        <f>ROUNDUP(IFERROR(AI91*(1+$AF$5/100),AI91),0)</f>
        <v>113</v>
      </c>
      <c r="F91" s="297">
        <f>ROUNDUP(IFERROR(AJ91*(1+$AF$5/100),AJ91),0)</f>
        <v>123</v>
      </c>
      <c r="G91" s="297">
        <f>ROUNDUP(IFERROR(AK91*(1+$AF$5/100),AK91),0)</f>
        <v>132</v>
      </c>
      <c r="H91" s="297">
        <f>ROUNDUP(IFERROR(AL91*(1+$AF$5/100),AL91),0)</f>
        <v>142</v>
      </c>
      <c r="I91" s="297">
        <f>ROUNDUP(IFERROR(AM91*(1+$AF$5/100),AM91),0)</f>
        <v>151</v>
      </c>
      <c r="J91" s="297">
        <f>ROUNDUP(IFERROR(AN91*(1+$AF$5/100),AN91),0)</f>
        <v>161</v>
      </c>
      <c r="K91" s="297">
        <f>ROUNDUP(IFERROR(AO91*(1+$AF$5/100),AO91),0)</f>
        <v>171</v>
      </c>
      <c r="L91" s="297">
        <f>ROUNDUP(IFERROR(AP91*(1+$AF$5/100),AP91),0)</f>
        <v>180</v>
      </c>
      <c r="M91" s="297">
        <f>ROUNDUP(IFERROR(AQ91*(1+$AF$5/100),AQ91),0)</f>
        <v>190</v>
      </c>
      <c r="N91" s="297">
        <f>ROUNDUP(IFERROR(AR91*(1+$AF$5/100),AR91),0)</f>
        <v>200</v>
      </c>
      <c r="O91" s="297">
        <f>ROUNDUP(IFERROR(AS91*(1+$AF$5/100),AS91),0)</f>
        <v>209</v>
      </c>
      <c r="P91" s="297">
        <f>ROUNDUP(IFERROR(AT91*(1+$AF$5/100),AT91),0)</f>
        <v>219</v>
      </c>
      <c r="Q91" s="297">
        <f>ROUNDUP(IFERROR(AU91*(1+$AF$5/100),AU91),0)</f>
        <v>228</v>
      </c>
      <c r="R91" s="297">
        <f>ROUNDUP(IFERROR(AV91*(1+$AF$5/100),AV91),0)</f>
        <v>238</v>
      </c>
      <c r="S91" s="297">
        <f>ROUNDUP(IFERROR(AW91*(1+$AF$5/100),AW91),0)</f>
        <v>249</v>
      </c>
      <c r="T91" s="297">
        <f>ROUNDUP(IFERROR(AX91*(1+$AF$5/100),AX91),0)</f>
        <v>258</v>
      </c>
      <c r="U91" s="297">
        <f>ROUNDUP(IFERROR(AY91*(1+$AF$5/100),AY91),0)</f>
        <v>267</v>
      </c>
      <c r="V91" s="297">
        <f>ROUNDUP(IFERROR(AZ91*(1+$AF$5/100),AZ91),0)</f>
        <v>276</v>
      </c>
      <c r="W91" s="297">
        <f>ROUNDUP(IFERROR(BA91*(1+$AF$5/100),BA91),0)</f>
        <v>285</v>
      </c>
      <c r="X91" s="297">
        <f>ROUNDUP(IFERROR(BB91*(1+$AF$5/100),BB91),0)</f>
        <v>295</v>
      </c>
      <c r="Y91" s="297">
        <f>ROUNDUP(IFERROR(BC91*(1+$AF$5/100),BC91),0)</f>
        <v>304</v>
      </c>
      <c r="Z91" s="340">
        <f>ROUNDUP(IFERROR(BD91*(1+$AF$5/100),BD91),0)</f>
        <v>313</v>
      </c>
      <c r="AA91" s="340">
        <f>ROUNDUP(IFERROR(BE91*(1+$AF$5/100),BE91),0)</f>
        <v>322</v>
      </c>
      <c r="AB91" s="340">
        <f>ROUNDUP(IFERROR(BF91*(1+$AF$5/100),BF91),0)</f>
        <v>331</v>
      </c>
      <c r="AC91" s="361">
        <v>2600</v>
      </c>
      <c r="AE91" s="41">
        <v>2600</v>
      </c>
      <c r="AF91" s="41">
        <v>111</v>
      </c>
      <c r="AG91" s="41">
        <v>124</v>
      </c>
      <c r="AH91" s="41">
        <v>137</v>
      </c>
      <c r="AI91" s="41">
        <v>150</v>
      </c>
      <c r="AJ91" s="41">
        <v>163</v>
      </c>
      <c r="AK91" s="41">
        <v>176</v>
      </c>
      <c r="AL91" s="41">
        <v>189</v>
      </c>
      <c r="AM91" s="41">
        <v>201</v>
      </c>
      <c r="AN91" s="41">
        <v>214</v>
      </c>
      <c r="AO91" s="41">
        <v>227</v>
      </c>
      <c r="AP91" s="41">
        <v>240</v>
      </c>
      <c r="AQ91" s="41">
        <v>253</v>
      </c>
      <c r="AR91" s="41">
        <v>266</v>
      </c>
      <c r="AS91" s="41">
        <v>278</v>
      </c>
      <c r="AT91" s="41">
        <v>291</v>
      </c>
      <c r="AU91" s="41">
        <v>304</v>
      </c>
      <c r="AV91" s="41">
        <v>317</v>
      </c>
      <c r="AW91" s="41">
        <v>331</v>
      </c>
      <c r="AX91" s="41">
        <v>343</v>
      </c>
      <c r="AY91" s="41">
        <v>356</v>
      </c>
      <c r="AZ91" s="41">
        <v>368</v>
      </c>
      <c r="BA91" s="41">
        <v>380</v>
      </c>
      <c r="BB91" s="41">
        <v>393</v>
      </c>
      <c r="BC91" s="41">
        <v>405</v>
      </c>
      <c r="BD91" s="337">
        <v>417</v>
      </c>
      <c r="BE91" s="41">
        <v>429</v>
      </c>
      <c r="BF91" s="41">
        <v>441</v>
      </c>
      <c r="BG91" s="338">
        <v>453</v>
      </c>
    </row>
    <row r="92" spans="1:71" customHeight="1" ht="19.5">
      <c r="A92" s="356">
        <v>2800</v>
      </c>
      <c r="B92" s="342">
        <f>ROUNDUP(IFERROR(AF92*(1+$AF$5/100),AF92),0)</f>
        <v>88</v>
      </c>
      <c r="C92" s="296">
        <f>ROUNDUP(IFERROR(AG92*(1+$AF$5/100),AG92),0)</f>
        <v>99</v>
      </c>
      <c r="D92" s="296">
        <f>ROUNDUP(IFERROR(AH92*(1+$AF$5/100),AH92),0)</f>
        <v>109</v>
      </c>
      <c r="E92" s="296">
        <f>ROUNDUP(IFERROR(AI92*(1+$AF$5/100),AI92),0)</f>
        <v>119</v>
      </c>
      <c r="F92" s="297">
        <f>ROUNDUP(IFERROR(AJ92*(1+$AF$5/100),AJ92),0)</f>
        <v>129</v>
      </c>
      <c r="G92" s="297">
        <f>ROUNDUP(IFERROR(AK92*(1+$AF$5/100),AK92),0)</f>
        <v>140</v>
      </c>
      <c r="H92" s="297">
        <f>ROUNDUP(IFERROR(AL92*(1+$AF$5/100),AL92),0)</f>
        <v>150</v>
      </c>
      <c r="I92" s="297">
        <f>ROUNDUP(IFERROR(AM92*(1+$AF$5/100),AM92),0)</f>
        <v>160</v>
      </c>
      <c r="J92" s="297">
        <f>ROUNDUP(IFERROR(AN92*(1+$AF$5/100),AN92),0)</f>
        <v>171</v>
      </c>
      <c r="K92" s="297">
        <f>ROUNDUP(IFERROR(AO92*(1+$AF$5/100),AO92),0)</f>
        <v>181</v>
      </c>
      <c r="L92" s="297">
        <f>ROUNDUP(IFERROR(AP92*(1+$AF$5/100),AP92),0)</f>
        <v>192</v>
      </c>
      <c r="M92" s="297">
        <f>ROUNDUP(IFERROR(AQ92*(1+$AF$5/100),AQ92),0)</f>
        <v>201</v>
      </c>
      <c r="N92" s="297">
        <f>ROUNDUP(IFERROR(AR92*(1+$AF$5/100),AR92),0)</f>
        <v>212</v>
      </c>
      <c r="O92" s="297">
        <f>ROUNDUP(IFERROR(AS92*(1+$AF$5/100),AS92),0)</f>
        <v>222</v>
      </c>
      <c r="P92" s="297">
        <f>ROUNDUP(IFERROR(AT92*(1+$AF$5/100),AT92),0)</f>
        <v>233</v>
      </c>
      <c r="Q92" s="297">
        <f>ROUNDUP(IFERROR(AU92*(1+$AF$5/100),AU92),0)</f>
        <v>240</v>
      </c>
      <c r="R92" s="297">
        <f>ROUNDUP(IFERROR(AV92*(1+$AF$5/100),AV92),0)</f>
        <v>250</v>
      </c>
      <c r="S92" s="297">
        <f>ROUNDUP(IFERROR(AW92*(1+$AF$5/100),AW92),0)</f>
        <v>262</v>
      </c>
      <c r="T92" s="297">
        <f>ROUNDUP(IFERROR(AX92*(1+$AF$5/100),AX92),0)</f>
        <v>272</v>
      </c>
      <c r="U92" s="297">
        <f>ROUNDUP(IFERROR(AY92*(1+$AF$5/100),AY92),0)</f>
        <v>282</v>
      </c>
      <c r="V92" s="297">
        <f>ROUNDUP(IFERROR(AZ92*(1+$AF$5/100),AZ92),0)</f>
        <v>291</v>
      </c>
      <c r="W92" s="297">
        <f>ROUNDUP(IFERROR(BA92*(1+$AF$5/100),BA92),0)</f>
        <v>301</v>
      </c>
      <c r="X92" s="297">
        <f>ROUNDUP(IFERROR(BB92*(1+$AF$5/100),BB92),0)</f>
        <v>311</v>
      </c>
      <c r="Y92" s="297">
        <f>ROUNDUP(IFERROR(BC92*(1+$AF$5/100),BC92),0)</f>
        <v>321</v>
      </c>
      <c r="Z92" s="340">
        <f>ROUNDUP(IFERROR(BD92*(1+$AF$5/100),BD92),0)</f>
        <v>330</v>
      </c>
      <c r="AA92" s="340">
        <f>ROUNDUP(IFERROR(BE92*(1+$AF$5/100),BE92),0)</f>
        <v>340</v>
      </c>
      <c r="AB92" s="340">
        <f>ROUNDUP(IFERROR(BF92*(1+$AF$5/100),BF92),0)</f>
        <v>350</v>
      </c>
      <c r="AC92" s="361">
        <v>2800</v>
      </c>
      <c r="AE92" s="41">
        <v>2800</v>
      </c>
      <c r="AF92" s="41">
        <v>117</v>
      </c>
      <c r="AG92" s="41">
        <v>131</v>
      </c>
      <c r="AH92" s="41">
        <v>145</v>
      </c>
      <c r="AI92" s="41">
        <v>158</v>
      </c>
      <c r="AJ92" s="41">
        <v>172</v>
      </c>
      <c r="AK92" s="41">
        <v>186</v>
      </c>
      <c r="AL92" s="41">
        <v>200</v>
      </c>
      <c r="AM92" s="41">
        <v>213</v>
      </c>
      <c r="AN92" s="41">
        <v>227</v>
      </c>
      <c r="AO92" s="41">
        <v>241</v>
      </c>
      <c r="AP92" s="41">
        <v>255</v>
      </c>
      <c r="AQ92" s="41">
        <v>268</v>
      </c>
      <c r="AR92" s="41">
        <v>282</v>
      </c>
      <c r="AS92" s="41">
        <v>296</v>
      </c>
      <c r="AT92" s="41">
        <v>310</v>
      </c>
      <c r="AU92" s="41">
        <v>320</v>
      </c>
      <c r="AV92" s="41">
        <v>333</v>
      </c>
      <c r="AW92" s="41">
        <v>349</v>
      </c>
      <c r="AX92" s="41">
        <v>362</v>
      </c>
      <c r="AY92" s="41">
        <v>375</v>
      </c>
      <c r="AZ92" s="41">
        <v>388</v>
      </c>
      <c r="BA92" s="41">
        <v>401</v>
      </c>
      <c r="BB92" s="41">
        <v>414</v>
      </c>
      <c r="BC92" s="41">
        <v>427</v>
      </c>
      <c r="BD92" s="337">
        <v>440</v>
      </c>
      <c r="BE92" s="41">
        <v>453</v>
      </c>
      <c r="BF92" s="41">
        <v>466</v>
      </c>
      <c r="BG92" s="338">
        <v>479</v>
      </c>
    </row>
    <row r="93" spans="1:71" customHeight="1" ht="19.5">
      <c r="A93" s="356">
        <v>3000</v>
      </c>
      <c r="B93" s="342">
        <f>ROUNDUP(IFERROR(AF93*(1+$AF$5/100),AF93),0)</f>
        <v>93</v>
      </c>
      <c r="C93" s="296">
        <f>ROUNDUP(IFERROR(AG93*(1+$AF$5/100),AG93),0)</f>
        <v>104</v>
      </c>
      <c r="D93" s="296">
        <f>ROUNDUP(IFERROR(AH93*(1+$AF$5/100),AH93),0)</f>
        <v>114</v>
      </c>
      <c r="E93" s="296">
        <f>ROUNDUP(IFERROR(AI93*(1+$AF$5/100),AI93),0)</f>
        <v>126</v>
      </c>
      <c r="F93" s="296">
        <f>ROUNDUP(IFERROR(AJ93*(1+$AF$5/100),AJ93),0)</f>
        <v>137</v>
      </c>
      <c r="G93" s="297">
        <f>ROUNDUP(IFERROR(AK93*(1+$AF$5/100),AK93),0)</f>
        <v>147</v>
      </c>
      <c r="H93" s="297">
        <f>ROUNDUP(IFERROR(AL93*(1+$AF$5/100),AL93),0)</f>
        <v>159</v>
      </c>
      <c r="I93" s="297">
        <f>ROUNDUP(IFERROR(AM93*(1+$AF$5/100),AM93),0)</f>
        <v>170</v>
      </c>
      <c r="J93" s="297">
        <f>ROUNDUP(IFERROR(AN93*(1+$AF$5/100),AN93),0)</f>
        <v>180</v>
      </c>
      <c r="K93" s="297">
        <f>ROUNDUP(IFERROR(AO93*(1+$AF$5/100),AO93),0)</f>
        <v>192</v>
      </c>
      <c r="L93" s="297">
        <f>ROUNDUP(IFERROR(AP93*(1+$AF$5/100),AP93),0)</f>
        <v>203</v>
      </c>
      <c r="M93" s="297">
        <f>ROUNDUP(IFERROR(AQ93*(1+$AF$5/100),AQ93),0)</f>
        <v>213</v>
      </c>
      <c r="N93" s="297">
        <f>ROUNDUP(IFERROR(AR93*(1+$AF$5/100),AR93),0)</f>
        <v>225</v>
      </c>
      <c r="O93" s="297">
        <f>ROUNDUP(IFERROR(AS93*(1+$AF$5/100),AS93),0)</f>
        <v>236</v>
      </c>
      <c r="P93" s="297">
        <f>ROUNDUP(IFERROR(AT93*(1+$AF$5/100),AT93),0)</f>
        <v>243</v>
      </c>
      <c r="Q93" s="297">
        <f>ROUNDUP(IFERROR(AU93*(1+$AF$5/100),AU93),0)</f>
        <v>253</v>
      </c>
      <c r="R93" s="297">
        <f>ROUNDUP(IFERROR(AV93*(1+$AF$5/100),AV93),0)</f>
        <v>263</v>
      </c>
      <c r="S93" s="297">
        <f>ROUNDUP(IFERROR(AW93*(1+$AF$5/100),AW93),0)</f>
        <v>275</v>
      </c>
      <c r="T93" s="297">
        <f>ROUNDUP(IFERROR(AX93*(1+$AF$5/100),AX93),0)</f>
        <v>285</v>
      </c>
      <c r="U93" s="297">
        <f>ROUNDUP(IFERROR(AY93*(1+$AF$5/100),AY93),0)</f>
        <v>296</v>
      </c>
      <c r="V93" s="297">
        <f>ROUNDUP(IFERROR(AZ93*(1+$AF$5/100),AZ93),0)</f>
        <v>306</v>
      </c>
      <c r="W93" s="297">
        <f>ROUNDUP(IFERROR(BA93*(1+$AF$5/100),BA93),0)</f>
        <v>317</v>
      </c>
      <c r="X93" s="297">
        <f>ROUNDUP(IFERROR(BB93*(1+$AF$5/100),BB93),0)</f>
        <v>327</v>
      </c>
      <c r="Y93" s="297">
        <f>ROUNDUP(IFERROR(BC93*(1+$AF$5/100),BC93),0)</f>
        <v>338</v>
      </c>
      <c r="Z93" s="340">
        <f>ROUNDUP(IFERROR(BD93*(1+$AF$5/100),BD93),0)</f>
        <v>348</v>
      </c>
      <c r="AA93" s="340">
        <f>ROUNDUP(IFERROR(BE93*(1+$AF$5/100),BE93),0)</f>
        <v>359</v>
      </c>
      <c r="AB93" s="340">
        <f>ROUNDUP(IFERROR(BF93*(1+$AF$5/100),BF93),0)</f>
        <v>369</v>
      </c>
      <c r="AC93" s="361">
        <v>3000</v>
      </c>
      <c r="AE93" s="41">
        <v>3000</v>
      </c>
      <c r="AF93" s="41">
        <v>123</v>
      </c>
      <c r="AG93" s="41">
        <v>138</v>
      </c>
      <c r="AH93" s="41">
        <v>152</v>
      </c>
      <c r="AI93" s="41">
        <v>167</v>
      </c>
      <c r="AJ93" s="41">
        <v>182</v>
      </c>
      <c r="AK93" s="41">
        <v>196</v>
      </c>
      <c r="AL93" s="41">
        <v>211</v>
      </c>
      <c r="AM93" s="41">
        <v>226</v>
      </c>
      <c r="AN93" s="41">
        <v>240</v>
      </c>
      <c r="AO93" s="41">
        <v>255</v>
      </c>
      <c r="AP93" s="41">
        <v>270</v>
      </c>
      <c r="AQ93" s="41">
        <v>284</v>
      </c>
      <c r="AR93" s="41">
        <v>299</v>
      </c>
      <c r="AS93" s="41">
        <v>314</v>
      </c>
      <c r="AT93" s="41">
        <v>323</v>
      </c>
      <c r="AU93" s="41">
        <v>337</v>
      </c>
      <c r="AV93" s="41">
        <v>350</v>
      </c>
      <c r="AW93" s="41">
        <v>366</v>
      </c>
      <c r="AX93" s="41">
        <v>380</v>
      </c>
      <c r="AY93" s="41">
        <v>394</v>
      </c>
      <c r="AZ93" s="41">
        <v>408</v>
      </c>
      <c r="BA93" s="41">
        <v>422</v>
      </c>
      <c r="BB93" s="41">
        <v>436</v>
      </c>
      <c r="BC93" s="41">
        <v>450</v>
      </c>
      <c r="BD93" s="337">
        <v>464</v>
      </c>
      <c r="BE93" s="41">
        <v>478</v>
      </c>
      <c r="BF93" s="41">
        <v>492</v>
      </c>
      <c r="BG93" s="338">
        <v>506</v>
      </c>
    </row>
    <row r="94" spans="1:71" customHeight="1" ht="20.25">
      <c r="A94" s="356">
        <v>3200</v>
      </c>
      <c r="B94" s="343">
        <f>ROUNDUP(IFERROR(AF94*(1+$AF$5/100),AF94),0)</f>
        <v>97</v>
      </c>
      <c r="C94" s="344">
        <f>ROUNDUP(IFERROR(AG94*(1+$AF$5/100),AG94),0)</f>
        <v>108</v>
      </c>
      <c r="D94" s="344">
        <f>ROUNDUP(IFERROR(AH94*(1+$AF$5/100),AH94),0)</f>
        <v>120</v>
      </c>
      <c r="E94" s="344">
        <f>ROUNDUP(IFERROR(AI94*(1+$AF$5/100),AI94),0)</f>
        <v>132</v>
      </c>
      <c r="F94" s="344">
        <f>ROUNDUP(IFERROR(AJ94*(1+$AF$5/100),AJ94),0)</f>
        <v>144</v>
      </c>
      <c r="G94" s="345">
        <f>ROUNDUP(IFERROR(AK94*(1+$AF$5/100),AK94),0)</f>
        <v>156</v>
      </c>
      <c r="H94" s="345">
        <f>ROUNDUP(IFERROR(AL94*(1+$AF$5/100),AL94),0)</f>
        <v>167</v>
      </c>
      <c r="I94" s="345">
        <f>ROUNDUP(IFERROR(AM94*(1+$AF$5/100),AM94),0)</f>
        <v>179</v>
      </c>
      <c r="J94" s="345">
        <f>ROUNDUP(IFERROR(AN94*(1+$AF$5/100),AN94),0)</f>
        <v>190</v>
      </c>
      <c r="K94" s="345">
        <f>ROUNDUP(IFERROR(AO94*(1+$AF$5/100),AO94),0)</f>
        <v>202</v>
      </c>
      <c r="L94" s="345">
        <f>ROUNDUP(IFERROR(AP94*(1+$AF$5/100),AP94),0)</f>
        <v>213</v>
      </c>
      <c r="M94" s="345">
        <f>ROUNDUP(IFERROR(AQ94*(1+$AF$5/100),AQ94),0)</f>
        <v>225</v>
      </c>
      <c r="N94" s="345">
        <f>ROUNDUP(IFERROR(AR94*(1+$AF$5/100),AR94),0)</f>
        <v>237</v>
      </c>
      <c r="O94" s="345">
        <f>ROUNDUP(IFERROR(AS94*(1+$AF$5/100),AS94),0)</f>
        <v>243</v>
      </c>
      <c r="P94" s="345">
        <f>ROUNDUP(IFERROR(AT94*(1+$AF$5/100),AT94),0)</f>
        <v>254</v>
      </c>
      <c r="Q94" s="345">
        <f>ROUNDUP(IFERROR(AU94*(1+$AF$5/100),AU94),0)</f>
        <v>265</v>
      </c>
      <c r="R94" s="345">
        <f>ROUNDUP(IFERROR(AV94*(1+$AF$5/100),AV94),0)</f>
        <v>276</v>
      </c>
      <c r="S94" s="345">
        <f>ROUNDUP(IFERROR(AW94*(1+$AF$5/100),AW94),0)</f>
        <v>288</v>
      </c>
      <c r="T94" s="345">
        <f>ROUNDUP(IFERROR(AX94*(1+$AF$5/100),AX94),0)</f>
        <v>300</v>
      </c>
      <c r="U94" s="345">
        <f>ROUNDUP(IFERROR(AY94*(1+$AF$5/100),AY94),0)</f>
        <v>310</v>
      </c>
      <c r="V94" s="345">
        <f>ROUNDUP(IFERROR(AZ94*(1+$AF$5/100),AZ94),0)</f>
        <v>321</v>
      </c>
      <c r="W94" s="345">
        <f>ROUNDUP(IFERROR(BA94*(1+$AF$5/100),BA94),0)</f>
        <v>333</v>
      </c>
      <c r="X94" s="345">
        <f>ROUNDUP(IFERROR(BB94*(1+$AF$5/100),BB94),0)</f>
        <v>343</v>
      </c>
      <c r="Y94" s="345">
        <f>ROUNDUP(IFERROR(BC94*(1+$AF$5/100),BC94),0)</f>
        <v>354</v>
      </c>
      <c r="Z94" s="346">
        <f>ROUNDUP(IFERROR(BD94*(1+$AF$5/100),BD94),0)</f>
        <v>366</v>
      </c>
      <c r="AA94" s="346">
        <f>ROUNDUP(IFERROR(BE94*(1+$AF$5/100),BE94),0)</f>
        <v>377</v>
      </c>
      <c r="AB94" s="346">
        <f>ROUNDUP(IFERROR(BF94*(1+$AF$5/100),BF94),0)</f>
        <v>388</v>
      </c>
      <c r="AC94" s="361">
        <v>3200</v>
      </c>
      <c r="AE94" s="41">
        <v>3200</v>
      </c>
      <c r="AF94" s="41">
        <v>129</v>
      </c>
      <c r="AG94" s="41">
        <v>144</v>
      </c>
      <c r="AH94" s="41">
        <v>160</v>
      </c>
      <c r="AI94" s="41">
        <v>176</v>
      </c>
      <c r="AJ94" s="41">
        <v>191</v>
      </c>
      <c r="AK94" s="41">
        <v>207</v>
      </c>
      <c r="AL94" s="41">
        <v>222</v>
      </c>
      <c r="AM94" s="41">
        <v>238</v>
      </c>
      <c r="AN94" s="41">
        <v>253</v>
      </c>
      <c r="AO94" s="41">
        <v>269</v>
      </c>
      <c r="AP94" s="41">
        <v>284</v>
      </c>
      <c r="AQ94" s="41">
        <v>300</v>
      </c>
      <c r="AR94" s="41">
        <v>315</v>
      </c>
      <c r="AS94" s="41">
        <v>324</v>
      </c>
      <c r="AT94" s="41">
        <v>338</v>
      </c>
      <c r="AU94" s="41">
        <v>353</v>
      </c>
      <c r="AV94" s="41">
        <v>367</v>
      </c>
      <c r="AW94" s="41">
        <v>384</v>
      </c>
      <c r="AX94" s="41">
        <v>399</v>
      </c>
      <c r="AY94" s="41">
        <v>413</v>
      </c>
      <c r="AZ94" s="41">
        <v>428</v>
      </c>
      <c r="BA94" s="41">
        <v>443</v>
      </c>
      <c r="BB94" s="41">
        <v>457</v>
      </c>
      <c r="BC94" s="41">
        <v>472</v>
      </c>
      <c r="BD94" s="348">
        <v>487</v>
      </c>
      <c r="BE94" s="349">
        <v>502</v>
      </c>
      <c r="BF94" s="349">
        <v>517</v>
      </c>
      <c r="BG94" s="350">
        <v>532</v>
      </c>
    </row>
    <row r="95" spans="1:71" customHeight="1" ht="30">
      <c r="A95" s="844"/>
      <c r="B95" s="309"/>
      <c r="C95" s="309"/>
      <c r="D95" s="309"/>
      <c r="E95" s="309"/>
      <c r="F95" s="309"/>
      <c r="G95" s="309"/>
      <c r="H95" s="309"/>
      <c r="I95" s="309"/>
      <c r="J95" s="309"/>
      <c r="K95" s="309"/>
      <c r="L95" s="309"/>
      <c r="M95" s="357"/>
      <c r="N95" s="1247"/>
      <c r="O95" s="1247"/>
      <c r="P95" s="1247"/>
      <c r="Q95" s="1247"/>
      <c r="R95" s="1247"/>
      <c r="S95" s="1247"/>
      <c r="T95" s="1247"/>
      <c r="U95" s="1247"/>
      <c r="V95" s="1247"/>
      <c r="W95" s="1247"/>
      <c r="X95" s="1247"/>
      <c r="Y95" s="1247"/>
      <c r="Z95" s="1247"/>
      <c r="AA95" s="1247"/>
      <c r="AB95" s="1247"/>
      <c r="AC95" s="1248"/>
    </row>
    <row r="96" spans="1:71" customHeight="1" ht="16.5">
      <c r="A96" s="298"/>
      <c r="B96" s="298"/>
      <c r="C96" s="298"/>
      <c r="D96" s="298"/>
      <c r="E96" s="298"/>
      <c r="F96" s="298"/>
      <c r="G96" s="298"/>
      <c r="H96" s="298"/>
      <c r="I96" s="298"/>
      <c r="J96" s="298"/>
      <c r="K96" s="298"/>
      <c r="L96" s="298"/>
      <c r="M96" s="298"/>
      <c r="N96" s="298"/>
      <c r="O96" s="298"/>
      <c r="P96" s="298"/>
      <c r="Q96" s="298"/>
      <c r="R96" s="298"/>
      <c r="S96" s="298"/>
      <c r="T96" s="298"/>
      <c r="U96" s="298"/>
      <c r="V96" s="298"/>
      <c r="W96" s="298"/>
      <c r="X96" s="298"/>
      <c r="Y96" s="298"/>
      <c r="Z96" s="298"/>
    </row>
    <row r="97" spans="1:71" customHeight="1" ht="24.75">
      <c r="A97" s="1242" t="s">
        <v>839</v>
      </c>
      <c r="B97" s="1243"/>
      <c r="C97" s="1243"/>
      <c r="D97" s="1243"/>
      <c r="E97" s="1243"/>
      <c r="F97" s="1243"/>
      <c r="G97" s="1243"/>
      <c r="H97" s="1243"/>
      <c r="I97" s="1243"/>
      <c r="J97" s="1243"/>
      <c r="K97" s="1243"/>
      <c r="L97" s="1243"/>
      <c r="M97" s="1243"/>
      <c r="N97" s="1243"/>
      <c r="O97" s="1243"/>
      <c r="P97" s="1243"/>
      <c r="Q97" s="1243"/>
      <c r="R97" s="1243"/>
      <c r="S97" s="1243"/>
      <c r="T97" s="1243"/>
      <c r="U97" s="1243"/>
      <c r="V97" s="1243"/>
      <c r="W97" s="1243"/>
      <c r="X97" s="1243"/>
      <c r="Y97" s="1243"/>
      <c r="Z97" s="1243"/>
      <c r="AA97" s="1243"/>
      <c r="AB97" s="1243"/>
      <c r="AC97" s="1246"/>
    </row>
    <row r="98" spans="1:71" customHeight="1" ht="20.25">
      <c r="A98" s="356"/>
      <c r="B98" s="307">
        <v>610</v>
      </c>
      <c r="C98" s="307">
        <v>710</v>
      </c>
      <c r="D98" s="307">
        <v>810</v>
      </c>
      <c r="E98" s="307">
        <v>910</v>
      </c>
      <c r="F98" s="307">
        <v>1010</v>
      </c>
      <c r="G98" s="307">
        <v>1110</v>
      </c>
      <c r="H98" s="307">
        <v>1210</v>
      </c>
      <c r="I98" s="307">
        <v>1310</v>
      </c>
      <c r="J98" s="307">
        <v>1410</v>
      </c>
      <c r="K98" s="307">
        <v>1510</v>
      </c>
      <c r="L98" s="307">
        <v>1610</v>
      </c>
      <c r="M98" s="307">
        <v>1710</v>
      </c>
      <c r="N98" s="307">
        <v>1810</v>
      </c>
      <c r="O98" s="307">
        <v>1910</v>
      </c>
      <c r="P98" s="307">
        <v>2010</v>
      </c>
      <c r="Q98" s="307">
        <v>2110</v>
      </c>
      <c r="R98" s="307">
        <v>2210</v>
      </c>
      <c r="S98" s="307">
        <v>2310</v>
      </c>
      <c r="T98" s="307">
        <v>2410</v>
      </c>
      <c r="U98" s="307">
        <v>2510</v>
      </c>
      <c r="V98" s="307">
        <v>2610</v>
      </c>
      <c r="W98" s="307">
        <v>2710</v>
      </c>
      <c r="X98" s="307">
        <v>2810</v>
      </c>
      <c r="Y98" s="307">
        <v>2910</v>
      </c>
      <c r="Z98" s="307">
        <v>3010</v>
      </c>
      <c r="AA98" s="307">
        <v>3110</v>
      </c>
      <c r="AB98" s="307">
        <v>3210</v>
      </c>
      <c r="AC98" s="359"/>
      <c r="AF98" s="41">
        <v>610</v>
      </c>
      <c r="AG98" s="41">
        <v>710</v>
      </c>
      <c r="AH98" s="41">
        <v>810</v>
      </c>
      <c r="AI98" s="41">
        <v>910</v>
      </c>
      <c r="AJ98" s="41">
        <v>1010</v>
      </c>
      <c r="AK98" s="41">
        <v>1110</v>
      </c>
      <c r="AL98" s="41">
        <v>1210</v>
      </c>
      <c r="AM98" s="41">
        <v>1310</v>
      </c>
      <c r="AN98" s="41">
        <v>1410</v>
      </c>
      <c r="AO98" s="41">
        <v>1510</v>
      </c>
      <c r="AP98" s="41">
        <v>1610</v>
      </c>
      <c r="AQ98" s="41">
        <v>1710</v>
      </c>
      <c r="AR98" s="41">
        <v>1810</v>
      </c>
      <c r="AS98" s="41">
        <v>1910</v>
      </c>
      <c r="AT98" s="41">
        <v>2010</v>
      </c>
      <c r="AU98" s="41">
        <v>2110</v>
      </c>
      <c r="AV98" s="41">
        <v>2210</v>
      </c>
      <c r="AW98" s="41">
        <v>2310</v>
      </c>
      <c r="AX98" s="41">
        <v>2410</v>
      </c>
      <c r="AY98" s="41">
        <v>2510</v>
      </c>
      <c r="AZ98" s="41">
        <v>2610</v>
      </c>
      <c r="BA98" s="41">
        <v>2710</v>
      </c>
      <c r="BB98" s="41">
        <v>2810</v>
      </c>
      <c r="BC98" s="41">
        <v>2910</v>
      </c>
      <c r="BD98" s="329">
        <v>3010</v>
      </c>
      <c r="BE98" s="330">
        <v>3110</v>
      </c>
      <c r="BF98" s="330">
        <v>3210</v>
      </c>
      <c r="BG98" s="331">
        <v>3310</v>
      </c>
    </row>
    <row r="99" spans="1:71" customHeight="1" ht="19.5">
      <c r="A99" s="356">
        <v>600</v>
      </c>
      <c r="B99" s="332">
        <f>ROUNDUP(IFERROR(AF99*(1+$AF$6/100),AF99),0)</f>
        <v>48</v>
      </c>
      <c r="C99" s="333">
        <f>ROUNDUP(IFERROR(AG99*(1+$AF$6/100),AG99),0)</f>
        <v>51</v>
      </c>
      <c r="D99" s="333">
        <f>ROUNDUP(IFERROR(AH99*(1+$AF$6/100),AH99),0)</f>
        <v>55</v>
      </c>
      <c r="E99" s="333">
        <f>ROUNDUP(IFERROR(AI99*(1+$AF$6/100),AI99),0)</f>
        <v>59</v>
      </c>
      <c r="F99" s="333">
        <f>ROUNDUP(IFERROR(AJ99*(1+$AF$6/100),AJ99),0)</f>
        <v>63</v>
      </c>
      <c r="G99" s="333">
        <f>ROUNDUP(IFERROR(AK99*(1+$AF$6/100),AK99),0)</f>
        <v>66</v>
      </c>
      <c r="H99" s="333">
        <f>ROUNDUP(IFERROR(AL99*(1+$AF$6/100),AL99),0)</f>
        <v>70</v>
      </c>
      <c r="I99" s="333">
        <f>ROUNDUP(IFERROR(AM99*(1+$AF$6/100),AM99),0)</f>
        <v>74</v>
      </c>
      <c r="J99" s="333">
        <f>ROUNDUP(IFERROR(AN99*(1+$AF$6/100),AN99),0)</f>
        <v>77</v>
      </c>
      <c r="K99" s="333">
        <f>ROUNDUP(IFERROR(AO99*(1+$AF$6/100),AO99),0)</f>
        <v>81</v>
      </c>
      <c r="L99" s="333">
        <f>ROUNDUP(IFERROR(AP99*(1+$AF$6/100),AP99),0)</f>
        <v>84</v>
      </c>
      <c r="M99" s="333">
        <f>ROUNDUP(IFERROR(AQ99*(1+$AF$6/100),AQ99),0)</f>
        <v>84</v>
      </c>
      <c r="N99" s="333">
        <f>ROUNDUP(IFERROR(AR99*(1+$AF$6/100),AR99),0)</f>
        <v>87</v>
      </c>
      <c r="O99" s="333">
        <f>ROUNDUP(IFERROR(AS99*(1+$AF$6/100),AS99),0)</f>
        <v>91</v>
      </c>
      <c r="P99" s="333">
        <f>ROUNDUP(IFERROR(AT99*(1+$AF$6/100),AT99),0)</f>
        <v>95</v>
      </c>
      <c r="Q99" s="333">
        <f>ROUNDUP(IFERROR(AU99*(1+$AF$6/100),AU99),0)</f>
        <v>98</v>
      </c>
      <c r="R99" s="333">
        <f>ROUNDUP(IFERROR(AV99*(1+$AF$6/100),AV99),0)</f>
        <v>102</v>
      </c>
      <c r="S99" s="333">
        <f>ROUNDUP(IFERROR(AW99*(1+$AF$6/100),AW99),0)</f>
        <v>105</v>
      </c>
      <c r="T99" s="333">
        <f>ROUNDUP(IFERROR(AX99*(1+$AF$6/100),AX99),0)</f>
        <v>108</v>
      </c>
      <c r="U99" s="333">
        <f>ROUNDUP(IFERROR(AY99*(1+$AF$6/100),AY99),0)</f>
        <v>117</v>
      </c>
      <c r="V99" s="333">
        <f>ROUNDUP(IFERROR(AZ99*(1+$AF$6/100),AZ99),0)</f>
        <v>121</v>
      </c>
      <c r="W99" s="333">
        <f>ROUNDUP(IFERROR(BA99*(1+$AF$6/100),BA99),0)</f>
        <v>125</v>
      </c>
      <c r="X99" s="333">
        <f>ROUNDUP(IFERROR(BB99*(1+$AF$6/100),BB99),0)</f>
        <v>129</v>
      </c>
      <c r="Y99" s="333">
        <f>ROUNDUP(IFERROR(BC99*(1+$AF$6/100),BC99),0)</f>
        <v>132</v>
      </c>
      <c r="Z99" s="334">
        <f>ROUNDUP(IFERROR(BD99*(1+$AF$6/100),BD99),0)</f>
        <v>136</v>
      </c>
      <c r="AA99" s="334">
        <f>ROUNDUP(IFERROR(BE99*(1+$AF$6/100),BE99),0)</f>
        <v>140</v>
      </c>
      <c r="AB99" s="335">
        <f>ROUNDUP(IFERROR(BF99*(1+$AF$6/100),BF99),0)</f>
        <v>144</v>
      </c>
      <c r="AC99" s="360">
        <v>600</v>
      </c>
      <c r="AE99" s="41">
        <v>600</v>
      </c>
      <c r="AF99" s="41">
        <v>63</v>
      </c>
      <c r="AG99" s="41">
        <v>68</v>
      </c>
      <c r="AH99" s="41">
        <v>73</v>
      </c>
      <c r="AI99" s="41">
        <v>78</v>
      </c>
      <c r="AJ99" s="41">
        <v>83</v>
      </c>
      <c r="AK99" s="41">
        <v>88</v>
      </c>
      <c r="AL99" s="41">
        <v>93</v>
      </c>
      <c r="AM99" s="41">
        <v>98</v>
      </c>
      <c r="AN99" s="41">
        <v>102</v>
      </c>
      <c r="AO99" s="41">
        <v>107</v>
      </c>
      <c r="AP99" s="41">
        <v>112</v>
      </c>
      <c r="AQ99" s="41">
        <v>112</v>
      </c>
      <c r="AR99" s="41">
        <v>116</v>
      </c>
      <c r="AS99" s="41">
        <v>121</v>
      </c>
      <c r="AT99" s="41">
        <v>126</v>
      </c>
      <c r="AU99" s="41">
        <v>130</v>
      </c>
      <c r="AV99" s="41">
        <v>135</v>
      </c>
      <c r="AW99" s="41">
        <v>139</v>
      </c>
      <c r="AX99" s="41">
        <v>144</v>
      </c>
      <c r="AY99" s="41">
        <v>156</v>
      </c>
      <c r="AZ99" s="41">
        <v>161</v>
      </c>
      <c r="BA99" s="41">
        <v>166</v>
      </c>
      <c r="BB99" s="41">
        <v>171</v>
      </c>
      <c r="BC99" s="41">
        <v>176</v>
      </c>
      <c r="BD99" s="337">
        <v>181</v>
      </c>
      <c r="BE99" s="41">
        <v>186</v>
      </c>
      <c r="BF99" s="41">
        <v>191</v>
      </c>
      <c r="BG99" s="338">
        <v>196</v>
      </c>
    </row>
    <row r="100" spans="1:71" customHeight="1" ht="19.5">
      <c r="A100" s="356">
        <v>800</v>
      </c>
      <c r="B100" s="339">
        <f>ROUNDUP(IFERROR(AF100*(1+$AF$6/100),AF100),0)</f>
        <v>54</v>
      </c>
      <c r="C100" s="297">
        <f>ROUNDUP(IFERROR(AG100*(1+$AF$6/100),AG100),0)</f>
        <v>58</v>
      </c>
      <c r="D100" s="297">
        <f>ROUNDUP(IFERROR(AH100*(1+$AF$6/100),AH100),0)</f>
        <v>63</v>
      </c>
      <c r="E100" s="297">
        <f>ROUNDUP(IFERROR(AI100*(1+$AF$6/100),AI100),0)</f>
        <v>67</v>
      </c>
      <c r="F100" s="297">
        <f>ROUNDUP(IFERROR(AJ100*(1+$AF$6/100),AJ100),0)</f>
        <v>72</v>
      </c>
      <c r="G100" s="297">
        <f>ROUNDUP(IFERROR(AK100*(1+$AF$6/100),AK100),0)</f>
        <v>76</v>
      </c>
      <c r="H100" s="297">
        <f>ROUNDUP(IFERROR(AL100*(1+$AF$6/100),AL100),0)</f>
        <v>81</v>
      </c>
      <c r="I100" s="297">
        <f>ROUNDUP(IFERROR(AM100*(1+$AF$6/100),AM100),0)</f>
        <v>81</v>
      </c>
      <c r="J100" s="297">
        <f>ROUNDUP(IFERROR(AN100*(1+$AF$6/100),AN100),0)</f>
        <v>85</v>
      </c>
      <c r="K100" s="297">
        <f>ROUNDUP(IFERROR(AO100*(1+$AF$6/100),AO100),0)</f>
        <v>90</v>
      </c>
      <c r="L100" s="297">
        <f>ROUNDUP(IFERROR(AP100*(1+$AF$6/100),AP100),0)</f>
        <v>94</v>
      </c>
      <c r="M100" s="297">
        <f>ROUNDUP(IFERROR(AQ100*(1+$AF$6/100),AQ100),0)</f>
        <v>98</v>
      </c>
      <c r="N100" s="297">
        <f>ROUNDUP(IFERROR(AR100*(1+$AF$6/100),AR100),0)</f>
        <v>102</v>
      </c>
      <c r="O100" s="297">
        <f>ROUNDUP(IFERROR(AS100*(1+$AF$6/100),AS100),0)</f>
        <v>107</v>
      </c>
      <c r="P100" s="297">
        <f>ROUNDUP(IFERROR(AT100*(1+$AF$6/100),AT100),0)</f>
        <v>111</v>
      </c>
      <c r="Q100" s="297">
        <f>ROUNDUP(IFERROR(AU100*(1+$AF$6/100),AU100),0)</f>
        <v>115</v>
      </c>
      <c r="R100" s="297">
        <f>ROUNDUP(IFERROR(AV100*(1+$AF$6/100),AV100),0)</f>
        <v>120</v>
      </c>
      <c r="S100" s="297">
        <f>ROUNDUP(IFERROR(AW100*(1+$AF$6/100),AW100),0)</f>
        <v>123</v>
      </c>
      <c r="T100" s="297">
        <f>ROUNDUP(IFERROR(AX100*(1+$AF$6/100),AX100),0)</f>
        <v>128</v>
      </c>
      <c r="U100" s="297">
        <f>ROUNDUP(IFERROR(AY100*(1+$AF$6/100),AY100),0)</f>
        <v>138</v>
      </c>
      <c r="V100" s="297">
        <f>ROUNDUP(IFERROR(AZ100*(1+$AF$6/100),AZ100),0)</f>
        <v>142</v>
      </c>
      <c r="W100" s="297">
        <f>ROUNDUP(IFERROR(BA100*(1+$AF$6/100),BA100),0)</f>
        <v>147</v>
      </c>
      <c r="X100" s="297">
        <f>ROUNDUP(IFERROR(BB100*(1+$AF$6/100),BB100),0)</f>
        <v>152</v>
      </c>
      <c r="Y100" s="297">
        <f>ROUNDUP(IFERROR(BC100*(1+$AF$6/100),BC100),0)</f>
        <v>156</v>
      </c>
      <c r="Z100" s="340">
        <f>ROUNDUP(IFERROR(BD100*(1+$AF$6/100),BD100),0)</f>
        <v>161</v>
      </c>
      <c r="AA100" s="340">
        <f>ROUNDUP(IFERROR(BE100*(1+$AF$6/100),BE100),0)</f>
        <v>165</v>
      </c>
      <c r="AB100" s="341">
        <f>ROUNDUP(IFERROR(BF100*(1+$AF$6/100),BF100),0)</f>
        <v>170</v>
      </c>
      <c r="AC100" s="360">
        <v>800</v>
      </c>
      <c r="AE100" s="41">
        <v>800</v>
      </c>
      <c r="AF100" s="41">
        <v>71</v>
      </c>
      <c r="AG100" s="41">
        <v>77</v>
      </c>
      <c r="AH100" s="41">
        <v>83</v>
      </c>
      <c r="AI100" s="41">
        <v>89</v>
      </c>
      <c r="AJ100" s="41">
        <v>95</v>
      </c>
      <c r="AK100" s="41">
        <v>101</v>
      </c>
      <c r="AL100" s="41">
        <v>107</v>
      </c>
      <c r="AM100" s="41">
        <v>108</v>
      </c>
      <c r="AN100" s="41">
        <v>113</v>
      </c>
      <c r="AO100" s="41">
        <v>119</v>
      </c>
      <c r="AP100" s="41">
        <v>125</v>
      </c>
      <c r="AQ100" s="41">
        <v>130</v>
      </c>
      <c r="AR100" s="41">
        <v>136</v>
      </c>
      <c r="AS100" s="41">
        <v>142</v>
      </c>
      <c r="AT100" s="41">
        <v>147</v>
      </c>
      <c r="AU100" s="41">
        <v>153</v>
      </c>
      <c r="AV100" s="41">
        <v>159</v>
      </c>
      <c r="AW100" s="41">
        <v>164</v>
      </c>
      <c r="AX100" s="41">
        <v>170</v>
      </c>
      <c r="AY100" s="41">
        <v>183</v>
      </c>
      <c r="AZ100" s="41">
        <v>189</v>
      </c>
      <c r="BA100" s="41">
        <v>195</v>
      </c>
      <c r="BB100" s="41">
        <v>202</v>
      </c>
      <c r="BC100" s="41">
        <v>208</v>
      </c>
      <c r="BD100" s="337">
        <v>214</v>
      </c>
      <c r="BE100" s="41">
        <v>220</v>
      </c>
      <c r="BF100" s="41">
        <v>226</v>
      </c>
      <c r="BG100" s="338">
        <v>232</v>
      </c>
    </row>
    <row r="101" spans="1:71" customHeight="1" ht="19.5">
      <c r="A101" s="356">
        <v>1000</v>
      </c>
      <c r="B101" s="339">
        <f>ROUNDUP(IFERROR(AF101*(1+$AF$6/100),AF101),0)</f>
        <v>59</v>
      </c>
      <c r="C101" s="297">
        <f>ROUNDUP(IFERROR(AG101*(1+$AF$6/100),AG101),0)</f>
        <v>64</v>
      </c>
      <c r="D101" s="297">
        <f>ROUNDUP(IFERROR(AH101*(1+$AF$6/100),AH101),0)</f>
        <v>69</v>
      </c>
      <c r="E101" s="297">
        <f>ROUNDUP(IFERROR(AI101*(1+$AF$6/100),AI101),0)</f>
        <v>75</v>
      </c>
      <c r="F101" s="297">
        <f>ROUNDUP(IFERROR(AJ101*(1+$AF$6/100),AJ101),0)</f>
        <v>77</v>
      </c>
      <c r="G101" s="297">
        <f>ROUNDUP(IFERROR(AK101*(1+$AF$6/100),AK101),0)</f>
        <v>82</v>
      </c>
      <c r="H101" s="297">
        <f>ROUNDUP(IFERROR(AL101*(1+$AF$6/100),AL101),0)</f>
        <v>87</v>
      </c>
      <c r="I101" s="297">
        <f>ROUNDUP(IFERROR(AM101*(1+$AF$6/100),AM101),0)</f>
        <v>92</v>
      </c>
      <c r="J101" s="297">
        <f>ROUNDUP(IFERROR(AN101*(1+$AF$6/100),AN101),0)</f>
        <v>97</v>
      </c>
      <c r="K101" s="297">
        <f>ROUNDUP(IFERROR(AO101*(1+$AF$6/100),AO101),0)</f>
        <v>102</v>
      </c>
      <c r="L101" s="297">
        <f>ROUNDUP(IFERROR(AP101*(1+$AF$6/100),AP101),0)</f>
        <v>107</v>
      </c>
      <c r="M101" s="297">
        <f>ROUNDUP(IFERROR(AQ101*(1+$AF$6/100),AQ101),0)</f>
        <v>112</v>
      </c>
      <c r="N101" s="297">
        <f>ROUNDUP(IFERROR(AR101*(1+$AF$6/100),AR101),0)</f>
        <v>117</v>
      </c>
      <c r="O101" s="297">
        <f>ROUNDUP(IFERROR(AS101*(1+$AF$6/100),AS101),0)</f>
        <v>123</v>
      </c>
      <c r="P101" s="297">
        <f>ROUNDUP(IFERROR(AT101*(1+$AF$6/100),AT101),0)</f>
        <v>127</v>
      </c>
      <c r="Q101" s="297">
        <f>ROUNDUP(IFERROR(AU101*(1+$AF$6/100),AU101),0)</f>
        <v>132</v>
      </c>
      <c r="R101" s="297">
        <f>ROUNDUP(IFERROR(AV101*(1+$AF$6/100),AV101),0)</f>
        <v>138</v>
      </c>
      <c r="S101" s="297">
        <f>ROUNDUP(IFERROR(AW101*(1+$AF$6/100),AW101),0)</f>
        <v>143</v>
      </c>
      <c r="T101" s="297">
        <f>ROUNDUP(IFERROR(AX101*(1+$AF$6/100),AX101),0)</f>
        <v>147</v>
      </c>
      <c r="U101" s="297">
        <f>ROUNDUP(IFERROR(AY101*(1+$AF$6/100),AY101),0)</f>
        <v>158</v>
      </c>
      <c r="V101" s="297">
        <f>ROUNDUP(IFERROR(AZ101*(1+$AF$6/100),AZ101),0)</f>
        <v>164</v>
      </c>
      <c r="W101" s="297">
        <f>ROUNDUP(IFERROR(BA101*(1+$AF$6/100),BA101),0)</f>
        <v>169</v>
      </c>
      <c r="X101" s="297">
        <f>ROUNDUP(IFERROR(BB101*(1+$AF$6/100),BB101),0)</f>
        <v>174</v>
      </c>
      <c r="Y101" s="297">
        <f>ROUNDUP(IFERROR(BC101*(1+$AF$6/100),BC101),0)</f>
        <v>180</v>
      </c>
      <c r="Z101" s="340">
        <f>ROUNDUP(IFERROR(BD101*(1+$AF$6/100),BD101),0)</f>
        <v>185</v>
      </c>
      <c r="AA101" s="340">
        <f>ROUNDUP(IFERROR(BE101*(1+$AF$6/100),BE101),0)</f>
        <v>190</v>
      </c>
      <c r="AB101" s="341">
        <f>ROUNDUP(IFERROR(BF101*(1+$AF$6/100),BF101),0)</f>
        <v>195</v>
      </c>
      <c r="AC101" s="360">
        <v>1000</v>
      </c>
      <c r="AE101" s="41">
        <v>1000</v>
      </c>
      <c r="AF101" s="41">
        <v>78</v>
      </c>
      <c r="AG101" s="41">
        <v>85</v>
      </c>
      <c r="AH101" s="41">
        <v>92</v>
      </c>
      <c r="AI101" s="41">
        <v>100</v>
      </c>
      <c r="AJ101" s="41">
        <v>102</v>
      </c>
      <c r="AK101" s="41">
        <v>109</v>
      </c>
      <c r="AL101" s="41">
        <v>115</v>
      </c>
      <c r="AM101" s="41">
        <v>122</v>
      </c>
      <c r="AN101" s="41">
        <v>129</v>
      </c>
      <c r="AO101" s="41">
        <v>136</v>
      </c>
      <c r="AP101" s="41">
        <v>142</v>
      </c>
      <c r="AQ101" s="41">
        <v>149</v>
      </c>
      <c r="AR101" s="41">
        <v>156</v>
      </c>
      <c r="AS101" s="41">
        <v>163</v>
      </c>
      <c r="AT101" s="41">
        <v>169</v>
      </c>
      <c r="AU101" s="41">
        <v>176</v>
      </c>
      <c r="AV101" s="41">
        <v>183</v>
      </c>
      <c r="AW101" s="41">
        <v>190</v>
      </c>
      <c r="AX101" s="41">
        <v>196</v>
      </c>
      <c r="AY101" s="41">
        <v>210</v>
      </c>
      <c r="AZ101" s="41">
        <v>218</v>
      </c>
      <c r="BA101" s="41">
        <v>225</v>
      </c>
      <c r="BB101" s="41">
        <v>232</v>
      </c>
      <c r="BC101" s="41">
        <v>239</v>
      </c>
      <c r="BD101" s="337">
        <v>246</v>
      </c>
      <c r="BE101" s="41">
        <v>253</v>
      </c>
      <c r="BF101" s="41">
        <v>260</v>
      </c>
      <c r="BG101" s="338">
        <v>267</v>
      </c>
    </row>
    <row r="102" spans="1:71" customHeight="1" ht="19.5">
      <c r="A102" s="356">
        <v>1200</v>
      </c>
      <c r="B102" s="339">
        <f>ROUNDUP(IFERROR(AF102*(1+$AF$6/100),AF102),0)</f>
        <v>65</v>
      </c>
      <c r="C102" s="297">
        <f>ROUNDUP(IFERROR(AG102*(1+$AF$6/100),AG102),0)</f>
        <v>71</v>
      </c>
      <c r="D102" s="297">
        <f>ROUNDUP(IFERROR(AH102*(1+$AF$6/100),AH102),0)</f>
        <v>77</v>
      </c>
      <c r="E102" s="297">
        <f>ROUNDUP(IFERROR(AI102*(1+$AF$6/100),AI102),0)</f>
        <v>79</v>
      </c>
      <c r="F102" s="297">
        <f>ROUNDUP(IFERROR(AJ102*(1+$AF$6/100),AJ102),0)</f>
        <v>85</v>
      </c>
      <c r="G102" s="297">
        <f>ROUNDUP(IFERROR(AK102*(1+$AF$6/100),AK102),0)</f>
        <v>91</v>
      </c>
      <c r="H102" s="297">
        <f>ROUNDUP(IFERROR(AL102*(1+$AF$6/100),AL102),0)</f>
        <v>97</v>
      </c>
      <c r="I102" s="297">
        <f>ROUNDUP(IFERROR(AM102*(1+$AF$6/100),AM102),0)</f>
        <v>103</v>
      </c>
      <c r="J102" s="297">
        <f>ROUNDUP(IFERROR(AN102*(1+$AF$6/100),AN102),0)</f>
        <v>108</v>
      </c>
      <c r="K102" s="297">
        <f>ROUNDUP(IFERROR(AO102*(1+$AF$6/100),AO102),0)</f>
        <v>114</v>
      </c>
      <c r="L102" s="297">
        <f>ROUNDUP(IFERROR(AP102*(1+$AF$6/100),AP102),0)</f>
        <v>120</v>
      </c>
      <c r="M102" s="297">
        <f>ROUNDUP(IFERROR(AQ102*(1+$AF$6/100),AQ102),0)</f>
        <v>126</v>
      </c>
      <c r="N102" s="297">
        <f>ROUNDUP(IFERROR(AR102*(1+$AF$6/100),AR102),0)</f>
        <v>132</v>
      </c>
      <c r="O102" s="297">
        <f>ROUNDUP(IFERROR(AS102*(1+$AF$6/100),AS102),0)</f>
        <v>138</v>
      </c>
      <c r="P102" s="297">
        <f>ROUNDUP(IFERROR(AT102*(1+$AF$6/100),AT102),0)</f>
        <v>144</v>
      </c>
      <c r="Q102" s="297">
        <f>ROUNDUP(IFERROR(AU102*(1+$AF$6/100),AU102),0)</f>
        <v>150</v>
      </c>
      <c r="R102" s="297">
        <f>ROUNDUP(IFERROR(AV102*(1+$AF$6/100),AV102),0)</f>
        <v>156</v>
      </c>
      <c r="S102" s="297">
        <f>ROUNDUP(IFERROR(AW102*(1+$AF$6/100),AW102),0)</f>
        <v>162</v>
      </c>
      <c r="T102" s="297">
        <f>ROUNDUP(IFERROR(AX102*(1+$AF$6/100),AX102),0)</f>
        <v>168</v>
      </c>
      <c r="U102" s="297">
        <f>ROUNDUP(IFERROR(AY102*(1+$AF$6/100),AY102),0)</f>
        <v>179</v>
      </c>
      <c r="V102" s="297">
        <f>ROUNDUP(IFERROR(AZ102*(1+$AF$6/100),AZ102),0)</f>
        <v>185</v>
      </c>
      <c r="W102" s="297">
        <f>ROUNDUP(IFERROR(BA102*(1+$AF$6/100),BA102),0)</f>
        <v>191</v>
      </c>
      <c r="X102" s="297">
        <f>ROUNDUP(IFERROR(BB102*(1+$AF$6/100),BB102),0)</f>
        <v>198</v>
      </c>
      <c r="Y102" s="297">
        <f>ROUNDUP(IFERROR(BC102*(1+$AF$6/100),BC102),0)</f>
        <v>204</v>
      </c>
      <c r="Z102" s="340">
        <f>ROUNDUP(IFERROR(BD102*(1+$AF$6/100),BD102),0)</f>
        <v>210</v>
      </c>
      <c r="AA102" s="340">
        <f>ROUNDUP(IFERROR(BE102*(1+$AF$6/100),BE102),0)</f>
        <v>216</v>
      </c>
      <c r="AB102" s="341">
        <f>ROUNDUP(IFERROR(BF102*(1+$AF$6/100),BF102),0)</f>
        <v>222</v>
      </c>
      <c r="AC102" s="360">
        <v>1200</v>
      </c>
      <c r="AE102" s="41">
        <v>1200</v>
      </c>
      <c r="AF102" s="41">
        <v>86</v>
      </c>
      <c r="AG102" s="41">
        <v>94</v>
      </c>
      <c r="AH102" s="41">
        <v>102</v>
      </c>
      <c r="AI102" s="41">
        <v>105</v>
      </c>
      <c r="AJ102" s="41">
        <v>113</v>
      </c>
      <c r="AK102" s="41">
        <v>121</v>
      </c>
      <c r="AL102" s="41">
        <v>129</v>
      </c>
      <c r="AM102" s="41">
        <v>137</v>
      </c>
      <c r="AN102" s="41">
        <v>144</v>
      </c>
      <c r="AO102" s="41">
        <v>152</v>
      </c>
      <c r="AP102" s="41">
        <v>160</v>
      </c>
      <c r="AQ102" s="41">
        <v>168</v>
      </c>
      <c r="AR102" s="41">
        <v>176</v>
      </c>
      <c r="AS102" s="41">
        <v>183</v>
      </c>
      <c r="AT102" s="41">
        <v>191</v>
      </c>
      <c r="AU102" s="41">
        <v>199</v>
      </c>
      <c r="AV102" s="41">
        <v>207</v>
      </c>
      <c r="AW102" s="41">
        <v>215</v>
      </c>
      <c r="AX102" s="41">
        <v>223</v>
      </c>
      <c r="AY102" s="41">
        <v>238</v>
      </c>
      <c r="AZ102" s="41">
        <v>246</v>
      </c>
      <c r="BA102" s="41">
        <v>254</v>
      </c>
      <c r="BB102" s="41">
        <v>263</v>
      </c>
      <c r="BC102" s="41">
        <v>271</v>
      </c>
      <c r="BD102" s="337">
        <v>279</v>
      </c>
      <c r="BE102" s="41">
        <v>287</v>
      </c>
      <c r="BF102" s="41">
        <v>295</v>
      </c>
      <c r="BG102" s="338">
        <v>303</v>
      </c>
    </row>
    <row r="103" spans="1:71" customHeight="1" ht="19.5">
      <c r="A103" s="356">
        <v>1400</v>
      </c>
      <c r="B103" s="339">
        <f>ROUNDUP(IFERROR(AF103*(1+$AF$6/100),AF103),0)</f>
        <v>70</v>
      </c>
      <c r="C103" s="297">
        <f>ROUNDUP(IFERROR(AG103*(1+$AF$6/100),AG103),0)</f>
        <v>77</v>
      </c>
      <c r="D103" s="297">
        <f>ROUNDUP(IFERROR(AH103*(1+$AF$6/100),AH103),0)</f>
        <v>81</v>
      </c>
      <c r="E103" s="297">
        <f>ROUNDUP(IFERROR(AI103*(1+$AF$6/100),AI103),0)</f>
        <v>87</v>
      </c>
      <c r="F103" s="297">
        <f>ROUNDUP(IFERROR(AJ103*(1+$AF$6/100),AJ103),0)</f>
        <v>93</v>
      </c>
      <c r="G103" s="297">
        <f>ROUNDUP(IFERROR(AK103*(1+$AF$6/100),AK103),0)</f>
        <v>100</v>
      </c>
      <c r="H103" s="297">
        <f>ROUNDUP(IFERROR(AL103*(1+$AF$6/100),AL103),0)</f>
        <v>107</v>
      </c>
      <c r="I103" s="297">
        <f>ROUNDUP(IFERROR(AM103*(1+$AF$6/100),AM103),0)</f>
        <v>114</v>
      </c>
      <c r="J103" s="297">
        <f>ROUNDUP(IFERROR(AN103*(1+$AF$6/100),AN103),0)</f>
        <v>120</v>
      </c>
      <c r="K103" s="297">
        <f>ROUNDUP(IFERROR(AO103*(1+$AF$6/100),AO103),0)</f>
        <v>127</v>
      </c>
      <c r="L103" s="297">
        <f>ROUNDUP(IFERROR(AP103*(1+$AF$6/100),AP103),0)</f>
        <v>134</v>
      </c>
      <c r="M103" s="297">
        <f>ROUNDUP(IFERROR(AQ103*(1+$AF$6/100),AQ103),0)</f>
        <v>141</v>
      </c>
      <c r="N103" s="297">
        <f>ROUNDUP(IFERROR(AR103*(1+$AF$6/100),AR103),0)</f>
        <v>147</v>
      </c>
      <c r="O103" s="297">
        <f>ROUNDUP(IFERROR(AS103*(1+$AF$6/100),AS103),0)</f>
        <v>153</v>
      </c>
      <c r="P103" s="297">
        <f>ROUNDUP(IFERROR(AT103*(1+$AF$6/100),AT103),0)</f>
        <v>160</v>
      </c>
      <c r="Q103" s="297">
        <f>ROUNDUP(IFERROR(AU103*(1+$AF$6/100),AU103),0)</f>
        <v>167</v>
      </c>
      <c r="R103" s="297">
        <f>ROUNDUP(IFERROR(AV103*(1+$AF$6/100),AV103),0)</f>
        <v>174</v>
      </c>
      <c r="S103" s="297">
        <f>ROUNDUP(IFERROR(AW103*(1+$AF$6/100),AW103),0)</f>
        <v>180</v>
      </c>
      <c r="T103" s="297">
        <f>ROUNDUP(IFERROR(AX103*(1+$AF$6/100),AX103),0)</f>
        <v>187</v>
      </c>
      <c r="U103" s="297">
        <f>ROUNDUP(IFERROR(AY103*(1+$AF$6/100),AY103),0)</f>
        <v>199</v>
      </c>
      <c r="V103" s="297">
        <f>ROUNDUP(IFERROR(AZ103*(1+$AF$6/100),AZ103),0)</f>
        <v>206</v>
      </c>
      <c r="W103" s="297">
        <f>ROUNDUP(IFERROR(BA103*(1+$AF$6/100),BA103),0)</f>
        <v>213</v>
      </c>
      <c r="X103" s="297">
        <f>ROUNDUP(IFERROR(BB103*(1+$AF$6/100),BB103),0)</f>
        <v>220</v>
      </c>
      <c r="Y103" s="297">
        <f>ROUNDUP(IFERROR(BC103*(1+$AF$6/100),BC103),0)</f>
        <v>228</v>
      </c>
      <c r="Z103" s="340">
        <f>ROUNDUP(IFERROR(BD103*(1+$AF$6/100),BD103),0)</f>
        <v>235</v>
      </c>
      <c r="AA103" s="340">
        <f>ROUNDUP(IFERROR(BE103*(1+$AF$6/100),BE103),0)</f>
        <v>243</v>
      </c>
      <c r="AB103" s="341">
        <f>ROUNDUP(IFERROR(BF103*(1+$AF$6/100),BF103),0)</f>
        <v>250</v>
      </c>
      <c r="AC103" s="360">
        <v>1400</v>
      </c>
      <c r="AE103" s="41">
        <v>1400</v>
      </c>
      <c r="AF103" s="41">
        <v>93</v>
      </c>
      <c r="AG103" s="41">
        <v>102</v>
      </c>
      <c r="AH103" s="41">
        <v>107</v>
      </c>
      <c r="AI103" s="41">
        <v>115</v>
      </c>
      <c r="AJ103" s="41">
        <v>124</v>
      </c>
      <c r="AK103" s="41">
        <v>133</v>
      </c>
      <c r="AL103" s="41">
        <v>142</v>
      </c>
      <c r="AM103" s="41">
        <v>151</v>
      </c>
      <c r="AN103" s="41">
        <v>160</v>
      </c>
      <c r="AO103" s="41">
        <v>169</v>
      </c>
      <c r="AP103" s="41">
        <v>178</v>
      </c>
      <c r="AQ103" s="41">
        <v>187</v>
      </c>
      <c r="AR103" s="41">
        <v>195</v>
      </c>
      <c r="AS103" s="41">
        <v>204</v>
      </c>
      <c r="AT103" s="41">
        <v>213</v>
      </c>
      <c r="AU103" s="41">
        <v>222</v>
      </c>
      <c r="AV103" s="41">
        <v>231</v>
      </c>
      <c r="AW103" s="41">
        <v>240</v>
      </c>
      <c r="AX103" s="41">
        <v>249</v>
      </c>
      <c r="AY103" s="41">
        <v>265</v>
      </c>
      <c r="AZ103" s="41">
        <v>274</v>
      </c>
      <c r="BA103" s="41">
        <v>284</v>
      </c>
      <c r="BB103" s="41">
        <v>293</v>
      </c>
      <c r="BC103" s="41">
        <v>303</v>
      </c>
      <c r="BD103" s="337">
        <v>313</v>
      </c>
      <c r="BE103" s="41">
        <v>323</v>
      </c>
      <c r="BF103" s="41">
        <v>333</v>
      </c>
      <c r="BG103" s="338">
        <v>343</v>
      </c>
    </row>
    <row r="104" spans="1:71" customHeight="1" ht="19.5">
      <c r="A104" s="356">
        <v>1600</v>
      </c>
      <c r="B104" s="339">
        <f>ROUNDUP(IFERROR(AF104*(1+$AF$6/100),AF104),0)</f>
        <v>75</v>
      </c>
      <c r="C104" s="297">
        <f>ROUNDUP(IFERROR(AG104*(1+$AF$6/100),AG104),0)</f>
        <v>80</v>
      </c>
      <c r="D104" s="297">
        <f>ROUNDUP(IFERROR(AH104*(1+$AF$6/100),AH104),0)</f>
        <v>87</v>
      </c>
      <c r="E104" s="297">
        <f>ROUNDUP(IFERROR(AI104*(1+$AF$6/100),AI104),0)</f>
        <v>95</v>
      </c>
      <c r="F104" s="297">
        <f>ROUNDUP(IFERROR(AJ104*(1+$AF$6/100),AJ104),0)</f>
        <v>102</v>
      </c>
      <c r="G104" s="297">
        <f>ROUNDUP(IFERROR(AK104*(1+$AF$6/100),AK104),0)</f>
        <v>110</v>
      </c>
      <c r="H104" s="297">
        <f>ROUNDUP(IFERROR(AL104*(1+$AF$6/100),AL104),0)</f>
        <v>117</v>
      </c>
      <c r="I104" s="297">
        <f>ROUNDUP(IFERROR(AM104*(1+$AF$6/100),AM104),0)</f>
        <v>124</v>
      </c>
      <c r="J104" s="297">
        <f>ROUNDUP(IFERROR(AN104*(1+$AF$6/100),AN104),0)</f>
        <v>132</v>
      </c>
      <c r="K104" s="297">
        <f>ROUNDUP(IFERROR(AO104*(1+$AF$6/100),AO104),0)</f>
        <v>139</v>
      </c>
      <c r="L104" s="297">
        <f>ROUNDUP(IFERROR(AP104*(1+$AF$6/100),AP104),0)</f>
        <v>147</v>
      </c>
      <c r="M104" s="297">
        <f>ROUNDUP(IFERROR(AQ104*(1+$AF$6/100),AQ104),0)</f>
        <v>154</v>
      </c>
      <c r="N104" s="297">
        <f>ROUNDUP(IFERROR(AR104*(1+$AF$6/100),AR104),0)</f>
        <v>162</v>
      </c>
      <c r="O104" s="297">
        <f>ROUNDUP(IFERROR(AS104*(1+$AF$6/100),AS104),0)</f>
        <v>169</v>
      </c>
      <c r="P104" s="297">
        <f>ROUNDUP(IFERROR(AT104*(1+$AF$6/100),AT104),0)</f>
        <v>177</v>
      </c>
      <c r="Q104" s="297">
        <f>ROUNDUP(IFERROR(AU104*(1+$AF$6/100),AU104),0)</f>
        <v>184</v>
      </c>
      <c r="R104" s="297">
        <f>ROUNDUP(IFERROR(AV104*(1+$AF$6/100),AV104),0)</f>
        <v>192</v>
      </c>
      <c r="S104" s="297">
        <f>ROUNDUP(IFERROR(AW104*(1+$AF$6/100),AW104),0)</f>
        <v>199</v>
      </c>
      <c r="T104" s="297">
        <f>ROUNDUP(IFERROR(AX104*(1+$AF$6/100),AX104),0)</f>
        <v>207</v>
      </c>
      <c r="U104" s="297">
        <f>ROUNDUP(IFERROR(AY104*(1+$AF$6/100),AY104),0)</f>
        <v>219</v>
      </c>
      <c r="V104" s="297">
        <f>ROUNDUP(IFERROR(AZ104*(1+$AF$6/100),AZ104),0)</f>
        <v>228</v>
      </c>
      <c r="W104" s="297">
        <f>ROUNDUP(IFERROR(BA104*(1+$AF$6/100),BA104),0)</f>
        <v>235</v>
      </c>
      <c r="X104" s="297">
        <f>ROUNDUP(IFERROR(BB104*(1+$AF$6/100),BB104),0)</f>
        <v>243</v>
      </c>
      <c r="Y104" s="297">
        <f>ROUNDUP(IFERROR(BC104*(1+$AF$6/100),BC104),0)</f>
        <v>251</v>
      </c>
      <c r="Z104" s="340">
        <f>ROUNDUP(IFERROR(BD104*(1+$AF$6/100),BD104),0)</f>
        <v>258</v>
      </c>
      <c r="AA104" s="340">
        <f>ROUNDUP(IFERROR(BE104*(1+$AF$6/100),BE104),0)</f>
        <v>266</v>
      </c>
      <c r="AB104" s="341">
        <f>ROUNDUP(IFERROR(BF104*(1+$AF$6/100),BF104),0)</f>
        <v>273</v>
      </c>
      <c r="AC104" s="360">
        <v>1600</v>
      </c>
      <c r="AE104" s="41">
        <v>1600</v>
      </c>
      <c r="AF104" s="41">
        <v>100</v>
      </c>
      <c r="AG104" s="41">
        <v>106</v>
      </c>
      <c r="AH104" s="41">
        <v>116</v>
      </c>
      <c r="AI104" s="41">
        <v>126</v>
      </c>
      <c r="AJ104" s="41">
        <v>136</v>
      </c>
      <c r="AK104" s="41">
        <v>146</v>
      </c>
      <c r="AL104" s="41">
        <v>155</v>
      </c>
      <c r="AM104" s="41">
        <v>165</v>
      </c>
      <c r="AN104" s="41">
        <v>175</v>
      </c>
      <c r="AO104" s="41">
        <v>185</v>
      </c>
      <c r="AP104" s="41">
        <v>195</v>
      </c>
      <c r="AQ104" s="41">
        <v>205</v>
      </c>
      <c r="AR104" s="41">
        <v>215</v>
      </c>
      <c r="AS104" s="41">
        <v>225</v>
      </c>
      <c r="AT104" s="41">
        <v>235</v>
      </c>
      <c r="AU104" s="41">
        <v>245</v>
      </c>
      <c r="AV104" s="41">
        <v>255</v>
      </c>
      <c r="AW104" s="41">
        <v>265</v>
      </c>
      <c r="AX104" s="41">
        <v>275</v>
      </c>
      <c r="AY104" s="41">
        <v>292</v>
      </c>
      <c r="AZ104" s="41">
        <v>303</v>
      </c>
      <c r="BA104" s="41">
        <v>313</v>
      </c>
      <c r="BB104" s="41">
        <v>324</v>
      </c>
      <c r="BC104" s="41">
        <v>334</v>
      </c>
      <c r="BD104" s="337">
        <v>344</v>
      </c>
      <c r="BE104" s="41">
        <v>354</v>
      </c>
      <c r="BF104" s="41">
        <v>364</v>
      </c>
      <c r="BG104" s="338">
        <v>374</v>
      </c>
    </row>
    <row r="105" spans="1:71" customHeight="1" ht="19.5">
      <c r="A105" s="356">
        <v>1800</v>
      </c>
      <c r="B105" s="339">
        <f>ROUNDUP(IFERROR(AF105*(1+$AF$6/100),AF105),0)</f>
        <v>78</v>
      </c>
      <c r="C105" s="297">
        <f>ROUNDUP(IFERROR(AG105*(1+$AF$6/100),AG105),0)</f>
        <v>86</v>
      </c>
      <c r="D105" s="297">
        <f>ROUNDUP(IFERROR(AH105*(1+$AF$6/100),AH105),0)</f>
        <v>94</v>
      </c>
      <c r="E105" s="297">
        <f>ROUNDUP(IFERROR(AI105*(1+$AF$6/100),AI105),0)</f>
        <v>102</v>
      </c>
      <c r="F105" s="297">
        <f>ROUNDUP(IFERROR(AJ105*(1+$AF$6/100),AJ105),0)</f>
        <v>111</v>
      </c>
      <c r="G105" s="297">
        <f>ROUNDUP(IFERROR(AK105*(1+$AF$6/100),AK105),0)</f>
        <v>119</v>
      </c>
      <c r="H105" s="297">
        <f>ROUNDUP(IFERROR(AL105*(1+$AF$6/100),AL105),0)</f>
        <v>127</v>
      </c>
      <c r="I105" s="297">
        <f>ROUNDUP(IFERROR(AM105*(1+$AF$6/100),AM105),0)</f>
        <v>135</v>
      </c>
      <c r="J105" s="297">
        <f>ROUNDUP(IFERROR(AN105*(1+$AF$6/100),AN105),0)</f>
        <v>144</v>
      </c>
      <c r="K105" s="297">
        <f>ROUNDUP(IFERROR(AO105*(1+$AF$6/100),AO105),0)</f>
        <v>152</v>
      </c>
      <c r="L105" s="297">
        <f>ROUNDUP(IFERROR(AP105*(1+$AF$6/100),AP105),0)</f>
        <v>160</v>
      </c>
      <c r="M105" s="297">
        <f>ROUNDUP(IFERROR(AQ105*(1+$AF$6/100),AQ105),0)</f>
        <v>168</v>
      </c>
      <c r="N105" s="297">
        <f>ROUNDUP(IFERROR(AR105*(1+$AF$6/100),AR105),0)</f>
        <v>177</v>
      </c>
      <c r="O105" s="297">
        <f>ROUNDUP(IFERROR(AS105*(1+$AF$6/100),AS105),0)</f>
        <v>185</v>
      </c>
      <c r="P105" s="297">
        <f>ROUNDUP(IFERROR(AT105*(1+$AF$6/100),AT105),0)</f>
        <v>193</v>
      </c>
      <c r="Q105" s="297">
        <f>ROUNDUP(IFERROR(AU105*(1+$AF$6/100),AU105),0)</f>
        <v>201</v>
      </c>
      <c r="R105" s="297">
        <f>ROUNDUP(IFERROR(AV105*(1+$AF$6/100),AV105),0)</f>
        <v>210</v>
      </c>
      <c r="S105" s="297">
        <f>ROUNDUP(IFERROR(AW105*(1+$AF$6/100),AW105),0)</f>
        <v>218</v>
      </c>
      <c r="T105" s="297">
        <f>ROUNDUP(IFERROR(AX105*(1+$AF$6/100),AX105),0)</f>
        <v>226</v>
      </c>
      <c r="U105" s="297">
        <f>ROUNDUP(IFERROR(AY105*(1+$AF$6/100),AY105),0)</f>
        <v>240</v>
      </c>
      <c r="V105" s="297">
        <f>ROUNDUP(IFERROR(AZ105*(1+$AF$6/100),AZ105),0)</f>
        <v>249</v>
      </c>
      <c r="W105" s="297">
        <f>ROUNDUP(IFERROR(BA105*(1+$AF$6/100),BA105),0)</f>
        <v>258</v>
      </c>
      <c r="X105" s="297">
        <f>ROUNDUP(IFERROR(BB105*(1+$AF$6/100),BB105),0)</f>
        <v>266</v>
      </c>
      <c r="Y105" s="297">
        <f>ROUNDUP(IFERROR(BC105*(1+$AF$6/100),BC105),0)</f>
        <v>275</v>
      </c>
      <c r="Z105" s="340">
        <f>ROUNDUP(IFERROR(BD105*(1+$AF$6/100),BD105),0)</f>
        <v>284</v>
      </c>
      <c r="AA105" s="340">
        <f>ROUNDUP(IFERROR(BE105*(1+$AF$6/100),BE105),0)</f>
        <v>293</v>
      </c>
      <c r="AB105" s="341">
        <f>ROUNDUP(IFERROR(BF105*(1+$AF$6/100),BF105),0)</f>
        <v>302</v>
      </c>
      <c r="AC105" s="360">
        <v>1800</v>
      </c>
      <c r="AE105" s="41">
        <v>1800</v>
      </c>
      <c r="AF105" s="41">
        <v>103</v>
      </c>
      <c r="AG105" s="41">
        <v>114</v>
      </c>
      <c r="AH105" s="41">
        <v>125</v>
      </c>
      <c r="AI105" s="41">
        <v>136</v>
      </c>
      <c r="AJ105" s="41">
        <v>147</v>
      </c>
      <c r="AK105" s="41">
        <v>158</v>
      </c>
      <c r="AL105" s="41">
        <v>169</v>
      </c>
      <c r="AM105" s="41">
        <v>180</v>
      </c>
      <c r="AN105" s="41">
        <v>191</v>
      </c>
      <c r="AO105" s="41">
        <v>202</v>
      </c>
      <c r="AP105" s="41">
        <v>213</v>
      </c>
      <c r="AQ105" s="41">
        <v>224</v>
      </c>
      <c r="AR105" s="41">
        <v>235</v>
      </c>
      <c r="AS105" s="41">
        <v>246</v>
      </c>
      <c r="AT105" s="41">
        <v>257</v>
      </c>
      <c r="AU105" s="41">
        <v>268</v>
      </c>
      <c r="AV105" s="41">
        <v>279</v>
      </c>
      <c r="AW105" s="41">
        <v>290</v>
      </c>
      <c r="AX105" s="41">
        <v>301</v>
      </c>
      <c r="AY105" s="41">
        <v>319</v>
      </c>
      <c r="AZ105" s="41">
        <v>331</v>
      </c>
      <c r="BA105" s="41">
        <v>343</v>
      </c>
      <c r="BB105" s="41">
        <v>354</v>
      </c>
      <c r="BC105" s="41">
        <v>366</v>
      </c>
      <c r="BD105" s="337">
        <v>378</v>
      </c>
      <c r="BE105" s="41">
        <v>390</v>
      </c>
      <c r="BF105" s="41">
        <v>402</v>
      </c>
      <c r="BG105" s="338">
        <v>414</v>
      </c>
    </row>
    <row r="106" spans="1:71" customHeight="1" ht="19.5">
      <c r="A106" s="356">
        <v>2000</v>
      </c>
      <c r="B106" s="342">
        <f>ROUNDUP(IFERROR(AF106*(1+$AF$6/100),AF106),0)</f>
        <v>83</v>
      </c>
      <c r="C106" s="297">
        <f>ROUNDUP(IFERROR(AG106*(1+$AF$6/100),AG106),0)</f>
        <v>92</v>
      </c>
      <c r="D106" s="297">
        <f>ROUNDUP(IFERROR(AH106*(1+$AF$6/100),AH106),0)</f>
        <v>101</v>
      </c>
      <c r="E106" s="297">
        <f>ROUNDUP(IFERROR(AI106*(1+$AF$6/100),AI106),0)</f>
        <v>110</v>
      </c>
      <c r="F106" s="297">
        <f>ROUNDUP(IFERROR(AJ106*(1+$AF$6/100),AJ106),0)</f>
        <v>119</v>
      </c>
      <c r="G106" s="297">
        <f>ROUNDUP(IFERROR(AK106*(1+$AF$6/100),AK106),0)</f>
        <v>128</v>
      </c>
      <c r="H106" s="297">
        <f>ROUNDUP(IFERROR(AL106*(1+$AF$6/100),AL106),0)</f>
        <v>137</v>
      </c>
      <c r="I106" s="297">
        <f>ROUNDUP(IFERROR(AM106*(1+$AF$6/100),AM106),0)</f>
        <v>146</v>
      </c>
      <c r="J106" s="297">
        <f>ROUNDUP(IFERROR(AN106*(1+$AF$6/100),AN106),0)</f>
        <v>155</v>
      </c>
      <c r="K106" s="297">
        <f>ROUNDUP(IFERROR(AO106*(1+$AF$6/100),AO106),0)</f>
        <v>164</v>
      </c>
      <c r="L106" s="297">
        <f>ROUNDUP(IFERROR(AP106*(1+$AF$6/100),AP106),0)</f>
        <v>174</v>
      </c>
      <c r="M106" s="297">
        <f>ROUNDUP(IFERROR(AQ106*(1+$AF$6/100),AQ106),0)</f>
        <v>183</v>
      </c>
      <c r="N106" s="297">
        <f>ROUNDUP(IFERROR(AR106*(1+$AF$6/100),AR106),0)</f>
        <v>192</v>
      </c>
      <c r="O106" s="297">
        <f>ROUNDUP(IFERROR(AS106*(1+$AF$6/100),AS106),0)</f>
        <v>201</v>
      </c>
      <c r="P106" s="297">
        <f>ROUNDUP(IFERROR(AT106*(1+$AF$6/100),AT106),0)</f>
        <v>210</v>
      </c>
      <c r="Q106" s="297">
        <f>ROUNDUP(IFERROR(AU106*(1+$AF$6/100),AU106),0)</f>
        <v>219</v>
      </c>
      <c r="R106" s="297">
        <f>ROUNDUP(IFERROR(AV106*(1+$AF$6/100),AV106),0)</f>
        <v>228</v>
      </c>
      <c r="S106" s="297">
        <f>ROUNDUP(IFERROR(AW106*(1+$AF$6/100),AW106),0)</f>
        <v>237</v>
      </c>
      <c r="T106" s="297">
        <f>ROUNDUP(IFERROR(AX106*(1+$AF$6/100),AX106),0)</f>
        <v>246</v>
      </c>
      <c r="U106" s="297">
        <f>ROUNDUP(IFERROR(AY106*(1+$AF$6/100),AY106),0)</f>
        <v>261</v>
      </c>
      <c r="V106" s="297">
        <f>ROUNDUP(IFERROR(AZ106*(1+$AF$6/100),AZ106),0)</f>
        <v>270</v>
      </c>
      <c r="W106" s="297">
        <f>ROUNDUP(IFERROR(BA106*(1+$AF$6/100),BA106),0)</f>
        <v>279</v>
      </c>
      <c r="X106" s="297">
        <f>ROUNDUP(IFERROR(BB106*(1+$AF$6/100),BB106),0)</f>
        <v>289</v>
      </c>
      <c r="Y106" s="297">
        <f>ROUNDUP(IFERROR(BC106*(1+$AF$6/100),BC106),0)</f>
        <v>298</v>
      </c>
      <c r="Z106" s="340">
        <f>ROUNDUP(IFERROR(BD106*(1+$AF$6/100),BD106),0)</f>
        <v>307</v>
      </c>
      <c r="AA106" s="340">
        <f>ROUNDUP(IFERROR(BE106*(1+$AF$6/100),BE106),0)</f>
        <v>316</v>
      </c>
      <c r="AB106" s="341">
        <f>ROUNDUP(IFERROR(BF106*(1+$AF$6/100),BF106),0)</f>
        <v>325</v>
      </c>
      <c r="AC106" s="360">
        <v>2000</v>
      </c>
      <c r="AE106" s="41">
        <v>2000</v>
      </c>
      <c r="AF106" s="41">
        <v>110</v>
      </c>
      <c r="AG106" s="41">
        <v>122</v>
      </c>
      <c r="AH106" s="41">
        <v>134</v>
      </c>
      <c r="AI106" s="41">
        <v>146</v>
      </c>
      <c r="AJ106" s="41">
        <v>158</v>
      </c>
      <c r="AK106" s="41">
        <v>170</v>
      </c>
      <c r="AL106" s="41">
        <v>182</v>
      </c>
      <c r="AM106" s="41">
        <v>194</v>
      </c>
      <c r="AN106" s="41">
        <v>206</v>
      </c>
      <c r="AO106" s="41">
        <v>218</v>
      </c>
      <c r="AP106" s="41">
        <v>231</v>
      </c>
      <c r="AQ106" s="41">
        <v>243</v>
      </c>
      <c r="AR106" s="41">
        <v>255</v>
      </c>
      <c r="AS106" s="41">
        <v>267</v>
      </c>
      <c r="AT106" s="41">
        <v>279</v>
      </c>
      <c r="AU106" s="41">
        <v>291</v>
      </c>
      <c r="AV106" s="41">
        <v>303</v>
      </c>
      <c r="AW106" s="41">
        <v>315</v>
      </c>
      <c r="AX106" s="41">
        <v>327</v>
      </c>
      <c r="AY106" s="41">
        <v>347</v>
      </c>
      <c r="AZ106" s="41">
        <v>359</v>
      </c>
      <c r="BA106" s="41">
        <v>372</v>
      </c>
      <c r="BB106" s="41">
        <v>385</v>
      </c>
      <c r="BC106" s="41">
        <v>397</v>
      </c>
      <c r="BD106" s="337">
        <v>409</v>
      </c>
      <c r="BE106" s="41">
        <v>421</v>
      </c>
      <c r="BF106" s="41">
        <v>433</v>
      </c>
      <c r="BG106" s="338">
        <v>445</v>
      </c>
    </row>
    <row r="107" spans="1:71" customHeight="1" ht="19.5">
      <c r="A107" s="356">
        <v>2200</v>
      </c>
      <c r="B107" s="342">
        <f>ROUNDUP(IFERROR(AF107*(1+$AF$6/100),AF107),0)</f>
        <v>88</v>
      </c>
      <c r="C107" s="296">
        <f>ROUNDUP(IFERROR(AG107*(1+$AF$6/100),AG107),0)</f>
        <v>98</v>
      </c>
      <c r="D107" s="297">
        <f>ROUNDUP(IFERROR(AH107*(1+$AF$6/100),AH107),0)</f>
        <v>108</v>
      </c>
      <c r="E107" s="297">
        <f>ROUNDUP(IFERROR(AI107*(1+$AF$6/100),AI107),0)</f>
        <v>117</v>
      </c>
      <c r="F107" s="297">
        <f>ROUNDUP(IFERROR(AJ107*(1+$AF$6/100),AJ107),0)</f>
        <v>127</v>
      </c>
      <c r="G107" s="297">
        <f>ROUNDUP(IFERROR(AK107*(1+$AF$6/100),AK107),0)</f>
        <v>137</v>
      </c>
      <c r="H107" s="297">
        <f>ROUNDUP(IFERROR(AL107*(1+$AF$6/100),AL107),0)</f>
        <v>147</v>
      </c>
      <c r="I107" s="297">
        <f>ROUNDUP(IFERROR(AM107*(1+$AF$6/100),AM107),0)</f>
        <v>157</v>
      </c>
      <c r="J107" s="297">
        <f>ROUNDUP(IFERROR(AN107*(1+$AF$6/100),AN107),0)</f>
        <v>167</v>
      </c>
      <c r="K107" s="297">
        <f>ROUNDUP(IFERROR(AO107*(1+$AF$6/100),AO107),0)</f>
        <v>177</v>
      </c>
      <c r="L107" s="297">
        <f>ROUNDUP(IFERROR(AP107*(1+$AF$6/100),AP107),0)</f>
        <v>186</v>
      </c>
      <c r="M107" s="297">
        <f>ROUNDUP(IFERROR(AQ107*(1+$AF$6/100),AQ107),0)</f>
        <v>196</v>
      </c>
      <c r="N107" s="297">
        <f>ROUNDUP(IFERROR(AR107*(1+$AF$6/100),AR107),0)</f>
        <v>207</v>
      </c>
      <c r="O107" s="297">
        <f>ROUNDUP(IFERROR(AS107*(1+$AF$6/100),AS107),0)</f>
        <v>216</v>
      </c>
      <c r="P107" s="297">
        <f>ROUNDUP(IFERROR(AT107*(1+$AF$6/100),AT107),0)</f>
        <v>226</v>
      </c>
      <c r="Q107" s="297">
        <f>ROUNDUP(IFERROR(AU107*(1+$AF$6/100),AU107),0)</f>
        <v>236</v>
      </c>
      <c r="R107" s="297">
        <f>ROUNDUP(IFERROR(AV107*(1+$AF$6/100),AV107),0)</f>
        <v>246</v>
      </c>
      <c r="S107" s="297">
        <f>ROUNDUP(IFERROR(AW107*(1+$AF$6/100),AW107),0)</f>
        <v>255</v>
      </c>
      <c r="T107" s="297">
        <f>ROUNDUP(IFERROR(AX107*(1+$AF$6/100),AX107),0)</f>
        <v>266</v>
      </c>
      <c r="U107" s="297">
        <f>ROUNDUP(IFERROR(AY107*(1+$AF$6/100),AY107),0)</f>
        <v>281</v>
      </c>
      <c r="V107" s="297">
        <f>ROUNDUP(IFERROR(AZ107*(1+$AF$6/100),AZ107),0)</f>
        <v>291</v>
      </c>
      <c r="W107" s="297">
        <f>ROUNDUP(IFERROR(BA107*(1+$AF$6/100),BA107),0)</f>
        <v>293</v>
      </c>
      <c r="X107" s="297">
        <f>ROUNDUP(IFERROR(BB107*(1+$AF$6/100),BB107),0)</f>
        <v>302</v>
      </c>
      <c r="Y107" s="297">
        <f>ROUNDUP(IFERROR(BC107*(1+$AF$6/100),BC107),0)</f>
        <v>312</v>
      </c>
      <c r="Z107" s="340">
        <f>ROUNDUP(IFERROR(BD107*(1+$AF$6/100),BD107),0)</f>
        <v>321</v>
      </c>
      <c r="AA107" s="340">
        <f>ROUNDUP(IFERROR(BE107*(1+$AF$6/100),BE107),0)</f>
        <v>331</v>
      </c>
      <c r="AB107" s="341">
        <f>ROUNDUP(IFERROR(BF107*(1+$AF$6/100),BF107),0)</f>
        <v>341</v>
      </c>
      <c r="AC107" s="360">
        <v>2200</v>
      </c>
      <c r="AE107" s="41">
        <v>2200</v>
      </c>
      <c r="AF107" s="41">
        <v>117</v>
      </c>
      <c r="AG107" s="41">
        <v>130</v>
      </c>
      <c r="AH107" s="41">
        <v>143</v>
      </c>
      <c r="AI107" s="41">
        <v>156</v>
      </c>
      <c r="AJ107" s="41">
        <v>169</v>
      </c>
      <c r="AK107" s="41">
        <v>182</v>
      </c>
      <c r="AL107" s="41">
        <v>196</v>
      </c>
      <c r="AM107" s="41">
        <v>209</v>
      </c>
      <c r="AN107" s="41">
        <v>222</v>
      </c>
      <c r="AO107" s="41">
        <v>235</v>
      </c>
      <c r="AP107" s="41">
        <v>248</v>
      </c>
      <c r="AQ107" s="41">
        <v>261</v>
      </c>
      <c r="AR107" s="41">
        <v>275</v>
      </c>
      <c r="AS107" s="41">
        <v>288</v>
      </c>
      <c r="AT107" s="41">
        <v>301</v>
      </c>
      <c r="AU107" s="41">
        <v>314</v>
      </c>
      <c r="AV107" s="41">
        <v>327</v>
      </c>
      <c r="AW107" s="41">
        <v>340</v>
      </c>
      <c r="AX107" s="41">
        <v>354</v>
      </c>
      <c r="AY107" s="41">
        <v>374</v>
      </c>
      <c r="AZ107" s="41">
        <v>388</v>
      </c>
      <c r="BA107" s="41">
        <v>390</v>
      </c>
      <c r="BB107" s="41">
        <v>402</v>
      </c>
      <c r="BC107" s="41">
        <v>415</v>
      </c>
      <c r="BD107" s="337">
        <v>428</v>
      </c>
      <c r="BE107" s="41">
        <v>441</v>
      </c>
      <c r="BF107" s="41">
        <v>454</v>
      </c>
      <c r="BG107" s="338">
        <v>467</v>
      </c>
    </row>
    <row r="108" spans="1:71" customHeight="1" ht="19.5">
      <c r="A108" s="356">
        <v>2400</v>
      </c>
      <c r="B108" s="342">
        <f>ROUNDUP(IFERROR(AF108*(1+$AF$6/100),AF108),0)</f>
        <v>93</v>
      </c>
      <c r="C108" s="296">
        <f>ROUNDUP(IFERROR(AG108*(1+$AF$6/100),AG108),0)</f>
        <v>104</v>
      </c>
      <c r="D108" s="297">
        <f>ROUNDUP(IFERROR(AH108*(1+$AF$6/100),AH108),0)</f>
        <v>114</v>
      </c>
      <c r="E108" s="297">
        <f>ROUNDUP(IFERROR(AI108*(1+$AF$6/100),AI108),0)</f>
        <v>125</v>
      </c>
      <c r="F108" s="297">
        <f>ROUNDUP(IFERROR(AJ108*(1+$AF$6/100),AJ108),0)</f>
        <v>135</v>
      </c>
      <c r="G108" s="297">
        <f>ROUNDUP(IFERROR(AK108*(1+$AF$6/100),AK108),0)</f>
        <v>147</v>
      </c>
      <c r="H108" s="297">
        <f>ROUNDUP(IFERROR(AL108*(1+$AF$6/100),AL108),0)</f>
        <v>157</v>
      </c>
      <c r="I108" s="297">
        <f>ROUNDUP(IFERROR(AM108*(1+$AF$6/100),AM108),0)</f>
        <v>168</v>
      </c>
      <c r="J108" s="297">
        <f>ROUNDUP(IFERROR(AN108*(1+$AF$6/100),AN108),0)</f>
        <v>178</v>
      </c>
      <c r="K108" s="297">
        <f>ROUNDUP(IFERROR(AO108*(1+$AF$6/100),AO108),0)</f>
        <v>189</v>
      </c>
      <c r="L108" s="297">
        <f>ROUNDUP(IFERROR(AP108*(1+$AF$6/100),AP108),0)</f>
        <v>200</v>
      </c>
      <c r="M108" s="297">
        <f>ROUNDUP(IFERROR(AQ108*(1+$AF$6/100),AQ108),0)</f>
        <v>210</v>
      </c>
      <c r="N108" s="297">
        <f>ROUNDUP(IFERROR(AR108*(1+$AF$6/100),AR108),0)</f>
        <v>221</v>
      </c>
      <c r="O108" s="297">
        <f>ROUNDUP(IFERROR(AS108*(1+$AF$6/100),AS108),0)</f>
        <v>232</v>
      </c>
      <c r="P108" s="297">
        <f>ROUNDUP(IFERROR(AT108*(1+$AF$6/100),AT108),0)</f>
        <v>243</v>
      </c>
      <c r="Q108" s="297">
        <f>ROUNDUP(IFERROR(AU108*(1+$AF$6/100),AU108),0)</f>
        <v>253</v>
      </c>
      <c r="R108" s="297">
        <f>ROUNDUP(IFERROR(AV108*(1+$AF$6/100),AV108),0)</f>
        <v>264</v>
      </c>
      <c r="S108" s="297">
        <f>ROUNDUP(IFERROR(AW108*(1+$AF$6/100),AW108),0)</f>
        <v>275</v>
      </c>
      <c r="T108" s="297">
        <f>ROUNDUP(IFERROR(AX108*(1+$AF$6/100),AX108),0)</f>
        <v>285</v>
      </c>
      <c r="U108" s="297">
        <f>ROUNDUP(IFERROR(AY108*(1+$AF$6/100),AY108),0)</f>
        <v>291</v>
      </c>
      <c r="V108" s="297">
        <f>ROUNDUP(IFERROR(AZ108*(1+$AF$6/100),AZ108),0)</f>
        <v>300</v>
      </c>
      <c r="W108" s="297">
        <f>ROUNDUP(IFERROR(BA108*(1+$AF$6/100),BA108),0)</f>
        <v>311</v>
      </c>
      <c r="X108" s="297">
        <f>ROUNDUP(IFERROR(BB108*(1+$AF$6/100),BB108),0)</f>
        <v>321</v>
      </c>
      <c r="Y108" s="297">
        <f>ROUNDUP(IFERROR(BC108*(1+$AF$6/100),BC108),0)</f>
        <v>330</v>
      </c>
      <c r="Z108" s="340">
        <f>ROUNDUP(IFERROR(BD108*(1+$AF$6/100),BD108),0)</f>
        <v>340</v>
      </c>
      <c r="AA108" s="340">
        <f>ROUNDUP(IFERROR(BE108*(1+$AF$6/100),BE108),0)</f>
        <v>350</v>
      </c>
      <c r="AB108" s="341">
        <f>ROUNDUP(IFERROR(BF108*(1+$AF$6/100),BF108),0)</f>
        <v>360</v>
      </c>
      <c r="AC108" s="360">
        <v>2400</v>
      </c>
      <c r="AE108" s="41">
        <v>2400</v>
      </c>
      <c r="AF108" s="41">
        <v>123</v>
      </c>
      <c r="AG108" s="41">
        <v>138</v>
      </c>
      <c r="AH108" s="41">
        <v>152</v>
      </c>
      <c r="AI108" s="41">
        <v>166</v>
      </c>
      <c r="AJ108" s="41">
        <v>180</v>
      </c>
      <c r="AK108" s="41">
        <v>195</v>
      </c>
      <c r="AL108" s="41">
        <v>209</v>
      </c>
      <c r="AM108" s="41">
        <v>223</v>
      </c>
      <c r="AN108" s="41">
        <v>237</v>
      </c>
      <c r="AO108" s="41">
        <v>252</v>
      </c>
      <c r="AP108" s="41">
        <v>266</v>
      </c>
      <c r="AQ108" s="41">
        <v>280</v>
      </c>
      <c r="AR108" s="41">
        <v>294</v>
      </c>
      <c r="AS108" s="41">
        <v>309</v>
      </c>
      <c r="AT108" s="41">
        <v>323</v>
      </c>
      <c r="AU108" s="41">
        <v>337</v>
      </c>
      <c r="AV108" s="41">
        <v>351</v>
      </c>
      <c r="AW108" s="41">
        <v>366</v>
      </c>
      <c r="AX108" s="41">
        <v>380</v>
      </c>
      <c r="AY108" s="41">
        <v>387</v>
      </c>
      <c r="AZ108" s="41">
        <v>400</v>
      </c>
      <c r="BA108" s="41">
        <v>414</v>
      </c>
      <c r="BB108" s="41">
        <v>427</v>
      </c>
      <c r="BC108" s="41">
        <v>440</v>
      </c>
      <c r="BD108" s="337">
        <v>453</v>
      </c>
      <c r="BE108" s="41">
        <v>466</v>
      </c>
      <c r="BF108" s="41">
        <v>479</v>
      </c>
      <c r="BG108" s="338">
        <v>492</v>
      </c>
    </row>
    <row r="109" spans="1:71" customHeight="1" ht="19.5">
      <c r="A109" s="356">
        <v>2600</v>
      </c>
      <c r="B109" s="342">
        <f>ROUNDUP(IFERROR(AF109*(1+$AF$6/100),AF109),0)</f>
        <v>98</v>
      </c>
      <c r="C109" s="296">
        <f>ROUNDUP(IFERROR(AG109*(1+$AF$6/100),AG109),0)</f>
        <v>110</v>
      </c>
      <c r="D109" s="296">
        <f>ROUNDUP(IFERROR(AH109*(1+$AF$6/100),AH109),0)</f>
        <v>121</v>
      </c>
      <c r="E109" s="297">
        <f>ROUNDUP(IFERROR(AI109*(1+$AF$6/100),AI109),0)</f>
        <v>132</v>
      </c>
      <c r="F109" s="297">
        <f>ROUNDUP(IFERROR(AJ109*(1+$AF$6/100),AJ109),0)</f>
        <v>144</v>
      </c>
      <c r="G109" s="297">
        <f>ROUNDUP(IFERROR(AK109*(1+$AF$6/100),AK109),0)</f>
        <v>156</v>
      </c>
      <c r="H109" s="297">
        <f>ROUNDUP(IFERROR(AL109*(1+$AF$6/100),AL109),0)</f>
        <v>167</v>
      </c>
      <c r="I109" s="297">
        <f>ROUNDUP(IFERROR(AM109*(1+$AF$6/100),AM109),0)</f>
        <v>179</v>
      </c>
      <c r="J109" s="297">
        <f>ROUNDUP(IFERROR(AN109*(1+$AF$6/100),AN109),0)</f>
        <v>190</v>
      </c>
      <c r="K109" s="297">
        <f>ROUNDUP(IFERROR(AO109*(1+$AF$6/100),AO109),0)</f>
        <v>201</v>
      </c>
      <c r="L109" s="297">
        <f>ROUNDUP(IFERROR(AP109*(1+$AF$6/100),AP109),0)</f>
        <v>213</v>
      </c>
      <c r="M109" s="297">
        <f>ROUNDUP(IFERROR(AQ109*(1+$AF$6/100),AQ109),0)</f>
        <v>225</v>
      </c>
      <c r="N109" s="297">
        <f>ROUNDUP(IFERROR(AR109*(1+$AF$6/100),AR109),0)</f>
        <v>236</v>
      </c>
      <c r="O109" s="297">
        <f>ROUNDUP(IFERROR(AS109*(1+$AF$6/100),AS109),0)</f>
        <v>247</v>
      </c>
      <c r="P109" s="297">
        <f>ROUNDUP(IFERROR(AT109*(1+$AF$6/100),AT109),0)</f>
        <v>259</v>
      </c>
      <c r="Q109" s="297">
        <f>ROUNDUP(IFERROR(AU109*(1+$AF$6/100),AU109),0)</f>
        <v>270</v>
      </c>
      <c r="R109" s="297">
        <f>ROUNDUP(IFERROR(AV109*(1+$AF$6/100),AV109),0)</f>
        <v>282</v>
      </c>
      <c r="S109" s="297">
        <f>ROUNDUP(IFERROR(AW109*(1+$AF$6/100),AW109),0)</f>
        <v>286</v>
      </c>
      <c r="T109" s="297">
        <f>ROUNDUP(IFERROR(AX109*(1+$AF$6/100),AX109),0)</f>
        <v>297</v>
      </c>
      <c r="U109" s="297">
        <f>ROUNDUP(IFERROR(AY109*(1+$AF$6/100),AY109),0)</f>
        <v>307</v>
      </c>
      <c r="V109" s="297">
        <f>ROUNDUP(IFERROR(AZ109*(1+$AF$6/100),AZ109),0)</f>
        <v>318</v>
      </c>
      <c r="W109" s="297">
        <f>ROUNDUP(IFERROR(BA109*(1+$AF$6/100),BA109),0)</f>
        <v>329</v>
      </c>
      <c r="X109" s="297">
        <f>ROUNDUP(IFERROR(BB109*(1+$AF$6/100),BB109),0)</f>
        <v>339</v>
      </c>
      <c r="Y109" s="297">
        <f>ROUNDUP(IFERROR(BC109*(1+$AF$6/100),BC109),0)</f>
        <v>350</v>
      </c>
      <c r="Z109" s="340">
        <f>ROUNDUP(IFERROR(BD109*(1+$AF$6/100),BD109),0)</f>
        <v>360</v>
      </c>
      <c r="AA109" s="340">
        <f>ROUNDUP(IFERROR(BE109*(1+$AF$6/100),BE109),0)</f>
        <v>371</v>
      </c>
      <c r="AB109" s="341">
        <f>ROUNDUP(IFERROR(BF109*(1+$AF$6/100),BF109),0)</f>
        <v>381</v>
      </c>
      <c r="AC109" s="360">
        <v>2600</v>
      </c>
      <c r="AE109" s="41">
        <v>2600</v>
      </c>
      <c r="AF109" s="41">
        <v>130</v>
      </c>
      <c r="AG109" s="41">
        <v>146</v>
      </c>
      <c r="AH109" s="41">
        <v>161</v>
      </c>
      <c r="AI109" s="41">
        <v>176</v>
      </c>
      <c r="AJ109" s="41">
        <v>192</v>
      </c>
      <c r="AK109" s="41">
        <v>207</v>
      </c>
      <c r="AL109" s="41">
        <v>222</v>
      </c>
      <c r="AM109" s="41">
        <v>238</v>
      </c>
      <c r="AN109" s="41">
        <v>253</v>
      </c>
      <c r="AO109" s="41">
        <v>268</v>
      </c>
      <c r="AP109" s="41">
        <v>283</v>
      </c>
      <c r="AQ109" s="41">
        <v>299</v>
      </c>
      <c r="AR109" s="41">
        <v>314</v>
      </c>
      <c r="AS109" s="41">
        <v>329</v>
      </c>
      <c r="AT109" s="41">
        <v>345</v>
      </c>
      <c r="AU109" s="41">
        <v>360</v>
      </c>
      <c r="AV109" s="41">
        <v>375</v>
      </c>
      <c r="AW109" s="41">
        <v>381</v>
      </c>
      <c r="AX109" s="41">
        <v>395</v>
      </c>
      <c r="AY109" s="41">
        <v>409</v>
      </c>
      <c r="AZ109" s="41">
        <v>423</v>
      </c>
      <c r="BA109" s="41">
        <v>438</v>
      </c>
      <c r="BB109" s="41">
        <v>452</v>
      </c>
      <c r="BC109" s="41">
        <v>466</v>
      </c>
      <c r="BD109" s="337">
        <v>480</v>
      </c>
      <c r="BE109" s="41">
        <v>494</v>
      </c>
      <c r="BF109" s="41">
        <v>508</v>
      </c>
      <c r="BG109" s="338">
        <v>522</v>
      </c>
    </row>
    <row r="110" spans="1:71" customHeight="1" ht="19.5">
      <c r="A110" s="356">
        <v>2800</v>
      </c>
      <c r="B110" s="342">
        <f>ROUNDUP(IFERROR(AF110*(1+$AF$6/100),AF110),0)</f>
        <v>103</v>
      </c>
      <c r="C110" s="296">
        <f>ROUNDUP(IFERROR(AG110*(1+$AF$6/100),AG110),0)</f>
        <v>116</v>
      </c>
      <c r="D110" s="296">
        <f>ROUNDUP(IFERROR(AH110*(1+$AF$6/100),AH110),0)</f>
        <v>128</v>
      </c>
      <c r="E110" s="296">
        <f>ROUNDUP(IFERROR(AI110*(1+$AF$6/100),AI110),0)</f>
        <v>140</v>
      </c>
      <c r="F110" s="297">
        <f>ROUNDUP(IFERROR(AJ110*(1+$AF$6/100),AJ110),0)</f>
        <v>153</v>
      </c>
      <c r="G110" s="297">
        <f>ROUNDUP(IFERROR(AK110*(1+$AF$6/100),AK110),0)</f>
        <v>165</v>
      </c>
      <c r="H110" s="297">
        <f>ROUNDUP(IFERROR(AL110*(1+$AF$6/100),AL110),0)</f>
        <v>177</v>
      </c>
      <c r="I110" s="297">
        <f>ROUNDUP(IFERROR(AM110*(1+$AF$6/100),AM110),0)</f>
        <v>189</v>
      </c>
      <c r="J110" s="297">
        <f>ROUNDUP(IFERROR(AN110*(1+$AF$6/100),AN110),0)</f>
        <v>201</v>
      </c>
      <c r="K110" s="297">
        <f>ROUNDUP(IFERROR(AO110*(1+$AF$6/100),AO110),0)</f>
        <v>214</v>
      </c>
      <c r="L110" s="297">
        <f>ROUNDUP(IFERROR(AP110*(1+$AF$6/100),AP110),0)</f>
        <v>226</v>
      </c>
      <c r="M110" s="297">
        <f>ROUNDUP(IFERROR(AQ110*(1+$AF$6/100),AQ110),0)</f>
        <v>239</v>
      </c>
      <c r="N110" s="297">
        <f>ROUNDUP(IFERROR(AR110*(1+$AF$6/100),AR110),0)</f>
        <v>251</v>
      </c>
      <c r="O110" s="297">
        <f>ROUNDUP(IFERROR(AS110*(1+$AF$6/100),AS110),0)</f>
        <v>263</v>
      </c>
      <c r="P110" s="297">
        <f>ROUNDUP(IFERROR(AT110*(1+$AF$6/100),AT110),0)</f>
        <v>276</v>
      </c>
      <c r="Q110" s="297">
        <f>ROUNDUP(IFERROR(AU110*(1+$AF$6/100),AU110),0)</f>
        <v>276</v>
      </c>
      <c r="R110" s="297">
        <f>ROUNDUP(IFERROR(AV110*(1+$AF$6/100),AV110),0)</f>
        <v>288</v>
      </c>
      <c r="S110" s="297">
        <f>ROUNDUP(IFERROR(AW110*(1+$AF$6/100),AW110),0)</f>
        <v>301</v>
      </c>
      <c r="T110" s="297">
        <f>ROUNDUP(IFERROR(AX110*(1+$AF$6/100),AX110),0)</f>
        <v>312</v>
      </c>
      <c r="U110" s="297">
        <f>ROUNDUP(IFERROR(AY110*(1+$AF$6/100),AY110),0)</f>
        <v>324</v>
      </c>
      <c r="V110" s="297">
        <f>ROUNDUP(IFERROR(AZ110*(1+$AF$6/100),AZ110),0)</f>
        <v>335</v>
      </c>
      <c r="W110" s="297">
        <f>ROUNDUP(IFERROR(BA110*(1+$AF$6/100),BA110),0)</f>
        <v>346</v>
      </c>
      <c r="X110" s="297">
        <f>ROUNDUP(IFERROR(BB110*(1+$AF$6/100),BB110),0)</f>
        <v>358</v>
      </c>
      <c r="Y110" s="297">
        <f>ROUNDUP(IFERROR(BC110*(1+$AF$6/100),BC110),0)</f>
        <v>369</v>
      </c>
      <c r="Z110" s="340">
        <f>ROUNDUP(IFERROR(BD110*(1+$AF$6/100),BD110),0)</f>
        <v>381</v>
      </c>
      <c r="AA110" s="340">
        <f>ROUNDUP(IFERROR(BE110*(1+$AF$6/100),BE110),0)</f>
        <v>392</v>
      </c>
      <c r="AB110" s="341">
        <f>ROUNDUP(IFERROR(BF110*(1+$AF$6/100),BF110),0)</f>
        <v>403</v>
      </c>
      <c r="AC110" s="360">
        <v>2800</v>
      </c>
      <c r="AE110" s="41">
        <v>2800</v>
      </c>
      <c r="AF110" s="41">
        <v>137</v>
      </c>
      <c r="AG110" s="41">
        <v>154</v>
      </c>
      <c r="AH110" s="41">
        <v>170</v>
      </c>
      <c r="AI110" s="41">
        <v>186</v>
      </c>
      <c r="AJ110" s="41">
        <v>203</v>
      </c>
      <c r="AK110" s="41">
        <v>219</v>
      </c>
      <c r="AL110" s="41">
        <v>236</v>
      </c>
      <c r="AM110" s="41">
        <v>252</v>
      </c>
      <c r="AN110" s="41">
        <v>268</v>
      </c>
      <c r="AO110" s="41">
        <v>285</v>
      </c>
      <c r="AP110" s="41">
        <v>301</v>
      </c>
      <c r="AQ110" s="41">
        <v>318</v>
      </c>
      <c r="AR110" s="41">
        <v>334</v>
      </c>
      <c r="AS110" s="41">
        <v>350</v>
      </c>
      <c r="AT110" s="41">
        <v>367</v>
      </c>
      <c r="AU110" s="41">
        <v>368</v>
      </c>
      <c r="AV110" s="41">
        <v>384</v>
      </c>
      <c r="AW110" s="41">
        <v>401</v>
      </c>
      <c r="AX110" s="41">
        <v>416</v>
      </c>
      <c r="AY110" s="41">
        <v>431</v>
      </c>
      <c r="AZ110" s="41">
        <v>446</v>
      </c>
      <c r="BA110" s="41">
        <v>461</v>
      </c>
      <c r="BB110" s="41">
        <v>477</v>
      </c>
      <c r="BC110" s="41">
        <v>492</v>
      </c>
      <c r="BD110" s="337">
        <v>507</v>
      </c>
      <c r="BE110" s="41">
        <v>522</v>
      </c>
      <c r="BF110" s="41">
        <v>537</v>
      </c>
      <c r="BG110" s="338">
        <v>552</v>
      </c>
    </row>
    <row r="111" spans="1:71" customHeight="1" ht="19.5">
      <c r="A111" s="356">
        <v>3000</v>
      </c>
      <c r="B111" s="342">
        <f>ROUNDUP(IFERROR(AF111*(1+$AF$6/100),AF111),0)</f>
        <v>108</v>
      </c>
      <c r="C111" s="296">
        <f>ROUNDUP(IFERROR(AG111*(1+$AF$6/100),AG111),0)</f>
        <v>122</v>
      </c>
      <c r="D111" s="296">
        <f>ROUNDUP(IFERROR(AH111*(1+$AF$6/100),AH111),0)</f>
        <v>135</v>
      </c>
      <c r="E111" s="296">
        <f>ROUNDUP(IFERROR(AI111*(1+$AF$6/100),AI111),0)</f>
        <v>148</v>
      </c>
      <c r="F111" s="296">
        <f>ROUNDUP(IFERROR(AJ111*(1+$AF$6/100),AJ111),0)</f>
        <v>161</v>
      </c>
      <c r="G111" s="297">
        <f>ROUNDUP(IFERROR(AK111*(1+$AF$6/100),AK111),0)</f>
        <v>174</v>
      </c>
      <c r="H111" s="297">
        <f>ROUNDUP(IFERROR(AL111*(1+$AF$6/100),AL111),0)</f>
        <v>187</v>
      </c>
      <c r="I111" s="297">
        <f>ROUNDUP(IFERROR(AM111*(1+$AF$6/100),AM111),0)</f>
        <v>200</v>
      </c>
      <c r="J111" s="297">
        <f>ROUNDUP(IFERROR(AN111*(1+$AF$6/100),AN111),0)</f>
        <v>213</v>
      </c>
      <c r="K111" s="297">
        <f>ROUNDUP(IFERROR(AO111*(1+$AF$6/100),AO111),0)</f>
        <v>226</v>
      </c>
      <c r="L111" s="297">
        <f>ROUNDUP(IFERROR(AP111*(1+$AF$6/100),AP111),0)</f>
        <v>240</v>
      </c>
      <c r="M111" s="297">
        <f>ROUNDUP(IFERROR(AQ111*(1+$AF$6/100),AQ111),0)</f>
        <v>252</v>
      </c>
      <c r="N111" s="297">
        <f>ROUNDUP(IFERROR(AR111*(1+$AF$6/100),AR111),0)</f>
        <v>266</v>
      </c>
      <c r="O111" s="297">
        <f>ROUNDUP(IFERROR(AS111*(1+$AF$6/100),AS111),0)</f>
        <v>279</v>
      </c>
      <c r="P111" s="297">
        <f>ROUNDUP(IFERROR(AT111*(1+$AF$6/100),AT111),0)</f>
        <v>279</v>
      </c>
      <c r="Q111" s="297">
        <f>ROUNDUP(IFERROR(AU111*(1+$AF$6/100),AU111),0)</f>
        <v>291</v>
      </c>
      <c r="R111" s="297">
        <f>ROUNDUP(IFERROR(AV111*(1+$AF$6/100),AV111),0)</f>
        <v>303</v>
      </c>
      <c r="S111" s="297">
        <f>ROUNDUP(IFERROR(AW111*(1+$AF$6/100),AW111),0)</f>
        <v>316</v>
      </c>
      <c r="T111" s="297">
        <f>ROUNDUP(IFERROR(AX111*(1+$AF$6/100),AX111),0)</f>
        <v>328</v>
      </c>
      <c r="U111" s="297">
        <f>ROUNDUP(IFERROR(AY111*(1+$AF$6/100),AY111),0)</f>
        <v>340</v>
      </c>
      <c r="V111" s="297">
        <f>ROUNDUP(IFERROR(AZ111*(1+$AF$6/100),AZ111),0)</f>
        <v>352</v>
      </c>
      <c r="W111" s="297">
        <f>ROUNDUP(IFERROR(BA111*(1+$AF$6/100),BA111),0)</f>
        <v>364</v>
      </c>
      <c r="X111" s="297">
        <f>ROUNDUP(IFERROR(BB111*(1+$AF$6/100),BB111),0)</f>
        <v>376</v>
      </c>
      <c r="Y111" s="297">
        <f>ROUNDUP(IFERROR(BC111*(1+$AF$6/100),BC111),0)</f>
        <v>388</v>
      </c>
      <c r="Z111" s="340">
        <f>ROUNDUP(IFERROR(BD111*(1+$AF$6/100),BD111),0)</f>
        <v>400</v>
      </c>
      <c r="AA111" s="340">
        <f>ROUNDUP(IFERROR(BE111*(1+$AF$6/100),BE111),0)</f>
        <v>412</v>
      </c>
      <c r="AB111" s="341">
        <f>ROUNDUP(IFERROR(BF111*(1+$AF$6/100),BF111),0)</f>
        <v>424</v>
      </c>
      <c r="AC111" s="360">
        <v>3000</v>
      </c>
      <c r="AE111" s="41">
        <v>3000</v>
      </c>
      <c r="AF111" s="41">
        <v>144</v>
      </c>
      <c r="AG111" s="41">
        <v>162</v>
      </c>
      <c r="AH111" s="41">
        <v>179</v>
      </c>
      <c r="AI111" s="41">
        <v>197</v>
      </c>
      <c r="AJ111" s="41">
        <v>214</v>
      </c>
      <c r="AK111" s="41">
        <v>231</v>
      </c>
      <c r="AL111" s="41">
        <v>249</v>
      </c>
      <c r="AM111" s="41">
        <v>266</v>
      </c>
      <c r="AN111" s="41">
        <v>284</v>
      </c>
      <c r="AO111" s="41">
        <v>301</v>
      </c>
      <c r="AP111" s="41">
        <v>319</v>
      </c>
      <c r="AQ111" s="41">
        <v>336</v>
      </c>
      <c r="AR111" s="41">
        <v>354</v>
      </c>
      <c r="AS111" s="41">
        <v>371</v>
      </c>
      <c r="AT111" s="41">
        <v>371</v>
      </c>
      <c r="AU111" s="41">
        <v>387</v>
      </c>
      <c r="AV111" s="41">
        <v>403</v>
      </c>
      <c r="AW111" s="41">
        <v>421</v>
      </c>
      <c r="AX111" s="41">
        <v>437</v>
      </c>
      <c r="AY111" s="41">
        <v>453</v>
      </c>
      <c r="AZ111" s="41">
        <v>469</v>
      </c>
      <c r="BA111" s="41">
        <v>485</v>
      </c>
      <c r="BB111" s="41">
        <v>501</v>
      </c>
      <c r="BC111" s="41">
        <v>517</v>
      </c>
      <c r="BD111" s="337">
        <v>533</v>
      </c>
      <c r="BE111" s="41">
        <v>549</v>
      </c>
      <c r="BF111" s="41">
        <v>565</v>
      </c>
      <c r="BG111" s="338">
        <v>581</v>
      </c>
    </row>
    <row r="112" spans="1:71" customHeight="1" ht="20.25">
      <c r="A112" s="356">
        <v>3200</v>
      </c>
      <c r="B112" s="343">
        <f>ROUNDUP(IFERROR(AF112*(1+$AF$6/100),AF112),0)</f>
        <v>114</v>
      </c>
      <c r="C112" s="344">
        <f>ROUNDUP(IFERROR(AG112*(1+$AF$6/100),AG112),0)</f>
        <v>128</v>
      </c>
      <c r="D112" s="344">
        <f>ROUNDUP(IFERROR(AH112*(1+$AF$6/100),AH112),0)</f>
        <v>141</v>
      </c>
      <c r="E112" s="344">
        <f>ROUNDUP(IFERROR(AI112*(1+$AF$6/100),AI112),0)</f>
        <v>156</v>
      </c>
      <c r="F112" s="344">
        <f>ROUNDUP(IFERROR(AJ112*(1+$AF$6/100),AJ112),0)</f>
        <v>169</v>
      </c>
      <c r="G112" s="345">
        <f>ROUNDUP(IFERROR(AK112*(1+$AF$6/100),AK112),0)</f>
        <v>183</v>
      </c>
      <c r="H112" s="345">
        <f>ROUNDUP(IFERROR(AL112*(1+$AF$6/100),AL112),0)</f>
        <v>197</v>
      </c>
      <c r="I112" s="345">
        <f>ROUNDUP(IFERROR(AM112*(1+$AF$6/100),AM112),0)</f>
        <v>211</v>
      </c>
      <c r="J112" s="345">
        <f>ROUNDUP(IFERROR(AN112*(1+$AF$6/100),AN112),0)</f>
        <v>225</v>
      </c>
      <c r="K112" s="345">
        <f>ROUNDUP(IFERROR(AO112*(1+$AF$6/100),AO112),0)</f>
        <v>239</v>
      </c>
      <c r="L112" s="345">
        <f>ROUNDUP(IFERROR(AP112*(1+$AF$6/100),AP112),0)</f>
        <v>252</v>
      </c>
      <c r="M112" s="345">
        <f>ROUNDUP(IFERROR(AQ112*(1+$AF$6/100),AQ112),0)</f>
        <v>267</v>
      </c>
      <c r="N112" s="345">
        <f>ROUNDUP(IFERROR(AR112*(1+$AF$6/100),AR112),0)</f>
        <v>280</v>
      </c>
      <c r="O112" s="345">
        <f>ROUNDUP(IFERROR(AS112*(1+$AF$6/100),AS112),0)</f>
        <v>279</v>
      </c>
      <c r="P112" s="345">
        <f>ROUNDUP(IFERROR(AT112*(1+$AF$6/100),AT112),0)</f>
        <v>292</v>
      </c>
      <c r="Q112" s="345">
        <f>ROUNDUP(IFERROR(AU112*(1+$AF$6/100),AU112),0)</f>
        <v>305</v>
      </c>
      <c r="R112" s="345">
        <f>ROUNDUP(IFERROR(AV112*(1+$AF$6/100),AV112),0)</f>
        <v>318</v>
      </c>
      <c r="S112" s="345">
        <f>ROUNDUP(IFERROR(AW112*(1+$AF$6/100),AW112),0)</f>
        <v>332</v>
      </c>
      <c r="T112" s="345">
        <f>ROUNDUP(IFERROR(AX112*(1+$AF$6/100),AX112),0)</f>
        <v>345</v>
      </c>
      <c r="U112" s="345">
        <f>ROUNDUP(IFERROR(AY112*(1+$AF$6/100),AY112),0)</f>
        <v>357</v>
      </c>
      <c r="V112" s="345">
        <f>ROUNDUP(IFERROR(AZ112*(1+$AF$6/100),AZ112),0)</f>
        <v>369</v>
      </c>
      <c r="W112" s="345">
        <f>ROUNDUP(IFERROR(BA112*(1+$AF$6/100),BA112),0)</f>
        <v>382</v>
      </c>
      <c r="X112" s="345">
        <f>ROUNDUP(IFERROR(BB112*(1+$AF$6/100),BB112),0)</f>
        <v>395</v>
      </c>
      <c r="Y112" s="345">
        <f>ROUNDUP(IFERROR(BC112*(1+$AF$6/100),BC112),0)</f>
        <v>408</v>
      </c>
      <c r="Z112" s="346">
        <f>ROUNDUP(IFERROR(BD112*(1+$AF$6/100),BD112),0)</f>
        <v>420</v>
      </c>
      <c r="AA112" s="346">
        <f>ROUNDUP(IFERROR(BE112*(1+$AF$6/100),BE112),0)</f>
        <v>433</v>
      </c>
      <c r="AB112" s="347">
        <f>ROUNDUP(IFERROR(BF112*(1+$AF$6/100),BF112),0)</f>
        <v>446</v>
      </c>
      <c r="AC112" s="360">
        <v>3200</v>
      </c>
      <c r="AE112" s="41">
        <v>3200</v>
      </c>
      <c r="AF112" s="41">
        <v>151</v>
      </c>
      <c r="AG112" s="41">
        <v>170</v>
      </c>
      <c r="AH112" s="41">
        <v>188</v>
      </c>
      <c r="AI112" s="41">
        <v>207</v>
      </c>
      <c r="AJ112" s="41">
        <v>225</v>
      </c>
      <c r="AK112" s="41">
        <v>244</v>
      </c>
      <c r="AL112" s="41">
        <v>262</v>
      </c>
      <c r="AM112" s="41">
        <v>281</v>
      </c>
      <c r="AN112" s="41">
        <v>299</v>
      </c>
      <c r="AO112" s="41">
        <v>318</v>
      </c>
      <c r="AP112" s="41">
        <v>336</v>
      </c>
      <c r="AQ112" s="41">
        <v>355</v>
      </c>
      <c r="AR112" s="41">
        <v>373</v>
      </c>
      <c r="AS112" s="41">
        <v>372</v>
      </c>
      <c r="AT112" s="41">
        <v>389</v>
      </c>
      <c r="AU112" s="41">
        <v>406</v>
      </c>
      <c r="AV112" s="41">
        <v>423</v>
      </c>
      <c r="AW112" s="41">
        <v>442</v>
      </c>
      <c r="AX112" s="41">
        <v>459</v>
      </c>
      <c r="AY112" s="41">
        <v>476</v>
      </c>
      <c r="AZ112" s="41">
        <v>492</v>
      </c>
      <c r="BA112" s="41">
        <v>509</v>
      </c>
      <c r="BB112" s="41">
        <v>526</v>
      </c>
      <c r="BC112" s="41">
        <v>543</v>
      </c>
      <c r="BD112" s="348">
        <v>560</v>
      </c>
      <c r="BE112" s="349">
        <v>577</v>
      </c>
      <c r="BF112" s="349">
        <v>594</v>
      </c>
      <c r="BG112" s="350">
        <v>611</v>
      </c>
    </row>
    <row r="113" spans="1:71" customHeight="1" ht="30.75">
      <c r="A113" s="844"/>
      <c r="B113" s="309"/>
      <c r="C113" s="309"/>
      <c r="D113" s="309"/>
      <c r="E113" s="309"/>
      <c r="F113" s="309"/>
      <c r="G113" s="309"/>
      <c r="H113" s="309"/>
      <c r="I113" s="309"/>
      <c r="J113" s="309"/>
      <c r="K113" s="309"/>
      <c r="L113" s="309"/>
      <c r="M113" s="309"/>
      <c r="N113" s="309"/>
      <c r="O113" s="309"/>
      <c r="P113" s="309"/>
      <c r="Q113" s="309"/>
      <c r="R113" s="309"/>
      <c r="S113" s="309"/>
      <c r="T113" s="309"/>
      <c r="U113" s="309"/>
      <c r="V113" s="309"/>
      <c r="W113" s="309"/>
      <c r="X113" s="309"/>
      <c r="Y113" s="309"/>
      <c r="Z113" s="309"/>
      <c r="AA113" s="309"/>
      <c r="AB113" s="309"/>
      <c r="AC113" s="358"/>
    </row>
    <row r="114" spans="1:71">
      <c r="A114" s="294" t="s">
        <v>840</v>
      </c>
      <c r="B114" s="298"/>
      <c r="C114" s="298"/>
      <c r="D114" s="298"/>
      <c r="E114" s="298"/>
      <c r="F114" s="298"/>
      <c r="G114" s="298"/>
      <c r="H114" s="298"/>
      <c r="I114" s="298"/>
      <c r="J114" s="298"/>
      <c r="K114" s="298"/>
      <c r="L114" s="298"/>
      <c r="M114" s="298"/>
      <c r="N114" s="298"/>
      <c r="O114" s="298"/>
      <c r="P114" s="298"/>
      <c r="Q114" s="298"/>
      <c r="R114" s="298"/>
      <c r="S114" s="298"/>
      <c r="T114" s="298"/>
      <c r="U114" s="298"/>
      <c r="V114" s="298"/>
      <c r="W114" s="298"/>
      <c r="X114" s="298"/>
      <c r="Y114" s="298"/>
      <c r="Z114" s="298"/>
    </row>
    <row r="115" spans="1:71">
      <c r="A115" s="294" t="s">
        <v>384</v>
      </c>
      <c r="B115" s="298"/>
      <c r="C115" s="298"/>
      <c r="D115" s="298"/>
      <c r="E115" s="298"/>
      <c r="F115" s="298"/>
      <c r="G115" s="298"/>
      <c r="H115" s="298"/>
      <c r="I115" s="298"/>
      <c r="J115" s="298"/>
      <c r="K115" s="298"/>
      <c r="L115" s="298"/>
      <c r="M115" s="298"/>
      <c r="N115" s="298"/>
      <c r="O115" s="298"/>
      <c r="P115" s="298"/>
      <c r="Q115" s="298"/>
      <c r="R115" s="298"/>
      <c r="S115" s="298"/>
      <c r="T115" s="298"/>
      <c r="U115" s="298"/>
      <c r="V115" s="298"/>
      <c r="W115" s="298"/>
      <c r="X115" s="298"/>
      <c r="Y115" s="298"/>
      <c r="Z115" s="298"/>
    </row>
    <row r="116" spans="1:71">
      <c r="A116" s="294" t="s">
        <v>841</v>
      </c>
      <c r="B116" s="298"/>
      <c r="C116" s="298"/>
      <c r="D116" s="298"/>
      <c r="E116" s="298"/>
      <c r="F116" s="298"/>
      <c r="G116" s="298"/>
      <c r="H116" s="298"/>
      <c r="I116" s="298"/>
      <c r="J116" s="298"/>
      <c r="K116" s="298"/>
      <c r="L116" s="298"/>
      <c r="M116" s="298"/>
      <c r="N116" s="298"/>
      <c r="O116" s="298"/>
      <c r="P116" s="298"/>
      <c r="Q116" s="298"/>
      <c r="R116" s="298"/>
      <c r="S116" s="298"/>
      <c r="T116" s="298"/>
      <c r="U116" s="298"/>
      <c r="V116" s="298"/>
      <c r="W116" s="298"/>
      <c r="X116" s="298"/>
      <c r="Y116" s="298"/>
      <c r="Z116" s="298"/>
    </row>
    <row r="117" spans="1:71">
      <c r="A117" s="294"/>
      <c r="B117" s="298"/>
      <c r="C117" s="298"/>
      <c r="D117" s="298"/>
      <c r="E117" s="298"/>
      <c r="F117" s="298"/>
      <c r="G117" s="298"/>
      <c r="H117" s="298"/>
      <c r="I117" s="298"/>
      <c r="J117" s="298"/>
      <c r="K117" s="298"/>
      <c r="L117" s="298"/>
      <c r="M117" s="298"/>
      <c r="N117" s="298"/>
      <c r="O117" s="298"/>
      <c r="P117" s="298"/>
      <c r="Q117" s="298"/>
      <c r="R117" s="298"/>
      <c r="S117" s="298"/>
      <c r="T117" s="298"/>
      <c r="U117" s="298"/>
      <c r="V117" s="298"/>
      <c r="W117" s="298"/>
      <c r="X117" s="298"/>
      <c r="Y117" s="298"/>
      <c r="Z117" s="298"/>
    </row>
    <row r="118" spans="1:71" customHeight="1" ht="24">
      <c r="A118" s="1249" t="s">
        <v>842</v>
      </c>
      <c r="B118" s="1249"/>
      <c r="C118" s="1249"/>
      <c r="D118" s="1249"/>
      <c r="E118" s="1249"/>
      <c r="F118" s="1249"/>
      <c r="G118" s="1249"/>
      <c r="H118" s="1249"/>
      <c r="I118" s="1249"/>
      <c r="J118" s="1249"/>
      <c r="K118" s="1249"/>
      <c r="L118" s="1249"/>
      <c r="M118" s="1249"/>
      <c r="N118" s="1249"/>
      <c r="O118" s="1249"/>
      <c r="P118" s="1249"/>
      <c r="Q118" s="1249"/>
      <c r="R118" s="1249"/>
      <c r="S118" s="1249"/>
      <c r="T118" s="1249"/>
      <c r="U118" s="1249"/>
      <c r="V118" s="1249"/>
      <c r="W118" s="1249"/>
      <c r="X118" s="1249"/>
      <c r="Y118" s="1249"/>
      <c r="Z118" s="1249"/>
      <c r="AA118" s="1249"/>
      <c r="AB118" s="1249"/>
      <c r="AC118" s="1249"/>
    </row>
    <row r="119" spans="1:71" customHeight="1" ht="16.5">
      <c r="B119" s="294"/>
      <c r="C119" s="298"/>
      <c r="D119" s="298"/>
      <c r="E119" s="298"/>
      <c r="F119" s="298"/>
      <c r="G119" s="298"/>
      <c r="H119" s="298"/>
      <c r="I119" s="298"/>
      <c r="J119" s="298"/>
      <c r="K119" s="298"/>
      <c r="L119" s="298"/>
      <c r="M119" s="298"/>
      <c r="N119" s="298"/>
      <c r="O119" s="298"/>
      <c r="P119" s="298"/>
      <c r="Q119" s="298"/>
      <c r="R119" s="298"/>
      <c r="S119" s="298"/>
      <c r="T119" s="298"/>
      <c r="U119" s="298"/>
      <c r="V119" s="298"/>
      <c r="W119" s="298"/>
      <c r="X119" s="298"/>
      <c r="Y119" s="298"/>
      <c r="Z119" s="298"/>
      <c r="AA119" s="298"/>
    </row>
    <row r="120" spans="1:71" customHeight="1" ht="24.75">
      <c r="B120" s="1242" t="s">
        <v>837</v>
      </c>
      <c r="C120" s="1243"/>
      <c r="D120" s="1243"/>
      <c r="E120" s="1243"/>
      <c r="F120" s="1243"/>
      <c r="G120" s="1243"/>
      <c r="H120" s="1243"/>
      <c r="I120" s="1243"/>
      <c r="J120" s="1243"/>
      <c r="K120" s="1243"/>
      <c r="L120" s="1243"/>
      <c r="M120" s="1243"/>
      <c r="N120" s="1243"/>
      <c r="O120" s="1243"/>
      <c r="P120" s="1243"/>
      <c r="Q120" s="1243"/>
      <c r="R120" s="1243"/>
      <c r="S120" s="1243"/>
      <c r="T120" s="1243"/>
      <c r="U120" s="1243"/>
      <c r="V120" s="1243"/>
      <c r="W120" s="1243"/>
      <c r="X120" s="1243"/>
      <c r="Y120" s="1243"/>
      <c r="Z120" s="1243"/>
      <c r="AA120" s="1243"/>
    </row>
    <row r="121" spans="1:71" customHeight="1" ht="20.25">
      <c r="B121" s="356"/>
      <c r="C121" s="307">
        <v>1220</v>
      </c>
      <c r="D121" s="307">
        <v>1420</v>
      </c>
      <c r="E121" s="307">
        <v>1620</v>
      </c>
      <c r="F121" s="307">
        <v>1820</v>
      </c>
      <c r="G121" s="307">
        <v>2020</v>
      </c>
      <c r="H121" s="307">
        <v>2220</v>
      </c>
      <c r="I121" s="307">
        <v>2420</v>
      </c>
      <c r="J121" s="307">
        <v>2620</v>
      </c>
      <c r="K121" s="307">
        <v>2820</v>
      </c>
      <c r="L121" s="307">
        <v>3020</v>
      </c>
      <c r="M121" s="307">
        <v>3220</v>
      </c>
      <c r="N121" s="307">
        <v>3420</v>
      </c>
      <c r="O121" s="307">
        <v>3620</v>
      </c>
      <c r="P121" s="307">
        <v>3820</v>
      </c>
      <c r="Q121" s="307">
        <v>4020</v>
      </c>
      <c r="R121" s="307">
        <v>4220</v>
      </c>
      <c r="S121" s="307">
        <v>4420</v>
      </c>
      <c r="T121" s="307">
        <v>4620</v>
      </c>
      <c r="U121" s="307">
        <v>4820</v>
      </c>
      <c r="V121" s="307">
        <v>5020</v>
      </c>
      <c r="W121" s="307">
        <v>5220</v>
      </c>
      <c r="X121" s="307">
        <v>5420</v>
      </c>
      <c r="Y121" s="307">
        <v>5620</v>
      </c>
      <c r="Z121" s="307">
        <v>5820</v>
      </c>
      <c r="AA121" s="359"/>
      <c r="AG121" s="41">
        <f>AF62*2</f>
        <v>1220</v>
      </c>
      <c r="AH121" s="41">
        <f>AG62*2</f>
        <v>1420</v>
      </c>
      <c r="AI121" s="41">
        <f>AH62*2</f>
        <v>1620</v>
      </c>
      <c r="AJ121" s="41">
        <f>AI62*2</f>
        <v>1820</v>
      </c>
      <c r="AK121" s="41">
        <f>AJ62*2</f>
        <v>2020</v>
      </c>
      <c r="AL121" s="41">
        <f>AK62*2</f>
        <v>2220</v>
      </c>
      <c r="AM121" s="41">
        <f>AL62*2</f>
        <v>2420</v>
      </c>
      <c r="AN121" s="41">
        <f>AM62*2</f>
        <v>2620</v>
      </c>
      <c r="AO121" s="41">
        <f>AN62*2</f>
        <v>2820</v>
      </c>
      <c r="AP121" s="41">
        <f>AO62*2</f>
        <v>3020</v>
      </c>
      <c r="AQ121" s="41">
        <f>AP62*2</f>
        <v>3220</v>
      </c>
      <c r="AR121" s="41">
        <f>AQ62*2</f>
        <v>3420</v>
      </c>
      <c r="AS121" s="41">
        <f>AR62*2</f>
        <v>3620</v>
      </c>
      <c r="AT121" s="41">
        <f>AS62*2</f>
        <v>3820</v>
      </c>
      <c r="AU121" s="41">
        <f>AT62*2</f>
        <v>4020</v>
      </c>
      <c r="AV121" s="41">
        <f>AU62*2</f>
        <v>4220</v>
      </c>
      <c r="AW121" s="41">
        <f>AV62*2</f>
        <v>4420</v>
      </c>
      <c r="AX121" s="41">
        <f>AW62*2</f>
        <v>4620</v>
      </c>
      <c r="AY121" s="41">
        <f>AX62*2</f>
        <v>4820</v>
      </c>
      <c r="AZ121" s="41">
        <f>AY62*2</f>
        <v>5020</v>
      </c>
      <c r="BA121" s="41">
        <f>AZ62*2</f>
        <v>5220</v>
      </c>
      <c r="BB121" s="41">
        <f>BA62*2</f>
        <v>5420</v>
      </c>
      <c r="BC121" s="41">
        <f>BB62*2</f>
        <v>5620</v>
      </c>
      <c r="BD121" s="41">
        <f>BC62*2</f>
        <v>5820</v>
      </c>
    </row>
    <row r="122" spans="1:71" customHeight="1" ht="19.5">
      <c r="B122" s="356">
        <v>600</v>
      </c>
      <c r="C122" s="332">
        <f>ROUNDUP(IFERROR(AF122*(1+$AF$4/100),AF122),0)</f>
        <v>71</v>
      </c>
      <c r="D122" s="333">
        <f>ROUNDUP(IFERROR(AG122*(1+$AF$4/100),AG122),0)</f>
        <v>75</v>
      </c>
      <c r="E122" s="333">
        <f>ROUNDUP(IFERROR(AH122*(1+$AF$4/100),AH122),0)</f>
        <v>80</v>
      </c>
      <c r="F122" s="333">
        <f>ROUNDUP(IFERROR(AI122*(1+$AF$4/100),AI122),0)</f>
        <v>84</v>
      </c>
      <c r="G122" s="333">
        <f>ROUNDUP(IFERROR(AJ122*(1+$AF$4/100),AJ122),0)</f>
        <v>90</v>
      </c>
      <c r="H122" s="333">
        <f>ROUNDUP(IFERROR(AK122*(1+$AF$4/100),AK122),0)</f>
        <v>95</v>
      </c>
      <c r="I122" s="333">
        <f>ROUNDUP(IFERROR(AL122*(1+$AF$4/100),AL122),0)</f>
        <v>99</v>
      </c>
      <c r="J122" s="333">
        <f>ROUNDUP(IFERROR(AM122*(1+$AF$4/100),AM122),0)</f>
        <v>104</v>
      </c>
      <c r="K122" s="333">
        <f>ROUNDUP(IFERROR(AN122*(1+$AF$4/100),AN122),0)</f>
        <v>110</v>
      </c>
      <c r="L122" s="333">
        <f>ROUNDUP(IFERROR(AO122*(1+$AF$4/100),AO122),0)</f>
        <v>114</v>
      </c>
      <c r="M122" s="333">
        <f>ROUNDUP(IFERROR(AP122*(1+$AF$4/100),AP122),0)</f>
        <v>119</v>
      </c>
      <c r="N122" s="333">
        <f>ROUNDUP(IFERROR(AQ122*(1+$AF$4/100),AQ122),0)</f>
        <v>119</v>
      </c>
      <c r="O122" s="333">
        <f>ROUNDUP(IFERROR(AR122*(1+$AF$4/100),AR122),0)</f>
        <v>123</v>
      </c>
      <c r="P122" s="333">
        <f>ROUNDUP(IFERROR(AS122*(1+$AF$4/100),AS122),0)</f>
        <v>128</v>
      </c>
      <c r="Q122" s="333">
        <f>ROUNDUP(IFERROR(AT122*(1+$AF$4/100),AT122),0)</f>
        <v>132</v>
      </c>
      <c r="R122" s="333">
        <f>ROUNDUP(IFERROR(AU122*(1+$AF$4/100),AU122),0)</f>
        <v>137</v>
      </c>
      <c r="S122" s="333">
        <f>ROUNDUP(IFERROR(AV122*(1+$AF$4/100),AV122),0)</f>
        <v>141</v>
      </c>
      <c r="T122" s="333">
        <f>ROUNDUP(IFERROR(AW122*(1+$AF$4/100),AW122),0)</f>
        <v>146</v>
      </c>
      <c r="U122" s="333">
        <f>ROUNDUP(IFERROR(AX122*(1+$AF$4/100),AX122),0)</f>
        <v>150</v>
      </c>
      <c r="V122" s="333">
        <f>ROUNDUP(IFERROR(AY122*(1+$AF$4/100),AY122),0)</f>
        <v>156</v>
      </c>
      <c r="W122" s="333">
        <f>ROUNDUP(IFERROR(AZ122*(1+$AF$4/100),AZ122),0)</f>
        <v>161</v>
      </c>
      <c r="X122" s="333">
        <f>ROUNDUP(IFERROR(BA122*(1+$AF$4/100),BA122),0)</f>
        <v>167</v>
      </c>
      <c r="Y122" s="333">
        <f>ROUNDUP(IFERROR(BB122*(1+$AF$4/100),BB122),0)</f>
        <v>171</v>
      </c>
      <c r="Z122" s="352">
        <f>ROUNDUP(IFERROR(BC122*(1+$AF$4/100),BC122),0)</f>
        <v>177</v>
      </c>
      <c r="AA122" s="361">
        <v>600</v>
      </c>
      <c r="AE122" s="41">
        <v>600</v>
      </c>
      <c r="AF122" s="41">
        <v>94</v>
      </c>
      <c r="AG122" s="41">
        <v>100</v>
      </c>
      <c r="AH122" s="41">
        <v>106</v>
      </c>
      <c r="AI122" s="41">
        <v>112</v>
      </c>
      <c r="AJ122" s="41">
        <v>120</v>
      </c>
      <c r="AK122" s="41">
        <v>126</v>
      </c>
      <c r="AL122" s="41">
        <v>132</v>
      </c>
      <c r="AM122" s="41">
        <v>138</v>
      </c>
      <c r="AN122" s="41">
        <v>146</v>
      </c>
      <c r="AO122" s="41">
        <v>152</v>
      </c>
      <c r="AP122" s="41">
        <v>158</v>
      </c>
      <c r="AQ122" s="41">
        <v>158</v>
      </c>
      <c r="AR122" s="41">
        <v>164</v>
      </c>
      <c r="AS122" s="41">
        <v>170</v>
      </c>
      <c r="AT122" s="41">
        <v>176</v>
      </c>
      <c r="AU122" s="41">
        <v>182</v>
      </c>
      <c r="AV122" s="41">
        <v>188</v>
      </c>
      <c r="AW122" s="41">
        <v>194</v>
      </c>
      <c r="AX122" s="41">
        <v>200</v>
      </c>
      <c r="AY122" s="41">
        <v>208</v>
      </c>
      <c r="AZ122" s="41">
        <v>214</v>
      </c>
      <c r="BA122" s="41">
        <v>222</v>
      </c>
      <c r="BB122" s="41">
        <v>228</v>
      </c>
      <c r="BC122" s="41">
        <v>236</v>
      </c>
    </row>
    <row r="123" spans="1:71" customHeight="1" ht="19.5">
      <c r="B123" s="356">
        <v>800</v>
      </c>
      <c r="C123" s="339">
        <f>ROUNDUP(IFERROR(AF123*(1+$AF$4/100),AF123),0)</f>
        <v>77</v>
      </c>
      <c r="D123" s="297">
        <f>ROUNDUP(IFERROR(AG123*(1+$AF$4/100),AG123),0)</f>
        <v>84</v>
      </c>
      <c r="E123" s="297">
        <f>ROUNDUP(IFERROR(AH123*(1+$AF$4/100),AH123),0)</f>
        <v>90</v>
      </c>
      <c r="F123" s="297">
        <f>ROUNDUP(IFERROR(AI123*(1+$AF$4/100),AI123),0)</f>
        <v>96</v>
      </c>
      <c r="G123" s="297">
        <f>ROUNDUP(IFERROR(AJ123*(1+$AF$4/100),AJ123),0)</f>
        <v>102</v>
      </c>
      <c r="H123" s="297">
        <f>ROUNDUP(IFERROR(AK123*(1+$AF$4/100),AK123),0)</f>
        <v>108</v>
      </c>
      <c r="I123" s="297">
        <f>ROUNDUP(IFERROR(AL123*(1+$AF$4/100),AL123),0)</f>
        <v>114</v>
      </c>
      <c r="J123" s="297">
        <f>ROUNDUP(IFERROR(AM123*(1+$AF$4/100),AM123),0)</f>
        <v>114</v>
      </c>
      <c r="K123" s="297">
        <f>ROUNDUP(IFERROR(AN123*(1+$AF$4/100),AN123),0)</f>
        <v>120</v>
      </c>
      <c r="L123" s="297">
        <f>ROUNDUP(IFERROR(AO123*(1+$AF$4/100),AO123),0)</f>
        <v>126</v>
      </c>
      <c r="M123" s="297">
        <f>ROUNDUP(IFERROR(AP123*(1+$AF$4/100),AP123),0)</f>
        <v>132</v>
      </c>
      <c r="N123" s="297">
        <f>ROUNDUP(IFERROR(AQ123*(1+$AF$4/100),AQ123),0)</f>
        <v>137</v>
      </c>
      <c r="O123" s="297">
        <f>ROUNDUP(IFERROR(AR123*(1+$AF$4/100),AR123),0)</f>
        <v>143</v>
      </c>
      <c r="P123" s="297">
        <f>ROUNDUP(IFERROR(AS123*(1+$AF$4/100),AS123),0)</f>
        <v>149</v>
      </c>
      <c r="Q123" s="297">
        <f>ROUNDUP(IFERROR(AT123*(1+$AF$4/100),AT123),0)</f>
        <v>155</v>
      </c>
      <c r="R123" s="297">
        <f>ROUNDUP(IFERROR(AU123*(1+$AF$4/100),AU123),0)</f>
        <v>161</v>
      </c>
      <c r="S123" s="297">
        <f>ROUNDUP(IFERROR(AV123*(1+$AF$4/100),AV123),0)</f>
        <v>165</v>
      </c>
      <c r="T123" s="297">
        <f>ROUNDUP(IFERROR(AW123*(1+$AF$4/100),AW123),0)</f>
        <v>171</v>
      </c>
      <c r="U123" s="297">
        <f>ROUNDUP(IFERROR(AX123*(1+$AF$4/100),AX123),0)</f>
        <v>177</v>
      </c>
      <c r="V123" s="297">
        <f>ROUNDUP(IFERROR(AY123*(1+$AF$4/100),AY123),0)</f>
        <v>183</v>
      </c>
      <c r="W123" s="297">
        <f>ROUNDUP(IFERROR(AZ123*(1+$AF$4/100),AZ123),0)</f>
        <v>189</v>
      </c>
      <c r="X123" s="297">
        <f>ROUNDUP(IFERROR(BA123*(1+$AF$4/100),BA123),0)</f>
        <v>195</v>
      </c>
      <c r="Y123" s="297">
        <f>ROUNDUP(IFERROR(BB123*(1+$AF$4/100),BB123),0)</f>
        <v>201</v>
      </c>
      <c r="Z123" s="353">
        <f>ROUNDUP(IFERROR(BC123*(1+$AF$4/100),BC123),0)</f>
        <v>207</v>
      </c>
      <c r="AA123" s="361">
        <v>800</v>
      </c>
      <c r="AE123" s="41">
        <v>800</v>
      </c>
      <c r="AF123" s="41">
        <v>102</v>
      </c>
      <c r="AG123" s="41">
        <v>112</v>
      </c>
      <c r="AH123" s="41">
        <v>120</v>
      </c>
      <c r="AI123" s="41">
        <v>128</v>
      </c>
      <c r="AJ123" s="41">
        <v>136</v>
      </c>
      <c r="AK123" s="41">
        <v>144</v>
      </c>
      <c r="AL123" s="41">
        <v>152</v>
      </c>
      <c r="AM123" s="41">
        <v>152</v>
      </c>
      <c r="AN123" s="41">
        <v>160</v>
      </c>
      <c r="AO123" s="41">
        <v>168</v>
      </c>
      <c r="AP123" s="41">
        <v>176</v>
      </c>
      <c r="AQ123" s="41">
        <v>182</v>
      </c>
      <c r="AR123" s="41">
        <v>190</v>
      </c>
      <c r="AS123" s="41">
        <v>198</v>
      </c>
      <c r="AT123" s="41">
        <v>206</v>
      </c>
      <c r="AU123" s="41">
        <v>214</v>
      </c>
      <c r="AV123" s="41">
        <v>220</v>
      </c>
      <c r="AW123" s="41">
        <v>228</v>
      </c>
      <c r="AX123" s="41">
        <v>236</v>
      </c>
      <c r="AY123" s="41">
        <v>244</v>
      </c>
      <c r="AZ123" s="41">
        <v>252</v>
      </c>
      <c r="BA123" s="41">
        <v>260</v>
      </c>
      <c r="BB123" s="41">
        <f>BA123+BA123-AZ123</f>
        <v>268</v>
      </c>
      <c r="BC123" s="41">
        <f>BB123+BB123-BA123</f>
        <v>276</v>
      </c>
    </row>
    <row r="124" spans="1:71" customHeight="1" ht="19.5">
      <c r="B124" s="356">
        <v>1000</v>
      </c>
      <c r="C124" s="339">
        <f>ROUNDUP(IFERROR(AF124*(1+$AF$4/100),AF124),0)</f>
        <v>84</v>
      </c>
      <c r="D124" s="297">
        <f>ROUNDUP(IFERROR(AG124*(1+$AF$4/100),AG124),0)</f>
        <v>92</v>
      </c>
      <c r="E124" s="297">
        <f>ROUNDUP(IFERROR(AH124*(1+$AF$4/100),AH124),0)</f>
        <v>99</v>
      </c>
      <c r="F124" s="297">
        <f>ROUNDUP(IFERROR(AI124*(1+$AF$4/100),AI124),0)</f>
        <v>107</v>
      </c>
      <c r="G124" s="297">
        <f>ROUNDUP(IFERROR(AJ124*(1+$AF$4/100),AJ124),0)</f>
        <v>108</v>
      </c>
      <c r="H124" s="297">
        <f>ROUNDUP(IFERROR(AK124*(1+$AF$4/100),AK124),0)</f>
        <v>116</v>
      </c>
      <c r="I124" s="297">
        <f>ROUNDUP(IFERROR(AL124*(1+$AF$4/100),AL124),0)</f>
        <v>122</v>
      </c>
      <c r="J124" s="297">
        <f>ROUNDUP(IFERROR(AM124*(1+$AF$4/100),AM124),0)</f>
        <v>129</v>
      </c>
      <c r="K124" s="297">
        <f>ROUNDUP(IFERROR(AN124*(1+$AF$4/100),AN124),0)</f>
        <v>135</v>
      </c>
      <c r="L124" s="297">
        <f>ROUNDUP(IFERROR(AO124*(1+$AF$4/100),AO124),0)</f>
        <v>143</v>
      </c>
      <c r="M124" s="297">
        <f>ROUNDUP(IFERROR(AP124*(1+$AF$4/100),AP124),0)</f>
        <v>149</v>
      </c>
      <c r="N124" s="297">
        <f>ROUNDUP(IFERROR(AQ124*(1+$AF$4/100),AQ124),0)</f>
        <v>156</v>
      </c>
      <c r="O124" s="297">
        <f>ROUNDUP(IFERROR(AR124*(1+$AF$4/100),AR124),0)</f>
        <v>162</v>
      </c>
      <c r="P124" s="297">
        <f>ROUNDUP(IFERROR(AS124*(1+$AF$4/100),AS124),0)</f>
        <v>170</v>
      </c>
      <c r="Q124" s="297">
        <f>ROUNDUP(IFERROR(AT124*(1+$AF$4/100),AT124),0)</f>
        <v>177</v>
      </c>
      <c r="R124" s="297">
        <f>ROUNDUP(IFERROR(AU124*(1+$AF$4/100),AU124),0)</f>
        <v>183</v>
      </c>
      <c r="S124" s="297">
        <f>ROUNDUP(IFERROR(AV124*(1+$AF$4/100),AV124),0)</f>
        <v>191</v>
      </c>
      <c r="T124" s="297">
        <f>ROUNDUP(IFERROR(AW124*(1+$AF$4/100),AW124),0)</f>
        <v>197</v>
      </c>
      <c r="U124" s="297">
        <f>ROUNDUP(IFERROR(AX124*(1+$AF$4/100),AX124),0)</f>
        <v>204</v>
      </c>
      <c r="V124" s="297">
        <f>ROUNDUP(IFERROR(AY124*(1+$AF$4/100),AY124),0)</f>
        <v>210</v>
      </c>
      <c r="W124" s="297">
        <f>ROUNDUP(IFERROR(AZ124*(1+$AF$4/100),AZ124),0)</f>
        <v>218</v>
      </c>
      <c r="X124" s="297">
        <f>ROUNDUP(IFERROR(BA124*(1+$AF$4/100),BA124),0)</f>
        <v>225</v>
      </c>
      <c r="Y124" s="297">
        <f>ROUNDUP(IFERROR(BB124*(1+$AF$4/100),BB124),0)</f>
        <v>233</v>
      </c>
      <c r="Z124" s="353">
        <f>ROUNDUP(IFERROR(BC124*(1+$AF$4/100),BC124),0)</f>
        <v>240</v>
      </c>
      <c r="AA124" s="361">
        <v>1000</v>
      </c>
      <c r="AE124" s="41">
        <v>1000</v>
      </c>
      <c r="AF124" s="41">
        <v>112</v>
      </c>
      <c r="AG124" s="41">
        <v>122</v>
      </c>
      <c r="AH124" s="41">
        <v>132</v>
      </c>
      <c r="AI124" s="41">
        <v>142</v>
      </c>
      <c r="AJ124" s="41">
        <v>144</v>
      </c>
      <c r="AK124" s="41">
        <v>154</v>
      </c>
      <c r="AL124" s="41">
        <v>162</v>
      </c>
      <c r="AM124" s="41">
        <v>172</v>
      </c>
      <c r="AN124" s="41">
        <v>180</v>
      </c>
      <c r="AO124" s="41">
        <v>190</v>
      </c>
      <c r="AP124" s="41">
        <v>198</v>
      </c>
      <c r="AQ124" s="41">
        <v>208</v>
      </c>
      <c r="AR124" s="41">
        <v>216</v>
      </c>
      <c r="AS124" s="41">
        <v>226</v>
      </c>
      <c r="AT124" s="41">
        <v>236</v>
      </c>
      <c r="AU124" s="41">
        <v>244</v>
      </c>
      <c r="AV124" s="41">
        <v>254</v>
      </c>
      <c r="AW124" s="41">
        <v>262</v>
      </c>
      <c r="AX124" s="41">
        <v>272</v>
      </c>
      <c r="AY124" s="41">
        <v>280</v>
      </c>
      <c r="AZ124" s="41">
        <v>290</v>
      </c>
      <c r="BA124" s="41">
        <v>300</v>
      </c>
      <c r="BB124" s="41">
        <f>BA124+BA124-AZ124</f>
        <v>310</v>
      </c>
      <c r="BC124" s="41">
        <f>BB124+BB124-BA124</f>
        <v>320</v>
      </c>
    </row>
    <row r="125" spans="1:71" customHeight="1" ht="19.5">
      <c r="B125" s="356">
        <v>1200</v>
      </c>
      <c r="C125" s="339">
        <f>ROUNDUP(IFERROR(AF125*(1+$AF$4/100),AF125),0)</f>
        <v>92</v>
      </c>
      <c r="D125" s="297">
        <f>ROUNDUP(IFERROR(AG125*(1+$AF$4/100),AG125),0)</f>
        <v>101</v>
      </c>
      <c r="E125" s="297">
        <f>ROUNDUP(IFERROR(AH125*(1+$AF$4/100),AH125),0)</f>
        <v>108</v>
      </c>
      <c r="F125" s="297">
        <f>ROUNDUP(IFERROR(AI125*(1+$AF$4/100),AI125),0)</f>
        <v>113</v>
      </c>
      <c r="G125" s="297">
        <f>ROUNDUP(IFERROR(AJ125*(1+$AF$4/100),AJ125),0)</f>
        <v>120</v>
      </c>
      <c r="H125" s="297">
        <f>ROUNDUP(IFERROR(AK125*(1+$AF$4/100),AK125),0)</f>
        <v>128</v>
      </c>
      <c r="I125" s="297">
        <f>ROUNDUP(IFERROR(AL125*(1+$AF$4/100),AL125),0)</f>
        <v>135</v>
      </c>
      <c r="J125" s="297">
        <f>ROUNDUP(IFERROR(AM125*(1+$AF$4/100),AM125),0)</f>
        <v>144</v>
      </c>
      <c r="K125" s="297">
        <f>ROUNDUP(IFERROR(AN125*(1+$AF$4/100),AN125),0)</f>
        <v>152</v>
      </c>
      <c r="L125" s="297">
        <f>ROUNDUP(IFERROR(AO125*(1+$AF$4/100),AO125),0)</f>
        <v>159</v>
      </c>
      <c r="M125" s="297">
        <f>ROUNDUP(IFERROR(AP125*(1+$AF$4/100),AP125),0)</f>
        <v>167</v>
      </c>
      <c r="N125" s="297">
        <f>ROUNDUP(IFERROR(AQ125*(1+$AF$4/100),AQ125),0)</f>
        <v>176</v>
      </c>
      <c r="O125" s="297">
        <f>ROUNDUP(IFERROR(AR125*(1+$AF$4/100),AR125),0)</f>
        <v>183</v>
      </c>
      <c r="P125" s="297">
        <f>ROUNDUP(IFERROR(AS125*(1+$AF$4/100),AS125),0)</f>
        <v>191</v>
      </c>
      <c r="Q125" s="297">
        <f>ROUNDUP(IFERROR(AT125*(1+$AF$4/100),AT125),0)</f>
        <v>198</v>
      </c>
      <c r="R125" s="297">
        <f>ROUNDUP(IFERROR(AU125*(1+$AF$4/100),AU125),0)</f>
        <v>206</v>
      </c>
      <c r="S125" s="297">
        <f>ROUNDUP(IFERROR(AV125*(1+$AF$4/100),AV125),0)</f>
        <v>215</v>
      </c>
      <c r="T125" s="297">
        <f>ROUNDUP(IFERROR(AW125*(1+$AF$4/100),AW125),0)</f>
        <v>222</v>
      </c>
      <c r="U125" s="297">
        <f>ROUNDUP(IFERROR(AX125*(1+$AF$4/100),AX125),0)</f>
        <v>230</v>
      </c>
      <c r="V125" s="297">
        <f>ROUNDUP(IFERROR(AY125*(1+$AF$4/100),AY125),0)</f>
        <v>239</v>
      </c>
      <c r="W125" s="297">
        <f>ROUNDUP(IFERROR(AZ125*(1+$AF$4/100),AZ125),0)</f>
        <v>246</v>
      </c>
      <c r="X125" s="297">
        <f>ROUNDUP(IFERROR(BA125*(1+$AF$4/100),BA125),0)</f>
        <v>255</v>
      </c>
      <c r="Y125" s="297">
        <f>ROUNDUP(IFERROR(BB125*(1+$AF$4/100),BB125),0)</f>
        <v>264</v>
      </c>
      <c r="Z125" s="353">
        <f>ROUNDUP(IFERROR(BC125*(1+$AF$4/100),BC125),0)</f>
        <v>273</v>
      </c>
      <c r="AA125" s="361">
        <v>1200</v>
      </c>
      <c r="AE125" s="41">
        <v>1200</v>
      </c>
      <c r="AF125" s="41">
        <v>122</v>
      </c>
      <c r="AG125" s="41">
        <v>134</v>
      </c>
      <c r="AH125" s="41">
        <v>144</v>
      </c>
      <c r="AI125" s="41">
        <v>150</v>
      </c>
      <c r="AJ125" s="41">
        <v>160</v>
      </c>
      <c r="AK125" s="41">
        <v>170</v>
      </c>
      <c r="AL125" s="41">
        <v>180</v>
      </c>
      <c r="AM125" s="41">
        <v>192</v>
      </c>
      <c r="AN125" s="41">
        <v>202</v>
      </c>
      <c r="AO125" s="41">
        <v>212</v>
      </c>
      <c r="AP125" s="41">
        <v>222</v>
      </c>
      <c r="AQ125" s="41">
        <v>234</v>
      </c>
      <c r="AR125" s="41">
        <v>244</v>
      </c>
      <c r="AS125" s="41">
        <v>254</v>
      </c>
      <c r="AT125" s="41">
        <v>264</v>
      </c>
      <c r="AU125" s="41">
        <v>274</v>
      </c>
      <c r="AV125" s="41">
        <v>286</v>
      </c>
      <c r="AW125" s="41">
        <v>296</v>
      </c>
      <c r="AX125" s="41">
        <v>306</v>
      </c>
      <c r="AY125" s="41">
        <v>318</v>
      </c>
      <c r="AZ125" s="41">
        <v>328</v>
      </c>
      <c r="BA125" s="41">
        <v>340</v>
      </c>
      <c r="BB125" s="41">
        <f>BA125+BA125-AZ125</f>
        <v>352</v>
      </c>
      <c r="BC125" s="41">
        <f>BB125+BB125-BA125</f>
        <v>364</v>
      </c>
    </row>
    <row r="126" spans="1:71" customHeight="1" ht="19.5">
      <c r="B126" s="356">
        <v>1400</v>
      </c>
      <c r="C126" s="339">
        <f>ROUNDUP(IFERROR(AF126*(1+$AF$4/100),AF126),0)</f>
        <v>99</v>
      </c>
      <c r="D126" s="297">
        <f>ROUNDUP(IFERROR(AG126*(1+$AF$4/100),AG126),0)</f>
        <v>110</v>
      </c>
      <c r="E126" s="297">
        <f>ROUNDUP(IFERROR(AH126*(1+$AF$4/100),AH126),0)</f>
        <v>113</v>
      </c>
      <c r="F126" s="297">
        <f>ROUNDUP(IFERROR(AI126*(1+$AF$4/100),AI126),0)</f>
        <v>122</v>
      </c>
      <c r="G126" s="297">
        <f>ROUNDUP(IFERROR(AJ126*(1+$AF$4/100),AJ126),0)</f>
        <v>131</v>
      </c>
      <c r="H126" s="297">
        <f>ROUNDUP(IFERROR(AK126*(1+$AF$4/100),AK126),0)</f>
        <v>140</v>
      </c>
      <c r="I126" s="297">
        <f>ROUNDUP(IFERROR(AL126*(1+$AF$4/100),AL126),0)</f>
        <v>149</v>
      </c>
      <c r="J126" s="297">
        <f>ROUNDUP(IFERROR(AM126*(1+$AF$4/100),AM126),0)</f>
        <v>158</v>
      </c>
      <c r="K126" s="297">
        <f>ROUNDUP(IFERROR(AN126*(1+$AF$4/100),AN126),0)</f>
        <v>167</v>
      </c>
      <c r="L126" s="297">
        <f>ROUNDUP(IFERROR(AO126*(1+$AF$4/100),AO126),0)</f>
        <v>176</v>
      </c>
      <c r="M126" s="297">
        <f>ROUNDUP(IFERROR(AP126*(1+$AF$4/100),AP126),0)</f>
        <v>185</v>
      </c>
      <c r="N126" s="297">
        <f>ROUNDUP(IFERROR(AQ126*(1+$AF$4/100),AQ126),0)</f>
        <v>194</v>
      </c>
      <c r="O126" s="297">
        <f>ROUNDUP(IFERROR(AR126*(1+$AF$4/100),AR126),0)</f>
        <v>203</v>
      </c>
      <c r="P126" s="297">
        <f>ROUNDUP(IFERROR(AS126*(1+$AF$4/100),AS126),0)</f>
        <v>212</v>
      </c>
      <c r="Q126" s="297">
        <f>ROUNDUP(IFERROR(AT126*(1+$AF$4/100),AT126),0)</f>
        <v>221</v>
      </c>
      <c r="R126" s="297">
        <f>ROUNDUP(IFERROR(AU126*(1+$AF$4/100),AU126),0)</f>
        <v>230</v>
      </c>
      <c r="S126" s="297">
        <f>ROUNDUP(IFERROR(AV126*(1+$AF$4/100),AV126),0)</f>
        <v>239</v>
      </c>
      <c r="T126" s="297">
        <f>ROUNDUP(IFERROR(AW126*(1+$AF$4/100),AW126),0)</f>
        <v>248</v>
      </c>
      <c r="U126" s="297">
        <f>ROUNDUP(IFERROR(AX126*(1+$AF$4/100),AX126),0)</f>
        <v>257</v>
      </c>
      <c r="V126" s="297">
        <f>ROUNDUP(IFERROR(AY126*(1+$AF$4/100),AY126),0)</f>
        <v>266</v>
      </c>
      <c r="W126" s="297">
        <f>ROUNDUP(IFERROR(AZ126*(1+$AF$4/100),AZ126),0)</f>
        <v>275</v>
      </c>
      <c r="X126" s="297">
        <f>ROUNDUP(IFERROR(BA126*(1+$AF$4/100),BA126),0)</f>
        <v>285</v>
      </c>
      <c r="Y126" s="297">
        <f>ROUNDUP(IFERROR(BB126*(1+$AF$4/100),BB126),0)</f>
        <v>296</v>
      </c>
      <c r="Z126" s="353">
        <f>ROUNDUP(IFERROR(BC126*(1+$AF$4/100),BC126),0)</f>
        <v>306</v>
      </c>
      <c r="AA126" s="361">
        <v>1400</v>
      </c>
      <c r="AE126" s="41">
        <v>1400</v>
      </c>
      <c r="AF126" s="41">
        <v>132</v>
      </c>
      <c r="AG126" s="41">
        <v>146</v>
      </c>
      <c r="AH126" s="41">
        <v>150</v>
      </c>
      <c r="AI126" s="41">
        <v>162</v>
      </c>
      <c r="AJ126" s="41">
        <v>174</v>
      </c>
      <c r="AK126" s="41">
        <v>186</v>
      </c>
      <c r="AL126" s="41">
        <v>198</v>
      </c>
      <c r="AM126" s="41">
        <v>210</v>
      </c>
      <c r="AN126" s="41">
        <v>222</v>
      </c>
      <c r="AO126" s="41">
        <v>234</v>
      </c>
      <c r="AP126" s="41">
        <v>246</v>
      </c>
      <c r="AQ126" s="41">
        <v>258</v>
      </c>
      <c r="AR126" s="41">
        <v>270</v>
      </c>
      <c r="AS126" s="41">
        <v>282</v>
      </c>
      <c r="AT126" s="41">
        <v>294</v>
      </c>
      <c r="AU126" s="41">
        <v>306</v>
      </c>
      <c r="AV126" s="41">
        <v>318</v>
      </c>
      <c r="AW126" s="41">
        <v>330</v>
      </c>
      <c r="AX126" s="41">
        <v>342</v>
      </c>
      <c r="AY126" s="41">
        <v>354</v>
      </c>
      <c r="AZ126" s="41">
        <v>366</v>
      </c>
      <c r="BA126" s="41">
        <v>380</v>
      </c>
      <c r="BB126" s="41">
        <f>BA126+BA126-AZ126</f>
        <v>394</v>
      </c>
      <c r="BC126" s="41">
        <f>BB126+BB126-BA126</f>
        <v>408</v>
      </c>
    </row>
    <row r="127" spans="1:71" customHeight="1" ht="19.5">
      <c r="B127" s="356">
        <v>1600</v>
      </c>
      <c r="C127" s="339">
        <f>ROUNDUP(IFERROR(AF127*(1+$AF$4/100),AF127),0)</f>
        <v>107</v>
      </c>
      <c r="D127" s="297">
        <f>ROUNDUP(IFERROR(AG127*(1+$AF$4/100),AG127),0)</f>
        <v>113</v>
      </c>
      <c r="E127" s="297">
        <f>ROUNDUP(IFERROR(AH127*(1+$AF$4/100),AH127),0)</f>
        <v>123</v>
      </c>
      <c r="F127" s="297">
        <f>ROUNDUP(IFERROR(AI127*(1+$AF$4/100),AI127),0)</f>
        <v>132</v>
      </c>
      <c r="G127" s="297">
        <f>ROUNDUP(IFERROR(AJ127*(1+$AF$4/100),AJ127),0)</f>
        <v>143</v>
      </c>
      <c r="H127" s="297">
        <f>ROUNDUP(IFERROR(AK127*(1+$AF$4/100),AK127),0)</f>
        <v>153</v>
      </c>
      <c r="I127" s="297">
        <f>ROUNDUP(IFERROR(AL127*(1+$AF$4/100),AL127),0)</f>
        <v>162</v>
      </c>
      <c r="J127" s="297">
        <f>ROUNDUP(IFERROR(AM127*(1+$AF$4/100),AM127),0)</f>
        <v>173</v>
      </c>
      <c r="K127" s="297">
        <f>ROUNDUP(IFERROR(AN127*(1+$AF$4/100),AN127),0)</f>
        <v>183</v>
      </c>
      <c r="L127" s="297">
        <f>ROUNDUP(IFERROR(AO127*(1+$AF$4/100),AO127),0)</f>
        <v>192</v>
      </c>
      <c r="M127" s="297">
        <f>ROUNDUP(IFERROR(AP127*(1+$AF$4/100),AP127),0)</f>
        <v>203</v>
      </c>
      <c r="N127" s="297">
        <f>ROUNDUP(IFERROR(AQ127*(1+$AF$4/100),AQ127),0)</f>
        <v>213</v>
      </c>
      <c r="O127" s="297">
        <f>ROUNDUP(IFERROR(AR127*(1+$AF$4/100),AR127),0)</f>
        <v>222</v>
      </c>
      <c r="P127" s="297">
        <f>ROUNDUP(IFERROR(AS127*(1+$AF$4/100),AS127),0)</f>
        <v>233</v>
      </c>
      <c r="Q127" s="297">
        <f>ROUNDUP(IFERROR(AT127*(1+$AF$4/100),AT127),0)</f>
        <v>243</v>
      </c>
      <c r="R127" s="297">
        <f>ROUNDUP(IFERROR(AU127*(1+$AF$4/100),AU127),0)</f>
        <v>252</v>
      </c>
      <c r="S127" s="297">
        <f>ROUNDUP(IFERROR(AV127*(1+$AF$4/100),AV127),0)</f>
        <v>263</v>
      </c>
      <c r="T127" s="297">
        <f>ROUNDUP(IFERROR(AW127*(1+$AF$4/100),AW127),0)</f>
        <v>273</v>
      </c>
      <c r="U127" s="297">
        <f>ROUNDUP(IFERROR(AX127*(1+$AF$4/100),AX127),0)</f>
        <v>282</v>
      </c>
      <c r="V127" s="297">
        <f>ROUNDUP(IFERROR(AY127*(1+$AF$4/100),AY127),0)</f>
        <v>293</v>
      </c>
      <c r="W127" s="297">
        <f>ROUNDUP(IFERROR(AZ127*(1+$AF$4/100),AZ127),0)</f>
        <v>303</v>
      </c>
      <c r="X127" s="297">
        <f>ROUNDUP(IFERROR(BA127*(1+$AF$4/100),BA127),0)</f>
        <v>314</v>
      </c>
      <c r="Y127" s="297">
        <f>ROUNDUP(IFERROR(BB127*(1+$AF$4/100),BB127),0)</f>
        <v>324</v>
      </c>
      <c r="Z127" s="353">
        <f>ROUNDUP(IFERROR(BC127*(1+$AF$4/100),BC127),0)</f>
        <v>335</v>
      </c>
      <c r="AA127" s="361">
        <v>1600</v>
      </c>
      <c r="AE127" s="41">
        <v>1600</v>
      </c>
      <c r="AF127" s="41">
        <v>142</v>
      </c>
      <c r="AG127" s="41">
        <v>150</v>
      </c>
      <c r="AH127" s="41">
        <v>164</v>
      </c>
      <c r="AI127" s="41">
        <v>176</v>
      </c>
      <c r="AJ127" s="41">
        <v>190</v>
      </c>
      <c r="AK127" s="41">
        <v>204</v>
      </c>
      <c r="AL127" s="41">
        <v>216</v>
      </c>
      <c r="AM127" s="41">
        <v>230</v>
      </c>
      <c r="AN127" s="41">
        <v>244</v>
      </c>
      <c r="AO127" s="41">
        <v>256</v>
      </c>
      <c r="AP127" s="41">
        <v>270</v>
      </c>
      <c r="AQ127" s="41">
        <v>284</v>
      </c>
      <c r="AR127" s="41">
        <v>296</v>
      </c>
      <c r="AS127" s="41">
        <v>310</v>
      </c>
      <c r="AT127" s="41">
        <v>324</v>
      </c>
      <c r="AU127" s="41">
        <v>336</v>
      </c>
      <c r="AV127" s="41">
        <v>350</v>
      </c>
      <c r="AW127" s="41">
        <v>364</v>
      </c>
      <c r="AX127" s="41">
        <v>376</v>
      </c>
      <c r="AY127" s="41">
        <v>390</v>
      </c>
      <c r="AZ127" s="41">
        <v>404</v>
      </c>
      <c r="BA127" s="41">
        <v>418</v>
      </c>
      <c r="BB127" s="41">
        <f>BA127+BA127-AZ127</f>
        <v>432</v>
      </c>
      <c r="BC127" s="41">
        <f>BB127+BB127-BA127</f>
        <v>446</v>
      </c>
    </row>
    <row r="128" spans="1:71" customHeight="1" ht="19.5">
      <c r="B128" s="356">
        <v>1800</v>
      </c>
      <c r="C128" s="339">
        <f>ROUNDUP(IFERROR(AF128*(1+$AF$4/100),AF128),0)</f>
        <v>110</v>
      </c>
      <c r="D128" s="297">
        <f>ROUNDUP(IFERROR(AG128*(1+$AF$4/100),AG128),0)</f>
        <v>120</v>
      </c>
      <c r="E128" s="297">
        <f>ROUNDUP(IFERROR(AH128*(1+$AF$4/100),AH128),0)</f>
        <v>132</v>
      </c>
      <c r="F128" s="297">
        <f>ROUNDUP(IFERROR(AI128*(1+$AF$4/100),AI128),0)</f>
        <v>143</v>
      </c>
      <c r="G128" s="297">
        <f>ROUNDUP(IFERROR(AJ128*(1+$AF$4/100),AJ128),0)</f>
        <v>153</v>
      </c>
      <c r="H128" s="297">
        <f>ROUNDUP(IFERROR(AK128*(1+$AF$4/100),AK128),0)</f>
        <v>165</v>
      </c>
      <c r="I128" s="297">
        <f>ROUNDUP(IFERROR(AL128*(1+$AF$4/100),AL128),0)</f>
        <v>176</v>
      </c>
      <c r="J128" s="297">
        <f>ROUNDUP(IFERROR(AM128*(1+$AF$4/100),AM128),0)</f>
        <v>188</v>
      </c>
      <c r="K128" s="297">
        <f>ROUNDUP(IFERROR(AN128*(1+$AF$4/100),AN128),0)</f>
        <v>198</v>
      </c>
      <c r="L128" s="297">
        <f>ROUNDUP(IFERROR(AO128*(1+$AF$4/100),AO128),0)</f>
        <v>209</v>
      </c>
      <c r="M128" s="297">
        <f>ROUNDUP(IFERROR(AP128*(1+$AF$4/100),AP128),0)</f>
        <v>221</v>
      </c>
      <c r="N128" s="297">
        <f>ROUNDUP(IFERROR(AQ128*(1+$AF$4/100),AQ128),0)</f>
        <v>231</v>
      </c>
      <c r="O128" s="297">
        <f>ROUNDUP(IFERROR(AR128*(1+$AF$4/100),AR128),0)</f>
        <v>243</v>
      </c>
      <c r="P128" s="297">
        <f>ROUNDUP(IFERROR(AS128*(1+$AF$4/100),AS128),0)</f>
        <v>254</v>
      </c>
      <c r="Q128" s="297">
        <f>ROUNDUP(IFERROR(AT128*(1+$AF$4/100),AT128),0)</f>
        <v>264</v>
      </c>
      <c r="R128" s="297">
        <f>ROUNDUP(IFERROR(AU128*(1+$AF$4/100),AU128),0)</f>
        <v>276</v>
      </c>
      <c r="S128" s="297">
        <f>ROUNDUP(IFERROR(AV128*(1+$AF$4/100),AV128),0)</f>
        <v>287</v>
      </c>
      <c r="T128" s="297">
        <f>ROUNDUP(IFERROR(AW128*(1+$AF$4/100),AW128),0)</f>
        <v>299</v>
      </c>
      <c r="U128" s="297">
        <f>ROUNDUP(IFERROR(AX128*(1+$AF$4/100),AX128),0)</f>
        <v>309</v>
      </c>
      <c r="V128" s="297">
        <f>ROUNDUP(IFERROR(AY128*(1+$AF$4/100),AY128),0)</f>
        <v>321</v>
      </c>
      <c r="W128" s="297">
        <f>ROUNDUP(IFERROR(AZ128*(1+$AF$4/100),AZ128),0)</f>
        <v>332</v>
      </c>
      <c r="X128" s="297">
        <f>ROUNDUP(IFERROR(BA128*(1+$AF$4/100),BA128),0)</f>
        <v>344</v>
      </c>
      <c r="Y128" s="297">
        <f>ROUNDUP(IFERROR(BB128*(1+$AF$4/100),BB128),0)</f>
        <v>356</v>
      </c>
      <c r="Z128" s="353">
        <f>ROUNDUP(IFERROR(BC128*(1+$AF$4/100),BC128),0)</f>
        <v>368</v>
      </c>
      <c r="AA128" s="361">
        <v>1800</v>
      </c>
      <c r="AE128" s="41">
        <v>1800</v>
      </c>
      <c r="AF128" s="41">
        <v>146</v>
      </c>
      <c r="AG128" s="41">
        <v>160</v>
      </c>
      <c r="AH128" s="41">
        <v>176</v>
      </c>
      <c r="AI128" s="41">
        <v>190</v>
      </c>
      <c r="AJ128" s="41">
        <v>204</v>
      </c>
      <c r="AK128" s="41">
        <v>220</v>
      </c>
      <c r="AL128" s="41">
        <v>234</v>
      </c>
      <c r="AM128" s="41">
        <v>250</v>
      </c>
      <c r="AN128" s="41">
        <v>264</v>
      </c>
      <c r="AO128" s="41">
        <v>278</v>
      </c>
      <c r="AP128" s="41">
        <v>294</v>
      </c>
      <c r="AQ128" s="41">
        <v>308</v>
      </c>
      <c r="AR128" s="41">
        <v>324</v>
      </c>
      <c r="AS128" s="41">
        <v>338</v>
      </c>
      <c r="AT128" s="41">
        <v>352</v>
      </c>
      <c r="AU128" s="41">
        <v>368</v>
      </c>
      <c r="AV128" s="41">
        <v>382</v>
      </c>
      <c r="AW128" s="41">
        <v>398</v>
      </c>
      <c r="AX128" s="41">
        <v>412</v>
      </c>
      <c r="AY128" s="41">
        <v>428</v>
      </c>
      <c r="AZ128" s="41">
        <v>442</v>
      </c>
      <c r="BA128" s="41">
        <v>458</v>
      </c>
      <c r="BB128" s="41">
        <f>BA128+BA128-AZ128</f>
        <v>474</v>
      </c>
      <c r="BC128" s="41">
        <f>BB128+BB128-BA128</f>
        <v>490</v>
      </c>
    </row>
    <row r="129" spans="1:71" customHeight="1" ht="19.5">
      <c r="B129" s="356">
        <v>2000</v>
      </c>
      <c r="C129" s="342">
        <f>ROUNDUP(IFERROR(AF129*(1+$AF$4/100),AF129),0)</f>
        <v>116</v>
      </c>
      <c r="D129" s="297">
        <f>ROUNDUP(IFERROR(AG129*(1+$AF$4/100),AG129),0)</f>
        <v>129</v>
      </c>
      <c r="E129" s="297">
        <f>ROUNDUP(IFERROR(AH129*(1+$AF$4/100),AH129),0)</f>
        <v>141</v>
      </c>
      <c r="F129" s="297">
        <f>ROUNDUP(IFERROR(AI129*(1+$AF$4/100),AI129),0)</f>
        <v>153</v>
      </c>
      <c r="G129" s="297">
        <f>ROUNDUP(IFERROR(AJ129*(1+$AF$4/100),AJ129),0)</f>
        <v>165</v>
      </c>
      <c r="H129" s="297">
        <f>ROUNDUP(IFERROR(AK129*(1+$AF$4/100),AK129),0)</f>
        <v>177</v>
      </c>
      <c r="I129" s="297">
        <f>ROUNDUP(IFERROR(AL129*(1+$AF$4/100),AL129),0)</f>
        <v>189</v>
      </c>
      <c r="J129" s="297">
        <f>ROUNDUP(IFERROR(AM129*(1+$AF$4/100),AM129),0)</f>
        <v>201</v>
      </c>
      <c r="K129" s="297">
        <f>ROUNDUP(IFERROR(AN129*(1+$AF$4/100),AN129),0)</f>
        <v>213</v>
      </c>
      <c r="L129" s="297">
        <f>ROUNDUP(IFERROR(AO129*(1+$AF$4/100),AO129),0)</f>
        <v>225</v>
      </c>
      <c r="M129" s="297">
        <f>ROUNDUP(IFERROR(AP129*(1+$AF$4/100),AP129),0)</f>
        <v>239</v>
      </c>
      <c r="N129" s="297">
        <f>ROUNDUP(IFERROR(AQ129*(1+$AF$4/100),AQ129),0)</f>
        <v>251</v>
      </c>
      <c r="O129" s="297">
        <f>ROUNDUP(IFERROR(AR129*(1+$AF$4/100),AR129),0)</f>
        <v>263</v>
      </c>
      <c r="P129" s="297">
        <f>ROUNDUP(IFERROR(AS129*(1+$AF$4/100),AS129),0)</f>
        <v>275</v>
      </c>
      <c r="Q129" s="297">
        <f>ROUNDUP(IFERROR(AT129*(1+$AF$4/100),AT129),0)</f>
        <v>287</v>
      </c>
      <c r="R129" s="297">
        <f>ROUNDUP(IFERROR(AU129*(1+$AF$4/100),AU129),0)</f>
        <v>299</v>
      </c>
      <c r="S129" s="297">
        <f>ROUNDUP(IFERROR(AV129*(1+$AF$4/100),AV129),0)</f>
        <v>311</v>
      </c>
      <c r="T129" s="297">
        <f>ROUNDUP(IFERROR(AW129*(1+$AF$4/100),AW129),0)</f>
        <v>323</v>
      </c>
      <c r="U129" s="297">
        <f>ROUNDUP(IFERROR(AX129*(1+$AF$4/100),AX129),0)</f>
        <v>335</v>
      </c>
      <c r="V129" s="297">
        <f>ROUNDUP(IFERROR(AY129*(1+$AF$4/100),AY129),0)</f>
        <v>348</v>
      </c>
      <c r="W129" s="297">
        <f>ROUNDUP(IFERROR(AZ129*(1+$AF$4/100),AZ129),0)</f>
        <v>360</v>
      </c>
      <c r="X129" s="297">
        <f>ROUNDUP(IFERROR(BA129*(1+$AF$4/100),BA129),0)</f>
        <v>374</v>
      </c>
      <c r="Y129" s="297">
        <f>ROUNDUP(IFERROR(BB129*(1+$AF$4/100),BB129),0)</f>
        <v>387</v>
      </c>
      <c r="Z129" s="353">
        <f>ROUNDUP(IFERROR(BC129*(1+$AF$4/100),BC129),0)</f>
        <v>401</v>
      </c>
      <c r="AA129" s="361">
        <v>2000</v>
      </c>
      <c r="AE129" s="41">
        <v>2000</v>
      </c>
      <c r="AF129" s="41">
        <v>154</v>
      </c>
      <c r="AG129" s="41">
        <v>172</v>
      </c>
      <c r="AH129" s="41">
        <v>188</v>
      </c>
      <c r="AI129" s="41">
        <v>204</v>
      </c>
      <c r="AJ129" s="41">
        <v>220</v>
      </c>
      <c r="AK129" s="41">
        <v>236</v>
      </c>
      <c r="AL129" s="41">
        <v>252</v>
      </c>
      <c r="AM129" s="41">
        <v>268</v>
      </c>
      <c r="AN129" s="41">
        <v>284</v>
      </c>
      <c r="AO129" s="41">
        <v>300</v>
      </c>
      <c r="AP129" s="41">
        <v>318</v>
      </c>
      <c r="AQ129" s="41">
        <v>334</v>
      </c>
      <c r="AR129" s="41">
        <v>350</v>
      </c>
      <c r="AS129" s="41">
        <v>366</v>
      </c>
      <c r="AT129" s="41">
        <v>382</v>
      </c>
      <c r="AU129" s="41">
        <v>398</v>
      </c>
      <c r="AV129" s="41">
        <v>414</v>
      </c>
      <c r="AW129" s="41">
        <v>430</v>
      </c>
      <c r="AX129" s="41">
        <v>446</v>
      </c>
      <c r="AY129" s="41">
        <v>464</v>
      </c>
      <c r="AZ129" s="41">
        <v>480</v>
      </c>
      <c r="BA129" s="41">
        <v>498</v>
      </c>
      <c r="BB129" s="41">
        <f>BA129+BA129-AZ129</f>
        <v>516</v>
      </c>
      <c r="BC129" s="41">
        <f>BB129+BB129-BA129</f>
        <v>534</v>
      </c>
    </row>
    <row r="130" spans="1:71" customHeight="1" ht="19.5">
      <c r="B130" s="356">
        <v>2200</v>
      </c>
      <c r="C130" s="342">
        <f>ROUNDUP(IFERROR(AF130*(1+$AF$4/100),AF130),0)</f>
        <v>123</v>
      </c>
      <c r="D130" s="296">
        <f>ROUNDUP(IFERROR(AG130*(1+$AF$4/100),AG130),0)</f>
        <v>137</v>
      </c>
      <c r="E130" s="297">
        <f>ROUNDUP(IFERROR(AH130*(1+$AF$4/100),AH130),0)</f>
        <v>150</v>
      </c>
      <c r="F130" s="297">
        <f>ROUNDUP(IFERROR(AI130*(1+$AF$4/100),AI130),0)</f>
        <v>164</v>
      </c>
      <c r="G130" s="297">
        <f>ROUNDUP(IFERROR(AJ130*(1+$AF$4/100),AJ130),0)</f>
        <v>176</v>
      </c>
      <c r="H130" s="297">
        <f>ROUNDUP(IFERROR(AK130*(1+$AF$4/100),AK130),0)</f>
        <v>189</v>
      </c>
      <c r="I130" s="297">
        <f>ROUNDUP(IFERROR(AL130*(1+$AF$4/100),AL130),0)</f>
        <v>203</v>
      </c>
      <c r="J130" s="297">
        <f>ROUNDUP(IFERROR(AM130*(1+$AF$4/100),AM130),0)</f>
        <v>216</v>
      </c>
      <c r="K130" s="297">
        <f>ROUNDUP(IFERROR(AN130*(1+$AF$4/100),AN130),0)</f>
        <v>230</v>
      </c>
      <c r="L130" s="297">
        <f>ROUNDUP(IFERROR(AO130*(1+$AF$4/100),AO130),0)</f>
        <v>243</v>
      </c>
      <c r="M130" s="297">
        <f>ROUNDUP(IFERROR(AP130*(1+$AF$4/100),AP130),0)</f>
        <v>255</v>
      </c>
      <c r="N130" s="297">
        <f>ROUNDUP(IFERROR(AQ130*(1+$AF$4/100),AQ130),0)</f>
        <v>269</v>
      </c>
      <c r="O130" s="297">
        <f>ROUNDUP(IFERROR(AR130*(1+$AF$4/100),AR130),0)</f>
        <v>282</v>
      </c>
      <c r="P130" s="297">
        <f>ROUNDUP(IFERROR(AS130*(1+$AF$4/100),AS130),0)</f>
        <v>296</v>
      </c>
      <c r="Q130" s="297">
        <f>ROUNDUP(IFERROR(AT130*(1+$AF$4/100),AT130),0)</f>
        <v>309</v>
      </c>
      <c r="R130" s="297">
        <f>ROUNDUP(IFERROR(AU130*(1+$AF$4/100),AU130),0)</f>
        <v>323</v>
      </c>
      <c r="S130" s="297">
        <f>ROUNDUP(IFERROR(AV130*(1+$AF$4/100),AV130),0)</f>
        <v>335</v>
      </c>
      <c r="T130" s="297">
        <f>ROUNDUP(IFERROR(AW130*(1+$AF$4/100),AW130),0)</f>
        <v>348</v>
      </c>
      <c r="U130" s="297">
        <f>ROUNDUP(IFERROR(AX130*(1+$AF$4/100),AX130),0)</f>
        <v>362</v>
      </c>
      <c r="V130" s="297">
        <f>ROUNDUP(IFERROR(AY130*(1+$AF$4/100),AY130),0)</f>
        <v>375</v>
      </c>
      <c r="W130" s="297">
        <f>ROUNDUP(IFERROR(AZ130*(1+$AF$4/100),AZ130),0)</f>
        <v>389</v>
      </c>
      <c r="X130" s="297">
        <f>ROUNDUP(IFERROR(BA130*(1+$AF$4/100),BA130),0)</f>
        <v>405</v>
      </c>
      <c r="Y130" s="297">
        <f>ROUNDUP(IFERROR(BB130*(1+$AF$4/100),BB130),0)</f>
        <v>422</v>
      </c>
      <c r="Z130" s="353">
        <f>ROUNDUP(IFERROR(BC130*(1+$AF$4/100),BC130),0)</f>
        <v>438</v>
      </c>
      <c r="AA130" s="361">
        <v>2200</v>
      </c>
      <c r="AE130" s="41">
        <v>2200</v>
      </c>
      <c r="AF130" s="41">
        <v>164</v>
      </c>
      <c r="AG130" s="41">
        <v>182</v>
      </c>
      <c r="AH130" s="41">
        <v>200</v>
      </c>
      <c r="AI130" s="41">
        <v>218</v>
      </c>
      <c r="AJ130" s="41">
        <v>234</v>
      </c>
      <c r="AK130" s="41">
        <v>252</v>
      </c>
      <c r="AL130" s="41">
        <v>270</v>
      </c>
      <c r="AM130" s="41">
        <v>288</v>
      </c>
      <c r="AN130" s="41">
        <v>306</v>
      </c>
      <c r="AO130" s="41">
        <v>324</v>
      </c>
      <c r="AP130" s="41">
        <v>340</v>
      </c>
      <c r="AQ130" s="41">
        <v>358</v>
      </c>
      <c r="AR130" s="41">
        <v>376</v>
      </c>
      <c r="AS130" s="41">
        <v>394</v>
      </c>
      <c r="AT130" s="41">
        <v>412</v>
      </c>
      <c r="AU130" s="41">
        <v>430</v>
      </c>
      <c r="AV130" s="41">
        <v>446</v>
      </c>
      <c r="AW130" s="41">
        <v>464</v>
      </c>
      <c r="AX130" s="41">
        <v>482</v>
      </c>
      <c r="AY130" s="41">
        <v>500</v>
      </c>
      <c r="AZ130" s="41">
        <v>518</v>
      </c>
      <c r="BA130" s="41">
        <v>540</v>
      </c>
      <c r="BB130" s="41">
        <f>BA130+BA130-AZ130</f>
        <v>562</v>
      </c>
      <c r="BC130" s="41">
        <f>BB130+BB130-BA130</f>
        <v>584</v>
      </c>
    </row>
    <row r="131" spans="1:71" customHeight="1" ht="19.5">
      <c r="B131" s="356">
        <v>2400</v>
      </c>
      <c r="C131" s="342">
        <f>ROUNDUP(IFERROR(AF131*(1+$AF$4/100),AF131),0)</f>
        <v>131</v>
      </c>
      <c r="D131" s="296">
        <f>ROUNDUP(IFERROR(AG131*(1+$AF$4/100),AG131),0)</f>
        <v>144</v>
      </c>
      <c r="E131" s="297">
        <f>ROUNDUP(IFERROR(AH131*(1+$AF$4/100),AH131),0)</f>
        <v>159</v>
      </c>
      <c r="F131" s="297">
        <f>ROUNDUP(IFERROR(AI131*(1+$AF$4/100),AI131),0)</f>
        <v>173</v>
      </c>
      <c r="G131" s="297">
        <f>ROUNDUP(IFERROR(AJ131*(1+$AF$4/100),AJ131),0)</f>
        <v>188</v>
      </c>
      <c r="H131" s="297">
        <f>ROUNDUP(IFERROR(AK131*(1+$AF$4/100),AK131),0)</f>
        <v>201</v>
      </c>
      <c r="I131" s="297">
        <f>ROUNDUP(IFERROR(AL131*(1+$AF$4/100),AL131),0)</f>
        <v>216</v>
      </c>
      <c r="J131" s="297">
        <f>ROUNDUP(IFERROR(AM131*(1+$AF$4/100),AM131),0)</f>
        <v>231</v>
      </c>
      <c r="K131" s="297">
        <f>ROUNDUP(IFERROR(AN131*(1+$AF$4/100),AN131),0)</f>
        <v>245</v>
      </c>
      <c r="L131" s="297">
        <f>ROUNDUP(IFERROR(AO131*(1+$AF$4/100),AO131),0)</f>
        <v>260</v>
      </c>
      <c r="M131" s="297">
        <f>ROUNDUP(IFERROR(AP131*(1+$AF$4/100),AP131),0)</f>
        <v>273</v>
      </c>
      <c r="N131" s="297">
        <f>ROUNDUP(IFERROR(AQ131*(1+$AF$4/100),AQ131),0)</f>
        <v>288</v>
      </c>
      <c r="O131" s="297">
        <f>ROUNDUP(IFERROR(AR131*(1+$AF$4/100),AR131),0)</f>
        <v>302</v>
      </c>
      <c r="P131" s="297">
        <f>ROUNDUP(IFERROR(AS131*(1+$AF$4/100),AS131),0)</f>
        <v>317</v>
      </c>
      <c r="Q131" s="297">
        <f>ROUNDUP(IFERROR(AT131*(1+$AF$4/100),AT131),0)</f>
        <v>330</v>
      </c>
      <c r="R131" s="297">
        <f>ROUNDUP(IFERROR(AU131*(1+$AF$4/100),AU131),0)</f>
        <v>345</v>
      </c>
      <c r="S131" s="297">
        <f>ROUNDUP(IFERROR(AV131*(1+$AF$4/100),AV131),0)</f>
        <v>360</v>
      </c>
      <c r="T131" s="297">
        <f>ROUNDUP(IFERROR(AW131*(1+$AF$4/100),AW131),0)</f>
        <v>374</v>
      </c>
      <c r="U131" s="297">
        <f>ROUNDUP(IFERROR(AX131*(1+$AF$4/100),AX131),0)</f>
        <v>389</v>
      </c>
      <c r="V131" s="297">
        <f>ROUNDUP(IFERROR(AY131*(1+$AF$4/100),AY131),0)</f>
        <v>402</v>
      </c>
      <c r="W131" s="297">
        <f>ROUNDUP(IFERROR(AZ131*(1+$AF$4/100),AZ131),0)</f>
        <v>416</v>
      </c>
      <c r="X131" s="297">
        <f>ROUNDUP(IFERROR(BA131*(1+$AF$4/100),BA131),0)</f>
        <v>429</v>
      </c>
      <c r="Y131" s="297">
        <f>ROUNDUP(IFERROR(BB131*(1+$AF$4/100),BB131),0)</f>
        <v>443</v>
      </c>
      <c r="Z131" s="353">
        <f>ROUNDUP(IFERROR(BC131*(1+$AF$4/100),BC131),0)</f>
        <v>456</v>
      </c>
      <c r="AA131" s="361">
        <v>2400</v>
      </c>
      <c r="AE131" s="41">
        <v>2400</v>
      </c>
      <c r="AF131" s="41">
        <v>174</v>
      </c>
      <c r="AG131" s="41">
        <v>192</v>
      </c>
      <c r="AH131" s="41">
        <v>212</v>
      </c>
      <c r="AI131" s="41">
        <v>230</v>
      </c>
      <c r="AJ131" s="41">
        <v>250</v>
      </c>
      <c r="AK131" s="41">
        <v>268</v>
      </c>
      <c r="AL131" s="41">
        <v>288</v>
      </c>
      <c r="AM131" s="41">
        <v>308</v>
      </c>
      <c r="AN131" s="41">
        <v>326</v>
      </c>
      <c r="AO131" s="41">
        <v>346</v>
      </c>
      <c r="AP131" s="41">
        <v>364</v>
      </c>
      <c r="AQ131" s="41">
        <v>384</v>
      </c>
      <c r="AR131" s="41">
        <v>402</v>
      </c>
      <c r="AS131" s="41">
        <v>422</v>
      </c>
      <c r="AT131" s="41">
        <v>440</v>
      </c>
      <c r="AU131" s="41">
        <v>460</v>
      </c>
      <c r="AV131" s="41">
        <v>480</v>
      </c>
      <c r="AW131" s="41">
        <v>498</v>
      </c>
      <c r="AX131" s="41">
        <v>518</v>
      </c>
      <c r="AY131" s="41">
        <v>536</v>
      </c>
      <c r="AZ131" s="41">
        <v>554</v>
      </c>
      <c r="BA131" s="41">
        <v>572</v>
      </c>
      <c r="BB131" s="41">
        <f>BA131+BA131-AZ131</f>
        <v>590</v>
      </c>
      <c r="BC131" s="41">
        <f>BB131+BB131-BA131</f>
        <v>608</v>
      </c>
    </row>
    <row r="132" spans="1:71" customHeight="1" ht="19.5">
      <c r="B132" s="356">
        <v>2600</v>
      </c>
      <c r="C132" s="342">
        <f>ROUNDUP(IFERROR(AF132*(1+$AF$4/100),AF132),0)</f>
        <v>137</v>
      </c>
      <c r="D132" s="296">
        <f>ROUNDUP(IFERROR(AG132*(1+$AF$4/100),AG132),0)</f>
        <v>153</v>
      </c>
      <c r="E132" s="296">
        <f>ROUNDUP(IFERROR(AH132*(1+$AF$4/100),AH132),0)</f>
        <v>168</v>
      </c>
      <c r="F132" s="297">
        <f>ROUNDUP(IFERROR(AI132*(1+$AF$4/100),AI132),0)</f>
        <v>183</v>
      </c>
      <c r="G132" s="297">
        <f>ROUNDUP(IFERROR(AJ132*(1+$AF$4/100),AJ132),0)</f>
        <v>198</v>
      </c>
      <c r="H132" s="297">
        <f>ROUNDUP(IFERROR(AK132*(1+$AF$4/100),AK132),0)</f>
        <v>215</v>
      </c>
      <c r="I132" s="297">
        <f>ROUNDUP(IFERROR(AL132*(1+$AF$4/100),AL132),0)</f>
        <v>230</v>
      </c>
      <c r="J132" s="297">
        <f>ROUNDUP(IFERROR(AM132*(1+$AF$4/100),AM132),0)</f>
        <v>245</v>
      </c>
      <c r="K132" s="297">
        <f>ROUNDUP(IFERROR(AN132*(1+$AF$4/100),AN132),0)</f>
        <v>261</v>
      </c>
      <c r="L132" s="297">
        <f>ROUNDUP(IFERROR(AO132*(1+$AF$4/100),AO132),0)</f>
        <v>276</v>
      </c>
      <c r="M132" s="297">
        <f>ROUNDUP(IFERROR(AP132*(1+$AF$4/100),AP132),0)</f>
        <v>291</v>
      </c>
      <c r="N132" s="297">
        <f>ROUNDUP(IFERROR(AQ132*(1+$AF$4/100),AQ132),0)</f>
        <v>306</v>
      </c>
      <c r="O132" s="297">
        <f>ROUNDUP(IFERROR(AR132*(1+$AF$4/100),AR132),0)</f>
        <v>323</v>
      </c>
      <c r="P132" s="297">
        <f>ROUNDUP(IFERROR(AS132*(1+$AF$4/100),AS132),0)</f>
        <v>338</v>
      </c>
      <c r="Q132" s="297">
        <f>ROUNDUP(IFERROR(AT132*(1+$AF$4/100),AT132),0)</f>
        <v>353</v>
      </c>
      <c r="R132" s="297">
        <f>ROUNDUP(IFERROR(AU132*(1+$AF$4/100),AU132),0)</f>
        <v>368</v>
      </c>
      <c r="S132" s="297">
        <f>ROUNDUP(IFERROR(AV132*(1+$AF$4/100),AV132),0)</f>
        <v>384</v>
      </c>
      <c r="T132" s="297">
        <f>ROUNDUP(IFERROR(AW132*(1+$AF$4/100),AW132),0)</f>
        <v>395</v>
      </c>
      <c r="U132" s="297">
        <f>ROUNDUP(IFERROR(AX132*(1+$AF$4/100),AX132),0)</f>
        <v>410</v>
      </c>
      <c r="V132" s="297">
        <f>ROUNDUP(IFERROR(AY132*(1+$AF$4/100),AY132),0)</f>
        <v>425</v>
      </c>
      <c r="W132" s="297">
        <f>ROUNDUP(IFERROR(AZ132*(1+$AF$4/100),AZ132),0)</f>
        <v>438</v>
      </c>
      <c r="X132" s="297">
        <f>ROUNDUP(IFERROR(BA132*(1+$AF$4/100),BA132),0)</f>
        <v>453</v>
      </c>
      <c r="Y132" s="297">
        <f>ROUNDUP(IFERROR(BB132*(1+$AF$4/100),BB132),0)</f>
        <v>468</v>
      </c>
      <c r="Z132" s="353">
        <f>ROUNDUP(IFERROR(BC132*(1+$AF$4/100),BC132),0)</f>
        <v>483</v>
      </c>
      <c r="AA132" s="361">
        <v>2600</v>
      </c>
      <c r="AE132" s="41">
        <v>2600</v>
      </c>
      <c r="AF132" s="41">
        <v>182</v>
      </c>
      <c r="AG132" s="41">
        <v>204</v>
      </c>
      <c r="AH132" s="41">
        <v>224</v>
      </c>
      <c r="AI132" s="41">
        <v>244</v>
      </c>
      <c r="AJ132" s="41">
        <v>264</v>
      </c>
      <c r="AK132" s="41">
        <v>286</v>
      </c>
      <c r="AL132" s="41">
        <v>306</v>
      </c>
      <c r="AM132" s="41">
        <v>326</v>
      </c>
      <c r="AN132" s="41">
        <v>348</v>
      </c>
      <c r="AO132" s="41">
        <v>368</v>
      </c>
      <c r="AP132" s="41">
        <v>388</v>
      </c>
      <c r="AQ132" s="41">
        <v>408</v>
      </c>
      <c r="AR132" s="41">
        <v>430</v>
      </c>
      <c r="AS132" s="41">
        <v>450</v>
      </c>
      <c r="AT132" s="41">
        <v>470</v>
      </c>
      <c r="AU132" s="41">
        <v>490</v>
      </c>
      <c r="AV132" s="41">
        <v>512</v>
      </c>
      <c r="AW132" s="41">
        <v>526</v>
      </c>
      <c r="AX132" s="41">
        <v>546</v>
      </c>
      <c r="AY132" s="41">
        <v>566</v>
      </c>
      <c r="AZ132" s="41">
        <v>584</v>
      </c>
      <c r="BA132" s="41">
        <v>604</v>
      </c>
      <c r="BB132" s="41">
        <f>BA132+BA132-AZ132</f>
        <v>624</v>
      </c>
      <c r="BC132" s="41">
        <f>BB132+BB132-BA132</f>
        <v>644</v>
      </c>
    </row>
    <row r="133" spans="1:71" customHeight="1" ht="19.5">
      <c r="B133" s="356">
        <v>2800</v>
      </c>
      <c r="C133" s="342">
        <f>ROUNDUP(IFERROR(AF133*(1+$AF$4/100),AF133),0)</f>
        <v>144</v>
      </c>
      <c r="D133" s="296">
        <f>ROUNDUP(IFERROR(AG133*(1+$AF$4/100),AG133),0)</f>
        <v>161</v>
      </c>
      <c r="E133" s="296">
        <f>ROUNDUP(IFERROR(AH133*(1+$AF$4/100),AH133),0)</f>
        <v>177</v>
      </c>
      <c r="F133" s="296">
        <f>ROUNDUP(IFERROR(AI133*(1+$AF$4/100),AI133),0)</f>
        <v>194</v>
      </c>
      <c r="G133" s="297">
        <f>ROUNDUP(IFERROR(AJ133*(1+$AF$4/100),AJ133),0)</f>
        <v>210</v>
      </c>
      <c r="H133" s="297">
        <f>ROUNDUP(IFERROR(AK133*(1+$AF$4/100),AK133),0)</f>
        <v>227</v>
      </c>
      <c r="I133" s="297">
        <f>ROUNDUP(IFERROR(AL133*(1+$AF$4/100),AL133),0)</f>
        <v>243</v>
      </c>
      <c r="J133" s="297">
        <f>ROUNDUP(IFERROR(AM133*(1+$AF$4/100),AM133),0)</f>
        <v>260</v>
      </c>
      <c r="K133" s="297">
        <f>ROUNDUP(IFERROR(AN133*(1+$AF$4/100),AN133),0)</f>
        <v>276</v>
      </c>
      <c r="L133" s="297">
        <f>ROUNDUP(IFERROR(AO133*(1+$AF$4/100),AO133),0)</f>
        <v>293</v>
      </c>
      <c r="M133" s="297">
        <f>ROUNDUP(IFERROR(AP133*(1+$AF$4/100),AP133),0)</f>
        <v>309</v>
      </c>
      <c r="N133" s="297">
        <f>ROUNDUP(IFERROR(AQ133*(1+$AF$4/100),AQ133),0)</f>
        <v>326</v>
      </c>
      <c r="O133" s="297">
        <f>ROUNDUP(IFERROR(AR133*(1+$AF$4/100),AR133),0)</f>
        <v>342</v>
      </c>
      <c r="P133" s="297">
        <f>ROUNDUP(IFERROR(AS133*(1+$AF$4/100),AS133),0)</f>
        <v>359</v>
      </c>
      <c r="Q133" s="297">
        <f>ROUNDUP(IFERROR(AT133*(1+$AF$4/100),AT133),0)</f>
        <v>375</v>
      </c>
      <c r="R133" s="297">
        <f>ROUNDUP(IFERROR(AU133*(1+$AF$4/100),AU133),0)</f>
        <v>383</v>
      </c>
      <c r="S133" s="297">
        <f>ROUNDUP(IFERROR(AV133*(1+$AF$4/100),AV133),0)</f>
        <v>398</v>
      </c>
      <c r="T133" s="297">
        <f>ROUNDUP(IFERROR(AW133*(1+$AF$4/100),AW133),0)</f>
        <v>416</v>
      </c>
      <c r="U133" s="297">
        <f>ROUNDUP(IFERROR(AX133*(1+$AF$4/100),AX133),0)</f>
        <v>431</v>
      </c>
      <c r="V133" s="297">
        <f>ROUNDUP(IFERROR(AY133*(1+$AF$4/100),AY133),0)</f>
        <v>447</v>
      </c>
      <c r="W133" s="297">
        <f>ROUNDUP(IFERROR(AZ133*(1+$AF$4/100),AZ133),0)</f>
        <v>462</v>
      </c>
      <c r="X133" s="297">
        <f>ROUNDUP(IFERROR(BA133*(1+$AF$4/100),BA133),0)</f>
        <v>477</v>
      </c>
      <c r="Y133" s="297">
        <f>ROUNDUP(IFERROR(BB133*(1+$AF$4/100),BB133),0)</f>
        <v>492</v>
      </c>
      <c r="Z133" s="353">
        <f>ROUNDUP(IFERROR(BC133*(1+$AF$4/100),BC133),0)</f>
        <v>507</v>
      </c>
      <c r="AA133" s="361">
        <v>2800</v>
      </c>
      <c r="AE133" s="41">
        <v>2800</v>
      </c>
      <c r="AF133" s="41">
        <v>192</v>
      </c>
      <c r="AG133" s="41">
        <v>214</v>
      </c>
      <c r="AH133" s="41">
        <v>236</v>
      </c>
      <c r="AI133" s="41">
        <v>258</v>
      </c>
      <c r="AJ133" s="41">
        <v>280</v>
      </c>
      <c r="AK133" s="41">
        <v>302</v>
      </c>
      <c r="AL133" s="41">
        <v>324</v>
      </c>
      <c r="AM133" s="41">
        <v>346</v>
      </c>
      <c r="AN133" s="41">
        <v>368</v>
      </c>
      <c r="AO133" s="41">
        <v>390</v>
      </c>
      <c r="AP133" s="41">
        <v>412</v>
      </c>
      <c r="AQ133" s="41">
        <v>434</v>
      </c>
      <c r="AR133" s="41">
        <v>456</v>
      </c>
      <c r="AS133" s="41">
        <v>478</v>
      </c>
      <c r="AT133" s="41">
        <v>500</v>
      </c>
      <c r="AU133" s="41">
        <v>510</v>
      </c>
      <c r="AV133" s="41">
        <v>530</v>
      </c>
      <c r="AW133" s="41">
        <v>554</v>
      </c>
      <c r="AX133" s="41">
        <v>574</v>
      </c>
      <c r="AY133" s="41">
        <v>596</v>
      </c>
      <c r="AZ133" s="41">
        <v>616</v>
      </c>
      <c r="BA133" s="41">
        <v>636</v>
      </c>
      <c r="BB133" s="41">
        <f>BA133+BA133-AZ133</f>
        <v>656</v>
      </c>
      <c r="BC133" s="41">
        <f>BB133+BB133-BA133</f>
        <v>676</v>
      </c>
    </row>
    <row r="134" spans="1:71" customHeight="1" ht="19.5">
      <c r="B134" s="356">
        <v>3000</v>
      </c>
      <c r="C134" s="342">
        <f>ROUNDUP(IFERROR(AF134*(1+$AF$4/100),AF134),0)</f>
        <v>152</v>
      </c>
      <c r="D134" s="296">
        <f>ROUNDUP(IFERROR(AG134*(1+$AF$4/100),AG134),0)</f>
        <v>168</v>
      </c>
      <c r="E134" s="296">
        <f>ROUNDUP(IFERROR(AH134*(1+$AF$4/100),AH134),0)</f>
        <v>186</v>
      </c>
      <c r="F134" s="296">
        <f>ROUNDUP(IFERROR(AI134*(1+$AF$4/100),AI134),0)</f>
        <v>204</v>
      </c>
      <c r="G134" s="296">
        <f>ROUNDUP(IFERROR(AJ134*(1+$AF$4/100),AJ134),0)</f>
        <v>221</v>
      </c>
      <c r="H134" s="297">
        <f>ROUNDUP(IFERROR(AK134*(1+$AF$4/100),AK134),0)</f>
        <v>239</v>
      </c>
      <c r="I134" s="297">
        <f>ROUNDUP(IFERROR(AL134*(1+$AF$4/100),AL134),0)</f>
        <v>257</v>
      </c>
      <c r="J134" s="297">
        <f>ROUNDUP(IFERROR(AM134*(1+$AF$4/100),AM134),0)</f>
        <v>275</v>
      </c>
      <c r="K134" s="297">
        <f>ROUNDUP(IFERROR(AN134*(1+$AF$4/100),AN134),0)</f>
        <v>291</v>
      </c>
      <c r="L134" s="297">
        <f>ROUNDUP(IFERROR(AO134*(1+$AF$4/100),AO134),0)</f>
        <v>309</v>
      </c>
      <c r="M134" s="297">
        <f>ROUNDUP(IFERROR(AP134*(1+$AF$4/100),AP134),0)</f>
        <v>327</v>
      </c>
      <c r="N134" s="297">
        <f>ROUNDUP(IFERROR(AQ134*(1+$AF$4/100),AQ134),0)</f>
        <v>344</v>
      </c>
      <c r="O134" s="297">
        <f>ROUNDUP(IFERROR(AR134*(1+$AF$4/100),AR134),0)</f>
        <v>362</v>
      </c>
      <c r="P134" s="297">
        <f>ROUNDUP(IFERROR(AS134*(1+$AF$4/100),AS134),0)</f>
        <v>380</v>
      </c>
      <c r="Q134" s="297">
        <f>ROUNDUP(IFERROR(AT134*(1+$AF$4/100),AT134),0)</f>
        <v>386</v>
      </c>
      <c r="R134" s="297">
        <f>ROUNDUP(IFERROR(AU134*(1+$AF$4/100),AU134),0)</f>
        <v>401</v>
      </c>
      <c r="S134" s="297">
        <f>ROUNDUP(IFERROR(AV134*(1+$AF$4/100),AV134),0)</f>
        <v>417</v>
      </c>
      <c r="T134" s="297">
        <f>ROUNDUP(IFERROR(AW134*(1+$AF$4/100),AW134),0)</f>
        <v>437</v>
      </c>
      <c r="U134" s="297">
        <f>ROUNDUP(IFERROR(AX134*(1+$AF$4/100),AX134),0)</f>
        <v>453</v>
      </c>
      <c r="V134" s="297">
        <f>ROUNDUP(IFERROR(AY134*(1+$AF$4/100),AY134),0)</f>
        <v>470</v>
      </c>
      <c r="W134" s="297">
        <f>ROUNDUP(IFERROR(AZ134*(1+$AF$4/100),AZ134),0)</f>
        <v>485</v>
      </c>
      <c r="X134" s="297">
        <f>ROUNDUP(IFERROR(BA134*(1+$AF$4/100),BA134),0)</f>
        <v>501</v>
      </c>
      <c r="Y134" s="297">
        <f>ROUNDUP(IFERROR(BB134*(1+$AF$4/100),BB134),0)</f>
        <v>518</v>
      </c>
      <c r="Z134" s="353">
        <f>ROUNDUP(IFERROR(BC134*(1+$AF$4/100),BC134),0)</f>
        <v>534</v>
      </c>
      <c r="AA134" s="361">
        <v>3000</v>
      </c>
      <c r="AE134" s="41">
        <v>3000</v>
      </c>
      <c r="AF134" s="41">
        <v>202</v>
      </c>
      <c r="AG134" s="41">
        <v>224</v>
      </c>
      <c r="AH134" s="41">
        <v>248</v>
      </c>
      <c r="AI134" s="41">
        <v>272</v>
      </c>
      <c r="AJ134" s="41">
        <v>294</v>
      </c>
      <c r="AK134" s="41">
        <v>318</v>
      </c>
      <c r="AL134" s="41">
        <v>342</v>
      </c>
      <c r="AM134" s="41">
        <v>366</v>
      </c>
      <c r="AN134" s="41">
        <v>388</v>
      </c>
      <c r="AO134" s="41">
        <v>412</v>
      </c>
      <c r="AP134" s="41">
        <v>436</v>
      </c>
      <c r="AQ134" s="41">
        <v>458</v>
      </c>
      <c r="AR134" s="41">
        <v>482</v>
      </c>
      <c r="AS134" s="41">
        <v>506</v>
      </c>
      <c r="AT134" s="41">
        <v>514</v>
      </c>
      <c r="AU134" s="41">
        <v>534</v>
      </c>
      <c r="AV134" s="41">
        <v>556</v>
      </c>
      <c r="AW134" s="41">
        <v>582</v>
      </c>
      <c r="AX134" s="41">
        <v>604</v>
      </c>
      <c r="AY134" s="41">
        <v>626</v>
      </c>
      <c r="AZ134" s="41">
        <v>646</v>
      </c>
      <c r="BA134" s="41">
        <v>668</v>
      </c>
      <c r="BB134" s="41">
        <f>BA134+BA134-AZ134</f>
        <v>690</v>
      </c>
      <c r="BC134" s="41">
        <f>BB134+BB134-BA134</f>
        <v>712</v>
      </c>
    </row>
    <row r="135" spans="1:71" customHeight="1" ht="20.25">
      <c r="B135" s="356">
        <v>3200</v>
      </c>
      <c r="C135" s="343">
        <f>ROUNDUP(IFERROR(AF135*(1+$AF$4/100),AF135),0)</f>
        <v>158</v>
      </c>
      <c r="D135" s="344">
        <f>ROUNDUP(IFERROR(AG135*(1+$AF$4/100),AG135),0)</f>
        <v>177</v>
      </c>
      <c r="E135" s="344">
        <f>ROUNDUP(IFERROR(AH135*(1+$AF$4/100),AH135),0)</f>
        <v>195</v>
      </c>
      <c r="F135" s="344">
        <f>ROUNDUP(IFERROR(AI135*(1+$AF$4/100),AI135),0)</f>
        <v>215</v>
      </c>
      <c r="G135" s="344">
        <f>ROUNDUP(IFERROR(AJ135*(1+$AF$4/100),AJ135),0)</f>
        <v>233</v>
      </c>
      <c r="H135" s="345">
        <f>ROUNDUP(IFERROR(AK135*(1+$AF$4/100),AK135),0)</f>
        <v>251</v>
      </c>
      <c r="I135" s="345">
        <f>ROUNDUP(IFERROR(AL135*(1+$AF$4/100),AL135),0)</f>
        <v>270</v>
      </c>
      <c r="J135" s="345">
        <f>ROUNDUP(IFERROR(AM135*(1+$AF$4/100),AM135),0)</f>
        <v>288</v>
      </c>
      <c r="K135" s="345">
        <f>ROUNDUP(IFERROR(AN135*(1+$AF$4/100),AN135),0)</f>
        <v>308</v>
      </c>
      <c r="L135" s="345">
        <f>ROUNDUP(IFERROR(AO135*(1+$AF$4/100),AO135),0)</f>
        <v>326</v>
      </c>
      <c r="M135" s="345">
        <f>ROUNDUP(IFERROR(AP135*(1+$AF$4/100),AP135),0)</f>
        <v>345</v>
      </c>
      <c r="N135" s="345">
        <f>ROUNDUP(IFERROR(AQ135*(1+$AF$4/100),AQ135),0)</f>
        <v>363</v>
      </c>
      <c r="O135" s="345">
        <f>ROUNDUP(IFERROR(AR135*(1+$AF$4/100),AR135),0)</f>
        <v>381</v>
      </c>
      <c r="P135" s="345">
        <f>ROUNDUP(IFERROR(AS135*(1+$AF$4/100),AS135),0)</f>
        <v>386</v>
      </c>
      <c r="Q135" s="345">
        <f>ROUNDUP(IFERROR(AT135*(1+$AF$4/100),AT135),0)</f>
        <v>404</v>
      </c>
      <c r="R135" s="345">
        <f>ROUNDUP(IFERROR(AU135*(1+$AF$4/100),AU135),0)</f>
        <v>420</v>
      </c>
      <c r="S135" s="345">
        <f>ROUNDUP(IFERROR(AV135*(1+$AF$4/100),AV135),0)</f>
        <v>437</v>
      </c>
      <c r="T135" s="345">
        <f>ROUNDUP(IFERROR(AW135*(1+$AF$4/100),AW135),0)</f>
        <v>458</v>
      </c>
      <c r="U135" s="345">
        <f>ROUNDUP(IFERROR(AX135*(1+$AF$4/100),AX135),0)</f>
        <v>474</v>
      </c>
      <c r="V135" s="345">
        <f>ROUNDUP(IFERROR(AY135*(1+$AF$4/100),AY135),0)</f>
        <v>491</v>
      </c>
      <c r="W135" s="345">
        <f>ROUNDUP(IFERROR(AZ135*(1+$AF$4/100),AZ135),0)</f>
        <v>509</v>
      </c>
      <c r="X135" s="345">
        <f>ROUNDUP(IFERROR(BA135*(1+$AF$4/100),BA135),0)</f>
        <v>525</v>
      </c>
      <c r="Y135" s="345">
        <f>ROUNDUP(IFERROR(BB135*(1+$AF$4/100),BB135),0)</f>
        <v>542</v>
      </c>
      <c r="Z135" s="354">
        <f>ROUNDUP(IFERROR(BC135*(1+$AF$4/100),BC135),0)</f>
        <v>558</v>
      </c>
      <c r="AA135" s="361">
        <v>3200</v>
      </c>
      <c r="AE135" s="41">
        <v>3200</v>
      </c>
      <c r="AF135" s="41">
        <v>210</v>
      </c>
      <c r="AG135" s="41">
        <v>236</v>
      </c>
      <c r="AH135" s="41">
        <v>260</v>
      </c>
      <c r="AI135" s="41">
        <v>286</v>
      </c>
      <c r="AJ135" s="41">
        <v>310</v>
      </c>
      <c r="AK135" s="41">
        <v>334</v>
      </c>
      <c r="AL135" s="41">
        <v>360</v>
      </c>
      <c r="AM135" s="41">
        <v>384</v>
      </c>
      <c r="AN135" s="41">
        <v>410</v>
      </c>
      <c r="AO135" s="41">
        <v>434</v>
      </c>
      <c r="AP135" s="41">
        <v>460</v>
      </c>
      <c r="AQ135" s="41">
        <v>484</v>
      </c>
      <c r="AR135" s="41">
        <v>508</v>
      </c>
      <c r="AS135" s="41">
        <v>514</v>
      </c>
      <c r="AT135" s="41">
        <v>538</v>
      </c>
      <c r="AU135" s="41">
        <v>560</v>
      </c>
      <c r="AV135" s="41">
        <v>582</v>
      </c>
      <c r="AW135" s="41">
        <v>610</v>
      </c>
      <c r="AX135" s="41">
        <v>632</v>
      </c>
      <c r="AY135" s="41">
        <v>654</v>
      </c>
      <c r="AZ135" s="41">
        <v>678</v>
      </c>
      <c r="BA135" s="41">
        <v>700</v>
      </c>
      <c r="BB135" s="41">
        <f>BA135+BA135-AZ135</f>
        <v>722</v>
      </c>
      <c r="BC135" s="41">
        <f>BB135+BB135-BA135</f>
        <v>744</v>
      </c>
    </row>
    <row r="136" spans="1:71" customHeight="1" ht="30.75">
      <c r="B136" s="1244" t="s">
        <v>843</v>
      </c>
      <c r="C136" s="1245"/>
      <c r="D136" s="1245"/>
      <c r="E136" s="1245"/>
      <c r="F136" s="1245"/>
      <c r="G136" s="1245"/>
      <c r="H136" s="1245"/>
      <c r="I136" s="1245"/>
      <c r="J136" s="1245"/>
      <c r="K136" s="1245"/>
      <c r="L136" s="1245"/>
      <c r="M136" s="1245"/>
      <c r="N136" s="362"/>
      <c r="O136" s="1245" t="s">
        <v>844</v>
      </c>
      <c r="P136" s="1245"/>
      <c r="Q136" s="1245"/>
      <c r="R136" s="1245"/>
      <c r="S136" s="1245"/>
      <c r="T136" s="1245"/>
      <c r="U136" s="1245"/>
      <c r="V136" s="1245"/>
      <c r="W136" s="1245"/>
      <c r="X136" s="1245"/>
      <c r="Y136" s="1245"/>
      <c r="Z136" s="1245"/>
      <c r="AA136" s="358"/>
    </row>
    <row r="137" spans="1:71" customHeight="1" ht="16.5">
      <c r="B137" s="294"/>
      <c r="C137" s="298"/>
      <c r="D137" s="298"/>
      <c r="E137" s="298"/>
      <c r="F137" s="298"/>
      <c r="G137" s="298"/>
      <c r="H137" s="298"/>
      <c r="I137" s="298"/>
      <c r="J137" s="298"/>
      <c r="K137" s="298"/>
      <c r="L137" s="298"/>
      <c r="M137" s="298"/>
      <c r="N137" s="298"/>
      <c r="O137" s="298"/>
      <c r="P137" s="298"/>
      <c r="Q137" s="298"/>
      <c r="R137" s="298"/>
      <c r="S137" s="298"/>
      <c r="T137" s="298"/>
      <c r="U137" s="298"/>
      <c r="V137" s="298"/>
      <c r="W137" s="298"/>
      <c r="X137" s="298"/>
      <c r="Y137" s="298"/>
      <c r="Z137" s="298"/>
      <c r="AA137" s="298"/>
    </row>
    <row r="138" spans="1:71" customHeight="1" ht="33.75">
      <c r="B138" s="1242" t="s">
        <v>838</v>
      </c>
      <c r="C138" s="1243"/>
      <c r="D138" s="1243"/>
      <c r="E138" s="1243"/>
      <c r="F138" s="1243"/>
      <c r="G138" s="1243"/>
      <c r="H138" s="1243"/>
      <c r="I138" s="1243"/>
      <c r="J138" s="1243"/>
      <c r="K138" s="1243"/>
      <c r="L138" s="1243"/>
      <c r="M138" s="1243"/>
      <c r="N138" s="1243"/>
      <c r="O138" s="1243"/>
      <c r="P138" s="1243"/>
      <c r="Q138" s="1243"/>
      <c r="R138" s="1243"/>
      <c r="S138" s="1243"/>
      <c r="T138" s="1243"/>
      <c r="U138" s="1243"/>
      <c r="V138" s="1243"/>
      <c r="W138" s="1243"/>
      <c r="X138" s="1243"/>
      <c r="Y138" s="1243"/>
      <c r="Z138" s="1243"/>
      <c r="AA138" s="1243"/>
    </row>
    <row r="139" spans="1:71" customHeight="1" ht="20.25">
      <c r="B139" s="356"/>
      <c r="C139" s="307">
        <v>1220</v>
      </c>
      <c r="D139" s="307">
        <v>1420</v>
      </c>
      <c r="E139" s="307">
        <v>1620</v>
      </c>
      <c r="F139" s="307">
        <v>1820</v>
      </c>
      <c r="G139" s="307">
        <v>2020</v>
      </c>
      <c r="H139" s="307">
        <v>2220</v>
      </c>
      <c r="I139" s="307">
        <v>2420</v>
      </c>
      <c r="J139" s="307">
        <v>2620</v>
      </c>
      <c r="K139" s="307">
        <v>2820</v>
      </c>
      <c r="L139" s="307">
        <v>3020</v>
      </c>
      <c r="M139" s="307">
        <v>3220</v>
      </c>
      <c r="N139" s="307">
        <v>3420</v>
      </c>
      <c r="O139" s="307">
        <v>3620</v>
      </c>
      <c r="P139" s="307">
        <v>3820</v>
      </c>
      <c r="Q139" s="307">
        <v>4020</v>
      </c>
      <c r="R139" s="307">
        <v>4220</v>
      </c>
      <c r="S139" s="307">
        <v>4420</v>
      </c>
      <c r="T139" s="307">
        <v>4620</v>
      </c>
      <c r="U139" s="307">
        <v>4820</v>
      </c>
      <c r="V139" s="307">
        <v>5020</v>
      </c>
      <c r="W139" s="307">
        <v>5220</v>
      </c>
      <c r="X139" s="307">
        <v>5420</v>
      </c>
      <c r="Y139" s="307">
        <v>5620</v>
      </c>
      <c r="Z139" s="307">
        <v>5820</v>
      </c>
      <c r="AA139" s="359"/>
      <c r="AF139" s="41">
        <f>AF80*2</f>
        <v>1220</v>
      </c>
      <c r="AG139" s="41">
        <f>AG80*2</f>
        <v>1420</v>
      </c>
      <c r="AH139" s="41">
        <f>AH80*2</f>
        <v>1620</v>
      </c>
      <c r="AI139" s="41">
        <f>AI80*2</f>
        <v>1820</v>
      </c>
      <c r="AJ139" s="41">
        <f>AJ80*2</f>
        <v>2020</v>
      </c>
      <c r="AK139" s="41">
        <f>AK80*2</f>
        <v>2220</v>
      </c>
      <c r="AL139" s="41">
        <f>AL80*2</f>
        <v>2420</v>
      </c>
      <c r="AM139" s="41">
        <f>AM80*2</f>
        <v>2620</v>
      </c>
      <c r="AN139" s="41">
        <f>AN80*2</f>
        <v>2820</v>
      </c>
      <c r="AO139" s="41">
        <f>AO80*2</f>
        <v>3020</v>
      </c>
      <c r="AP139" s="41">
        <f>AP80*2</f>
        <v>3220</v>
      </c>
      <c r="AQ139" s="41">
        <f>AQ80*2</f>
        <v>3420</v>
      </c>
      <c r="AR139" s="41">
        <f>AR80*2</f>
        <v>3620</v>
      </c>
      <c r="AS139" s="41">
        <f>AS80*2</f>
        <v>3820</v>
      </c>
      <c r="AT139" s="41">
        <f>AT80*2</f>
        <v>4020</v>
      </c>
      <c r="AU139" s="41">
        <f>AU80*2</f>
        <v>4220</v>
      </c>
      <c r="AV139" s="41">
        <f>AV80*2</f>
        <v>4420</v>
      </c>
      <c r="AW139" s="41">
        <f>AW80*2</f>
        <v>4620</v>
      </c>
      <c r="AX139" s="41">
        <f>AX80*2</f>
        <v>4820</v>
      </c>
      <c r="AY139" s="41">
        <f>AY80*2</f>
        <v>5020</v>
      </c>
      <c r="AZ139" s="41">
        <f>AZ80*2</f>
        <v>5220</v>
      </c>
      <c r="BA139" s="41">
        <f>BA80*2</f>
        <v>5420</v>
      </c>
      <c r="BB139" s="41">
        <f>BB80*2</f>
        <v>5620</v>
      </c>
      <c r="BC139" s="41">
        <f>BC80*2</f>
        <v>5820</v>
      </c>
    </row>
    <row r="140" spans="1:71" customHeight="1" ht="19.5">
      <c r="B140" s="356">
        <v>600</v>
      </c>
      <c r="C140" s="332">
        <f>ROUNDUP(IFERROR(AF140*(1+$AF$5/100),AF140),0)</f>
        <v>83</v>
      </c>
      <c r="D140" s="333">
        <f>ROUNDUP(IFERROR(AG140*(1+$AF$5/100),AG140),0)</f>
        <v>89</v>
      </c>
      <c r="E140" s="333">
        <f>ROUNDUP(IFERROR(AH140*(1+$AF$5/100),AH140),0)</f>
        <v>95</v>
      </c>
      <c r="F140" s="333">
        <f>ROUNDUP(IFERROR(AI140*(1+$AF$5/100),AI140),0)</f>
        <v>102</v>
      </c>
      <c r="G140" s="333">
        <f>ROUNDUP(IFERROR(AJ140*(1+$AF$5/100),AJ140),0)</f>
        <v>108</v>
      </c>
      <c r="H140" s="333">
        <f>ROUNDUP(IFERROR(AK140*(1+$AF$5/100),AK140),0)</f>
        <v>114</v>
      </c>
      <c r="I140" s="333">
        <f>ROUNDUP(IFERROR(AL140*(1+$AF$5/100),AL140),0)</f>
        <v>120</v>
      </c>
      <c r="J140" s="333">
        <f>ROUNDUP(IFERROR(AM140*(1+$AF$5/100),AM140),0)</f>
        <v>126</v>
      </c>
      <c r="K140" s="333">
        <f>ROUNDUP(IFERROR(AN140*(1+$AF$5/100),AN140),0)</f>
        <v>132</v>
      </c>
      <c r="L140" s="333">
        <f>ROUNDUP(IFERROR(AO140*(1+$AF$5/100),AO140),0)</f>
        <v>138</v>
      </c>
      <c r="M140" s="333">
        <f>ROUNDUP(IFERROR(AP140*(1+$AF$5/100),AP140),0)</f>
        <v>144</v>
      </c>
      <c r="N140" s="333">
        <f>ROUNDUP(IFERROR(AQ140*(1+$AF$5/100),AQ140),0)</f>
        <v>144</v>
      </c>
      <c r="O140" s="333">
        <f>ROUNDUP(IFERROR(AR140*(1+$AF$5/100),AR140),0)</f>
        <v>150</v>
      </c>
      <c r="P140" s="333">
        <f>ROUNDUP(IFERROR(AS140*(1+$AF$5/100),AS140),0)</f>
        <v>155</v>
      </c>
      <c r="Q140" s="333">
        <f>ROUNDUP(IFERROR(AT140*(1+$AF$5/100),AT140),0)</f>
        <v>161</v>
      </c>
      <c r="R140" s="333">
        <f>ROUNDUP(IFERROR(AU140*(1+$AF$5/100),AU140),0)</f>
        <v>167</v>
      </c>
      <c r="S140" s="333">
        <f>ROUNDUP(IFERROR(AV140*(1+$AF$5/100),AV140),0)</f>
        <v>173</v>
      </c>
      <c r="T140" s="333">
        <f>ROUNDUP(IFERROR(AW140*(1+$AF$5/100),AW140),0)</f>
        <v>179</v>
      </c>
      <c r="U140" s="333">
        <f>ROUNDUP(IFERROR(AX140*(1+$AF$5/100),AX140),0)</f>
        <v>185</v>
      </c>
      <c r="V140" s="333">
        <f>ROUNDUP(IFERROR(AY140*(1+$AF$5/100),AY140),0)</f>
        <v>195</v>
      </c>
      <c r="W140" s="333">
        <f>ROUNDUP(IFERROR(AZ140*(1+$AF$5/100),AZ140),0)</f>
        <v>203</v>
      </c>
      <c r="X140" s="333">
        <f>ROUNDUP(IFERROR(BA140*(1+$AF$5/100),BA140),0)</f>
        <v>209</v>
      </c>
      <c r="Y140" s="333">
        <f>ROUNDUP(IFERROR(BB140*(1+$AF$5/100),BB140),0)</f>
        <v>215</v>
      </c>
      <c r="Z140" s="352">
        <f>ROUNDUP(IFERROR(BC140*(1+$AF$5/100),BC140),0)</f>
        <v>222</v>
      </c>
      <c r="AA140" s="361">
        <v>600</v>
      </c>
      <c r="AE140" s="41">
        <v>600</v>
      </c>
      <c r="AF140" s="41">
        <v>110</v>
      </c>
      <c r="AG140" s="41">
        <v>118</v>
      </c>
      <c r="AH140" s="41">
        <v>126</v>
      </c>
      <c r="AI140" s="41">
        <v>136</v>
      </c>
      <c r="AJ140" s="41">
        <v>144</v>
      </c>
      <c r="AK140" s="41">
        <v>152</v>
      </c>
      <c r="AL140" s="41">
        <v>160</v>
      </c>
      <c r="AM140" s="41">
        <v>168</v>
      </c>
      <c r="AN140" s="41">
        <v>176</v>
      </c>
      <c r="AO140" s="41">
        <v>184</v>
      </c>
      <c r="AP140" s="41">
        <v>192</v>
      </c>
      <c r="AQ140" s="41">
        <v>192</v>
      </c>
      <c r="AR140" s="41">
        <v>200</v>
      </c>
      <c r="AS140" s="41">
        <v>206</v>
      </c>
      <c r="AT140" s="41">
        <v>214</v>
      </c>
      <c r="AU140" s="41">
        <v>222</v>
      </c>
      <c r="AV140" s="41">
        <v>230</v>
      </c>
      <c r="AW140" s="41">
        <v>238</v>
      </c>
      <c r="AX140" s="41">
        <v>246</v>
      </c>
      <c r="AY140" s="41">
        <v>260</v>
      </c>
      <c r="AZ140" s="41">
        <v>270</v>
      </c>
      <c r="BA140" s="41">
        <v>278</v>
      </c>
      <c r="BB140" s="41">
        <v>286</v>
      </c>
      <c r="BC140" s="41">
        <v>296</v>
      </c>
    </row>
    <row r="141" spans="1:71" customHeight="1" ht="19.5">
      <c r="B141" s="356">
        <v>800</v>
      </c>
      <c r="C141" s="339">
        <f>ROUNDUP(IFERROR(AF141*(1+$AF$5/100),AF141),0)</f>
        <v>92</v>
      </c>
      <c r="D141" s="297">
        <f>ROUNDUP(IFERROR(AG141*(1+$AF$5/100),AG141),0)</f>
        <v>99</v>
      </c>
      <c r="E141" s="297">
        <f>ROUNDUP(IFERROR(AH141*(1+$AF$5/100),AH141),0)</f>
        <v>107</v>
      </c>
      <c r="F141" s="297">
        <f>ROUNDUP(IFERROR(AI141*(1+$AF$5/100),AI141),0)</f>
        <v>116</v>
      </c>
      <c r="G141" s="297">
        <f>ROUNDUP(IFERROR(AJ141*(1+$AF$5/100),AJ141),0)</f>
        <v>123</v>
      </c>
      <c r="H141" s="297">
        <f>ROUNDUP(IFERROR(AK141*(1+$AF$5/100),AK141),0)</f>
        <v>131</v>
      </c>
      <c r="I141" s="297">
        <f>ROUNDUP(IFERROR(AL141*(1+$AF$5/100),AL141),0)</f>
        <v>138</v>
      </c>
      <c r="J141" s="297">
        <f>ROUNDUP(IFERROR(AM141*(1+$AF$5/100),AM141),0)</f>
        <v>138</v>
      </c>
      <c r="K141" s="297">
        <f>ROUNDUP(IFERROR(AN141*(1+$AF$5/100),AN141),0)</f>
        <v>146</v>
      </c>
      <c r="L141" s="297">
        <f>ROUNDUP(IFERROR(AO141*(1+$AF$5/100),AO141),0)</f>
        <v>153</v>
      </c>
      <c r="M141" s="297">
        <f>ROUNDUP(IFERROR(AP141*(1+$AF$5/100),AP141),0)</f>
        <v>161</v>
      </c>
      <c r="N141" s="297">
        <f>ROUNDUP(IFERROR(AQ141*(1+$AF$5/100),AQ141),0)</f>
        <v>167</v>
      </c>
      <c r="O141" s="297">
        <f>ROUNDUP(IFERROR(AR141*(1+$AF$5/100),AR141),0)</f>
        <v>174</v>
      </c>
      <c r="P141" s="297">
        <f>ROUNDUP(IFERROR(AS141*(1+$AF$5/100),AS141),0)</f>
        <v>182</v>
      </c>
      <c r="Q141" s="297">
        <f>ROUNDUP(IFERROR(AT141*(1+$AF$5/100),AT141),0)</f>
        <v>189</v>
      </c>
      <c r="R141" s="297">
        <f>ROUNDUP(IFERROR(AU141*(1+$AF$5/100),AU141),0)</f>
        <v>195</v>
      </c>
      <c r="S141" s="297">
        <f>ROUNDUP(IFERROR(AV141*(1+$AF$5/100),AV141),0)</f>
        <v>203</v>
      </c>
      <c r="T141" s="297">
        <f>ROUNDUP(IFERROR(AW141*(1+$AF$5/100),AW141),0)</f>
        <v>210</v>
      </c>
      <c r="U141" s="297">
        <f>ROUNDUP(IFERROR(AX141*(1+$AF$5/100),AX141),0)</f>
        <v>218</v>
      </c>
      <c r="V141" s="297">
        <f>ROUNDUP(IFERROR(AY141*(1+$AF$5/100),AY141),0)</f>
        <v>230</v>
      </c>
      <c r="W141" s="297">
        <f>ROUNDUP(IFERROR(AZ141*(1+$AF$5/100),AZ141),0)</f>
        <v>239</v>
      </c>
      <c r="X141" s="297">
        <f>ROUNDUP(IFERROR(BA141*(1+$AF$5/100),BA141),0)</f>
        <v>246</v>
      </c>
      <c r="Y141" s="297">
        <f>ROUNDUP(IFERROR(BB141*(1+$AF$5/100),BB141),0)</f>
        <v>254</v>
      </c>
      <c r="Z141" s="353">
        <f>ROUNDUP(IFERROR(BC141*(1+$AF$5/100),BC141),0)</f>
        <v>261</v>
      </c>
      <c r="AA141" s="361">
        <v>800</v>
      </c>
      <c r="AE141" s="41">
        <v>800</v>
      </c>
      <c r="AF141" s="41">
        <v>122</v>
      </c>
      <c r="AG141" s="41">
        <v>132</v>
      </c>
      <c r="AH141" s="41">
        <v>142</v>
      </c>
      <c r="AI141" s="41">
        <v>154</v>
      </c>
      <c r="AJ141" s="41">
        <v>164</v>
      </c>
      <c r="AK141" s="41">
        <v>174</v>
      </c>
      <c r="AL141" s="41">
        <v>184</v>
      </c>
      <c r="AM141" s="41">
        <v>184</v>
      </c>
      <c r="AN141" s="41">
        <v>194</v>
      </c>
      <c r="AO141" s="41">
        <v>204</v>
      </c>
      <c r="AP141" s="41">
        <v>214</v>
      </c>
      <c r="AQ141" s="41">
        <v>222</v>
      </c>
      <c r="AR141" s="41">
        <v>232</v>
      </c>
      <c r="AS141" s="41">
        <v>242</v>
      </c>
      <c r="AT141" s="41">
        <v>252</v>
      </c>
      <c r="AU141" s="41">
        <v>260</v>
      </c>
      <c r="AV141" s="41">
        <v>270</v>
      </c>
      <c r="AW141" s="41">
        <v>280</v>
      </c>
      <c r="AX141" s="41">
        <v>290</v>
      </c>
      <c r="AY141" s="41">
        <v>306</v>
      </c>
      <c r="AZ141" s="41">
        <v>318</v>
      </c>
      <c r="BA141" s="41">
        <v>328</v>
      </c>
      <c r="BB141" s="41">
        <v>338</v>
      </c>
      <c r="BC141" s="41">
        <v>348</v>
      </c>
    </row>
    <row r="142" spans="1:71" customHeight="1" ht="19.5">
      <c r="B142" s="356">
        <v>1000</v>
      </c>
      <c r="C142" s="339">
        <f>ROUNDUP(IFERROR(AF142*(1+$AF$5/100),AF142),0)</f>
        <v>102</v>
      </c>
      <c r="D142" s="297">
        <f>ROUNDUP(IFERROR(AG142*(1+$AF$5/100),AG142),0)</f>
        <v>111</v>
      </c>
      <c r="E142" s="297">
        <f>ROUNDUP(IFERROR(AH142*(1+$AF$5/100),AH142),0)</f>
        <v>120</v>
      </c>
      <c r="F142" s="297">
        <f>ROUNDUP(IFERROR(AI142*(1+$AF$5/100),AI142),0)</f>
        <v>129</v>
      </c>
      <c r="G142" s="297">
        <f>ROUNDUP(IFERROR(AJ142*(1+$AF$5/100),AJ142),0)</f>
        <v>132</v>
      </c>
      <c r="H142" s="297">
        <f>ROUNDUP(IFERROR(AK142*(1+$AF$5/100),AK142),0)</f>
        <v>140</v>
      </c>
      <c r="I142" s="297">
        <f>ROUNDUP(IFERROR(AL142*(1+$AF$5/100),AL142),0)</f>
        <v>149</v>
      </c>
      <c r="J142" s="297">
        <f>ROUNDUP(IFERROR(AM142*(1+$AF$5/100),AM142),0)</f>
        <v>158</v>
      </c>
      <c r="K142" s="297">
        <f>ROUNDUP(IFERROR(AN142*(1+$AF$5/100),AN142),0)</f>
        <v>165</v>
      </c>
      <c r="L142" s="297">
        <f>ROUNDUP(IFERROR(AO142*(1+$AF$5/100),AO142),0)</f>
        <v>174</v>
      </c>
      <c r="M142" s="297">
        <f>ROUNDUP(IFERROR(AP142*(1+$AF$5/100),AP142),0)</f>
        <v>182</v>
      </c>
      <c r="N142" s="297">
        <f>ROUNDUP(IFERROR(AQ142*(1+$AF$5/100),AQ142),0)</f>
        <v>191</v>
      </c>
      <c r="O142" s="297">
        <f>ROUNDUP(IFERROR(AR142*(1+$AF$5/100),AR142),0)</f>
        <v>200</v>
      </c>
      <c r="P142" s="297">
        <f>ROUNDUP(IFERROR(AS142*(1+$AF$5/100),AS142),0)</f>
        <v>207</v>
      </c>
      <c r="Q142" s="297">
        <f>ROUNDUP(IFERROR(AT142*(1+$AF$5/100),AT142),0)</f>
        <v>216</v>
      </c>
      <c r="R142" s="297">
        <f>ROUNDUP(IFERROR(AU142*(1+$AF$5/100),AU142),0)</f>
        <v>225</v>
      </c>
      <c r="S142" s="297">
        <f>ROUNDUP(IFERROR(AV142*(1+$AF$5/100),AV142),0)</f>
        <v>233</v>
      </c>
      <c r="T142" s="297">
        <f>ROUNDUP(IFERROR(AW142*(1+$AF$5/100),AW142),0)</f>
        <v>242</v>
      </c>
      <c r="U142" s="297">
        <f>ROUNDUP(IFERROR(AX142*(1+$AF$5/100),AX142),0)</f>
        <v>251</v>
      </c>
      <c r="V142" s="297">
        <f>ROUNDUP(IFERROR(AY142*(1+$AF$5/100),AY142),0)</f>
        <v>264</v>
      </c>
      <c r="W142" s="297">
        <f>ROUNDUP(IFERROR(AZ142*(1+$AF$5/100),AZ142),0)</f>
        <v>273</v>
      </c>
      <c r="X142" s="297">
        <f>ROUNDUP(IFERROR(BA142*(1+$AF$5/100),BA142),0)</f>
        <v>282</v>
      </c>
      <c r="Y142" s="297">
        <f>ROUNDUP(IFERROR(BB142*(1+$AF$5/100),BB142),0)</f>
        <v>293</v>
      </c>
      <c r="Z142" s="353">
        <f>ROUNDUP(IFERROR(BC142*(1+$AF$5/100),BC142),0)</f>
        <v>302</v>
      </c>
      <c r="AA142" s="361">
        <v>1000</v>
      </c>
      <c r="AE142" s="41">
        <v>1000</v>
      </c>
      <c r="AF142" s="41">
        <v>136</v>
      </c>
      <c r="AG142" s="41">
        <v>148</v>
      </c>
      <c r="AH142" s="41">
        <v>160</v>
      </c>
      <c r="AI142" s="41">
        <v>172</v>
      </c>
      <c r="AJ142" s="41">
        <v>176</v>
      </c>
      <c r="AK142" s="41">
        <v>186</v>
      </c>
      <c r="AL142" s="41">
        <v>198</v>
      </c>
      <c r="AM142" s="41">
        <v>210</v>
      </c>
      <c r="AN142" s="41">
        <v>220</v>
      </c>
      <c r="AO142" s="41">
        <v>232</v>
      </c>
      <c r="AP142" s="41">
        <v>242</v>
      </c>
      <c r="AQ142" s="41">
        <v>254</v>
      </c>
      <c r="AR142" s="41">
        <v>266</v>
      </c>
      <c r="AS142" s="41">
        <v>276</v>
      </c>
      <c r="AT142" s="41">
        <v>288</v>
      </c>
      <c r="AU142" s="41">
        <v>300</v>
      </c>
      <c r="AV142" s="41">
        <v>310</v>
      </c>
      <c r="AW142" s="41">
        <v>322</v>
      </c>
      <c r="AX142" s="41">
        <v>334</v>
      </c>
      <c r="AY142" s="41">
        <v>352</v>
      </c>
      <c r="AZ142" s="41">
        <v>364</v>
      </c>
      <c r="BA142" s="41">
        <v>376</v>
      </c>
      <c r="BB142" s="41">
        <v>390</v>
      </c>
      <c r="BC142" s="41">
        <v>402</v>
      </c>
    </row>
    <row r="143" spans="1:71" customHeight="1" ht="19.5">
      <c r="B143" s="356">
        <v>1200</v>
      </c>
      <c r="C143" s="339">
        <f>ROUNDUP(IFERROR(AF143*(1+$AF$5/100),AF143),0)</f>
        <v>111</v>
      </c>
      <c r="D143" s="297">
        <f>ROUNDUP(IFERROR(AG143*(1+$AF$5/100),AG143),0)</f>
        <v>122</v>
      </c>
      <c r="E143" s="297">
        <f>ROUNDUP(IFERROR(AH143*(1+$AF$5/100),AH143),0)</f>
        <v>132</v>
      </c>
      <c r="F143" s="297">
        <f>ROUNDUP(IFERROR(AI143*(1+$AF$5/100),AI143),0)</f>
        <v>135</v>
      </c>
      <c r="G143" s="297">
        <f>ROUNDUP(IFERROR(AJ143*(1+$AF$5/100),AJ143),0)</f>
        <v>146</v>
      </c>
      <c r="H143" s="297">
        <f>ROUNDUP(IFERROR(AK143*(1+$AF$5/100),AK143),0)</f>
        <v>155</v>
      </c>
      <c r="I143" s="297">
        <f>ROUNDUP(IFERROR(AL143*(1+$AF$5/100),AL143),0)</f>
        <v>165</v>
      </c>
      <c r="J143" s="297">
        <f>ROUNDUP(IFERROR(AM143*(1+$AF$5/100),AM143),0)</f>
        <v>176</v>
      </c>
      <c r="K143" s="297">
        <f>ROUNDUP(IFERROR(AN143*(1+$AF$5/100),AN143),0)</f>
        <v>185</v>
      </c>
      <c r="L143" s="297">
        <f>ROUNDUP(IFERROR(AO143*(1+$AF$5/100),AO143),0)</f>
        <v>195</v>
      </c>
      <c r="M143" s="297">
        <f>ROUNDUP(IFERROR(AP143*(1+$AF$5/100),AP143),0)</f>
        <v>204</v>
      </c>
      <c r="N143" s="297">
        <f>ROUNDUP(IFERROR(AQ143*(1+$AF$5/100),AQ143),0)</f>
        <v>215</v>
      </c>
      <c r="O143" s="297">
        <f>ROUNDUP(IFERROR(AR143*(1+$AF$5/100),AR143),0)</f>
        <v>224</v>
      </c>
      <c r="P143" s="297">
        <f>ROUNDUP(IFERROR(AS143*(1+$AF$5/100),AS143),0)</f>
        <v>234</v>
      </c>
      <c r="Q143" s="297">
        <f>ROUNDUP(IFERROR(AT143*(1+$AF$5/100),AT143),0)</f>
        <v>245</v>
      </c>
      <c r="R143" s="297">
        <f>ROUNDUP(IFERROR(AU143*(1+$AF$5/100),AU143),0)</f>
        <v>254</v>
      </c>
      <c r="S143" s="297">
        <f>ROUNDUP(IFERROR(AV143*(1+$AF$5/100),AV143),0)</f>
        <v>264</v>
      </c>
      <c r="T143" s="297">
        <f>ROUNDUP(IFERROR(AW143*(1+$AF$5/100),AW143),0)</f>
        <v>273</v>
      </c>
      <c r="U143" s="297">
        <f>ROUNDUP(IFERROR(AX143*(1+$AF$5/100),AX143),0)</f>
        <v>284</v>
      </c>
      <c r="V143" s="297">
        <f>ROUNDUP(IFERROR(AY143*(1+$AF$5/100),AY143),0)</f>
        <v>299</v>
      </c>
      <c r="W143" s="297">
        <f>ROUNDUP(IFERROR(AZ143*(1+$AF$5/100),AZ143),0)</f>
        <v>309</v>
      </c>
      <c r="X143" s="297">
        <f>ROUNDUP(IFERROR(BA143*(1+$AF$5/100),BA143),0)</f>
        <v>320</v>
      </c>
      <c r="Y143" s="297">
        <f>ROUNDUP(IFERROR(BB143*(1+$AF$5/100),BB143),0)</f>
        <v>330</v>
      </c>
      <c r="Z143" s="353">
        <f>ROUNDUP(IFERROR(BC143*(1+$AF$5/100),BC143),0)</f>
        <v>341</v>
      </c>
      <c r="AA143" s="361">
        <v>1200</v>
      </c>
      <c r="AE143" s="41">
        <v>1200</v>
      </c>
      <c r="AF143" s="41">
        <v>148</v>
      </c>
      <c r="AG143" s="41">
        <v>162</v>
      </c>
      <c r="AH143" s="41">
        <v>176</v>
      </c>
      <c r="AI143" s="41">
        <v>180</v>
      </c>
      <c r="AJ143" s="41">
        <v>194</v>
      </c>
      <c r="AK143" s="41">
        <v>206</v>
      </c>
      <c r="AL143" s="41">
        <v>220</v>
      </c>
      <c r="AM143" s="41">
        <v>234</v>
      </c>
      <c r="AN143" s="41">
        <v>246</v>
      </c>
      <c r="AO143" s="41">
        <v>260</v>
      </c>
      <c r="AP143" s="41">
        <v>272</v>
      </c>
      <c r="AQ143" s="41">
        <v>286</v>
      </c>
      <c r="AR143" s="41">
        <v>298</v>
      </c>
      <c r="AS143" s="41">
        <v>312</v>
      </c>
      <c r="AT143" s="41">
        <v>326</v>
      </c>
      <c r="AU143" s="41">
        <v>338</v>
      </c>
      <c r="AV143" s="41">
        <v>352</v>
      </c>
      <c r="AW143" s="41">
        <v>364</v>
      </c>
      <c r="AX143" s="41">
        <v>378</v>
      </c>
      <c r="AY143" s="41">
        <v>398</v>
      </c>
      <c r="AZ143" s="41">
        <v>412</v>
      </c>
      <c r="BA143" s="41">
        <v>426</v>
      </c>
      <c r="BB143" s="41">
        <v>440</v>
      </c>
      <c r="BC143" s="41">
        <v>454</v>
      </c>
    </row>
    <row r="144" spans="1:71" customHeight="1" ht="19.5">
      <c r="B144" s="356">
        <v>1400</v>
      </c>
      <c r="C144" s="339">
        <f>ROUNDUP(IFERROR(AF144*(1+$AF$5/100),AF144),0)</f>
        <v>120</v>
      </c>
      <c r="D144" s="297">
        <f>ROUNDUP(IFERROR(AG144*(1+$AF$5/100),AG144),0)</f>
        <v>132</v>
      </c>
      <c r="E144" s="297">
        <f>ROUNDUP(IFERROR(AH144*(1+$AF$5/100),AH144),0)</f>
        <v>137</v>
      </c>
      <c r="F144" s="297">
        <f>ROUNDUP(IFERROR(AI144*(1+$AF$5/100),AI144),0)</f>
        <v>149</v>
      </c>
      <c r="G144" s="297">
        <f>ROUNDUP(IFERROR(AJ144*(1+$AF$5/100),AJ144),0)</f>
        <v>159</v>
      </c>
      <c r="H144" s="297">
        <f>ROUNDUP(IFERROR(AK144*(1+$AF$5/100),AK144),0)</f>
        <v>171</v>
      </c>
      <c r="I144" s="297">
        <f>ROUNDUP(IFERROR(AL144*(1+$AF$5/100),AL144),0)</f>
        <v>182</v>
      </c>
      <c r="J144" s="297">
        <f>ROUNDUP(IFERROR(AM144*(1+$AF$5/100),AM144),0)</f>
        <v>194</v>
      </c>
      <c r="K144" s="297">
        <f>ROUNDUP(IFERROR(AN144*(1+$AF$5/100),AN144),0)</f>
        <v>204</v>
      </c>
      <c r="L144" s="297">
        <f>ROUNDUP(IFERROR(AO144*(1+$AF$5/100),AO144),0)</f>
        <v>216</v>
      </c>
      <c r="M144" s="297">
        <f>ROUNDUP(IFERROR(AP144*(1+$AF$5/100),AP144),0)</f>
        <v>227</v>
      </c>
      <c r="N144" s="297">
        <f>ROUNDUP(IFERROR(AQ144*(1+$AF$5/100),AQ144),0)</f>
        <v>239</v>
      </c>
      <c r="O144" s="297">
        <f>ROUNDUP(IFERROR(AR144*(1+$AF$5/100),AR144),0)</f>
        <v>249</v>
      </c>
      <c r="P144" s="297">
        <f>ROUNDUP(IFERROR(AS144*(1+$AF$5/100),AS144),0)</f>
        <v>260</v>
      </c>
      <c r="Q144" s="297">
        <f>ROUNDUP(IFERROR(AT144*(1+$AF$5/100),AT144),0)</f>
        <v>272</v>
      </c>
      <c r="R144" s="297">
        <f>ROUNDUP(IFERROR(AU144*(1+$AF$5/100),AU144),0)</f>
        <v>282</v>
      </c>
      <c r="S144" s="297">
        <f>ROUNDUP(IFERROR(AV144*(1+$AF$5/100),AV144),0)</f>
        <v>294</v>
      </c>
      <c r="T144" s="297">
        <f>ROUNDUP(IFERROR(AW144*(1+$AF$5/100),AW144),0)</f>
        <v>305</v>
      </c>
      <c r="U144" s="297">
        <f>ROUNDUP(IFERROR(AX144*(1+$AF$5/100),AX144),0)</f>
        <v>317</v>
      </c>
      <c r="V144" s="297">
        <f>ROUNDUP(IFERROR(AY144*(1+$AF$5/100),AY144),0)</f>
        <v>333</v>
      </c>
      <c r="W144" s="297">
        <f>ROUNDUP(IFERROR(AZ144*(1+$AF$5/100),AZ144),0)</f>
        <v>345</v>
      </c>
      <c r="X144" s="297">
        <f>ROUNDUP(IFERROR(BA144*(1+$AF$5/100),BA144),0)</f>
        <v>357</v>
      </c>
      <c r="Y144" s="297">
        <f>ROUNDUP(IFERROR(BB144*(1+$AF$5/100),BB144),0)</f>
        <v>369</v>
      </c>
      <c r="Z144" s="353">
        <f>ROUNDUP(IFERROR(BC144*(1+$AF$5/100),BC144),0)</f>
        <v>381</v>
      </c>
      <c r="AA144" s="361">
        <v>1400</v>
      </c>
      <c r="AE144" s="41">
        <v>1400</v>
      </c>
      <c r="AF144" s="41">
        <v>160</v>
      </c>
      <c r="AG144" s="41">
        <v>176</v>
      </c>
      <c r="AH144" s="41">
        <v>182</v>
      </c>
      <c r="AI144" s="41">
        <v>198</v>
      </c>
      <c r="AJ144" s="41">
        <v>212</v>
      </c>
      <c r="AK144" s="41">
        <v>228</v>
      </c>
      <c r="AL144" s="41">
        <v>242</v>
      </c>
      <c r="AM144" s="41">
        <v>258</v>
      </c>
      <c r="AN144" s="41">
        <v>272</v>
      </c>
      <c r="AO144" s="41">
        <v>288</v>
      </c>
      <c r="AP144" s="41">
        <v>302</v>
      </c>
      <c r="AQ144" s="41">
        <v>318</v>
      </c>
      <c r="AR144" s="41">
        <v>332</v>
      </c>
      <c r="AS144" s="41">
        <v>346</v>
      </c>
      <c r="AT144" s="41">
        <v>362</v>
      </c>
      <c r="AU144" s="41">
        <v>376</v>
      </c>
      <c r="AV144" s="41">
        <v>392</v>
      </c>
      <c r="AW144" s="41">
        <v>406</v>
      </c>
      <c r="AX144" s="41">
        <v>422</v>
      </c>
      <c r="AY144" s="41">
        <v>444</v>
      </c>
      <c r="AZ144" s="41">
        <v>460</v>
      </c>
      <c r="BA144" s="41">
        <v>476</v>
      </c>
      <c r="BB144" s="41">
        <v>492</v>
      </c>
      <c r="BC144" s="41">
        <v>508</v>
      </c>
    </row>
    <row r="145" spans="1:71" customHeight="1" ht="19.5">
      <c r="B145" s="356">
        <v>1600</v>
      </c>
      <c r="C145" s="339">
        <f>ROUNDUP(IFERROR(AF145*(1+$AF$5/100),AF145),0)</f>
        <v>129</v>
      </c>
      <c r="D145" s="297">
        <f>ROUNDUP(IFERROR(AG145*(1+$AF$5/100),AG145),0)</f>
        <v>137</v>
      </c>
      <c r="E145" s="297">
        <f>ROUNDUP(IFERROR(AH145*(1+$AF$5/100),AH145),0)</f>
        <v>149</v>
      </c>
      <c r="F145" s="297">
        <f>ROUNDUP(IFERROR(AI145*(1+$AF$5/100),AI145),0)</f>
        <v>161</v>
      </c>
      <c r="G145" s="297">
        <f>ROUNDUP(IFERROR(AJ145*(1+$AF$5/100),AJ145),0)</f>
        <v>174</v>
      </c>
      <c r="H145" s="297">
        <f>ROUNDUP(IFERROR(AK145*(1+$AF$5/100),AK145),0)</f>
        <v>186</v>
      </c>
      <c r="I145" s="297">
        <f>ROUNDUP(IFERROR(AL145*(1+$AF$5/100),AL145),0)</f>
        <v>198</v>
      </c>
      <c r="J145" s="297">
        <f>ROUNDUP(IFERROR(AM145*(1+$AF$5/100),AM145),0)</f>
        <v>212</v>
      </c>
      <c r="K145" s="297">
        <f>ROUNDUP(IFERROR(AN145*(1+$AF$5/100),AN145),0)</f>
        <v>224</v>
      </c>
      <c r="L145" s="297">
        <f>ROUNDUP(IFERROR(AO145*(1+$AF$5/100),AO145),0)</f>
        <v>237</v>
      </c>
      <c r="M145" s="297">
        <f>ROUNDUP(IFERROR(AP145*(1+$AF$5/100),AP145),0)</f>
        <v>249</v>
      </c>
      <c r="N145" s="297">
        <f>ROUNDUP(IFERROR(AQ145*(1+$AF$5/100),AQ145),0)</f>
        <v>261</v>
      </c>
      <c r="O145" s="297">
        <f>ROUNDUP(IFERROR(AR145*(1+$AF$5/100),AR145),0)</f>
        <v>275</v>
      </c>
      <c r="P145" s="297">
        <f>ROUNDUP(IFERROR(AS145*(1+$AF$5/100),AS145),0)</f>
        <v>287</v>
      </c>
      <c r="Q145" s="297">
        <f>ROUNDUP(IFERROR(AT145*(1+$AF$5/100),AT145),0)</f>
        <v>299</v>
      </c>
      <c r="R145" s="297">
        <f>ROUNDUP(IFERROR(AU145*(1+$AF$5/100),AU145),0)</f>
        <v>312</v>
      </c>
      <c r="S145" s="297">
        <f>ROUNDUP(IFERROR(AV145*(1+$AF$5/100),AV145),0)</f>
        <v>324</v>
      </c>
      <c r="T145" s="297">
        <f>ROUNDUP(IFERROR(AW145*(1+$AF$5/100),AW145),0)</f>
        <v>336</v>
      </c>
      <c r="U145" s="297">
        <f>ROUNDUP(IFERROR(AX145*(1+$AF$5/100),AX145),0)</f>
        <v>350</v>
      </c>
      <c r="V145" s="297">
        <f>ROUNDUP(IFERROR(AY145*(1+$AF$5/100),AY145),0)</f>
        <v>368</v>
      </c>
      <c r="W145" s="297">
        <f>ROUNDUP(IFERROR(AZ145*(1+$AF$5/100),AZ145),0)</f>
        <v>381</v>
      </c>
      <c r="X145" s="297">
        <f>ROUNDUP(IFERROR(BA145*(1+$AF$5/100),BA145),0)</f>
        <v>395</v>
      </c>
      <c r="Y145" s="297">
        <f>ROUNDUP(IFERROR(BB145*(1+$AF$5/100),BB145),0)</f>
        <v>407</v>
      </c>
      <c r="Z145" s="353">
        <f>ROUNDUP(IFERROR(BC145*(1+$AF$5/100),BC145),0)</f>
        <v>420</v>
      </c>
      <c r="AA145" s="361">
        <v>1600</v>
      </c>
      <c r="AE145" s="41">
        <v>1600</v>
      </c>
      <c r="AF145" s="41">
        <v>172</v>
      </c>
      <c r="AG145" s="41">
        <v>182</v>
      </c>
      <c r="AH145" s="41">
        <v>198</v>
      </c>
      <c r="AI145" s="41">
        <v>214</v>
      </c>
      <c r="AJ145" s="41">
        <v>232</v>
      </c>
      <c r="AK145" s="41">
        <v>248</v>
      </c>
      <c r="AL145" s="41">
        <v>264</v>
      </c>
      <c r="AM145" s="41">
        <v>282</v>
      </c>
      <c r="AN145" s="41">
        <v>298</v>
      </c>
      <c r="AO145" s="41">
        <v>316</v>
      </c>
      <c r="AP145" s="41">
        <v>332</v>
      </c>
      <c r="AQ145" s="41">
        <v>348</v>
      </c>
      <c r="AR145" s="41">
        <v>366</v>
      </c>
      <c r="AS145" s="41">
        <v>382</v>
      </c>
      <c r="AT145" s="41">
        <v>398</v>
      </c>
      <c r="AU145" s="41">
        <v>416</v>
      </c>
      <c r="AV145" s="41">
        <v>432</v>
      </c>
      <c r="AW145" s="41">
        <v>448</v>
      </c>
      <c r="AX145" s="41">
        <v>466</v>
      </c>
      <c r="AY145" s="41">
        <v>490</v>
      </c>
      <c r="AZ145" s="41">
        <v>508</v>
      </c>
      <c r="BA145" s="41">
        <v>526</v>
      </c>
      <c r="BB145" s="41">
        <v>542</v>
      </c>
      <c r="BC145" s="41">
        <v>560</v>
      </c>
    </row>
    <row r="146" spans="1:71" customHeight="1" ht="19.5">
      <c r="B146" s="356">
        <v>1800</v>
      </c>
      <c r="C146" s="339">
        <f>ROUNDUP(IFERROR(AF146*(1+$AF$5/100),AF146),0)</f>
        <v>132</v>
      </c>
      <c r="D146" s="297">
        <f>ROUNDUP(IFERROR(AG146*(1+$AF$5/100),AG146),0)</f>
        <v>146</v>
      </c>
      <c r="E146" s="297">
        <f>ROUNDUP(IFERROR(AH146*(1+$AF$5/100),AH146),0)</f>
        <v>161</v>
      </c>
      <c r="F146" s="297">
        <f>ROUNDUP(IFERROR(AI146*(1+$AF$5/100),AI146),0)</f>
        <v>174</v>
      </c>
      <c r="G146" s="297">
        <f>ROUNDUP(IFERROR(AJ146*(1+$AF$5/100),AJ146),0)</f>
        <v>188</v>
      </c>
      <c r="H146" s="297">
        <f>ROUNDUP(IFERROR(AK146*(1+$AF$5/100),AK146),0)</f>
        <v>201</v>
      </c>
      <c r="I146" s="297">
        <f>ROUNDUP(IFERROR(AL146*(1+$AF$5/100),AL146),0)</f>
        <v>216</v>
      </c>
      <c r="J146" s="297">
        <f>ROUNDUP(IFERROR(AM146*(1+$AF$5/100),AM146),0)</f>
        <v>230</v>
      </c>
      <c r="K146" s="297">
        <f>ROUNDUP(IFERROR(AN146*(1+$AF$5/100),AN146),0)</f>
        <v>243</v>
      </c>
      <c r="L146" s="297">
        <f>ROUNDUP(IFERROR(AO146*(1+$AF$5/100),AO146),0)</f>
        <v>257</v>
      </c>
      <c r="M146" s="297">
        <f>ROUNDUP(IFERROR(AP146*(1+$AF$5/100),AP146),0)</f>
        <v>272</v>
      </c>
      <c r="N146" s="297">
        <f>ROUNDUP(IFERROR(AQ146*(1+$AF$5/100),AQ146),0)</f>
        <v>285</v>
      </c>
      <c r="O146" s="297">
        <f>ROUNDUP(IFERROR(AR146*(1+$AF$5/100),AR146),0)</f>
        <v>299</v>
      </c>
      <c r="P146" s="297">
        <f>ROUNDUP(IFERROR(AS146*(1+$AF$5/100),AS146),0)</f>
        <v>312</v>
      </c>
      <c r="Q146" s="297">
        <f>ROUNDUP(IFERROR(AT146*(1+$AF$5/100),AT146),0)</f>
        <v>327</v>
      </c>
      <c r="R146" s="297">
        <f>ROUNDUP(IFERROR(AU146*(1+$AF$5/100),AU146),0)</f>
        <v>341</v>
      </c>
      <c r="S146" s="297">
        <f>ROUNDUP(IFERROR(AV146*(1+$AF$5/100),AV146),0)</f>
        <v>354</v>
      </c>
      <c r="T146" s="297">
        <f>ROUNDUP(IFERROR(AW146*(1+$AF$5/100),AW146),0)</f>
        <v>369</v>
      </c>
      <c r="U146" s="297">
        <f>ROUNDUP(IFERROR(AX146*(1+$AF$5/100),AX146),0)</f>
        <v>383</v>
      </c>
      <c r="V146" s="297">
        <f>ROUNDUP(IFERROR(AY146*(1+$AF$5/100),AY146),0)</f>
        <v>402</v>
      </c>
      <c r="W146" s="297">
        <f>ROUNDUP(IFERROR(AZ146*(1+$AF$5/100),AZ146),0)</f>
        <v>417</v>
      </c>
      <c r="X146" s="297">
        <f>ROUNDUP(IFERROR(BA146*(1+$AF$5/100),BA146),0)</f>
        <v>431</v>
      </c>
      <c r="Y146" s="297">
        <f>ROUNDUP(IFERROR(BB146*(1+$AF$5/100),BB146),0)</f>
        <v>446</v>
      </c>
      <c r="Z146" s="353">
        <f>ROUNDUP(IFERROR(BC146*(1+$AF$5/100),BC146),0)</f>
        <v>461</v>
      </c>
      <c r="AA146" s="361">
        <v>1800</v>
      </c>
      <c r="AE146" s="41">
        <v>1800</v>
      </c>
      <c r="AF146" s="41">
        <v>176</v>
      </c>
      <c r="AG146" s="41">
        <v>194</v>
      </c>
      <c r="AH146" s="41">
        <v>214</v>
      </c>
      <c r="AI146" s="41">
        <v>232</v>
      </c>
      <c r="AJ146" s="41">
        <v>250</v>
      </c>
      <c r="AK146" s="41">
        <v>268</v>
      </c>
      <c r="AL146" s="41">
        <v>288</v>
      </c>
      <c r="AM146" s="41">
        <v>306</v>
      </c>
      <c r="AN146" s="41">
        <v>324</v>
      </c>
      <c r="AO146" s="41">
        <v>342</v>
      </c>
      <c r="AP146" s="41">
        <v>362</v>
      </c>
      <c r="AQ146" s="41">
        <v>380</v>
      </c>
      <c r="AR146" s="41">
        <v>398</v>
      </c>
      <c r="AS146" s="41">
        <v>416</v>
      </c>
      <c r="AT146" s="41">
        <v>436</v>
      </c>
      <c r="AU146" s="41">
        <v>454</v>
      </c>
      <c r="AV146" s="41">
        <v>472</v>
      </c>
      <c r="AW146" s="41">
        <v>492</v>
      </c>
      <c r="AX146" s="41">
        <v>510</v>
      </c>
      <c r="AY146" s="41">
        <v>536</v>
      </c>
      <c r="AZ146" s="41">
        <v>556</v>
      </c>
      <c r="BA146" s="41">
        <v>574</v>
      </c>
      <c r="BB146" s="41">
        <v>594</v>
      </c>
      <c r="BC146" s="41">
        <v>614</v>
      </c>
    </row>
    <row r="147" spans="1:71" customHeight="1" ht="19.5">
      <c r="B147" s="356">
        <v>2000</v>
      </c>
      <c r="C147" s="342">
        <f>ROUNDUP(IFERROR(AF147*(1+$AF$5/100),AF147),0)</f>
        <v>141</v>
      </c>
      <c r="D147" s="297">
        <f>ROUNDUP(IFERROR(AG147*(1+$AF$5/100),AG147),0)</f>
        <v>156</v>
      </c>
      <c r="E147" s="297">
        <f>ROUNDUP(IFERROR(AH147*(1+$AF$5/100),AH147),0)</f>
        <v>171</v>
      </c>
      <c r="F147" s="297">
        <f>ROUNDUP(IFERROR(AI147*(1+$AF$5/100),AI147),0)</f>
        <v>186</v>
      </c>
      <c r="G147" s="297">
        <f>ROUNDUP(IFERROR(AJ147*(1+$AF$5/100),AJ147),0)</f>
        <v>203</v>
      </c>
      <c r="H147" s="297">
        <f>ROUNDUP(IFERROR(AK147*(1+$AF$5/100),AK147),0)</f>
        <v>218</v>
      </c>
      <c r="I147" s="297">
        <f>ROUNDUP(IFERROR(AL147*(1+$AF$5/100),AL147),0)</f>
        <v>233</v>
      </c>
      <c r="J147" s="297">
        <f>ROUNDUP(IFERROR(AM147*(1+$AF$5/100),AM147),0)</f>
        <v>248</v>
      </c>
      <c r="K147" s="297">
        <f>ROUNDUP(IFERROR(AN147*(1+$AF$5/100),AN147),0)</f>
        <v>263</v>
      </c>
      <c r="L147" s="297">
        <f>ROUNDUP(IFERROR(AO147*(1+$AF$5/100),AO147),0)</f>
        <v>278</v>
      </c>
      <c r="M147" s="297">
        <f>ROUNDUP(IFERROR(AP147*(1+$AF$5/100),AP147),0)</f>
        <v>294</v>
      </c>
      <c r="N147" s="297">
        <f>ROUNDUP(IFERROR(AQ147*(1+$AF$5/100),AQ147),0)</f>
        <v>309</v>
      </c>
      <c r="O147" s="297">
        <f>ROUNDUP(IFERROR(AR147*(1+$AF$5/100),AR147),0)</f>
        <v>324</v>
      </c>
      <c r="P147" s="297">
        <f>ROUNDUP(IFERROR(AS147*(1+$AF$5/100),AS147),0)</f>
        <v>339</v>
      </c>
      <c r="Q147" s="297">
        <f>ROUNDUP(IFERROR(AT147*(1+$AF$5/100),AT147),0)</f>
        <v>354</v>
      </c>
      <c r="R147" s="297">
        <f>ROUNDUP(IFERROR(AU147*(1+$AF$5/100),AU147),0)</f>
        <v>369</v>
      </c>
      <c r="S147" s="297">
        <f>ROUNDUP(IFERROR(AV147*(1+$AF$5/100),AV147),0)</f>
        <v>384</v>
      </c>
      <c r="T147" s="297">
        <f>ROUNDUP(IFERROR(AW147*(1+$AF$5/100),AW147),0)</f>
        <v>401</v>
      </c>
      <c r="U147" s="297">
        <f>ROUNDUP(IFERROR(AX147*(1+$AF$5/100),AX147),0)</f>
        <v>416</v>
      </c>
      <c r="V147" s="297">
        <f>ROUNDUP(IFERROR(AY147*(1+$AF$5/100),AY147),0)</f>
        <v>437</v>
      </c>
      <c r="W147" s="297">
        <f>ROUNDUP(IFERROR(AZ147*(1+$AF$5/100),AZ147),0)</f>
        <v>452</v>
      </c>
      <c r="X147" s="297">
        <f>ROUNDUP(IFERROR(BA147*(1+$AF$5/100),BA147),0)</f>
        <v>468</v>
      </c>
      <c r="Y147" s="297">
        <f>ROUNDUP(IFERROR(BB147*(1+$AF$5/100),BB147),0)</f>
        <v>485</v>
      </c>
      <c r="Z147" s="353">
        <f>ROUNDUP(IFERROR(BC147*(1+$AF$5/100),BC147),0)</f>
        <v>500</v>
      </c>
      <c r="AA147" s="361">
        <v>2000</v>
      </c>
      <c r="AE147" s="41">
        <v>2000</v>
      </c>
      <c r="AF147" s="41">
        <v>188</v>
      </c>
      <c r="AG147" s="41">
        <v>208</v>
      </c>
      <c r="AH147" s="41">
        <v>228</v>
      </c>
      <c r="AI147" s="41">
        <v>248</v>
      </c>
      <c r="AJ147" s="41">
        <v>270</v>
      </c>
      <c r="AK147" s="41">
        <v>290</v>
      </c>
      <c r="AL147" s="41">
        <v>310</v>
      </c>
      <c r="AM147" s="41">
        <v>330</v>
      </c>
      <c r="AN147" s="41">
        <v>350</v>
      </c>
      <c r="AO147" s="41">
        <v>370</v>
      </c>
      <c r="AP147" s="41">
        <v>392</v>
      </c>
      <c r="AQ147" s="41">
        <v>412</v>
      </c>
      <c r="AR147" s="41">
        <v>432</v>
      </c>
      <c r="AS147" s="41">
        <v>452</v>
      </c>
      <c r="AT147" s="41">
        <v>472</v>
      </c>
      <c r="AU147" s="41">
        <v>492</v>
      </c>
      <c r="AV147" s="41">
        <v>512</v>
      </c>
      <c r="AW147" s="41">
        <v>534</v>
      </c>
      <c r="AX147" s="41">
        <v>554</v>
      </c>
      <c r="AY147" s="41">
        <v>582</v>
      </c>
      <c r="AZ147" s="41">
        <v>602</v>
      </c>
      <c r="BA147" s="41">
        <v>624</v>
      </c>
      <c r="BB147" s="41">
        <v>646</v>
      </c>
      <c r="BC147" s="41">
        <v>666</v>
      </c>
    </row>
    <row r="148" spans="1:71" customHeight="1" ht="19.5">
      <c r="B148" s="356">
        <v>2200</v>
      </c>
      <c r="C148" s="342">
        <f>ROUNDUP(IFERROR(AF148*(1+$AF$5/100),AF148),0)</f>
        <v>150</v>
      </c>
      <c r="D148" s="296">
        <f>ROUNDUP(IFERROR(AG148*(1+$AF$5/100),AG148),0)</f>
        <v>167</v>
      </c>
      <c r="E148" s="297">
        <f>ROUNDUP(IFERROR(AH148*(1+$AF$5/100),AH148),0)</f>
        <v>183</v>
      </c>
      <c r="F148" s="297">
        <f>ROUNDUP(IFERROR(AI148*(1+$AF$5/100),AI148),0)</f>
        <v>200</v>
      </c>
      <c r="G148" s="297">
        <f>ROUNDUP(IFERROR(AJ148*(1+$AF$5/100),AJ148),0)</f>
        <v>216</v>
      </c>
      <c r="H148" s="297">
        <f>ROUNDUP(IFERROR(AK148*(1+$AF$5/100),AK148),0)</f>
        <v>233</v>
      </c>
      <c r="I148" s="297">
        <f>ROUNDUP(IFERROR(AL148*(1+$AF$5/100),AL148),0)</f>
        <v>249</v>
      </c>
      <c r="J148" s="297">
        <f>ROUNDUP(IFERROR(AM148*(1+$AF$5/100),AM148),0)</f>
        <v>266</v>
      </c>
      <c r="K148" s="297">
        <f>ROUNDUP(IFERROR(AN148*(1+$AF$5/100),AN148),0)</f>
        <v>282</v>
      </c>
      <c r="L148" s="297">
        <f>ROUNDUP(IFERROR(AO148*(1+$AF$5/100),AO148),0)</f>
        <v>299</v>
      </c>
      <c r="M148" s="297">
        <f>ROUNDUP(IFERROR(AP148*(1+$AF$5/100),AP148),0)</f>
        <v>315</v>
      </c>
      <c r="N148" s="297">
        <f>ROUNDUP(IFERROR(AQ148*(1+$AF$5/100),AQ148),0)</f>
        <v>332</v>
      </c>
      <c r="O148" s="297">
        <f>ROUNDUP(IFERROR(AR148*(1+$AF$5/100),AR148),0)</f>
        <v>348</v>
      </c>
      <c r="P148" s="297">
        <f>ROUNDUP(IFERROR(AS148*(1+$AF$5/100),AS148),0)</f>
        <v>365</v>
      </c>
      <c r="Q148" s="297">
        <f>ROUNDUP(IFERROR(AT148*(1+$AF$5/100),AT148),0)</f>
        <v>383</v>
      </c>
      <c r="R148" s="297">
        <f>ROUNDUP(IFERROR(AU148*(1+$AF$5/100),AU148),0)</f>
        <v>399</v>
      </c>
      <c r="S148" s="297">
        <f>ROUNDUP(IFERROR(AV148*(1+$AF$5/100),AV148),0)</f>
        <v>416</v>
      </c>
      <c r="T148" s="297">
        <f>ROUNDUP(IFERROR(AW148*(1+$AF$5/100),AW148),0)</f>
        <v>432</v>
      </c>
      <c r="U148" s="297">
        <f>ROUNDUP(IFERROR(AX148*(1+$AF$5/100),AX148),0)</f>
        <v>449</v>
      </c>
      <c r="V148" s="297">
        <f>ROUNDUP(IFERROR(AY148*(1+$AF$5/100),AY148),0)</f>
        <v>471</v>
      </c>
      <c r="W148" s="297">
        <f>ROUNDUP(IFERROR(AZ148*(1+$AF$5/100),AZ148),0)</f>
        <v>488</v>
      </c>
      <c r="X148" s="297">
        <f>ROUNDUP(IFERROR(BA148*(1+$AF$5/100),BA148),0)</f>
        <v>509</v>
      </c>
      <c r="Y148" s="297">
        <f>ROUNDUP(IFERROR(BB148*(1+$AF$5/100),BB148),0)</f>
        <v>525</v>
      </c>
      <c r="Z148" s="353">
        <f>ROUNDUP(IFERROR(BC148*(1+$AF$5/100),BC148),0)</f>
        <v>542</v>
      </c>
      <c r="AA148" s="361">
        <v>2200</v>
      </c>
      <c r="AE148" s="41">
        <v>2200</v>
      </c>
      <c r="AF148" s="41">
        <v>200</v>
      </c>
      <c r="AG148" s="41">
        <v>222</v>
      </c>
      <c r="AH148" s="41">
        <v>244</v>
      </c>
      <c r="AI148" s="41">
        <v>266</v>
      </c>
      <c r="AJ148" s="41">
        <v>288</v>
      </c>
      <c r="AK148" s="41">
        <v>310</v>
      </c>
      <c r="AL148" s="41">
        <v>332</v>
      </c>
      <c r="AM148" s="41">
        <v>354</v>
      </c>
      <c r="AN148" s="41">
        <v>376</v>
      </c>
      <c r="AO148" s="41">
        <v>398</v>
      </c>
      <c r="AP148" s="41">
        <v>420</v>
      </c>
      <c r="AQ148" s="41">
        <v>442</v>
      </c>
      <c r="AR148" s="41">
        <v>464</v>
      </c>
      <c r="AS148" s="41">
        <v>486</v>
      </c>
      <c r="AT148" s="41">
        <v>510</v>
      </c>
      <c r="AU148" s="41">
        <v>532</v>
      </c>
      <c r="AV148" s="41">
        <v>554</v>
      </c>
      <c r="AW148" s="41">
        <v>576</v>
      </c>
      <c r="AX148" s="41">
        <v>598</v>
      </c>
      <c r="AY148" s="41">
        <v>628</v>
      </c>
      <c r="AZ148" s="41">
        <v>650</v>
      </c>
      <c r="BA148" s="41">
        <v>678</v>
      </c>
      <c r="BB148" s="41">
        <v>700</v>
      </c>
      <c r="BC148" s="41">
        <v>722</v>
      </c>
    </row>
    <row r="149" spans="1:71" customHeight="1" ht="19.5">
      <c r="B149" s="356">
        <v>2400</v>
      </c>
      <c r="C149" s="342">
        <f>ROUNDUP(IFERROR(AF149*(1+$AF$5/100),AF149),0)</f>
        <v>159</v>
      </c>
      <c r="D149" s="296">
        <f>ROUNDUP(IFERROR(AG149*(1+$AF$5/100),AG149),0)</f>
        <v>177</v>
      </c>
      <c r="E149" s="297">
        <f>ROUNDUP(IFERROR(AH149*(1+$AF$5/100),AH149),0)</f>
        <v>194</v>
      </c>
      <c r="F149" s="297">
        <f>ROUNDUP(IFERROR(AI149*(1+$AF$5/100),AI149),0)</f>
        <v>212</v>
      </c>
      <c r="G149" s="297">
        <f>ROUNDUP(IFERROR(AJ149*(1+$AF$5/100),AJ149),0)</f>
        <v>230</v>
      </c>
      <c r="H149" s="297">
        <f>ROUNDUP(IFERROR(AK149*(1+$AF$5/100),AK149),0)</f>
        <v>248</v>
      </c>
      <c r="I149" s="297">
        <f>ROUNDUP(IFERROR(AL149*(1+$AF$5/100),AL149),0)</f>
        <v>266</v>
      </c>
      <c r="J149" s="297">
        <f>ROUNDUP(IFERROR(AM149*(1+$AF$5/100),AM149),0)</f>
        <v>284</v>
      </c>
      <c r="K149" s="297">
        <f>ROUNDUP(IFERROR(AN149*(1+$AF$5/100),AN149),0)</f>
        <v>302</v>
      </c>
      <c r="L149" s="297">
        <f>ROUNDUP(IFERROR(AO149*(1+$AF$5/100),AO149),0)</f>
        <v>320</v>
      </c>
      <c r="M149" s="297">
        <f>ROUNDUP(IFERROR(AP149*(1+$AF$5/100),AP149),0)</f>
        <v>338</v>
      </c>
      <c r="N149" s="297">
        <f>ROUNDUP(IFERROR(AQ149*(1+$AF$5/100),AQ149),0)</f>
        <v>356</v>
      </c>
      <c r="O149" s="297">
        <f>ROUNDUP(IFERROR(AR149*(1+$AF$5/100),AR149),0)</f>
        <v>374</v>
      </c>
      <c r="P149" s="297">
        <f>ROUNDUP(IFERROR(AS149*(1+$AF$5/100),AS149),0)</f>
        <v>392</v>
      </c>
      <c r="Q149" s="297">
        <f>ROUNDUP(IFERROR(AT149*(1+$AF$5/100),AT149),0)</f>
        <v>410</v>
      </c>
      <c r="R149" s="297">
        <f>ROUNDUP(IFERROR(AU149*(1+$AF$5/100),AU149),0)</f>
        <v>428</v>
      </c>
      <c r="S149" s="297">
        <f>ROUNDUP(IFERROR(AV149*(1+$AF$5/100),AV149),0)</f>
        <v>446</v>
      </c>
      <c r="T149" s="297">
        <f>ROUNDUP(IFERROR(AW149*(1+$AF$5/100),AW149),0)</f>
        <v>464</v>
      </c>
      <c r="U149" s="297">
        <f>ROUNDUP(IFERROR(AX149*(1+$AF$5/100),AX149),0)</f>
        <v>482</v>
      </c>
      <c r="V149" s="297">
        <f>ROUNDUP(IFERROR(AY149*(1+$AF$5/100),AY149),0)</f>
        <v>504</v>
      </c>
      <c r="W149" s="297">
        <f>ROUNDUP(IFERROR(AZ149*(1+$AF$5/100),AZ149),0)</f>
        <v>522</v>
      </c>
      <c r="X149" s="297">
        <f>ROUNDUP(IFERROR(BA149*(1+$AF$5/100),BA149),0)</f>
        <v>540</v>
      </c>
      <c r="Y149" s="297">
        <f>ROUNDUP(IFERROR(BB149*(1+$AF$5/100),BB149),0)</f>
        <v>557</v>
      </c>
      <c r="Z149" s="353">
        <f>ROUNDUP(IFERROR(BC149*(1+$AF$5/100),BC149),0)</f>
        <v>575</v>
      </c>
      <c r="AA149" s="361">
        <v>2400</v>
      </c>
      <c r="AE149" s="41">
        <v>2400</v>
      </c>
      <c r="AF149" s="41">
        <v>212</v>
      </c>
      <c r="AG149" s="41">
        <v>236</v>
      </c>
      <c r="AH149" s="41">
        <v>258</v>
      </c>
      <c r="AI149" s="41">
        <v>282</v>
      </c>
      <c r="AJ149" s="41">
        <v>306</v>
      </c>
      <c r="AK149" s="41">
        <v>330</v>
      </c>
      <c r="AL149" s="41">
        <v>354</v>
      </c>
      <c r="AM149" s="41">
        <v>378</v>
      </c>
      <c r="AN149" s="41">
        <v>402</v>
      </c>
      <c r="AO149" s="41">
        <v>426</v>
      </c>
      <c r="AP149" s="41">
        <v>450</v>
      </c>
      <c r="AQ149" s="41">
        <v>474</v>
      </c>
      <c r="AR149" s="41">
        <v>498</v>
      </c>
      <c r="AS149" s="41">
        <v>522</v>
      </c>
      <c r="AT149" s="41">
        <v>546</v>
      </c>
      <c r="AU149" s="41">
        <v>570</v>
      </c>
      <c r="AV149" s="41">
        <v>594</v>
      </c>
      <c r="AW149" s="41">
        <v>618</v>
      </c>
      <c r="AX149" s="41">
        <v>642</v>
      </c>
      <c r="AY149" s="41">
        <v>672</v>
      </c>
      <c r="AZ149" s="41">
        <v>696</v>
      </c>
      <c r="BA149" s="41">
        <v>720</v>
      </c>
      <c r="BB149" s="41">
        <v>742</v>
      </c>
      <c r="BC149" s="41">
        <v>766</v>
      </c>
    </row>
    <row r="150" spans="1:71" customHeight="1" ht="19.5">
      <c r="B150" s="356">
        <v>2600</v>
      </c>
      <c r="C150" s="342">
        <f>ROUNDUP(IFERROR(AF150*(1+$AF$5/100),AF150),0)</f>
        <v>167</v>
      </c>
      <c r="D150" s="296">
        <f>ROUNDUP(IFERROR(AG150*(1+$AF$5/100),AG150),0)</f>
        <v>186</v>
      </c>
      <c r="E150" s="296">
        <f>ROUNDUP(IFERROR(AH150*(1+$AF$5/100),AH150),0)</f>
        <v>206</v>
      </c>
      <c r="F150" s="297">
        <f>ROUNDUP(IFERROR(AI150*(1+$AF$5/100),AI150),0)</f>
        <v>225</v>
      </c>
      <c r="G150" s="297">
        <f>ROUNDUP(IFERROR(AJ150*(1+$AF$5/100),AJ150),0)</f>
        <v>245</v>
      </c>
      <c r="H150" s="297">
        <f>ROUNDUP(IFERROR(AK150*(1+$AF$5/100),AK150),0)</f>
        <v>264</v>
      </c>
      <c r="I150" s="297">
        <f>ROUNDUP(IFERROR(AL150*(1+$AF$5/100),AL150),0)</f>
        <v>284</v>
      </c>
      <c r="J150" s="297">
        <f>ROUNDUP(IFERROR(AM150*(1+$AF$5/100),AM150),0)</f>
        <v>302</v>
      </c>
      <c r="K150" s="297">
        <f>ROUNDUP(IFERROR(AN150*(1+$AF$5/100),AN150),0)</f>
        <v>321</v>
      </c>
      <c r="L150" s="297">
        <f>ROUNDUP(IFERROR(AO150*(1+$AF$5/100),AO150),0)</f>
        <v>341</v>
      </c>
      <c r="M150" s="297">
        <f>ROUNDUP(IFERROR(AP150*(1+$AF$5/100),AP150),0)</f>
        <v>360</v>
      </c>
      <c r="N150" s="297">
        <f>ROUNDUP(IFERROR(AQ150*(1+$AF$5/100),AQ150),0)</f>
        <v>380</v>
      </c>
      <c r="O150" s="297">
        <f>ROUNDUP(IFERROR(AR150*(1+$AF$5/100),AR150),0)</f>
        <v>399</v>
      </c>
      <c r="P150" s="297">
        <f>ROUNDUP(IFERROR(AS150*(1+$AF$5/100),AS150),0)</f>
        <v>417</v>
      </c>
      <c r="Q150" s="297">
        <f>ROUNDUP(IFERROR(AT150*(1+$AF$5/100),AT150),0)</f>
        <v>437</v>
      </c>
      <c r="R150" s="297">
        <f>ROUNDUP(IFERROR(AU150*(1+$AF$5/100),AU150),0)</f>
        <v>456</v>
      </c>
      <c r="S150" s="297">
        <f>ROUNDUP(IFERROR(AV150*(1+$AF$5/100),AV150),0)</f>
        <v>476</v>
      </c>
      <c r="T150" s="297">
        <f>ROUNDUP(IFERROR(AW150*(1+$AF$5/100),AW150),0)</f>
        <v>497</v>
      </c>
      <c r="U150" s="297">
        <f>ROUNDUP(IFERROR(AX150*(1+$AF$5/100),AX150),0)</f>
        <v>515</v>
      </c>
      <c r="V150" s="297">
        <f>ROUNDUP(IFERROR(AY150*(1+$AF$5/100),AY150),0)</f>
        <v>534</v>
      </c>
      <c r="W150" s="297">
        <f>ROUNDUP(IFERROR(AZ150*(1+$AF$5/100),AZ150),0)</f>
        <v>552</v>
      </c>
      <c r="X150" s="297">
        <f>ROUNDUP(IFERROR(BA150*(1+$AF$5/100),BA150),0)</f>
        <v>570</v>
      </c>
      <c r="Y150" s="297">
        <f>ROUNDUP(IFERROR(BB150*(1+$AF$5/100),BB150),0)</f>
        <v>590</v>
      </c>
      <c r="Z150" s="353">
        <f>ROUNDUP(IFERROR(BC150*(1+$AF$5/100),BC150),0)</f>
        <v>608</v>
      </c>
      <c r="AA150" s="361">
        <v>2600</v>
      </c>
      <c r="AE150" s="41">
        <v>2600</v>
      </c>
      <c r="AF150" s="41">
        <v>222</v>
      </c>
      <c r="AG150" s="41">
        <v>248</v>
      </c>
      <c r="AH150" s="41">
        <v>274</v>
      </c>
      <c r="AI150" s="41">
        <v>300</v>
      </c>
      <c r="AJ150" s="41">
        <v>326</v>
      </c>
      <c r="AK150" s="41">
        <v>352</v>
      </c>
      <c r="AL150" s="41">
        <v>378</v>
      </c>
      <c r="AM150" s="41">
        <v>402</v>
      </c>
      <c r="AN150" s="41">
        <v>428</v>
      </c>
      <c r="AO150" s="41">
        <v>454</v>
      </c>
      <c r="AP150" s="41">
        <v>480</v>
      </c>
      <c r="AQ150" s="41">
        <v>506</v>
      </c>
      <c r="AR150" s="41">
        <v>532</v>
      </c>
      <c r="AS150" s="41">
        <v>556</v>
      </c>
      <c r="AT150" s="41">
        <v>582</v>
      </c>
      <c r="AU150" s="41">
        <v>608</v>
      </c>
      <c r="AV150" s="41">
        <v>634</v>
      </c>
      <c r="AW150" s="41">
        <v>662</v>
      </c>
      <c r="AX150" s="41">
        <v>686</v>
      </c>
      <c r="AY150" s="41">
        <v>712</v>
      </c>
      <c r="AZ150" s="41">
        <v>736</v>
      </c>
      <c r="BA150" s="41">
        <v>760</v>
      </c>
      <c r="BB150" s="41">
        <v>786</v>
      </c>
      <c r="BC150" s="41">
        <v>810</v>
      </c>
    </row>
    <row r="151" spans="1:71" customHeight="1" ht="19.5">
      <c r="B151" s="356">
        <v>2800</v>
      </c>
      <c r="C151" s="342">
        <f>ROUNDUP(IFERROR(AF151*(1+$AF$5/100),AF151),0)</f>
        <v>176</v>
      </c>
      <c r="D151" s="296">
        <f>ROUNDUP(IFERROR(AG151*(1+$AF$5/100),AG151),0)</f>
        <v>197</v>
      </c>
      <c r="E151" s="296">
        <f>ROUNDUP(IFERROR(AH151*(1+$AF$5/100),AH151),0)</f>
        <v>218</v>
      </c>
      <c r="F151" s="296">
        <f>ROUNDUP(IFERROR(AI151*(1+$AF$5/100),AI151),0)</f>
        <v>237</v>
      </c>
      <c r="G151" s="297">
        <f>ROUNDUP(IFERROR(AJ151*(1+$AF$5/100),AJ151),0)</f>
        <v>258</v>
      </c>
      <c r="H151" s="297">
        <f>ROUNDUP(IFERROR(AK151*(1+$AF$5/100),AK151),0)</f>
        <v>279</v>
      </c>
      <c r="I151" s="297">
        <f>ROUNDUP(IFERROR(AL151*(1+$AF$5/100),AL151),0)</f>
        <v>300</v>
      </c>
      <c r="J151" s="297">
        <f>ROUNDUP(IFERROR(AM151*(1+$AF$5/100),AM151),0)</f>
        <v>320</v>
      </c>
      <c r="K151" s="297">
        <f>ROUNDUP(IFERROR(AN151*(1+$AF$5/100),AN151),0)</f>
        <v>341</v>
      </c>
      <c r="L151" s="297">
        <f>ROUNDUP(IFERROR(AO151*(1+$AF$5/100),AO151),0)</f>
        <v>362</v>
      </c>
      <c r="M151" s="297">
        <f>ROUNDUP(IFERROR(AP151*(1+$AF$5/100),AP151),0)</f>
        <v>383</v>
      </c>
      <c r="N151" s="297">
        <f>ROUNDUP(IFERROR(AQ151*(1+$AF$5/100),AQ151),0)</f>
        <v>402</v>
      </c>
      <c r="O151" s="297">
        <f>ROUNDUP(IFERROR(AR151*(1+$AF$5/100),AR151),0)</f>
        <v>423</v>
      </c>
      <c r="P151" s="297">
        <f>ROUNDUP(IFERROR(AS151*(1+$AF$5/100),AS151),0)</f>
        <v>444</v>
      </c>
      <c r="Q151" s="297">
        <f>ROUNDUP(IFERROR(AT151*(1+$AF$5/100),AT151),0)</f>
        <v>465</v>
      </c>
      <c r="R151" s="297">
        <f>ROUNDUP(IFERROR(AU151*(1+$AF$5/100),AU151),0)</f>
        <v>480</v>
      </c>
      <c r="S151" s="297">
        <f>ROUNDUP(IFERROR(AV151*(1+$AF$5/100),AV151),0)</f>
        <v>500</v>
      </c>
      <c r="T151" s="297">
        <f>ROUNDUP(IFERROR(AW151*(1+$AF$5/100),AW151),0)</f>
        <v>524</v>
      </c>
      <c r="U151" s="297">
        <f>ROUNDUP(IFERROR(AX151*(1+$AF$5/100),AX151),0)</f>
        <v>543</v>
      </c>
      <c r="V151" s="297">
        <f>ROUNDUP(IFERROR(AY151*(1+$AF$5/100),AY151),0)</f>
        <v>563</v>
      </c>
      <c r="W151" s="297">
        <f>ROUNDUP(IFERROR(AZ151*(1+$AF$5/100),AZ151),0)</f>
        <v>582</v>
      </c>
      <c r="X151" s="297">
        <f>ROUNDUP(IFERROR(BA151*(1+$AF$5/100),BA151),0)</f>
        <v>602</v>
      </c>
      <c r="Y151" s="297">
        <f>ROUNDUP(IFERROR(BB151*(1+$AF$5/100),BB151),0)</f>
        <v>621</v>
      </c>
      <c r="Z151" s="353">
        <f>ROUNDUP(IFERROR(BC151*(1+$AF$5/100),BC151),0)</f>
        <v>641</v>
      </c>
      <c r="AA151" s="361">
        <v>2800</v>
      </c>
      <c r="AE151" s="41">
        <v>2800</v>
      </c>
      <c r="AF151" s="41">
        <v>234</v>
      </c>
      <c r="AG151" s="41">
        <v>262</v>
      </c>
      <c r="AH151" s="41">
        <v>290</v>
      </c>
      <c r="AI151" s="41">
        <v>316</v>
      </c>
      <c r="AJ151" s="41">
        <v>344</v>
      </c>
      <c r="AK151" s="41">
        <v>372</v>
      </c>
      <c r="AL151" s="41">
        <v>400</v>
      </c>
      <c r="AM151" s="41">
        <v>426</v>
      </c>
      <c r="AN151" s="41">
        <v>454</v>
      </c>
      <c r="AO151" s="41">
        <v>482</v>
      </c>
      <c r="AP151" s="41">
        <v>510</v>
      </c>
      <c r="AQ151" s="41">
        <v>536</v>
      </c>
      <c r="AR151" s="41">
        <v>564</v>
      </c>
      <c r="AS151" s="41">
        <v>592</v>
      </c>
      <c r="AT151" s="41">
        <v>620</v>
      </c>
      <c r="AU151" s="41">
        <v>640</v>
      </c>
      <c r="AV151" s="41">
        <v>666</v>
      </c>
      <c r="AW151" s="41">
        <v>698</v>
      </c>
      <c r="AX151" s="41">
        <v>724</v>
      </c>
      <c r="AY151" s="41">
        <v>750</v>
      </c>
      <c r="AZ151" s="41">
        <v>776</v>
      </c>
      <c r="BA151" s="41">
        <v>802</v>
      </c>
      <c r="BB151" s="41">
        <v>828</v>
      </c>
      <c r="BC151" s="41">
        <v>854</v>
      </c>
    </row>
    <row r="152" spans="1:71" customHeight="1" ht="19.5">
      <c r="B152" s="356">
        <v>3000</v>
      </c>
      <c r="C152" s="342">
        <f>ROUNDUP(IFERROR(AF152*(1+$AF$5/100),AF152),0)</f>
        <v>185</v>
      </c>
      <c r="D152" s="296">
        <f>ROUNDUP(IFERROR(AG152*(1+$AF$5/100),AG152),0)</f>
        <v>207</v>
      </c>
      <c r="E152" s="296">
        <f>ROUNDUP(IFERROR(AH152*(1+$AF$5/100),AH152),0)</f>
        <v>228</v>
      </c>
      <c r="F152" s="296">
        <f>ROUNDUP(IFERROR(AI152*(1+$AF$5/100),AI152),0)</f>
        <v>251</v>
      </c>
      <c r="G152" s="296">
        <f>ROUNDUP(IFERROR(AJ152*(1+$AF$5/100),AJ152),0)</f>
        <v>273</v>
      </c>
      <c r="H152" s="297">
        <f>ROUNDUP(IFERROR(AK152*(1+$AF$5/100),AK152),0)</f>
        <v>294</v>
      </c>
      <c r="I152" s="297">
        <f>ROUNDUP(IFERROR(AL152*(1+$AF$5/100),AL152),0)</f>
        <v>317</v>
      </c>
      <c r="J152" s="297">
        <f>ROUNDUP(IFERROR(AM152*(1+$AF$5/100),AM152),0)</f>
        <v>339</v>
      </c>
      <c r="K152" s="297">
        <f>ROUNDUP(IFERROR(AN152*(1+$AF$5/100),AN152),0)</f>
        <v>360</v>
      </c>
      <c r="L152" s="297">
        <f>ROUNDUP(IFERROR(AO152*(1+$AF$5/100),AO152),0)</f>
        <v>383</v>
      </c>
      <c r="M152" s="297">
        <f>ROUNDUP(IFERROR(AP152*(1+$AF$5/100),AP152),0)</f>
        <v>405</v>
      </c>
      <c r="N152" s="297">
        <f>ROUNDUP(IFERROR(AQ152*(1+$AF$5/100),AQ152),0)</f>
        <v>426</v>
      </c>
      <c r="O152" s="297">
        <f>ROUNDUP(IFERROR(AR152*(1+$AF$5/100),AR152),0)</f>
        <v>449</v>
      </c>
      <c r="P152" s="297">
        <f>ROUNDUP(IFERROR(AS152*(1+$AF$5/100),AS152),0)</f>
        <v>471</v>
      </c>
      <c r="Q152" s="297">
        <f>ROUNDUP(IFERROR(AT152*(1+$AF$5/100),AT152),0)</f>
        <v>485</v>
      </c>
      <c r="R152" s="297">
        <f>ROUNDUP(IFERROR(AU152*(1+$AF$5/100),AU152),0)</f>
        <v>506</v>
      </c>
      <c r="S152" s="297">
        <f>ROUNDUP(IFERROR(AV152*(1+$AF$5/100),AV152),0)</f>
        <v>525</v>
      </c>
      <c r="T152" s="297">
        <f>ROUNDUP(IFERROR(AW152*(1+$AF$5/100),AW152),0)</f>
        <v>549</v>
      </c>
      <c r="U152" s="297">
        <f>ROUNDUP(IFERROR(AX152*(1+$AF$5/100),AX152),0)</f>
        <v>570</v>
      </c>
      <c r="V152" s="297">
        <f>ROUNDUP(IFERROR(AY152*(1+$AF$5/100),AY152),0)</f>
        <v>591</v>
      </c>
      <c r="W152" s="297">
        <f>ROUNDUP(IFERROR(AZ152*(1+$AF$5/100),AZ152),0)</f>
        <v>612</v>
      </c>
      <c r="X152" s="297">
        <f>ROUNDUP(IFERROR(BA152*(1+$AF$5/100),BA152),0)</f>
        <v>633</v>
      </c>
      <c r="Y152" s="297">
        <f>ROUNDUP(IFERROR(BB152*(1+$AF$5/100),BB152),0)</f>
        <v>654</v>
      </c>
      <c r="Z152" s="353">
        <f>ROUNDUP(IFERROR(BC152*(1+$AF$5/100),BC152),0)</f>
        <v>675</v>
      </c>
      <c r="AA152" s="361">
        <v>3000</v>
      </c>
      <c r="AE152" s="41">
        <v>3000</v>
      </c>
      <c r="AF152" s="41">
        <v>246</v>
      </c>
      <c r="AG152" s="41">
        <v>276</v>
      </c>
      <c r="AH152" s="41">
        <v>304</v>
      </c>
      <c r="AI152" s="41">
        <v>334</v>
      </c>
      <c r="AJ152" s="41">
        <v>364</v>
      </c>
      <c r="AK152" s="41">
        <v>392</v>
      </c>
      <c r="AL152" s="41">
        <v>422</v>
      </c>
      <c r="AM152" s="41">
        <v>452</v>
      </c>
      <c r="AN152" s="41">
        <v>480</v>
      </c>
      <c r="AO152" s="41">
        <v>510</v>
      </c>
      <c r="AP152" s="41">
        <v>540</v>
      </c>
      <c r="AQ152" s="41">
        <v>568</v>
      </c>
      <c r="AR152" s="41">
        <v>598</v>
      </c>
      <c r="AS152" s="41">
        <v>628</v>
      </c>
      <c r="AT152" s="41">
        <v>646</v>
      </c>
      <c r="AU152" s="41">
        <v>674</v>
      </c>
      <c r="AV152" s="41">
        <v>700</v>
      </c>
      <c r="AW152" s="41">
        <v>732</v>
      </c>
      <c r="AX152" s="41">
        <v>760</v>
      </c>
      <c r="AY152" s="41">
        <v>788</v>
      </c>
      <c r="AZ152" s="41">
        <v>816</v>
      </c>
      <c r="BA152" s="41">
        <v>844</v>
      </c>
      <c r="BB152" s="41">
        <v>872</v>
      </c>
      <c r="BC152" s="41">
        <v>900</v>
      </c>
    </row>
    <row r="153" spans="1:71" customHeight="1" ht="20.25">
      <c r="B153" s="356">
        <v>3200</v>
      </c>
      <c r="C153" s="343">
        <f>ROUNDUP(IFERROR(AF153*(1+$AF$5/100),AF153),0)</f>
        <v>194</v>
      </c>
      <c r="D153" s="344">
        <f>ROUNDUP(IFERROR(AG153*(1+$AF$5/100),AG153),0)</f>
        <v>216</v>
      </c>
      <c r="E153" s="344">
        <f>ROUNDUP(IFERROR(AH153*(1+$AF$5/100),AH153),0)</f>
        <v>240</v>
      </c>
      <c r="F153" s="344">
        <f>ROUNDUP(IFERROR(AI153*(1+$AF$5/100),AI153),0)</f>
        <v>264</v>
      </c>
      <c r="G153" s="344">
        <f>ROUNDUP(IFERROR(AJ153*(1+$AF$5/100),AJ153),0)</f>
        <v>287</v>
      </c>
      <c r="H153" s="345">
        <f>ROUNDUP(IFERROR(AK153*(1+$AF$5/100),AK153),0)</f>
        <v>311</v>
      </c>
      <c r="I153" s="345">
        <f>ROUNDUP(IFERROR(AL153*(1+$AF$5/100),AL153),0)</f>
        <v>333</v>
      </c>
      <c r="J153" s="345">
        <f>ROUNDUP(IFERROR(AM153*(1+$AF$5/100),AM153),0)</f>
        <v>357</v>
      </c>
      <c r="K153" s="345">
        <f>ROUNDUP(IFERROR(AN153*(1+$AF$5/100),AN153),0)</f>
        <v>380</v>
      </c>
      <c r="L153" s="345">
        <f>ROUNDUP(IFERROR(AO153*(1+$AF$5/100),AO153),0)</f>
        <v>404</v>
      </c>
      <c r="M153" s="345">
        <f>ROUNDUP(IFERROR(AP153*(1+$AF$5/100),AP153),0)</f>
        <v>426</v>
      </c>
      <c r="N153" s="345">
        <f>ROUNDUP(IFERROR(AQ153*(1+$AF$5/100),AQ153),0)</f>
        <v>450</v>
      </c>
      <c r="O153" s="345">
        <f>ROUNDUP(IFERROR(AR153*(1+$AF$5/100),AR153),0)</f>
        <v>473</v>
      </c>
      <c r="P153" s="345">
        <f>ROUNDUP(IFERROR(AS153*(1+$AF$5/100),AS153),0)</f>
        <v>486</v>
      </c>
      <c r="Q153" s="345">
        <f>ROUNDUP(IFERROR(AT153*(1+$AF$5/100),AT153),0)</f>
        <v>507</v>
      </c>
      <c r="R153" s="345">
        <f>ROUNDUP(IFERROR(AU153*(1+$AF$5/100),AU153),0)</f>
        <v>530</v>
      </c>
      <c r="S153" s="345">
        <f>ROUNDUP(IFERROR(AV153*(1+$AF$5/100),AV153),0)</f>
        <v>551</v>
      </c>
      <c r="T153" s="345">
        <f>ROUNDUP(IFERROR(AW153*(1+$AF$5/100),AW153),0)</f>
        <v>576</v>
      </c>
      <c r="U153" s="345">
        <f>ROUNDUP(IFERROR(AX153*(1+$AF$5/100),AX153),0)</f>
        <v>599</v>
      </c>
      <c r="V153" s="345">
        <f>ROUNDUP(IFERROR(AY153*(1+$AF$5/100),AY153),0)</f>
        <v>620</v>
      </c>
      <c r="W153" s="345">
        <f>ROUNDUP(IFERROR(AZ153*(1+$AF$5/100),AZ153),0)</f>
        <v>642</v>
      </c>
      <c r="X153" s="345">
        <f>ROUNDUP(IFERROR(BA153*(1+$AF$5/100),BA153),0)</f>
        <v>665</v>
      </c>
      <c r="Y153" s="345">
        <f>ROUNDUP(IFERROR(BB153*(1+$AF$5/100),BB153),0)</f>
        <v>686</v>
      </c>
      <c r="Z153" s="354">
        <f>ROUNDUP(IFERROR(BC153*(1+$AF$5/100),BC153),0)</f>
        <v>708</v>
      </c>
      <c r="AA153" s="361">
        <v>3200</v>
      </c>
      <c r="AE153" s="41">
        <v>3200</v>
      </c>
      <c r="AF153" s="41">
        <v>258</v>
      </c>
      <c r="AG153" s="41">
        <v>288</v>
      </c>
      <c r="AH153" s="41">
        <v>320</v>
      </c>
      <c r="AI153" s="41">
        <v>352</v>
      </c>
      <c r="AJ153" s="41">
        <v>382</v>
      </c>
      <c r="AK153" s="41">
        <v>414</v>
      </c>
      <c r="AL153" s="41">
        <v>444</v>
      </c>
      <c r="AM153" s="41">
        <v>476</v>
      </c>
      <c r="AN153" s="41">
        <v>506</v>
      </c>
      <c r="AO153" s="41">
        <v>538</v>
      </c>
      <c r="AP153" s="41">
        <v>568</v>
      </c>
      <c r="AQ153" s="41">
        <v>600</v>
      </c>
      <c r="AR153" s="41">
        <v>630</v>
      </c>
      <c r="AS153" s="41">
        <v>648</v>
      </c>
      <c r="AT153" s="41">
        <v>676</v>
      </c>
      <c r="AU153" s="41">
        <v>706</v>
      </c>
      <c r="AV153" s="41">
        <v>734</v>
      </c>
      <c r="AW153" s="41">
        <v>768</v>
      </c>
      <c r="AX153" s="41">
        <v>798</v>
      </c>
      <c r="AY153" s="41">
        <v>826</v>
      </c>
      <c r="AZ153" s="41">
        <v>856</v>
      </c>
      <c r="BA153" s="41">
        <v>886</v>
      </c>
      <c r="BB153" s="41">
        <v>914</v>
      </c>
      <c r="BC153" s="41">
        <v>944</v>
      </c>
    </row>
    <row r="154" spans="1:71" customHeight="1" ht="30.75">
      <c r="B154" s="1244" t="s">
        <v>843</v>
      </c>
      <c r="C154" s="1245"/>
      <c r="D154" s="1245"/>
      <c r="E154" s="1245"/>
      <c r="F154" s="1245"/>
      <c r="G154" s="1245"/>
      <c r="H154" s="1245"/>
      <c r="I154" s="1245"/>
      <c r="J154" s="1245"/>
      <c r="K154" s="1245"/>
      <c r="L154" s="1245"/>
      <c r="M154" s="1245"/>
      <c r="N154" s="362"/>
      <c r="O154" s="1245" t="s">
        <v>844</v>
      </c>
      <c r="P154" s="1245"/>
      <c r="Q154" s="1245"/>
      <c r="R154" s="1245"/>
      <c r="S154" s="1245"/>
      <c r="T154" s="1245"/>
      <c r="U154" s="1245"/>
      <c r="V154" s="1245"/>
      <c r="W154" s="1245"/>
      <c r="X154" s="1245"/>
      <c r="Y154" s="1245"/>
      <c r="Z154" s="1245"/>
      <c r="AA154" s="358"/>
    </row>
    <row r="155" spans="1:71" customHeight="1" ht="16.5">
      <c r="B155" s="294"/>
      <c r="C155" s="298"/>
      <c r="D155" s="298"/>
      <c r="E155" s="298"/>
      <c r="F155" s="298"/>
      <c r="G155" s="298"/>
      <c r="H155" s="298"/>
      <c r="I155" s="298"/>
      <c r="J155" s="298"/>
      <c r="K155" s="298"/>
      <c r="L155" s="298"/>
      <c r="M155" s="298"/>
      <c r="N155" s="298"/>
      <c r="O155" s="298"/>
      <c r="P155" s="298"/>
      <c r="Q155" s="298"/>
      <c r="R155" s="298"/>
      <c r="S155" s="298"/>
      <c r="T155" s="298"/>
      <c r="U155" s="298"/>
      <c r="V155" s="298"/>
      <c r="W155" s="298"/>
      <c r="X155" s="298"/>
      <c r="Y155" s="298"/>
      <c r="Z155" s="298"/>
      <c r="AA155" s="298"/>
    </row>
    <row r="156" spans="1:71" customHeight="1" ht="33.75">
      <c r="B156" s="1242" t="s">
        <v>839</v>
      </c>
      <c r="C156" s="1243"/>
      <c r="D156" s="1243"/>
      <c r="E156" s="1243"/>
      <c r="F156" s="1243"/>
      <c r="G156" s="1243"/>
      <c r="H156" s="1243"/>
      <c r="I156" s="1243"/>
      <c r="J156" s="1243"/>
      <c r="K156" s="1243"/>
      <c r="L156" s="1243"/>
      <c r="M156" s="1243"/>
      <c r="N156" s="1243"/>
      <c r="O156" s="1243"/>
      <c r="P156" s="1243"/>
      <c r="Q156" s="1243"/>
      <c r="R156" s="1243"/>
      <c r="S156" s="1243"/>
      <c r="T156" s="1243"/>
      <c r="U156" s="1243"/>
      <c r="V156" s="1243"/>
      <c r="W156" s="1243"/>
      <c r="X156" s="1243"/>
      <c r="Y156" s="1243"/>
      <c r="Z156" s="1243"/>
      <c r="AA156" s="1243"/>
    </row>
    <row r="157" spans="1:71" customHeight="1" ht="20.25">
      <c r="B157" s="356"/>
      <c r="C157" s="307">
        <v>1220</v>
      </c>
      <c r="D157" s="307">
        <v>1420</v>
      </c>
      <c r="E157" s="307">
        <v>1620</v>
      </c>
      <c r="F157" s="307">
        <v>1820</v>
      </c>
      <c r="G157" s="307">
        <v>2020</v>
      </c>
      <c r="H157" s="307">
        <v>2220</v>
      </c>
      <c r="I157" s="307">
        <v>2420</v>
      </c>
      <c r="J157" s="307">
        <v>2620</v>
      </c>
      <c r="K157" s="307">
        <v>2820</v>
      </c>
      <c r="L157" s="307">
        <v>3020</v>
      </c>
      <c r="M157" s="307">
        <v>3220</v>
      </c>
      <c r="N157" s="307">
        <v>3420</v>
      </c>
      <c r="O157" s="307">
        <v>3620</v>
      </c>
      <c r="P157" s="307">
        <v>3820</v>
      </c>
      <c r="Q157" s="307">
        <v>4020</v>
      </c>
      <c r="R157" s="307">
        <v>4220</v>
      </c>
      <c r="S157" s="307">
        <v>4420</v>
      </c>
      <c r="T157" s="307">
        <v>4620</v>
      </c>
      <c r="U157" s="307">
        <v>4820</v>
      </c>
      <c r="V157" s="307">
        <v>5020</v>
      </c>
      <c r="W157" s="307">
        <v>5220</v>
      </c>
      <c r="X157" s="307">
        <v>5420</v>
      </c>
      <c r="Y157" s="307">
        <v>5620</v>
      </c>
      <c r="Z157" s="307">
        <v>5820</v>
      </c>
      <c r="AA157" s="359"/>
      <c r="AF157" s="41">
        <f>AF98*2</f>
        <v>1220</v>
      </c>
      <c r="AG157" s="41">
        <f>AG98*2</f>
        <v>1420</v>
      </c>
      <c r="AH157" s="41">
        <f>AH98*2</f>
        <v>1620</v>
      </c>
      <c r="AI157" s="41">
        <f>AI98*2</f>
        <v>1820</v>
      </c>
      <c r="AJ157" s="41">
        <f>AJ98*2</f>
        <v>2020</v>
      </c>
      <c r="AK157" s="41">
        <f>AK98*2</f>
        <v>2220</v>
      </c>
      <c r="AL157" s="41">
        <f>AL98*2</f>
        <v>2420</v>
      </c>
      <c r="AM157" s="41">
        <f>AM98*2</f>
        <v>2620</v>
      </c>
      <c r="AN157" s="41">
        <f>AN98*2</f>
        <v>2820</v>
      </c>
      <c r="AO157" s="41">
        <f>AO98*2</f>
        <v>3020</v>
      </c>
      <c r="AP157" s="41">
        <f>AP98*2</f>
        <v>3220</v>
      </c>
      <c r="AQ157" s="41">
        <f>AQ98*2</f>
        <v>3420</v>
      </c>
      <c r="AR157" s="41">
        <f>AR98*2</f>
        <v>3620</v>
      </c>
      <c r="AS157" s="41">
        <f>AS98*2</f>
        <v>3820</v>
      </c>
      <c r="AT157" s="41">
        <f>AT98*2</f>
        <v>4020</v>
      </c>
      <c r="AU157" s="41">
        <f>AU98*2</f>
        <v>4220</v>
      </c>
      <c r="AV157" s="41">
        <f>AV98*2</f>
        <v>4420</v>
      </c>
      <c r="AW157" s="41">
        <f>AW98*2</f>
        <v>4620</v>
      </c>
      <c r="AX157" s="41">
        <f>AX98*2</f>
        <v>4820</v>
      </c>
      <c r="AY157" s="41">
        <f>AY98*2</f>
        <v>5020</v>
      </c>
      <c r="AZ157" s="41">
        <f>AZ98*2</f>
        <v>5220</v>
      </c>
      <c r="BA157" s="41">
        <f>BA98*2</f>
        <v>5420</v>
      </c>
      <c r="BB157" s="41">
        <f>BB98*2</f>
        <v>5620</v>
      </c>
      <c r="BC157" s="41">
        <f>BC98*2</f>
        <v>5820</v>
      </c>
    </row>
    <row r="158" spans="1:71" customHeight="1" ht="19.5">
      <c r="B158" s="356">
        <v>600</v>
      </c>
      <c r="C158" s="332">
        <f>ROUNDUP(IFERROR(AF158*(1+$AF$6/100),AF158),0)</f>
        <v>95</v>
      </c>
      <c r="D158" s="333">
        <f>ROUNDUP(IFERROR(AG158*(1+$AF$6/100),AG158),0)</f>
        <v>102</v>
      </c>
      <c r="E158" s="333">
        <f>ROUNDUP(IFERROR(AH158*(1+$AF$6/100),AH158),0)</f>
        <v>110</v>
      </c>
      <c r="F158" s="333">
        <f>ROUNDUP(IFERROR(AI158*(1+$AF$6/100),AI158),0)</f>
        <v>117</v>
      </c>
      <c r="G158" s="333">
        <f>ROUNDUP(IFERROR(AJ158*(1+$AF$6/100),AJ158),0)</f>
        <v>125</v>
      </c>
      <c r="H158" s="333">
        <f>ROUNDUP(IFERROR(AK158*(1+$AF$6/100),AK158),0)</f>
        <v>132</v>
      </c>
      <c r="I158" s="333">
        <f>ROUNDUP(IFERROR(AL158*(1+$AF$6/100),AL158),0)</f>
        <v>140</v>
      </c>
      <c r="J158" s="333">
        <f>ROUNDUP(IFERROR(AM158*(1+$AF$6/100),AM158),0)</f>
        <v>147</v>
      </c>
      <c r="K158" s="333">
        <f>ROUNDUP(IFERROR(AN158*(1+$AF$6/100),AN158),0)</f>
        <v>153</v>
      </c>
      <c r="L158" s="333">
        <f>ROUNDUP(IFERROR(AO158*(1+$AF$6/100),AO158),0)</f>
        <v>161</v>
      </c>
      <c r="M158" s="333">
        <f>ROUNDUP(IFERROR(AP158*(1+$AF$6/100),AP158),0)</f>
        <v>168</v>
      </c>
      <c r="N158" s="333">
        <f>ROUNDUP(IFERROR(AQ158*(1+$AF$6/100),AQ158),0)</f>
        <v>168</v>
      </c>
      <c r="O158" s="333">
        <f>ROUNDUP(IFERROR(AR158*(1+$AF$6/100),AR158),0)</f>
        <v>174</v>
      </c>
      <c r="P158" s="333">
        <f>ROUNDUP(IFERROR(AS158*(1+$AF$6/100),AS158),0)</f>
        <v>182</v>
      </c>
      <c r="Q158" s="333">
        <f>ROUNDUP(IFERROR(AT158*(1+$AF$6/100),AT158),0)</f>
        <v>189</v>
      </c>
      <c r="R158" s="333">
        <f>ROUNDUP(IFERROR(AU158*(1+$AF$6/100),AU158),0)</f>
        <v>195</v>
      </c>
      <c r="S158" s="333">
        <f>ROUNDUP(IFERROR(AV158*(1+$AF$6/100),AV158),0)</f>
        <v>203</v>
      </c>
      <c r="T158" s="333">
        <f>ROUNDUP(IFERROR(AW158*(1+$AF$6/100),AW158),0)</f>
        <v>209</v>
      </c>
      <c r="U158" s="333">
        <f>ROUNDUP(IFERROR(AX158*(1+$AF$6/100),AX158),0)</f>
        <v>216</v>
      </c>
      <c r="V158" s="333">
        <f>ROUNDUP(IFERROR(AY158*(1+$AF$6/100),AY158),0)</f>
        <v>234</v>
      </c>
      <c r="W158" s="333">
        <f>ROUNDUP(IFERROR(AZ158*(1+$AF$6/100),AZ158),0)</f>
        <v>242</v>
      </c>
      <c r="X158" s="333">
        <f>ROUNDUP(IFERROR(BA158*(1+$AF$6/100),BA158),0)</f>
        <v>249</v>
      </c>
      <c r="Y158" s="333">
        <f>ROUNDUP(IFERROR(BB158*(1+$AF$6/100),BB158),0)</f>
        <v>257</v>
      </c>
      <c r="Z158" s="352">
        <f>ROUNDUP(IFERROR(BC158*(1+$AF$6/100),BC158),0)</f>
        <v>264</v>
      </c>
      <c r="AA158" s="361">
        <v>600</v>
      </c>
      <c r="AE158" s="41">
        <v>600</v>
      </c>
      <c r="AF158" s="41">
        <v>126</v>
      </c>
      <c r="AG158" s="41">
        <v>136</v>
      </c>
      <c r="AH158" s="41">
        <v>146</v>
      </c>
      <c r="AI158" s="41">
        <v>156</v>
      </c>
      <c r="AJ158" s="41">
        <v>166</v>
      </c>
      <c r="AK158" s="41">
        <v>176</v>
      </c>
      <c r="AL158" s="41">
        <v>186</v>
      </c>
      <c r="AM158" s="41">
        <v>196</v>
      </c>
      <c r="AN158" s="41">
        <v>204</v>
      </c>
      <c r="AO158" s="41">
        <v>214</v>
      </c>
      <c r="AP158" s="41">
        <v>224</v>
      </c>
      <c r="AQ158" s="41">
        <v>224</v>
      </c>
      <c r="AR158" s="41">
        <v>232</v>
      </c>
      <c r="AS158" s="41">
        <v>242</v>
      </c>
      <c r="AT158" s="41">
        <v>252</v>
      </c>
      <c r="AU158" s="41">
        <v>260</v>
      </c>
      <c r="AV158" s="41">
        <v>270</v>
      </c>
      <c r="AW158" s="41">
        <v>278</v>
      </c>
      <c r="AX158" s="41">
        <v>288</v>
      </c>
      <c r="AY158" s="41">
        <v>312</v>
      </c>
      <c r="AZ158" s="41">
        <v>322</v>
      </c>
      <c r="BA158" s="41">
        <v>332</v>
      </c>
      <c r="BB158" s="41">
        <v>342</v>
      </c>
      <c r="BC158" s="41">
        <v>352</v>
      </c>
    </row>
    <row r="159" spans="1:71" customHeight="1" ht="19.5">
      <c r="B159" s="356">
        <v>800</v>
      </c>
      <c r="C159" s="339">
        <f>ROUNDUP(IFERROR(AF159*(1+$AF$6/100),AF159),0)</f>
        <v>107</v>
      </c>
      <c r="D159" s="297">
        <f>ROUNDUP(IFERROR(AG159*(1+$AF$6/100),AG159),0)</f>
        <v>116</v>
      </c>
      <c r="E159" s="297">
        <f>ROUNDUP(IFERROR(AH159*(1+$AF$6/100),AH159),0)</f>
        <v>125</v>
      </c>
      <c r="F159" s="297">
        <f>ROUNDUP(IFERROR(AI159*(1+$AF$6/100),AI159),0)</f>
        <v>134</v>
      </c>
      <c r="G159" s="297">
        <f>ROUNDUP(IFERROR(AJ159*(1+$AF$6/100),AJ159),0)</f>
        <v>143</v>
      </c>
      <c r="H159" s="297">
        <f>ROUNDUP(IFERROR(AK159*(1+$AF$6/100),AK159),0)</f>
        <v>152</v>
      </c>
      <c r="I159" s="297">
        <f>ROUNDUP(IFERROR(AL159*(1+$AF$6/100),AL159),0)</f>
        <v>161</v>
      </c>
      <c r="J159" s="297">
        <f>ROUNDUP(IFERROR(AM159*(1+$AF$6/100),AM159),0)</f>
        <v>162</v>
      </c>
      <c r="K159" s="297">
        <f>ROUNDUP(IFERROR(AN159*(1+$AF$6/100),AN159),0)</f>
        <v>170</v>
      </c>
      <c r="L159" s="297">
        <f>ROUNDUP(IFERROR(AO159*(1+$AF$6/100),AO159),0)</f>
        <v>179</v>
      </c>
      <c r="M159" s="297">
        <f>ROUNDUP(IFERROR(AP159*(1+$AF$6/100),AP159),0)</f>
        <v>188</v>
      </c>
      <c r="N159" s="297">
        <f>ROUNDUP(IFERROR(AQ159*(1+$AF$6/100),AQ159),0)</f>
        <v>195</v>
      </c>
      <c r="O159" s="297">
        <f>ROUNDUP(IFERROR(AR159*(1+$AF$6/100),AR159),0)</f>
        <v>204</v>
      </c>
      <c r="P159" s="297">
        <f>ROUNDUP(IFERROR(AS159*(1+$AF$6/100),AS159),0)</f>
        <v>213</v>
      </c>
      <c r="Q159" s="297">
        <f>ROUNDUP(IFERROR(AT159*(1+$AF$6/100),AT159),0)</f>
        <v>221</v>
      </c>
      <c r="R159" s="297">
        <f>ROUNDUP(IFERROR(AU159*(1+$AF$6/100),AU159),0)</f>
        <v>230</v>
      </c>
      <c r="S159" s="297">
        <f>ROUNDUP(IFERROR(AV159*(1+$AF$6/100),AV159),0)</f>
        <v>239</v>
      </c>
      <c r="T159" s="297">
        <f>ROUNDUP(IFERROR(AW159*(1+$AF$6/100),AW159),0)</f>
        <v>246</v>
      </c>
      <c r="U159" s="297">
        <f>ROUNDUP(IFERROR(AX159*(1+$AF$6/100),AX159),0)</f>
        <v>255</v>
      </c>
      <c r="V159" s="297">
        <f>ROUNDUP(IFERROR(AY159*(1+$AF$6/100),AY159),0)</f>
        <v>275</v>
      </c>
      <c r="W159" s="297">
        <f>ROUNDUP(IFERROR(AZ159*(1+$AF$6/100),AZ159),0)</f>
        <v>284</v>
      </c>
      <c r="X159" s="297">
        <f>ROUNDUP(IFERROR(BA159*(1+$AF$6/100),BA159),0)</f>
        <v>293</v>
      </c>
      <c r="Y159" s="297">
        <f>ROUNDUP(IFERROR(BB159*(1+$AF$6/100),BB159),0)</f>
        <v>303</v>
      </c>
      <c r="Z159" s="353">
        <f>ROUNDUP(IFERROR(BC159*(1+$AF$6/100),BC159),0)</f>
        <v>312</v>
      </c>
      <c r="AA159" s="361">
        <v>800</v>
      </c>
      <c r="AE159" s="41">
        <v>800</v>
      </c>
      <c r="AF159" s="41">
        <v>142</v>
      </c>
      <c r="AG159" s="41">
        <v>154</v>
      </c>
      <c r="AH159" s="41">
        <v>166</v>
      </c>
      <c r="AI159" s="41">
        <v>178</v>
      </c>
      <c r="AJ159" s="41">
        <v>190</v>
      </c>
      <c r="AK159" s="41">
        <v>202</v>
      </c>
      <c r="AL159" s="41">
        <v>214</v>
      </c>
      <c r="AM159" s="41">
        <v>216</v>
      </c>
      <c r="AN159" s="41">
        <v>226</v>
      </c>
      <c r="AO159" s="41">
        <v>238</v>
      </c>
      <c r="AP159" s="41">
        <v>250</v>
      </c>
      <c r="AQ159" s="41">
        <v>260</v>
      </c>
      <c r="AR159" s="41">
        <v>272</v>
      </c>
      <c r="AS159" s="41">
        <v>284</v>
      </c>
      <c r="AT159" s="41">
        <v>294</v>
      </c>
      <c r="AU159" s="41">
        <v>306</v>
      </c>
      <c r="AV159" s="41">
        <v>318</v>
      </c>
      <c r="AW159" s="41">
        <v>328</v>
      </c>
      <c r="AX159" s="41">
        <v>340</v>
      </c>
      <c r="AY159" s="41">
        <v>366</v>
      </c>
      <c r="AZ159" s="41">
        <v>378</v>
      </c>
      <c r="BA159" s="41">
        <v>390</v>
      </c>
      <c r="BB159" s="41">
        <v>404</v>
      </c>
      <c r="BC159" s="41">
        <v>416</v>
      </c>
    </row>
    <row r="160" spans="1:71" customHeight="1" ht="19.5">
      <c r="B160" s="356">
        <v>1000</v>
      </c>
      <c r="C160" s="339">
        <f>ROUNDUP(IFERROR(AF160*(1+$AF$6/100),AF160),0)</f>
        <v>117</v>
      </c>
      <c r="D160" s="297">
        <f>ROUNDUP(IFERROR(AG160*(1+$AF$6/100),AG160),0)</f>
        <v>128</v>
      </c>
      <c r="E160" s="297">
        <f>ROUNDUP(IFERROR(AH160*(1+$AF$6/100),AH160),0)</f>
        <v>138</v>
      </c>
      <c r="F160" s="297">
        <f>ROUNDUP(IFERROR(AI160*(1+$AF$6/100),AI160),0)</f>
        <v>150</v>
      </c>
      <c r="G160" s="297">
        <f>ROUNDUP(IFERROR(AJ160*(1+$AF$6/100),AJ160),0)</f>
        <v>153</v>
      </c>
      <c r="H160" s="297">
        <f>ROUNDUP(IFERROR(AK160*(1+$AF$6/100),AK160),0)</f>
        <v>164</v>
      </c>
      <c r="I160" s="297">
        <f>ROUNDUP(IFERROR(AL160*(1+$AF$6/100),AL160),0)</f>
        <v>173</v>
      </c>
      <c r="J160" s="297">
        <f>ROUNDUP(IFERROR(AM160*(1+$AF$6/100),AM160),0)</f>
        <v>183</v>
      </c>
      <c r="K160" s="297">
        <f>ROUNDUP(IFERROR(AN160*(1+$AF$6/100),AN160),0)</f>
        <v>194</v>
      </c>
      <c r="L160" s="297">
        <f>ROUNDUP(IFERROR(AO160*(1+$AF$6/100),AO160),0)</f>
        <v>204</v>
      </c>
      <c r="M160" s="297">
        <f>ROUNDUP(IFERROR(AP160*(1+$AF$6/100),AP160),0)</f>
        <v>213</v>
      </c>
      <c r="N160" s="297">
        <f>ROUNDUP(IFERROR(AQ160*(1+$AF$6/100),AQ160),0)</f>
        <v>224</v>
      </c>
      <c r="O160" s="297">
        <f>ROUNDUP(IFERROR(AR160*(1+$AF$6/100),AR160),0)</f>
        <v>234</v>
      </c>
      <c r="P160" s="297">
        <f>ROUNDUP(IFERROR(AS160*(1+$AF$6/100),AS160),0)</f>
        <v>245</v>
      </c>
      <c r="Q160" s="297">
        <f>ROUNDUP(IFERROR(AT160*(1+$AF$6/100),AT160),0)</f>
        <v>254</v>
      </c>
      <c r="R160" s="297">
        <f>ROUNDUP(IFERROR(AU160*(1+$AF$6/100),AU160),0)</f>
        <v>264</v>
      </c>
      <c r="S160" s="297">
        <f>ROUNDUP(IFERROR(AV160*(1+$AF$6/100),AV160),0)</f>
        <v>275</v>
      </c>
      <c r="T160" s="297">
        <f>ROUNDUP(IFERROR(AW160*(1+$AF$6/100),AW160),0)</f>
        <v>285</v>
      </c>
      <c r="U160" s="297">
        <f>ROUNDUP(IFERROR(AX160*(1+$AF$6/100),AX160),0)</f>
        <v>294</v>
      </c>
      <c r="V160" s="297">
        <f>ROUNDUP(IFERROR(AY160*(1+$AF$6/100),AY160),0)</f>
        <v>315</v>
      </c>
      <c r="W160" s="297">
        <f>ROUNDUP(IFERROR(AZ160*(1+$AF$6/100),AZ160),0)</f>
        <v>327</v>
      </c>
      <c r="X160" s="297">
        <f>ROUNDUP(IFERROR(BA160*(1+$AF$6/100),BA160),0)</f>
        <v>338</v>
      </c>
      <c r="Y160" s="297">
        <f>ROUNDUP(IFERROR(BB160*(1+$AF$6/100),BB160),0)</f>
        <v>348</v>
      </c>
      <c r="Z160" s="353">
        <f>ROUNDUP(IFERROR(BC160*(1+$AF$6/100),BC160),0)</f>
        <v>359</v>
      </c>
      <c r="AA160" s="361">
        <v>1000</v>
      </c>
      <c r="AE160" s="41">
        <v>1000</v>
      </c>
      <c r="AF160" s="41">
        <v>156</v>
      </c>
      <c r="AG160" s="41">
        <v>170</v>
      </c>
      <c r="AH160" s="41">
        <v>184</v>
      </c>
      <c r="AI160" s="41">
        <v>200</v>
      </c>
      <c r="AJ160" s="41">
        <v>204</v>
      </c>
      <c r="AK160" s="41">
        <v>218</v>
      </c>
      <c r="AL160" s="41">
        <v>230</v>
      </c>
      <c r="AM160" s="41">
        <v>244</v>
      </c>
      <c r="AN160" s="41">
        <v>258</v>
      </c>
      <c r="AO160" s="41">
        <v>272</v>
      </c>
      <c r="AP160" s="41">
        <v>284</v>
      </c>
      <c r="AQ160" s="41">
        <v>298</v>
      </c>
      <c r="AR160" s="41">
        <v>312</v>
      </c>
      <c r="AS160" s="41">
        <v>326</v>
      </c>
      <c r="AT160" s="41">
        <v>338</v>
      </c>
      <c r="AU160" s="41">
        <v>352</v>
      </c>
      <c r="AV160" s="41">
        <v>366</v>
      </c>
      <c r="AW160" s="41">
        <v>380</v>
      </c>
      <c r="AX160" s="41">
        <v>392</v>
      </c>
      <c r="AY160" s="41">
        <v>420</v>
      </c>
      <c r="AZ160" s="41">
        <v>436</v>
      </c>
      <c r="BA160" s="41">
        <v>450</v>
      </c>
      <c r="BB160" s="41">
        <v>464</v>
      </c>
      <c r="BC160" s="41">
        <v>478</v>
      </c>
    </row>
    <row r="161" spans="1:71" customHeight="1" ht="19.5">
      <c r="B161" s="356">
        <v>1200</v>
      </c>
      <c r="C161" s="339">
        <f>ROUNDUP(IFERROR(AF161*(1+$AF$6/100),AF161),0)</f>
        <v>129</v>
      </c>
      <c r="D161" s="297">
        <f>ROUNDUP(IFERROR(AG161*(1+$AF$6/100),AG161),0)</f>
        <v>141</v>
      </c>
      <c r="E161" s="297">
        <f>ROUNDUP(IFERROR(AH161*(1+$AF$6/100),AH161),0)</f>
        <v>153</v>
      </c>
      <c r="F161" s="297">
        <f>ROUNDUP(IFERROR(AI161*(1+$AF$6/100),AI161),0)</f>
        <v>158</v>
      </c>
      <c r="G161" s="297">
        <f>ROUNDUP(IFERROR(AJ161*(1+$AF$6/100),AJ161),0)</f>
        <v>170</v>
      </c>
      <c r="H161" s="297">
        <f>ROUNDUP(IFERROR(AK161*(1+$AF$6/100),AK161),0)</f>
        <v>182</v>
      </c>
      <c r="I161" s="297">
        <f>ROUNDUP(IFERROR(AL161*(1+$AF$6/100),AL161),0)</f>
        <v>194</v>
      </c>
      <c r="J161" s="297">
        <f>ROUNDUP(IFERROR(AM161*(1+$AF$6/100),AM161),0)</f>
        <v>206</v>
      </c>
      <c r="K161" s="297">
        <f>ROUNDUP(IFERROR(AN161*(1+$AF$6/100),AN161),0)</f>
        <v>216</v>
      </c>
      <c r="L161" s="297">
        <f>ROUNDUP(IFERROR(AO161*(1+$AF$6/100),AO161),0)</f>
        <v>228</v>
      </c>
      <c r="M161" s="297">
        <f>ROUNDUP(IFERROR(AP161*(1+$AF$6/100),AP161),0)</f>
        <v>240</v>
      </c>
      <c r="N161" s="297">
        <f>ROUNDUP(IFERROR(AQ161*(1+$AF$6/100),AQ161),0)</f>
        <v>252</v>
      </c>
      <c r="O161" s="297">
        <f>ROUNDUP(IFERROR(AR161*(1+$AF$6/100),AR161),0)</f>
        <v>264</v>
      </c>
      <c r="P161" s="297">
        <f>ROUNDUP(IFERROR(AS161*(1+$AF$6/100),AS161),0)</f>
        <v>275</v>
      </c>
      <c r="Q161" s="297">
        <f>ROUNDUP(IFERROR(AT161*(1+$AF$6/100),AT161),0)</f>
        <v>287</v>
      </c>
      <c r="R161" s="297">
        <f>ROUNDUP(IFERROR(AU161*(1+$AF$6/100),AU161),0)</f>
        <v>299</v>
      </c>
      <c r="S161" s="297">
        <f>ROUNDUP(IFERROR(AV161*(1+$AF$6/100),AV161),0)</f>
        <v>311</v>
      </c>
      <c r="T161" s="297">
        <f>ROUNDUP(IFERROR(AW161*(1+$AF$6/100),AW161),0)</f>
        <v>323</v>
      </c>
      <c r="U161" s="297">
        <f>ROUNDUP(IFERROR(AX161*(1+$AF$6/100),AX161),0)</f>
        <v>335</v>
      </c>
      <c r="V161" s="297">
        <f>ROUNDUP(IFERROR(AY161*(1+$AF$6/100),AY161),0)</f>
        <v>357</v>
      </c>
      <c r="W161" s="297">
        <f>ROUNDUP(IFERROR(AZ161*(1+$AF$6/100),AZ161),0)</f>
        <v>369</v>
      </c>
      <c r="X161" s="297">
        <f>ROUNDUP(IFERROR(BA161*(1+$AF$6/100),BA161),0)</f>
        <v>381</v>
      </c>
      <c r="Y161" s="297">
        <f>ROUNDUP(IFERROR(BB161*(1+$AF$6/100),BB161),0)</f>
        <v>395</v>
      </c>
      <c r="Z161" s="353">
        <f>ROUNDUP(IFERROR(BC161*(1+$AF$6/100),BC161),0)</f>
        <v>407</v>
      </c>
      <c r="AA161" s="361">
        <v>1200</v>
      </c>
      <c r="AE161" s="41">
        <v>1200</v>
      </c>
      <c r="AF161" s="41">
        <v>172</v>
      </c>
      <c r="AG161" s="41">
        <v>188</v>
      </c>
      <c r="AH161" s="41">
        <v>204</v>
      </c>
      <c r="AI161" s="41">
        <v>210</v>
      </c>
      <c r="AJ161" s="41">
        <v>226</v>
      </c>
      <c r="AK161" s="41">
        <v>242</v>
      </c>
      <c r="AL161" s="41">
        <v>258</v>
      </c>
      <c r="AM161" s="41">
        <v>274</v>
      </c>
      <c r="AN161" s="41">
        <v>288</v>
      </c>
      <c r="AO161" s="41">
        <v>304</v>
      </c>
      <c r="AP161" s="41">
        <v>320</v>
      </c>
      <c r="AQ161" s="41">
        <v>336</v>
      </c>
      <c r="AR161" s="41">
        <v>352</v>
      </c>
      <c r="AS161" s="41">
        <v>366</v>
      </c>
      <c r="AT161" s="41">
        <v>382</v>
      </c>
      <c r="AU161" s="41">
        <v>398</v>
      </c>
      <c r="AV161" s="41">
        <v>414</v>
      </c>
      <c r="AW161" s="41">
        <v>430</v>
      </c>
      <c r="AX161" s="41">
        <v>446</v>
      </c>
      <c r="AY161" s="41">
        <v>476</v>
      </c>
      <c r="AZ161" s="41">
        <v>492</v>
      </c>
      <c r="BA161" s="41">
        <v>508</v>
      </c>
      <c r="BB161" s="41">
        <v>526</v>
      </c>
      <c r="BC161" s="41">
        <v>542</v>
      </c>
    </row>
    <row r="162" spans="1:71" customHeight="1" ht="19.5">
      <c r="B162" s="356">
        <v>1400</v>
      </c>
      <c r="C162" s="339">
        <f>ROUNDUP(IFERROR(AF162*(1+$AF$6/100),AF162),0)</f>
        <v>140</v>
      </c>
      <c r="D162" s="297">
        <f>ROUNDUP(IFERROR(AG162*(1+$AF$6/100),AG162),0)</f>
        <v>153</v>
      </c>
      <c r="E162" s="297">
        <f>ROUNDUP(IFERROR(AH162*(1+$AF$6/100),AH162),0)</f>
        <v>161</v>
      </c>
      <c r="F162" s="297">
        <f>ROUNDUP(IFERROR(AI162*(1+$AF$6/100),AI162),0)</f>
        <v>173</v>
      </c>
      <c r="G162" s="297">
        <f>ROUNDUP(IFERROR(AJ162*(1+$AF$6/100),AJ162),0)</f>
        <v>186</v>
      </c>
      <c r="H162" s="297">
        <f>ROUNDUP(IFERROR(AK162*(1+$AF$6/100),AK162),0)</f>
        <v>200</v>
      </c>
      <c r="I162" s="297">
        <f>ROUNDUP(IFERROR(AL162*(1+$AF$6/100),AL162),0)</f>
        <v>213</v>
      </c>
      <c r="J162" s="297">
        <f>ROUNDUP(IFERROR(AM162*(1+$AF$6/100),AM162),0)</f>
        <v>227</v>
      </c>
      <c r="K162" s="297">
        <f>ROUNDUP(IFERROR(AN162*(1+$AF$6/100),AN162),0)</f>
        <v>240</v>
      </c>
      <c r="L162" s="297">
        <f>ROUNDUP(IFERROR(AO162*(1+$AF$6/100),AO162),0)</f>
        <v>254</v>
      </c>
      <c r="M162" s="297">
        <f>ROUNDUP(IFERROR(AP162*(1+$AF$6/100),AP162),0)</f>
        <v>267</v>
      </c>
      <c r="N162" s="297">
        <f>ROUNDUP(IFERROR(AQ162*(1+$AF$6/100),AQ162),0)</f>
        <v>281</v>
      </c>
      <c r="O162" s="297">
        <f>ROUNDUP(IFERROR(AR162*(1+$AF$6/100),AR162),0)</f>
        <v>293</v>
      </c>
      <c r="P162" s="297">
        <f>ROUNDUP(IFERROR(AS162*(1+$AF$6/100),AS162),0)</f>
        <v>306</v>
      </c>
      <c r="Q162" s="297">
        <f>ROUNDUP(IFERROR(AT162*(1+$AF$6/100),AT162),0)</f>
        <v>320</v>
      </c>
      <c r="R162" s="297">
        <f>ROUNDUP(IFERROR(AU162*(1+$AF$6/100),AU162),0)</f>
        <v>333</v>
      </c>
      <c r="S162" s="297">
        <f>ROUNDUP(IFERROR(AV162*(1+$AF$6/100),AV162),0)</f>
        <v>347</v>
      </c>
      <c r="T162" s="297">
        <f>ROUNDUP(IFERROR(AW162*(1+$AF$6/100),AW162),0)</f>
        <v>360</v>
      </c>
      <c r="U162" s="297">
        <f>ROUNDUP(IFERROR(AX162*(1+$AF$6/100),AX162),0)</f>
        <v>374</v>
      </c>
      <c r="V162" s="297">
        <f>ROUNDUP(IFERROR(AY162*(1+$AF$6/100),AY162),0)</f>
        <v>398</v>
      </c>
      <c r="W162" s="297">
        <f>ROUNDUP(IFERROR(AZ162*(1+$AF$6/100),AZ162),0)</f>
        <v>411</v>
      </c>
      <c r="X162" s="297">
        <f>ROUNDUP(IFERROR(BA162*(1+$AF$6/100),BA162),0)</f>
        <v>426</v>
      </c>
      <c r="Y162" s="297">
        <f>ROUNDUP(IFERROR(BB162*(1+$AF$6/100),BB162),0)</f>
        <v>440</v>
      </c>
      <c r="Z162" s="353">
        <f>ROUNDUP(IFERROR(BC162*(1+$AF$6/100),BC162),0)</f>
        <v>455</v>
      </c>
      <c r="AA162" s="361">
        <v>1400</v>
      </c>
      <c r="AE162" s="41">
        <v>1400</v>
      </c>
      <c r="AF162" s="41">
        <v>186</v>
      </c>
      <c r="AG162" s="41">
        <v>204</v>
      </c>
      <c r="AH162" s="41">
        <v>214</v>
      </c>
      <c r="AI162" s="41">
        <v>230</v>
      </c>
      <c r="AJ162" s="41">
        <v>248</v>
      </c>
      <c r="AK162" s="41">
        <v>266</v>
      </c>
      <c r="AL162" s="41">
        <v>284</v>
      </c>
      <c r="AM162" s="41">
        <v>302</v>
      </c>
      <c r="AN162" s="41">
        <v>320</v>
      </c>
      <c r="AO162" s="41">
        <v>338</v>
      </c>
      <c r="AP162" s="41">
        <v>356</v>
      </c>
      <c r="AQ162" s="41">
        <v>374</v>
      </c>
      <c r="AR162" s="41">
        <v>390</v>
      </c>
      <c r="AS162" s="41">
        <v>408</v>
      </c>
      <c r="AT162" s="41">
        <v>426</v>
      </c>
      <c r="AU162" s="41">
        <v>444</v>
      </c>
      <c r="AV162" s="41">
        <v>462</v>
      </c>
      <c r="AW162" s="41">
        <v>480</v>
      </c>
      <c r="AX162" s="41">
        <v>498</v>
      </c>
      <c r="AY162" s="41">
        <v>530</v>
      </c>
      <c r="AZ162" s="41">
        <v>548</v>
      </c>
      <c r="BA162" s="41">
        <v>568</v>
      </c>
      <c r="BB162" s="41">
        <v>586</v>
      </c>
      <c r="BC162" s="41">
        <v>606</v>
      </c>
    </row>
    <row r="163" spans="1:71" customHeight="1" ht="19.5">
      <c r="B163" s="356">
        <v>1600</v>
      </c>
      <c r="C163" s="339">
        <f>ROUNDUP(IFERROR(AF163*(1+$AF$6/100),AF163),0)</f>
        <v>150</v>
      </c>
      <c r="D163" s="297">
        <f>ROUNDUP(IFERROR(AG163*(1+$AF$6/100),AG163),0)</f>
        <v>159</v>
      </c>
      <c r="E163" s="297">
        <f>ROUNDUP(IFERROR(AH163*(1+$AF$6/100),AH163),0)</f>
        <v>174</v>
      </c>
      <c r="F163" s="297">
        <f>ROUNDUP(IFERROR(AI163*(1+$AF$6/100),AI163),0)</f>
        <v>189</v>
      </c>
      <c r="G163" s="297">
        <f>ROUNDUP(IFERROR(AJ163*(1+$AF$6/100),AJ163),0)</f>
        <v>204</v>
      </c>
      <c r="H163" s="297">
        <f>ROUNDUP(IFERROR(AK163*(1+$AF$6/100),AK163),0)</f>
        <v>219</v>
      </c>
      <c r="I163" s="297">
        <f>ROUNDUP(IFERROR(AL163*(1+$AF$6/100),AL163),0)</f>
        <v>233</v>
      </c>
      <c r="J163" s="297">
        <f>ROUNDUP(IFERROR(AM163*(1+$AF$6/100),AM163),0)</f>
        <v>248</v>
      </c>
      <c r="K163" s="297">
        <f>ROUNDUP(IFERROR(AN163*(1+$AF$6/100),AN163),0)</f>
        <v>263</v>
      </c>
      <c r="L163" s="297">
        <f>ROUNDUP(IFERROR(AO163*(1+$AF$6/100),AO163),0)</f>
        <v>278</v>
      </c>
      <c r="M163" s="297">
        <f>ROUNDUP(IFERROR(AP163*(1+$AF$6/100),AP163),0)</f>
        <v>293</v>
      </c>
      <c r="N163" s="297">
        <f>ROUNDUP(IFERROR(AQ163*(1+$AF$6/100),AQ163),0)</f>
        <v>308</v>
      </c>
      <c r="O163" s="297">
        <f>ROUNDUP(IFERROR(AR163*(1+$AF$6/100),AR163),0)</f>
        <v>323</v>
      </c>
      <c r="P163" s="297">
        <f>ROUNDUP(IFERROR(AS163*(1+$AF$6/100),AS163),0)</f>
        <v>338</v>
      </c>
      <c r="Q163" s="297">
        <f>ROUNDUP(IFERROR(AT163*(1+$AF$6/100),AT163),0)</f>
        <v>353</v>
      </c>
      <c r="R163" s="297">
        <f>ROUNDUP(IFERROR(AU163*(1+$AF$6/100),AU163),0)</f>
        <v>368</v>
      </c>
      <c r="S163" s="297">
        <f>ROUNDUP(IFERROR(AV163*(1+$AF$6/100),AV163),0)</f>
        <v>383</v>
      </c>
      <c r="T163" s="297">
        <f>ROUNDUP(IFERROR(AW163*(1+$AF$6/100),AW163),0)</f>
        <v>398</v>
      </c>
      <c r="U163" s="297">
        <f>ROUNDUP(IFERROR(AX163*(1+$AF$6/100),AX163),0)</f>
        <v>413</v>
      </c>
      <c r="V163" s="297">
        <f>ROUNDUP(IFERROR(AY163*(1+$AF$6/100),AY163),0)</f>
        <v>438</v>
      </c>
      <c r="W163" s="297">
        <f>ROUNDUP(IFERROR(AZ163*(1+$AF$6/100),AZ163),0)</f>
        <v>455</v>
      </c>
      <c r="X163" s="297">
        <f>ROUNDUP(IFERROR(BA163*(1+$AF$6/100),BA163),0)</f>
        <v>470</v>
      </c>
      <c r="Y163" s="297">
        <f>ROUNDUP(IFERROR(BB163*(1+$AF$6/100),BB163),0)</f>
        <v>486</v>
      </c>
      <c r="Z163" s="353">
        <f>ROUNDUP(IFERROR(BC163*(1+$AF$6/100),BC163),0)</f>
        <v>501</v>
      </c>
      <c r="AA163" s="361">
        <v>1600</v>
      </c>
      <c r="AE163" s="41">
        <v>1600</v>
      </c>
      <c r="AF163" s="41">
        <v>200</v>
      </c>
      <c r="AG163" s="41">
        <v>212</v>
      </c>
      <c r="AH163" s="41">
        <v>232</v>
      </c>
      <c r="AI163" s="41">
        <v>252</v>
      </c>
      <c r="AJ163" s="41">
        <v>272</v>
      </c>
      <c r="AK163" s="41">
        <v>292</v>
      </c>
      <c r="AL163" s="41">
        <v>310</v>
      </c>
      <c r="AM163" s="41">
        <v>330</v>
      </c>
      <c r="AN163" s="41">
        <v>350</v>
      </c>
      <c r="AO163" s="41">
        <v>370</v>
      </c>
      <c r="AP163" s="41">
        <v>390</v>
      </c>
      <c r="AQ163" s="41">
        <v>410</v>
      </c>
      <c r="AR163" s="41">
        <v>430</v>
      </c>
      <c r="AS163" s="41">
        <v>450</v>
      </c>
      <c r="AT163" s="41">
        <v>470</v>
      </c>
      <c r="AU163" s="41">
        <v>490</v>
      </c>
      <c r="AV163" s="41">
        <v>510</v>
      </c>
      <c r="AW163" s="41">
        <v>530</v>
      </c>
      <c r="AX163" s="41">
        <v>550</v>
      </c>
      <c r="AY163" s="41">
        <v>584</v>
      </c>
      <c r="AZ163" s="41">
        <v>606</v>
      </c>
      <c r="BA163" s="41">
        <v>626</v>
      </c>
      <c r="BB163" s="41">
        <v>648</v>
      </c>
      <c r="BC163" s="41">
        <v>668</v>
      </c>
    </row>
    <row r="164" spans="1:71" customHeight="1" ht="19.5">
      <c r="B164" s="356">
        <v>1800</v>
      </c>
      <c r="C164" s="339">
        <f>ROUNDUP(IFERROR(AF164*(1+$AF$6/100),AF164),0)</f>
        <v>155</v>
      </c>
      <c r="D164" s="297">
        <f>ROUNDUP(IFERROR(AG164*(1+$AF$6/100),AG164),0)</f>
        <v>171</v>
      </c>
      <c r="E164" s="297">
        <f>ROUNDUP(IFERROR(AH164*(1+$AF$6/100),AH164),0)</f>
        <v>188</v>
      </c>
      <c r="F164" s="297">
        <f>ROUNDUP(IFERROR(AI164*(1+$AF$6/100),AI164),0)</f>
        <v>204</v>
      </c>
      <c r="G164" s="297">
        <f>ROUNDUP(IFERROR(AJ164*(1+$AF$6/100),AJ164),0)</f>
        <v>221</v>
      </c>
      <c r="H164" s="297">
        <f>ROUNDUP(IFERROR(AK164*(1+$AF$6/100),AK164),0)</f>
        <v>237</v>
      </c>
      <c r="I164" s="297">
        <f>ROUNDUP(IFERROR(AL164*(1+$AF$6/100),AL164),0)</f>
        <v>254</v>
      </c>
      <c r="J164" s="297">
        <f>ROUNDUP(IFERROR(AM164*(1+$AF$6/100),AM164),0)</f>
        <v>270</v>
      </c>
      <c r="K164" s="297">
        <f>ROUNDUP(IFERROR(AN164*(1+$AF$6/100),AN164),0)</f>
        <v>287</v>
      </c>
      <c r="L164" s="297">
        <f>ROUNDUP(IFERROR(AO164*(1+$AF$6/100),AO164),0)</f>
        <v>303</v>
      </c>
      <c r="M164" s="297">
        <f>ROUNDUP(IFERROR(AP164*(1+$AF$6/100),AP164),0)</f>
        <v>320</v>
      </c>
      <c r="N164" s="297">
        <f>ROUNDUP(IFERROR(AQ164*(1+$AF$6/100),AQ164),0)</f>
        <v>336</v>
      </c>
      <c r="O164" s="297">
        <f>ROUNDUP(IFERROR(AR164*(1+$AF$6/100),AR164),0)</f>
        <v>353</v>
      </c>
      <c r="P164" s="297">
        <f>ROUNDUP(IFERROR(AS164*(1+$AF$6/100),AS164),0)</f>
        <v>369</v>
      </c>
      <c r="Q164" s="297">
        <f>ROUNDUP(IFERROR(AT164*(1+$AF$6/100),AT164),0)</f>
        <v>386</v>
      </c>
      <c r="R164" s="297">
        <f>ROUNDUP(IFERROR(AU164*(1+$AF$6/100),AU164),0)</f>
        <v>402</v>
      </c>
      <c r="S164" s="297">
        <f>ROUNDUP(IFERROR(AV164*(1+$AF$6/100),AV164),0)</f>
        <v>419</v>
      </c>
      <c r="T164" s="297">
        <f>ROUNDUP(IFERROR(AW164*(1+$AF$6/100),AW164),0)</f>
        <v>435</v>
      </c>
      <c r="U164" s="297">
        <f>ROUNDUP(IFERROR(AX164*(1+$AF$6/100),AX164),0)</f>
        <v>452</v>
      </c>
      <c r="V164" s="297">
        <f>ROUNDUP(IFERROR(AY164*(1+$AF$6/100),AY164),0)</f>
        <v>479</v>
      </c>
      <c r="W164" s="297">
        <f>ROUNDUP(IFERROR(AZ164*(1+$AF$6/100),AZ164),0)</f>
        <v>497</v>
      </c>
      <c r="X164" s="297">
        <f>ROUNDUP(IFERROR(BA164*(1+$AF$6/100),BA164),0)</f>
        <v>515</v>
      </c>
      <c r="Y164" s="297">
        <f>ROUNDUP(IFERROR(BB164*(1+$AF$6/100),BB164),0)</f>
        <v>531</v>
      </c>
      <c r="Z164" s="353">
        <f>ROUNDUP(IFERROR(BC164*(1+$AF$6/100),BC164),0)</f>
        <v>549</v>
      </c>
      <c r="AA164" s="361">
        <v>1800</v>
      </c>
      <c r="AE164" s="41">
        <v>1800</v>
      </c>
      <c r="AF164" s="41">
        <v>206</v>
      </c>
      <c r="AG164" s="41">
        <v>228</v>
      </c>
      <c r="AH164" s="41">
        <v>250</v>
      </c>
      <c r="AI164" s="41">
        <v>272</v>
      </c>
      <c r="AJ164" s="41">
        <v>294</v>
      </c>
      <c r="AK164" s="41">
        <v>316</v>
      </c>
      <c r="AL164" s="41">
        <v>338</v>
      </c>
      <c r="AM164" s="41">
        <v>360</v>
      </c>
      <c r="AN164" s="41">
        <v>382</v>
      </c>
      <c r="AO164" s="41">
        <v>404</v>
      </c>
      <c r="AP164" s="41">
        <v>426</v>
      </c>
      <c r="AQ164" s="41">
        <v>448</v>
      </c>
      <c r="AR164" s="41">
        <v>470</v>
      </c>
      <c r="AS164" s="41">
        <v>492</v>
      </c>
      <c r="AT164" s="41">
        <v>514</v>
      </c>
      <c r="AU164" s="41">
        <v>536</v>
      </c>
      <c r="AV164" s="41">
        <v>558</v>
      </c>
      <c r="AW164" s="41">
        <v>580</v>
      </c>
      <c r="AX164" s="41">
        <v>602</v>
      </c>
      <c r="AY164" s="41">
        <v>638</v>
      </c>
      <c r="AZ164" s="41">
        <v>662</v>
      </c>
      <c r="BA164" s="41">
        <v>686</v>
      </c>
      <c r="BB164" s="41">
        <v>708</v>
      </c>
      <c r="BC164" s="41">
        <v>732</v>
      </c>
    </row>
    <row r="165" spans="1:71" customHeight="1" ht="19.5">
      <c r="B165" s="356">
        <v>2000</v>
      </c>
      <c r="C165" s="342">
        <f>ROUNDUP(IFERROR(AF165*(1+$AF$6/100),AF165),0)</f>
        <v>165</v>
      </c>
      <c r="D165" s="297">
        <f>ROUNDUP(IFERROR(AG165*(1+$AF$6/100),AG165),0)</f>
        <v>183</v>
      </c>
      <c r="E165" s="297">
        <f>ROUNDUP(IFERROR(AH165*(1+$AF$6/100),AH165),0)</f>
        <v>201</v>
      </c>
      <c r="F165" s="297">
        <f>ROUNDUP(IFERROR(AI165*(1+$AF$6/100),AI165),0)</f>
        <v>219</v>
      </c>
      <c r="G165" s="297">
        <f>ROUNDUP(IFERROR(AJ165*(1+$AF$6/100),AJ165),0)</f>
        <v>237</v>
      </c>
      <c r="H165" s="297">
        <f>ROUNDUP(IFERROR(AK165*(1+$AF$6/100),AK165),0)</f>
        <v>255</v>
      </c>
      <c r="I165" s="297">
        <f>ROUNDUP(IFERROR(AL165*(1+$AF$6/100),AL165),0)</f>
        <v>273</v>
      </c>
      <c r="J165" s="297">
        <f>ROUNDUP(IFERROR(AM165*(1+$AF$6/100),AM165),0)</f>
        <v>291</v>
      </c>
      <c r="K165" s="297">
        <f>ROUNDUP(IFERROR(AN165*(1+$AF$6/100),AN165),0)</f>
        <v>309</v>
      </c>
      <c r="L165" s="297">
        <f>ROUNDUP(IFERROR(AO165*(1+$AF$6/100),AO165),0)</f>
        <v>327</v>
      </c>
      <c r="M165" s="297">
        <f>ROUNDUP(IFERROR(AP165*(1+$AF$6/100),AP165),0)</f>
        <v>347</v>
      </c>
      <c r="N165" s="297">
        <f>ROUNDUP(IFERROR(AQ165*(1+$AF$6/100),AQ165),0)</f>
        <v>365</v>
      </c>
      <c r="O165" s="297">
        <f>ROUNDUP(IFERROR(AR165*(1+$AF$6/100),AR165),0)</f>
        <v>383</v>
      </c>
      <c r="P165" s="297">
        <f>ROUNDUP(IFERROR(AS165*(1+$AF$6/100),AS165),0)</f>
        <v>401</v>
      </c>
      <c r="Q165" s="297">
        <f>ROUNDUP(IFERROR(AT165*(1+$AF$6/100),AT165),0)</f>
        <v>419</v>
      </c>
      <c r="R165" s="297">
        <f>ROUNDUP(IFERROR(AU165*(1+$AF$6/100),AU165),0)</f>
        <v>437</v>
      </c>
      <c r="S165" s="297">
        <f>ROUNDUP(IFERROR(AV165*(1+$AF$6/100),AV165),0)</f>
        <v>455</v>
      </c>
      <c r="T165" s="297">
        <f>ROUNDUP(IFERROR(AW165*(1+$AF$6/100),AW165),0)</f>
        <v>473</v>
      </c>
      <c r="U165" s="297">
        <f>ROUNDUP(IFERROR(AX165*(1+$AF$6/100),AX165),0)</f>
        <v>491</v>
      </c>
      <c r="V165" s="297">
        <f>ROUNDUP(IFERROR(AY165*(1+$AF$6/100),AY165),0)</f>
        <v>521</v>
      </c>
      <c r="W165" s="297">
        <f>ROUNDUP(IFERROR(AZ165*(1+$AF$6/100),AZ165),0)</f>
        <v>539</v>
      </c>
      <c r="X165" s="297">
        <f>ROUNDUP(IFERROR(BA165*(1+$AF$6/100),BA165),0)</f>
        <v>558</v>
      </c>
      <c r="Y165" s="297">
        <f>ROUNDUP(IFERROR(BB165*(1+$AF$6/100),BB165),0)</f>
        <v>578</v>
      </c>
      <c r="Z165" s="353">
        <f>ROUNDUP(IFERROR(BC165*(1+$AF$6/100),BC165),0)</f>
        <v>596</v>
      </c>
      <c r="AA165" s="361">
        <v>2000</v>
      </c>
      <c r="AE165" s="41">
        <v>2000</v>
      </c>
      <c r="AF165" s="41">
        <v>220</v>
      </c>
      <c r="AG165" s="41">
        <v>244</v>
      </c>
      <c r="AH165" s="41">
        <v>268</v>
      </c>
      <c r="AI165" s="41">
        <v>292</v>
      </c>
      <c r="AJ165" s="41">
        <v>316</v>
      </c>
      <c r="AK165" s="41">
        <v>340</v>
      </c>
      <c r="AL165" s="41">
        <v>364</v>
      </c>
      <c r="AM165" s="41">
        <v>388</v>
      </c>
      <c r="AN165" s="41">
        <v>412</v>
      </c>
      <c r="AO165" s="41">
        <v>436</v>
      </c>
      <c r="AP165" s="41">
        <v>462</v>
      </c>
      <c r="AQ165" s="41">
        <v>486</v>
      </c>
      <c r="AR165" s="41">
        <v>510</v>
      </c>
      <c r="AS165" s="41">
        <v>534</v>
      </c>
      <c r="AT165" s="41">
        <v>558</v>
      </c>
      <c r="AU165" s="41">
        <v>582</v>
      </c>
      <c r="AV165" s="41">
        <v>606</v>
      </c>
      <c r="AW165" s="41">
        <v>630</v>
      </c>
      <c r="AX165" s="41">
        <v>654</v>
      </c>
      <c r="AY165" s="41">
        <v>694</v>
      </c>
      <c r="AZ165" s="41">
        <v>718</v>
      </c>
      <c r="BA165" s="41">
        <v>744</v>
      </c>
      <c r="BB165" s="41">
        <v>770</v>
      </c>
      <c r="BC165" s="41">
        <v>794</v>
      </c>
    </row>
    <row r="166" spans="1:71" customHeight="1" ht="19.5">
      <c r="B166" s="356">
        <v>2200</v>
      </c>
      <c r="C166" s="342">
        <f>ROUNDUP(IFERROR(AF166*(1+$AF$6/100),AF166),0)</f>
        <v>176</v>
      </c>
      <c r="D166" s="296">
        <f>ROUNDUP(IFERROR(AG166*(1+$AF$6/100),AG166),0)</f>
        <v>195</v>
      </c>
      <c r="E166" s="297">
        <f>ROUNDUP(IFERROR(AH166*(1+$AF$6/100),AH166),0)</f>
        <v>215</v>
      </c>
      <c r="F166" s="297">
        <f>ROUNDUP(IFERROR(AI166*(1+$AF$6/100),AI166),0)</f>
        <v>234</v>
      </c>
      <c r="G166" s="297">
        <f>ROUNDUP(IFERROR(AJ166*(1+$AF$6/100),AJ166),0)</f>
        <v>254</v>
      </c>
      <c r="H166" s="297">
        <f>ROUNDUP(IFERROR(AK166*(1+$AF$6/100),AK166),0)</f>
        <v>273</v>
      </c>
      <c r="I166" s="297">
        <f>ROUNDUP(IFERROR(AL166*(1+$AF$6/100),AL166),0)</f>
        <v>294</v>
      </c>
      <c r="J166" s="297">
        <f>ROUNDUP(IFERROR(AM166*(1+$AF$6/100),AM166),0)</f>
        <v>314</v>
      </c>
      <c r="K166" s="297">
        <f>ROUNDUP(IFERROR(AN166*(1+$AF$6/100),AN166),0)</f>
        <v>333</v>
      </c>
      <c r="L166" s="297">
        <f>ROUNDUP(IFERROR(AO166*(1+$AF$6/100),AO166),0)</f>
        <v>353</v>
      </c>
      <c r="M166" s="297">
        <f>ROUNDUP(IFERROR(AP166*(1+$AF$6/100),AP166),0)</f>
        <v>372</v>
      </c>
      <c r="N166" s="297">
        <f>ROUNDUP(IFERROR(AQ166*(1+$AF$6/100),AQ166),0)</f>
        <v>392</v>
      </c>
      <c r="O166" s="297">
        <f>ROUNDUP(IFERROR(AR166*(1+$AF$6/100),AR166),0)</f>
        <v>413</v>
      </c>
      <c r="P166" s="297">
        <f>ROUNDUP(IFERROR(AS166*(1+$AF$6/100),AS166),0)</f>
        <v>432</v>
      </c>
      <c r="Q166" s="297">
        <f>ROUNDUP(IFERROR(AT166*(1+$AF$6/100),AT166),0)</f>
        <v>452</v>
      </c>
      <c r="R166" s="297">
        <f>ROUNDUP(IFERROR(AU166*(1+$AF$6/100),AU166),0)</f>
        <v>471</v>
      </c>
      <c r="S166" s="297">
        <f>ROUNDUP(IFERROR(AV166*(1+$AF$6/100),AV166),0)</f>
        <v>491</v>
      </c>
      <c r="T166" s="297">
        <f>ROUNDUP(IFERROR(AW166*(1+$AF$6/100),AW166),0)</f>
        <v>510</v>
      </c>
      <c r="U166" s="297">
        <f>ROUNDUP(IFERROR(AX166*(1+$AF$6/100),AX166),0)</f>
        <v>531</v>
      </c>
      <c r="V166" s="297">
        <f>ROUNDUP(IFERROR(AY166*(1+$AF$6/100),AY166),0)</f>
        <v>561</v>
      </c>
      <c r="W166" s="297">
        <f>ROUNDUP(IFERROR(AZ166*(1+$AF$6/100),AZ166),0)</f>
        <v>582</v>
      </c>
      <c r="X166" s="297">
        <f>ROUNDUP(IFERROR(BA166*(1+$AF$6/100),BA166),0)</f>
        <v>585</v>
      </c>
      <c r="Y166" s="297">
        <f>ROUNDUP(IFERROR(BB166*(1+$AF$6/100),BB166),0)</f>
        <v>603</v>
      </c>
      <c r="Z166" s="353">
        <f>ROUNDUP(IFERROR(BC166*(1+$AF$6/100),BC166),0)</f>
        <v>623</v>
      </c>
      <c r="AA166" s="361">
        <v>2200</v>
      </c>
      <c r="AE166" s="41">
        <v>2200</v>
      </c>
      <c r="AF166" s="41">
        <v>234</v>
      </c>
      <c r="AG166" s="41">
        <v>260</v>
      </c>
      <c r="AH166" s="41">
        <v>286</v>
      </c>
      <c r="AI166" s="41">
        <v>312</v>
      </c>
      <c r="AJ166" s="41">
        <v>338</v>
      </c>
      <c r="AK166" s="41">
        <v>364</v>
      </c>
      <c r="AL166" s="41">
        <v>392</v>
      </c>
      <c r="AM166" s="41">
        <v>418</v>
      </c>
      <c r="AN166" s="41">
        <v>444</v>
      </c>
      <c r="AO166" s="41">
        <v>470</v>
      </c>
      <c r="AP166" s="41">
        <v>496</v>
      </c>
      <c r="AQ166" s="41">
        <v>522</v>
      </c>
      <c r="AR166" s="41">
        <v>550</v>
      </c>
      <c r="AS166" s="41">
        <v>576</v>
      </c>
      <c r="AT166" s="41">
        <v>602</v>
      </c>
      <c r="AU166" s="41">
        <v>628</v>
      </c>
      <c r="AV166" s="41">
        <v>654</v>
      </c>
      <c r="AW166" s="41">
        <v>680</v>
      </c>
      <c r="AX166" s="41">
        <v>708</v>
      </c>
      <c r="AY166" s="41">
        <v>748</v>
      </c>
      <c r="AZ166" s="41">
        <v>776</v>
      </c>
      <c r="BA166" s="41">
        <v>780</v>
      </c>
      <c r="BB166" s="41">
        <v>804</v>
      </c>
      <c r="BC166" s="41">
        <v>830</v>
      </c>
    </row>
    <row r="167" spans="1:71" customHeight="1" ht="19.5">
      <c r="B167" s="356">
        <v>2400</v>
      </c>
      <c r="C167" s="342">
        <f>ROUNDUP(IFERROR(AF167*(1+$AF$6/100),AF167),0)</f>
        <v>185</v>
      </c>
      <c r="D167" s="296">
        <f>ROUNDUP(IFERROR(AG167*(1+$AF$6/100),AG167),0)</f>
        <v>207</v>
      </c>
      <c r="E167" s="297">
        <f>ROUNDUP(IFERROR(AH167*(1+$AF$6/100),AH167),0)</f>
        <v>228</v>
      </c>
      <c r="F167" s="297">
        <f>ROUNDUP(IFERROR(AI167*(1+$AF$6/100),AI167),0)</f>
        <v>249</v>
      </c>
      <c r="G167" s="297">
        <f>ROUNDUP(IFERROR(AJ167*(1+$AF$6/100),AJ167),0)</f>
        <v>270</v>
      </c>
      <c r="H167" s="297">
        <f>ROUNDUP(IFERROR(AK167*(1+$AF$6/100),AK167),0)</f>
        <v>293</v>
      </c>
      <c r="I167" s="297">
        <f>ROUNDUP(IFERROR(AL167*(1+$AF$6/100),AL167),0)</f>
        <v>314</v>
      </c>
      <c r="J167" s="297">
        <f>ROUNDUP(IFERROR(AM167*(1+$AF$6/100),AM167),0)</f>
        <v>335</v>
      </c>
      <c r="K167" s="297">
        <f>ROUNDUP(IFERROR(AN167*(1+$AF$6/100),AN167),0)</f>
        <v>356</v>
      </c>
      <c r="L167" s="297">
        <f>ROUNDUP(IFERROR(AO167*(1+$AF$6/100),AO167),0)</f>
        <v>378</v>
      </c>
      <c r="M167" s="297">
        <f>ROUNDUP(IFERROR(AP167*(1+$AF$6/100),AP167),0)</f>
        <v>399</v>
      </c>
      <c r="N167" s="297">
        <f>ROUNDUP(IFERROR(AQ167*(1+$AF$6/100),AQ167),0)</f>
        <v>420</v>
      </c>
      <c r="O167" s="297">
        <f>ROUNDUP(IFERROR(AR167*(1+$AF$6/100),AR167),0)</f>
        <v>441</v>
      </c>
      <c r="P167" s="297">
        <f>ROUNDUP(IFERROR(AS167*(1+$AF$6/100),AS167),0)</f>
        <v>464</v>
      </c>
      <c r="Q167" s="297">
        <f>ROUNDUP(IFERROR(AT167*(1+$AF$6/100),AT167),0)</f>
        <v>485</v>
      </c>
      <c r="R167" s="297">
        <f>ROUNDUP(IFERROR(AU167*(1+$AF$6/100),AU167),0)</f>
        <v>506</v>
      </c>
      <c r="S167" s="297">
        <f>ROUNDUP(IFERROR(AV167*(1+$AF$6/100),AV167),0)</f>
        <v>527</v>
      </c>
      <c r="T167" s="297">
        <f>ROUNDUP(IFERROR(AW167*(1+$AF$6/100),AW167),0)</f>
        <v>549</v>
      </c>
      <c r="U167" s="297">
        <f>ROUNDUP(IFERROR(AX167*(1+$AF$6/100),AX167),0)</f>
        <v>570</v>
      </c>
      <c r="V167" s="297">
        <f>ROUNDUP(IFERROR(AY167*(1+$AF$6/100),AY167),0)</f>
        <v>581</v>
      </c>
      <c r="W167" s="297">
        <f>ROUNDUP(IFERROR(AZ167*(1+$AF$6/100),AZ167),0)</f>
        <v>600</v>
      </c>
      <c r="X167" s="297">
        <f>ROUNDUP(IFERROR(BA167*(1+$AF$6/100),BA167),0)</f>
        <v>621</v>
      </c>
      <c r="Y167" s="297">
        <f>ROUNDUP(IFERROR(BB167*(1+$AF$6/100),BB167),0)</f>
        <v>641</v>
      </c>
      <c r="Z167" s="353">
        <f>ROUNDUP(IFERROR(BC167*(1+$AF$6/100),BC167),0)</f>
        <v>660</v>
      </c>
      <c r="AA167" s="361">
        <v>2400</v>
      </c>
      <c r="AE167" s="41">
        <v>2400</v>
      </c>
      <c r="AF167" s="41">
        <v>246</v>
      </c>
      <c r="AG167" s="41">
        <v>276</v>
      </c>
      <c r="AH167" s="41">
        <v>304</v>
      </c>
      <c r="AI167" s="41">
        <v>332</v>
      </c>
      <c r="AJ167" s="41">
        <v>360</v>
      </c>
      <c r="AK167" s="41">
        <v>390</v>
      </c>
      <c r="AL167" s="41">
        <v>418</v>
      </c>
      <c r="AM167" s="41">
        <v>446</v>
      </c>
      <c r="AN167" s="41">
        <v>474</v>
      </c>
      <c r="AO167" s="41">
        <v>504</v>
      </c>
      <c r="AP167" s="41">
        <v>532</v>
      </c>
      <c r="AQ167" s="41">
        <v>560</v>
      </c>
      <c r="AR167" s="41">
        <v>588</v>
      </c>
      <c r="AS167" s="41">
        <v>618</v>
      </c>
      <c r="AT167" s="41">
        <v>646</v>
      </c>
      <c r="AU167" s="41">
        <v>674</v>
      </c>
      <c r="AV167" s="41">
        <v>702</v>
      </c>
      <c r="AW167" s="41">
        <v>732</v>
      </c>
      <c r="AX167" s="41">
        <v>760</v>
      </c>
      <c r="AY167" s="41">
        <v>774</v>
      </c>
      <c r="AZ167" s="41">
        <v>800</v>
      </c>
      <c r="BA167" s="41">
        <v>828</v>
      </c>
      <c r="BB167" s="41">
        <v>854</v>
      </c>
      <c r="BC167" s="41">
        <v>880</v>
      </c>
    </row>
    <row r="168" spans="1:71" customHeight="1" ht="19.5">
      <c r="B168" s="356">
        <v>2600</v>
      </c>
      <c r="C168" s="342">
        <f>ROUNDUP(IFERROR(AF168*(1+$AF$6/100),AF168),0)</f>
        <v>195</v>
      </c>
      <c r="D168" s="296">
        <f>ROUNDUP(IFERROR(AG168*(1+$AF$6/100),AG168),0)</f>
        <v>219</v>
      </c>
      <c r="E168" s="296">
        <f>ROUNDUP(IFERROR(AH168*(1+$AF$6/100),AH168),0)</f>
        <v>242</v>
      </c>
      <c r="F168" s="297">
        <f>ROUNDUP(IFERROR(AI168*(1+$AF$6/100),AI168),0)</f>
        <v>264</v>
      </c>
      <c r="G168" s="297">
        <f>ROUNDUP(IFERROR(AJ168*(1+$AF$6/100),AJ168),0)</f>
        <v>288</v>
      </c>
      <c r="H168" s="297">
        <f>ROUNDUP(IFERROR(AK168*(1+$AF$6/100),AK168),0)</f>
        <v>311</v>
      </c>
      <c r="I168" s="297">
        <f>ROUNDUP(IFERROR(AL168*(1+$AF$6/100),AL168),0)</f>
        <v>333</v>
      </c>
      <c r="J168" s="297">
        <f>ROUNDUP(IFERROR(AM168*(1+$AF$6/100),AM168),0)</f>
        <v>357</v>
      </c>
      <c r="K168" s="297">
        <f>ROUNDUP(IFERROR(AN168*(1+$AF$6/100),AN168),0)</f>
        <v>380</v>
      </c>
      <c r="L168" s="297">
        <f>ROUNDUP(IFERROR(AO168*(1+$AF$6/100),AO168),0)</f>
        <v>402</v>
      </c>
      <c r="M168" s="297">
        <f>ROUNDUP(IFERROR(AP168*(1+$AF$6/100),AP168),0)</f>
        <v>425</v>
      </c>
      <c r="N168" s="297">
        <f>ROUNDUP(IFERROR(AQ168*(1+$AF$6/100),AQ168),0)</f>
        <v>449</v>
      </c>
      <c r="O168" s="297">
        <f>ROUNDUP(IFERROR(AR168*(1+$AF$6/100),AR168),0)</f>
        <v>471</v>
      </c>
      <c r="P168" s="297">
        <f>ROUNDUP(IFERROR(AS168*(1+$AF$6/100),AS168),0)</f>
        <v>494</v>
      </c>
      <c r="Q168" s="297">
        <f>ROUNDUP(IFERROR(AT168*(1+$AF$6/100),AT168),0)</f>
        <v>518</v>
      </c>
      <c r="R168" s="297">
        <f>ROUNDUP(IFERROR(AU168*(1+$AF$6/100),AU168),0)</f>
        <v>540</v>
      </c>
      <c r="S168" s="297">
        <f>ROUNDUP(IFERROR(AV168*(1+$AF$6/100),AV168),0)</f>
        <v>563</v>
      </c>
      <c r="T168" s="297">
        <f>ROUNDUP(IFERROR(AW168*(1+$AF$6/100),AW168),0)</f>
        <v>572</v>
      </c>
      <c r="U168" s="297">
        <f>ROUNDUP(IFERROR(AX168*(1+$AF$6/100),AX168),0)</f>
        <v>593</v>
      </c>
      <c r="V168" s="297">
        <f>ROUNDUP(IFERROR(AY168*(1+$AF$6/100),AY168),0)</f>
        <v>614</v>
      </c>
      <c r="W168" s="297">
        <f>ROUNDUP(IFERROR(AZ168*(1+$AF$6/100),AZ168),0)</f>
        <v>635</v>
      </c>
      <c r="X168" s="297">
        <f>ROUNDUP(IFERROR(BA168*(1+$AF$6/100),BA168),0)</f>
        <v>657</v>
      </c>
      <c r="Y168" s="297">
        <f>ROUNDUP(IFERROR(BB168*(1+$AF$6/100),BB168),0)</f>
        <v>678</v>
      </c>
      <c r="Z168" s="353">
        <f>ROUNDUP(IFERROR(BC168*(1+$AF$6/100),BC168),0)</f>
        <v>699</v>
      </c>
      <c r="AA168" s="361">
        <v>2600</v>
      </c>
      <c r="AE168" s="41">
        <v>2600</v>
      </c>
      <c r="AF168" s="41">
        <v>260</v>
      </c>
      <c r="AG168" s="41">
        <v>292</v>
      </c>
      <c r="AH168" s="41">
        <v>322</v>
      </c>
      <c r="AI168" s="41">
        <v>352</v>
      </c>
      <c r="AJ168" s="41">
        <v>384</v>
      </c>
      <c r="AK168" s="41">
        <v>414</v>
      </c>
      <c r="AL168" s="41">
        <v>444</v>
      </c>
      <c r="AM168" s="41">
        <v>476</v>
      </c>
      <c r="AN168" s="41">
        <v>506</v>
      </c>
      <c r="AO168" s="41">
        <v>536</v>
      </c>
      <c r="AP168" s="41">
        <v>566</v>
      </c>
      <c r="AQ168" s="41">
        <v>598</v>
      </c>
      <c r="AR168" s="41">
        <v>628</v>
      </c>
      <c r="AS168" s="41">
        <v>658</v>
      </c>
      <c r="AT168" s="41">
        <v>690</v>
      </c>
      <c r="AU168" s="41">
        <v>720</v>
      </c>
      <c r="AV168" s="41">
        <v>750</v>
      </c>
      <c r="AW168" s="41">
        <v>762</v>
      </c>
      <c r="AX168" s="41">
        <v>790</v>
      </c>
      <c r="AY168" s="41">
        <v>818</v>
      </c>
      <c r="AZ168" s="41">
        <v>846</v>
      </c>
      <c r="BA168" s="41">
        <v>876</v>
      </c>
      <c r="BB168" s="41">
        <v>904</v>
      </c>
      <c r="BC168" s="41">
        <v>932</v>
      </c>
    </row>
    <row r="169" spans="1:71" customHeight="1" ht="19.5">
      <c r="B169" s="356">
        <v>2800</v>
      </c>
      <c r="C169" s="342">
        <f>ROUNDUP(IFERROR(AF169*(1+$AF$6/100),AF169),0)</f>
        <v>206</v>
      </c>
      <c r="D169" s="296">
        <f>ROUNDUP(IFERROR(AG169*(1+$AF$6/100),AG169),0)</f>
        <v>231</v>
      </c>
      <c r="E169" s="296">
        <f>ROUNDUP(IFERROR(AH169*(1+$AF$6/100),AH169),0)</f>
        <v>255</v>
      </c>
      <c r="F169" s="296">
        <f>ROUNDUP(IFERROR(AI169*(1+$AF$6/100),AI169),0)</f>
        <v>279</v>
      </c>
      <c r="G169" s="297">
        <f>ROUNDUP(IFERROR(AJ169*(1+$AF$6/100),AJ169),0)</f>
        <v>305</v>
      </c>
      <c r="H169" s="297">
        <f>ROUNDUP(IFERROR(AK169*(1+$AF$6/100),AK169),0)</f>
        <v>329</v>
      </c>
      <c r="I169" s="297">
        <f>ROUNDUP(IFERROR(AL169*(1+$AF$6/100),AL169),0)</f>
        <v>354</v>
      </c>
      <c r="J169" s="297">
        <f>ROUNDUP(IFERROR(AM169*(1+$AF$6/100),AM169),0)</f>
        <v>378</v>
      </c>
      <c r="K169" s="297">
        <f>ROUNDUP(IFERROR(AN169*(1+$AF$6/100),AN169),0)</f>
        <v>402</v>
      </c>
      <c r="L169" s="297">
        <f>ROUNDUP(IFERROR(AO169*(1+$AF$6/100),AO169),0)</f>
        <v>428</v>
      </c>
      <c r="M169" s="297">
        <f>ROUNDUP(IFERROR(AP169*(1+$AF$6/100),AP169),0)</f>
        <v>452</v>
      </c>
      <c r="N169" s="297">
        <f>ROUNDUP(IFERROR(AQ169*(1+$AF$6/100),AQ169),0)</f>
        <v>477</v>
      </c>
      <c r="O169" s="297">
        <f>ROUNDUP(IFERROR(AR169*(1+$AF$6/100),AR169),0)</f>
        <v>501</v>
      </c>
      <c r="P169" s="297">
        <f>ROUNDUP(IFERROR(AS169*(1+$AF$6/100),AS169),0)</f>
        <v>525</v>
      </c>
      <c r="Q169" s="297">
        <f>ROUNDUP(IFERROR(AT169*(1+$AF$6/100),AT169),0)</f>
        <v>551</v>
      </c>
      <c r="R169" s="297">
        <f>ROUNDUP(IFERROR(AU169*(1+$AF$6/100),AU169),0)</f>
        <v>552</v>
      </c>
      <c r="S169" s="297">
        <f>ROUNDUP(IFERROR(AV169*(1+$AF$6/100),AV169),0)</f>
        <v>576</v>
      </c>
      <c r="T169" s="297">
        <f>ROUNDUP(IFERROR(AW169*(1+$AF$6/100),AW169),0)</f>
        <v>602</v>
      </c>
      <c r="U169" s="297">
        <f>ROUNDUP(IFERROR(AX169*(1+$AF$6/100),AX169),0)</f>
        <v>624</v>
      </c>
      <c r="V169" s="297">
        <f>ROUNDUP(IFERROR(AY169*(1+$AF$6/100),AY169),0)</f>
        <v>647</v>
      </c>
      <c r="W169" s="297">
        <f>ROUNDUP(IFERROR(AZ169*(1+$AF$6/100),AZ169),0)</f>
        <v>669</v>
      </c>
      <c r="X169" s="297">
        <f>ROUNDUP(IFERROR(BA169*(1+$AF$6/100),BA169),0)</f>
        <v>692</v>
      </c>
      <c r="Y169" s="297">
        <f>ROUNDUP(IFERROR(BB169*(1+$AF$6/100),BB169),0)</f>
        <v>716</v>
      </c>
      <c r="Z169" s="353">
        <f>ROUNDUP(IFERROR(BC169*(1+$AF$6/100),BC169),0)</f>
        <v>738</v>
      </c>
      <c r="AA169" s="361">
        <v>2800</v>
      </c>
      <c r="AE169" s="41">
        <v>2800</v>
      </c>
      <c r="AF169" s="41">
        <v>274</v>
      </c>
      <c r="AG169" s="41">
        <v>308</v>
      </c>
      <c r="AH169" s="41">
        <v>340</v>
      </c>
      <c r="AI169" s="41">
        <v>372</v>
      </c>
      <c r="AJ169" s="41">
        <v>406</v>
      </c>
      <c r="AK169" s="41">
        <v>438</v>
      </c>
      <c r="AL169" s="41">
        <v>472</v>
      </c>
      <c r="AM169" s="41">
        <v>504</v>
      </c>
      <c r="AN169" s="41">
        <v>536</v>
      </c>
      <c r="AO169" s="41">
        <v>570</v>
      </c>
      <c r="AP169" s="41">
        <v>602</v>
      </c>
      <c r="AQ169" s="41">
        <v>636</v>
      </c>
      <c r="AR169" s="41">
        <v>668</v>
      </c>
      <c r="AS169" s="41">
        <v>700</v>
      </c>
      <c r="AT169" s="41">
        <v>734</v>
      </c>
      <c r="AU169" s="41">
        <v>736</v>
      </c>
      <c r="AV169" s="41">
        <v>768</v>
      </c>
      <c r="AW169" s="41">
        <v>802</v>
      </c>
      <c r="AX169" s="41">
        <v>832</v>
      </c>
      <c r="AY169" s="41">
        <v>862</v>
      </c>
      <c r="AZ169" s="41">
        <v>892</v>
      </c>
      <c r="BA169" s="41">
        <v>922</v>
      </c>
      <c r="BB169" s="41">
        <v>954</v>
      </c>
      <c r="BC169" s="41">
        <v>984</v>
      </c>
    </row>
    <row r="170" spans="1:71" customHeight="1" ht="19.5">
      <c r="B170" s="356">
        <v>3000</v>
      </c>
      <c r="C170" s="342">
        <f>ROUNDUP(IFERROR(AF170*(1+$AF$6/100),AF170),0)</f>
        <v>216</v>
      </c>
      <c r="D170" s="296">
        <f>ROUNDUP(IFERROR(AG170*(1+$AF$6/100),AG170),0)</f>
        <v>243</v>
      </c>
      <c r="E170" s="296">
        <f>ROUNDUP(IFERROR(AH170*(1+$AF$6/100),AH170),0)</f>
        <v>269</v>
      </c>
      <c r="F170" s="296">
        <f>ROUNDUP(IFERROR(AI170*(1+$AF$6/100),AI170),0)</f>
        <v>296</v>
      </c>
      <c r="G170" s="296">
        <f>ROUNDUP(IFERROR(AJ170*(1+$AF$6/100),AJ170),0)</f>
        <v>321</v>
      </c>
      <c r="H170" s="297">
        <f>ROUNDUP(IFERROR(AK170*(1+$AF$6/100),AK170),0)</f>
        <v>347</v>
      </c>
      <c r="I170" s="297">
        <f>ROUNDUP(IFERROR(AL170*(1+$AF$6/100),AL170),0)</f>
        <v>374</v>
      </c>
      <c r="J170" s="297">
        <f>ROUNDUP(IFERROR(AM170*(1+$AF$6/100),AM170),0)</f>
        <v>399</v>
      </c>
      <c r="K170" s="297">
        <f>ROUNDUP(IFERROR(AN170*(1+$AF$6/100),AN170),0)</f>
        <v>426</v>
      </c>
      <c r="L170" s="297">
        <f>ROUNDUP(IFERROR(AO170*(1+$AF$6/100),AO170),0)</f>
        <v>452</v>
      </c>
      <c r="M170" s="297">
        <f>ROUNDUP(IFERROR(AP170*(1+$AF$6/100),AP170),0)</f>
        <v>479</v>
      </c>
      <c r="N170" s="297">
        <f>ROUNDUP(IFERROR(AQ170*(1+$AF$6/100),AQ170),0)</f>
        <v>504</v>
      </c>
      <c r="O170" s="297">
        <f>ROUNDUP(IFERROR(AR170*(1+$AF$6/100),AR170),0)</f>
        <v>531</v>
      </c>
      <c r="P170" s="297">
        <f>ROUNDUP(IFERROR(AS170*(1+$AF$6/100),AS170),0)</f>
        <v>557</v>
      </c>
      <c r="Q170" s="297">
        <f>ROUNDUP(IFERROR(AT170*(1+$AF$6/100),AT170),0)</f>
        <v>557</v>
      </c>
      <c r="R170" s="297">
        <f>ROUNDUP(IFERROR(AU170*(1+$AF$6/100),AU170),0)</f>
        <v>581</v>
      </c>
      <c r="S170" s="297">
        <f>ROUNDUP(IFERROR(AV170*(1+$AF$6/100),AV170),0)</f>
        <v>605</v>
      </c>
      <c r="T170" s="297">
        <f>ROUNDUP(IFERROR(AW170*(1+$AF$6/100),AW170),0)</f>
        <v>632</v>
      </c>
      <c r="U170" s="297">
        <f>ROUNDUP(IFERROR(AX170*(1+$AF$6/100),AX170),0)</f>
        <v>656</v>
      </c>
      <c r="V170" s="297">
        <f>ROUNDUP(IFERROR(AY170*(1+$AF$6/100),AY170),0)</f>
        <v>680</v>
      </c>
      <c r="W170" s="297">
        <f>ROUNDUP(IFERROR(AZ170*(1+$AF$6/100),AZ170),0)</f>
        <v>704</v>
      </c>
      <c r="X170" s="297">
        <f>ROUNDUP(IFERROR(BA170*(1+$AF$6/100),BA170),0)</f>
        <v>728</v>
      </c>
      <c r="Y170" s="297">
        <f>ROUNDUP(IFERROR(BB170*(1+$AF$6/100),BB170),0)</f>
        <v>752</v>
      </c>
      <c r="Z170" s="353">
        <f>ROUNDUP(IFERROR(BC170*(1+$AF$6/100),BC170),0)</f>
        <v>776</v>
      </c>
      <c r="AA170" s="361">
        <v>3000</v>
      </c>
      <c r="AE170" s="41">
        <v>3000</v>
      </c>
      <c r="AF170" s="41">
        <v>288</v>
      </c>
      <c r="AG170" s="41">
        <v>324</v>
      </c>
      <c r="AH170" s="41">
        <v>358</v>
      </c>
      <c r="AI170" s="41">
        <v>394</v>
      </c>
      <c r="AJ170" s="41">
        <v>428</v>
      </c>
      <c r="AK170" s="41">
        <v>462</v>
      </c>
      <c r="AL170" s="41">
        <v>498</v>
      </c>
      <c r="AM170" s="41">
        <v>532</v>
      </c>
      <c r="AN170" s="41">
        <v>568</v>
      </c>
      <c r="AO170" s="41">
        <v>602</v>
      </c>
      <c r="AP170" s="41">
        <v>638</v>
      </c>
      <c r="AQ170" s="41">
        <v>672</v>
      </c>
      <c r="AR170" s="41">
        <v>708</v>
      </c>
      <c r="AS170" s="41">
        <v>742</v>
      </c>
      <c r="AT170" s="41">
        <v>742</v>
      </c>
      <c r="AU170" s="41">
        <v>774</v>
      </c>
      <c r="AV170" s="41">
        <v>806</v>
      </c>
      <c r="AW170" s="41">
        <v>842</v>
      </c>
      <c r="AX170" s="41">
        <v>874</v>
      </c>
      <c r="AY170" s="41">
        <v>906</v>
      </c>
      <c r="AZ170" s="41">
        <v>938</v>
      </c>
      <c r="BA170" s="41">
        <v>970</v>
      </c>
      <c r="BB170" s="41">
        <v>1002</v>
      </c>
      <c r="BC170" s="41">
        <v>1034</v>
      </c>
    </row>
    <row r="171" spans="1:71" customHeight="1" ht="20.25">
      <c r="B171" s="356">
        <v>3200</v>
      </c>
      <c r="C171" s="343">
        <f>ROUNDUP(IFERROR(AF171*(1+$AF$6/100),AF171),0)</f>
        <v>227</v>
      </c>
      <c r="D171" s="344">
        <f>ROUNDUP(IFERROR(AG171*(1+$AF$6/100),AG171),0)</f>
        <v>255</v>
      </c>
      <c r="E171" s="344">
        <f>ROUNDUP(IFERROR(AH171*(1+$AF$6/100),AH171),0)</f>
        <v>282</v>
      </c>
      <c r="F171" s="344">
        <f>ROUNDUP(IFERROR(AI171*(1+$AF$6/100),AI171),0)</f>
        <v>311</v>
      </c>
      <c r="G171" s="344">
        <f>ROUNDUP(IFERROR(AJ171*(1+$AF$6/100),AJ171),0)</f>
        <v>338</v>
      </c>
      <c r="H171" s="345">
        <f>ROUNDUP(IFERROR(AK171*(1+$AF$6/100),AK171),0)</f>
        <v>366</v>
      </c>
      <c r="I171" s="345">
        <f>ROUNDUP(IFERROR(AL171*(1+$AF$6/100),AL171),0)</f>
        <v>393</v>
      </c>
      <c r="J171" s="345">
        <f>ROUNDUP(IFERROR(AM171*(1+$AF$6/100),AM171),0)</f>
        <v>422</v>
      </c>
      <c r="K171" s="345">
        <f>ROUNDUP(IFERROR(AN171*(1+$AF$6/100),AN171),0)</f>
        <v>449</v>
      </c>
      <c r="L171" s="345">
        <f>ROUNDUP(IFERROR(AO171*(1+$AF$6/100),AO171),0)</f>
        <v>477</v>
      </c>
      <c r="M171" s="345">
        <f>ROUNDUP(IFERROR(AP171*(1+$AF$6/100),AP171),0)</f>
        <v>504</v>
      </c>
      <c r="N171" s="345">
        <f>ROUNDUP(IFERROR(AQ171*(1+$AF$6/100),AQ171),0)</f>
        <v>533</v>
      </c>
      <c r="O171" s="345">
        <f>ROUNDUP(IFERROR(AR171*(1+$AF$6/100),AR171),0)</f>
        <v>560</v>
      </c>
      <c r="P171" s="345">
        <f>ROUNDUP(IFERROR(AS171*(1+$AF$6/100),AS171),0)</f>
        <v>558</v>
      </c>
      <c r="Q171" s="345">
        <f>ROUNDUP(IFERROR(AT171*(1+$AF$6/100),AT171),0)</f>
        <v>584</v>
      </c>
      <c r="R171" s="345">
        <f>ROUNDUP(IFERROR(AU171*(1+$AF$6/100),AU171),0)</f>
        <v>609</v>
      </c>
      <c r="S171" s="345">
        <f>ROUNDUP(IFERROR(AV171*(1+$AF$6/100),AV171),0)</f>
        <v>635</v>
      </c>
      <c r="T171" s="345">
        <f>ROUNDUP(IFERROR(AW171*(1+$AF$6/100),AW171),0)</f>
        <v>663</v>
      </c>
      <c r="U171" s="345">
        <f>ROUNDUP(IFERROR(AX171*(1+$AF$6/100),AX171),0)</f>
        <v>689</v>
      </c>
      <c r="V171" s="345">
        <f>ROUNDUP(IFERROR(AY171*(1+$AF$6/100),AY171),0)</f>
        <v>714</v>
      </c>
      <c r="W171" s="345">
        <f>ROUNDUP(IFERROR(AZ171*(1+$AF$6/100),AZ171),0)</f>
        <v>738</v>
      </c>
      <c r="X171" s="345">
        <f>ROUNDUP(IFERROR(BA171*(1+$AF$6/100),BA171),0)</f>
        <v>764</v>
      </c>
      <c r="Y171" s="345">
        <f>ROUNDUP(IFERROR(BB171*(1+$AF$6/100),BB171),0)</f>
        <v>789</v>
      </c>
      <c r="Z171" s="354">
        <f>ROUNDUP(IFERROR(BC171*(1+$AF$6/100),BC171),0)</f>
        <v>815</v>
      </c>
      <c r="AA171" s="361">
        <v>3200</v>
      </c>
      <c r="AE171" s="41">
        <v>3200</v>
      </c>
      <c r="AF171" s="41">
        <v>302</v>
      </c>
      <c r="AG171" s="41">
        <v>340</v>
      </c>
      <c r="AH171" s="41">
        <v>376</v>
      </c>
      <c r="AI171" s="41">
        <v>414</v>
      </c>
      <c r="AJ171" s="41">
        <v>450</v>
      </c>
      <c r="AK171" s="41">
        <v>488</v>
      </c>
      <c r="AL171" s="41">
        <v>524</v>
      </c>
      <c r="AM171" s="41">
        <v>562</v>
      </c>
      <c r="AN171" s="41">
        <v>598</v>
      </c>
      <c r="AO171" s="41">
        <v>636</v>
      </c>
      <c r="AP171" s="41">
        <v>672</v>
      </c>
      <c r="AQ171" s="41">
        <v>710</v>
      </c>
      <c r="AR171" s="41">
        <v>746</v>
      </c>
      <c r="AS171" s="41">
        <v>744</v>
      </c>
      <c r="AT171" s="41">
        <v>778</v>
      </c>
      <c r="AU171" s="41">
        <v>812</v>
      </c>
      <c r="AV171" s="41">
        <v>846</v>
      </c>
      <c r="AW171" s="41">
        <v>884</v>
      </c>
      <c r="AX171" s="41">
        <v>918</v>
      </c>
      <c r="AY171" s="41">
        <v>952</v>
      </c>
      <c r="AZ171" s="41">
        <v>984</v>
      </c>
      <c r="BA171" s="41">
        <v>1018</v>
      </c>
      <c r="BB171" s="41">
        <v>1052</v>
      </c>
      <c r="BC171" s="41">
        <v>1086</v>
      </c>
    </row>
    <row r="172" spans="1:71" customHeight="1" ht="30.75">
      <c r="B172" s="1244" t="s">
        <v>843</v>
      </c>
      <c r="C172" s="1245"/>
      <c r="D172" s="1245"/>
      <c r="E172" s="1245"/>
      <c r="F172" s="1245"/>
      <c r="G172" s="1245"/>
      <c r="H172" s="1245"/>
      <c r="I172" s="1245"/>
      <c r="J172" s="1245"/>
      <c r="K172" s="1245"/>
      <c r="L172" s="1245"/>
      <c r="M172" s="1245"/>
      <c r="N172" s="362"/>
      <c r="O172" s="1245" t="s">
        <v>844</v>
      </c>
      <c r="P172" s="1245"/>
      <c r="Q172" s="1245"/>
      <c r="R172" s="1245"/>
      <c r="S172" s="1245"/>
      <c r="T172" s="1245"/>
      <c r="U172" s="1245"/>
      <c r="V172" s="1245"/>
      <c r="W172" s="1245"/>
      <c r="X172" s="1245"/>
      <c r="Y172" s="1245"/>
      <c r="Z172" s="1245"/>
      <c r="AA172" s="358"/>
    </row>
    <row r="173" spans="1:71">
      <c r="B173" s="294"/>
      <c r="C173" s="298"/>
      <c r="D173" s="298"/>
      <c r="E173" s="298"/>
      <c r="F173" s="298"/>
      <c r="G173" s="298"/>
      <c r="H173" s="298"/>
      <c r="I173" s="298"/>
      <c r="J173" s="298"/>
      <c r="K173" s="298"/>
      <c r="L173" s="298"/>
      <c r="M173" s="298"/>
      <c r="N173" s="298"/>
      <c r="O173" s="298"/>
      <c r="P173" s="298"/>
      <c r="Q173" s="298"/>
      <c r="R173" s="298"/>
      <c r="S173" s="298"/>
      <c r="T173" s="298"/>
      <c r="U173" s="298"/>
      <c r="V173" s="298"/>
      <c r="W173" s="298"/>
      <c r="X173" s="298"/>
      <c r="Y173" s="298"/>
      <c r="Z173" s="298"/>
      <c r="AA173" s="298"/>
    </row>
    <row r="174" spans="1:71" customHeight="1" ht="24">
      <c r="B174" s="1255" t="s">
        <v>845</v>
      </c>
      <c r="C174" s="1249"/>
      <c r="D174" s="1249"/>
      <c r="E174" s="1249"/>
      <c r="F174" s="1249"/>
      <c r="G174" s="1249"/>
      <c r="H174" s="1249"/>
      <c r="I174" s="1249"/>
      <c r="J174" s="1249"/>
      <c r="K174" s="1249"/>
      <c r="L174" s="1249"/>
      <c r="M174" s="1249"/>
      <c r="N174" s="1249"/>
      <c r="O174" s="1249"/>
      <c r="P174" s="1249"/>
      <c r="Q174" s="1249"/>
      <c r="R174" s="1249"/>
      <c r="S174" s="1249"/>
      <c r="T174" s="1249"/>
      <c r="U174" s="1249"/>
      <c r="V174" s="1249"/>
      <c r="W174" s="1249"/>
      <c r="X174" s="1249"/>
      <c r="Y174" s="1249"/>
      <c r="Z174" s="1249"/>
      <c r="AA174" s="1249"/>
    </row>
    <row r="175" spans="1:71" customHeight="1" ht="16.5">
      <c r="B175" s="294"/>
      <c r="C175" s="298"/>
      <c r="D175" s="298"/>
      <c r="E175" s="298"/>
      <c r="F175" s="298"/>
      <c r="G175" s="298"/>
      <c r="H175" s="298"/>
      <c r="I175" s="298"/>
      <c r="J175" s="298"/>
      <c r="K175" s="298"/>
      <c r="L175" s="298"/>
      <c r="M175" s="298"/>
      <c r="N175" s="298"/>
      <c r="O175" s="298"/>
      <c r="P175" s="298"/>
      <c r="Q175" s="298"/>
      <c r="R175" s="298"/>
      <c r="S175" s="298"/>
      <c r="T175" s="298"/>
      <c r="U175" s="298"/>
      <c r="V175" s="298"/>
      <c r="W175" s="298"/>
      <c r="X175" s="298"/>
      <c r="Y175" s="298"/>
      <c r="Z175" s="298"/>
      <c r="AA175" s="298"/>
    </row>
    <row r="176" spans="1:71" customHeight="1" ht="24.75">
      <c r="B176" s="842" t="s">
        <v>837</v>
      </c>
      <c r="C176" s="843"/>
      <c r="D176" s="843"/>
      <c r="E176" s="843"/>
      <c r="F176" s="843"/>
      <c r="G176" s="843"/>
      <c r="H176" s="843"/>
      <c r="I176" s="843"/>
      <c r="J176" s="843"/>
      <c r="K176" s="843"/>
      <c r="L176" s="843"/>
      <c r="M176" s="843"/>
      <c r="N176" s="843"/>
      <c r="O176" s="843"/>
      <c r="P176" s="843"/>
      <c r="Q176" s="843"/>
      <c r="R176" s="843"/>
      <c r="S176" s="843"/>
      <c r="T176" s="843"/>
      <c r="U176" s="843"/>
      <c r="V176" s="843"/>
      <c r="W176" s="843"/>
      <c r="X176" s="843"/>
      <c r="Y176" s="843"/>
      <c r="Z176" s="843"/>
      <c r="AA176" s="843"/>
    </row>
    <row r="177" spans="1:71" customHeight="1" ht="20.25">
      <c r="B177" s="356"/>
      <c r="C177" s="307">
        <v>1830</v>
      </c>
      <c r="D177" s="307">
        <v>2130</v>
      </c>
      <c r="E177" s="307">
        <v>2430</v>
      </c>
      <c r="F177" s="307">
        <v>2730</v>
      </c>
      <c r="G177" s="307">
        <v>3030</v>
      </c>
      <c r="H177" s="307">
        <v>3330</v>
      </c>
      <c r="I177" s="307">
        <v>3630</v>
      </c>
      <c r="J177" s="307">
        <v>3930</v>
      </c>
      <c r="K177" s="307">
        <v>4230</v>
      </c>
      <c r="L177" s="307">
        <v>4530</v>
      </c>
      <c r="M177" s="307">
        <v>4830</v>
      </c>
      <c r="N177" s="307">
        <v>5130</v>
      </c>
      <c r="O177" s="307">
        <v>5430</v>
      </c>
      <c r="P177" s="307">
        <v>5730</v>
      </c>
      <c r="Q177" s="307">
        <v>6030</v>
      </c>
      <c r="R177" s="307">
        <v>6330</v>
      </c>
      <c r="S177" s="307">
        <v>6630</v>
      </c>
      <c r="T177" s="307">
        <v>6930</v>
      </c>
      <c r="U177" s="307">
        <v>7230</v>
      </c>
      <c r="V177" s="307">
        <v>7530</v>
      </c>
      <c r="W177" s="307">
        <v>7830</v>
      </c>
      <c r="X177" s="307">
        <v>8130</v>
      </c>
      <c r="Y177" s="307">
        <v>8430</v>
      </c>
      <c r="Z177" s="307">
        <v>8730</v>
      </c>
      <c r="AA177" s="359"/>
      <c r="AF177" s="41">
        <f>AF62*3</f>
        <v>1830</v>
      </c>
      <c r="AG177" s="41">
        <f>AG62*3</f>
        <v>2130</v>
      </c>
      <c r="AH177" s="41">
        <f>AH62*3</f>
        <v>2430</v>
      </c>
      <c r="AI177" s="41">
        <f>AI62*3</f>
        <v>2730</v>
      </c>
      <c r="AJ177" s="41">
        <f>AJ62*3</f>
        <v>3030</v>
      </c>
      <c r="AK177" s="41">
        <f>AK62*3</f>
        <v>3330</v>
      </c>
      <c r="AL177" s="41">
        <f>AL62*3</f>
        <v>3630</v>
      </c>
      <c r="AM177" s="41">
        <f>AM62*3</f>
        <v>3930</v>
      </c>
      <c r="AN177" s="41">
        <f>AN62*3</f>
        <v>4230</v>
      </c>
      <c r="AO177" s="41">
        <f>AO62*3</f>
        <v>4530</v>
      </c>
      <c r="AP177" s="41">
        <f>AP62*3</f>
        <v>4830</v>
      </c>
      <c r="AQ177" s="41">
        <f>AQ62*3</f>
        <v>5130</v>
      </c>
      <c r="AR177" s="41">
        <f>AR62*3</f>
        <v>5430</v>
      </c>
      <c r="AS177" s="41">
        <f>AS62*3</f>
        <v>5730</v>
      </c>
      <c r="AT177" s="41">
        <f>AT62*3</f>
        <v>6030</v>
      </c>
      <c r="AU177" s="41">
        <f>AU62*3</f>
        <v>6330</v>
      </c>
      <c r="AV177" s="41">
        <f>AV62*3</f>
        <v>6630</v>
      </c>
      <c r="AW177" s="41">
        <f>AW62*3</f>
        <v>6930</v>
      </c>
      <c r="AX177" s="41">
        <f>AX62*3</f>
        <v>7230</v>
      </c>
      <c r="AY177" s="41">
        <f>AY62*3</f>
        <v>7530</v>
      </c>
      <c r="AZ177" s="41">
        <f>AZ62*3</f>
        <v>7830</v>
      </c>
      <c r="BA177" s="41">
        <f>BA62*3</f>
        <v>8130</v>
      </c>
      <c r="BB177" s="41">
        <f>BB62*3</f>
        <v>8430</v>
      </c>
      <c r="BC177" s="41">
        <f>BC62*3</f>
        <v>8730</v>
      </c>
    </row>
    <row r="178" spans="1:71" customHeight="1" ht="19.5">
      <c r="B178" s="356">
        <v>600</v>
      </c>
      <c r="C178" s="332">
        <f>ROUNDUP(IFERROR(AF178*(1+$AF$4/100),AF178),0)</f>
        <v>106</v>
      </c>
      <c r="D178" s="333">
        <f>ROUNDUP(IFERROR(AG178*(1+$AF$4/100),AG178),0)</f>
        <v>113</v>
      </c>
      <c r="E178" s="333">
        <f>ROUNDUP(IFERROR(AH178*(1+$AF$4/100),AH178),0)</f>
        <v>120</v>
      </c>
      <c r="F178" s="333">
        <f>ROUNDUP(IFERROR(AI178*(1+$AF$4/100),AI178),0)</f>
        <v>126</v>
      </c>
      <c r="G178" s="333">
        <f>ROUNDUP(IFERROR(AJ178*(1+$AF$4/100),AJ178),0)</f>
        <v>135</v>
      </c>
      <c r="H178" s="333">
        <f>ROUNDUP(IFERROR(AK178*(1+$AF$4/100),AK178),0)</f>
        <v>142</v>
      </c>
      <c r="I178" s="333">
        <f>ROUNDUP(IFERROR(AL178*(1+$AF$4/100),AL178),0)</f>
        <v>149</v>
      </c>
      <c r="J178" s="333">
        <f>ROUNDUP(IFERROR(AM178*(1+$AF$4/100),AM178),0)</f>
        <v>156</v>
      </c>
      <c r="K178" s="333">
        <f>ROUNDUP(IFERROR(AN178*(1+$AF$4/100),AN178),0)</f>
        <v>165</v>
      </c>
      <c r="L178" s="333">
        <f>ROUNDUP(IFERROR(AO178*(1+$AF$4/100),AO178),0)</f>
        <v>171</v>
      </c>
      <c r="M178" s="333">
        <f>ROUNDUP(IFERROR(AP178*(1+$AF$4/100),AP178),0)</f>
        <v>178</v>
      </c>
      <c r="N178" s="333">
        <f>ROUNDUP(IFERROR(AQ178*(1+$AF$4/100),AQ178),0)</f>
        <v>178</v>
      </c>
      <c r="O178" s="333">
        <f>ROUNDUP(IFERROR(AR178*(1+$AF$4/100),AR178),0)</f>
        <v>185</v>
      </c>
      <c r="P178" s="333">
        <f>ROUNDUP(IFERROR(AS178*(1+$AF$4/100),AS178),0)</f>
        <v>192</v>
      </c>
      <c r="Q178" s="333">
        <f>ROUNDUP(IFERROR(AT178*(1+$AF$4/100),AT178),0)</f>
        <v>198</v>
      </c>
      <c r="R178" s="333">
        <f>ROUNDUP(IFERROR(AU178*(1+$AF$4/100),AU178),0)</f>
        <v>205</v>
      </c>
      <c r="S178" s="333">
        <f>ROUNDUP(IFERROR(AV178*(1+$AF$4/100),AV178),0)</f>
        <v>212</v>
      </c>
      <c r="T178" s="333">
        <f>ROUNDUP(IFERROR(AW178*(1+$AF$4/100),AW178),0)</f>
        <v>219</v>
      </c>
      <c r="U178" s="333">
        <f>ROUNDUP(IFERROR(AX178*(1+$AF$4/100),AX178),0)</f>
        <v>225</v>
      </c>
      <c r="V178" s="333">
        <f>ROUNDUP(IFERROR(AY178*(1+$AF$4/100),AY178),0)</f>
        <v>234</v>
      </c>
      <c r="W178" s="333">
        <f>ROUNDUP(IFERROR(AZ178*(1+$AF$4/100),AZ178),0)</f>
        <v>241</v>
      </c>
      <c r="X178" s="333">
        <f>ROUNDUP(IFERROR(BA178*(1+$AF$4/100),BA178),0)</f>
        <v>250</v>
      </c>
      <c r="Y178" s="333">
        <f>ROUNDUP(IFERROR(BB178*(1+$AF$4/100),BB178),0)</f>
        <v>257</v>
      </c>
      <c r="Z178" s="352">
        <f>ROUNDUP(IFERROR(BC178*(1+$AF$4/100),BC178),0)</f>
        <v>266</v>
      </c>
      <c r="AA178" s="361">
        <v>600</v>
      </c>
      <c r="AE178" s="41">
        <v>600</v>
      </c>
      <c r="AF178" s="41">
        <v>141</v>
      </c>
      <c r="AG178" s="41">
        <v>150</v>
      </c>
      <c r="AH178" s="41">
        <v>159</v>
      </c>
      <c r="AI178" s="41">
        <v>168</v>
      </c>
      <c r="AJ178" s="41">
        <v>180</v>
      </c>
      <c r="AK178" s="41">
        <v>189</v>
      </c>
      <c r="AL178" s="41">
        <v>198</v>
      </c>
      <c r="AM178" s="41">
        <v>207</v>
      </c>
      <c r="AN178" s="41">
        <v>219</v>
      </c>
      <c r="AO178" s="41">
        <v>228</v>
      </c>
      <c r="AP178" s="41">
        <v>237</v>
      </c>
      <c r="AQ178" s="41">
        <v>237</v>
      </c>
      <c r="AR178" s="41">
        <v>246</v>
      </c>
      <c r="AS178" s="41">
        <v>255</v>
      </c>
      <c r="AT178" s="41">
        <v>264</v>
      </c>
      <c r="AU178" s="41">
        <v>273</v>
      </c>
      <c r="AV178" s="41">
        <v>282</v>
      </c>
      <c r="AW178" s="41">
        <v>291</v>
      </c>
      <c r="AX178" s="41">
        <v>300</v>
      </c>
      <c r="AY178" s="41">
        <v>312</v>
      </c>
      <c r="AZ178" s="41">
        <v>321</v>
      </c>
      <c r="BA178" s="41">
        <v>333</v>
      </c>
      <c r="BB178" s="41">
        <v>342</v>
      </c>
      <c r="BC178" s="41">
        <v>354</v>
      </c>
    </row>
    <row r="179" spans="1:71" customHeight="1" ht="19.5">
      <c r="B179" s="356">
        <v>800</v>
      </c>
      <c r="C179" s="339">
        <f>ROUNDUP(IFERROR(AF179*(1+$AF$4/100),AF179),0)</f>
        <v>115</v>
      </c>
      <c r="D179" s="297">
        <f>ROUNDUP(IFERROR(AG179*(1+$AF$4/100),AG179),0)</f>
        <v>126</v>
      </c>
      <c r="E179" s="297">
        <f>ROUNDUP(IFERROR(AH179*(1+$AF$4/100),AH179),0)</f>
        <v>135</v>
      </c>
      <c r="F179" s="297">
        <f>ROUNDUP(IFERROR(AI179*(1+$AF$4/100),AI179),0)</f>
        <v>144</v>
      </c>
      <c r="G179" s="297">
        <f>ROUNDUP(IFERROR(AJ179*(1+$AF$4/100),AJ179),0)</f>
        <v>153</v>
      </c>
      <c r="H179" s="297">
        <f>ROUNDUP(IFERROR(AK179*(1+$AF$4/100),AK179),0)</f>
        <v>162</v>
      </c>
      <c r="I179" s="297">
        <f>ROUNDUP(IFERROR(AL179*(1+$AF$4/100),AL179),0)</f>
        <v>171</v>
      </c>
      <c r="J179" s="297">
        <f>ROUNDUP(IFERROR(AM179*(1+$AF$4/100),AM179),0)</f>
        <v>171</v>
      </c>
      <c r="K179" s="297">
        <f>ROUNDUP(IFERROR(AN179*(1+$AF$4/100),AN179),0)</f>
        <v>180</v>
      </c>
      <c r="L179" s="297">
        <f>ROUNDUP(IFERROR(AO179*(1+$AF$4/100),AO179),0)</f>
        <v>189</v>
      </c>
      <c r="M179" s="297">
        <f>ROUNDUP(IFERROR(AP179*(1+$AF$4/100),AP179),0)</f>
        <v>198</v>
      </c>
      <c r="N179" s="297">
        <f>ROUNDUP(IFERROR(AQ179*(1+$AF$4/100),AQ179),0)</f>
        <v>205</v>
      </c>
      <c r="O179" s="297">
        <f>ROUNDUP(IFERROR(AR179*(1+$AF$4/100),AR179),0)</f>
        <v>214</v>
      </c>
      <c r="P179" s="297">
        <f>ROUNDUP(IFERROR(AS179*(1+$AF$4/100),AS179),0)</f>
        <v>223</v>
      </c>
      <c r="Q179" s="297">
        <f>ROUNDUP(IFERROR(AT179*(1+$AF$4/100),AT179),0)</f>
        <v>232</v>
      </c>
      <c r="R179" s="297">
        <f>ROUNDUP(IFERROR(AU179*(1+$AF$4/100),AU179),0)</f>
        <v>241</v>
      </c>
      <c r="S179" s="297">
        <f>ROUNDUP(IFERROR(AV179*(1+$AF$4/100),AV179),0)</f>
        <v>248</v>
      </c>
      <c r="T179" s="297">
        <f>ROUNDUP(IFERROR(AW179*(1+$AF$4/100),AW179),0)</f>
        <v>257</v>
      </c>
      <c r="U179" s="297">
        <f>ROUNDUP(IFERROR(AX179*(1+$AF$4/100),AX179),0)</f>
        <v>266</v>
      </c>
      <c r="V179" s="297">
        <f>ROUNDUP(IFERROR(AY179*(1+$AF$4/100),AY179),0)</f>
        <v>275</v>
      </c>
      <c r="W179" s="297">
        <f>ROUNDUP(IFERROR(AZ179*(1+$AF$4/100),AZ179),0)</f>
        <v>284</v>
      </c>
      <c r="X179" s="297">
        <f>ROUNDUP(IFERROR(BA179*(1+$AF$4/100),BA179),0)</f>
        <v>293</v>
      </c>
      <c r="Y179" s="297">
        <f>ROUNDUP(IFERROR(BB179*(1+$AF$4/100),BB179),0)</f>
        <v>304</v>
      </c>
      <c r="Z179" s="353">
        <f>ROUNDUP(IFERROR(BC179*(1+$AF$4/100),BC179),0)</f>
        <v>313</v>
      </c>
      <c r="AA179" s="361">
        <v>800</v>
      </c>
      <c r="AE179" s="41">
        <v>800</v>
      </c>
      <c r="AF179" s="41">
        <v>153</v>
      </c>
      <c r="AG179" s="41">
        <v>168</v>
      </c>
      <c r="AH179" s="41">
        <v>180</v>
      </c>
      <c r="AI179" s="41">
        <v>192</v>
      </c>
      <c r="AJ179" s="41">
        <v>204</v>
      </c>
      <c r="AK179" s="41">
        <v>216</v>
      </c>
      <c r="AL179" s="41">
        <v>228</v>
      </c>
      <c r="AM179" s="41">
        <v>228</v>
      </c>
      <c r="AN179" s="41">
        <v>240</v>
      </c>
      <c r="AO179" s="41">
        <v>252</v>
      </c>
      <c r="AP179" s="41">
        <v>264</v>
      </c>
      <c r="AQ179" s="41">
        <v>273</v>
      </c>
      <c r="AR179" s="41">
        <v>285</v>
      </c>
      <c r="AS179" s="41">
        <v>297</v>
      </c>
      <c r="AT179" s="41">
        <v>309</v>
      </c>
      <c r="AU179" s="41">
        <v>321</v>
      </c>
      <c r="AV179" s="41">
        <v>330</v>
      </c>
      <c r="AW179" s="41">
        <v>342</v>
      </c>
      <c r="AX179" s="41">
        <v>354</v>
      </c>
      <c r="AY179" s="41">
        <v>366</v>
      </c>
      <c r="AZ179" s="41">
        <v>378</v>
      </c>
      <c r="BA179" s="41">
        <v>390</v>
      </c>
      <c r="BB179" s="41">
        <v>405</v>
      </c>
      <c r="BC179" s="41">
        <v>417</v>
      </c>
    </row>
    <row r="180" spans="1:71" customHeight="1" ht="19.5">
      <c r="B180" s="356">
        <v>1000</v>
      </c>
      <c r="C180" s="339">
        <f>ROUNDUP(IFERROR(AF180*(1+$AF$4/100),AF180),0)</f>
        <v>126</v>
      </c>
      <c r="D180" s="297">
        <f>ROUNDUP(IFERROR(AG180*(1+$AF$4/100),AG180),0)</f>
        <v>138</v>
      </c>
      <c r="E180" s="297">
        <f>ROUNDUP(IFERROR(AH180*(1+$AF$4/100),AH180),0)</f>
        <v>149</v>
      </c>
      <c r="F180" s="297">
        <f>ROUNDUP(IFERROR(AI180*(1+$AF$4/100),AI180),0)</f>
        <v>160</v>
      </c>
      <c r="G180" s="297">
        <f>ROUNDUP(IFERROR(AJ180*(1+$AF$4/100),AJ180),0)</f>
        <v>162</v>
      </c>
      <c r="H180" s="297">
        <f>ROUNDUP(IFERROR(AK180*(1+$AF$4/100),AK180),0)</f>
        <v>174</v>
      </c>
      <c r="I180" s="297">
        <f>ROUNDUP(IFERROR(AL180*(1+$AF$4/100),AL180),0)</f>
        <v>183</v>
      </c>
      <c r="J180" s="297">
        <f>ROUNDUP(IFERROR(AM180*(1+$AF$4/100),AM180),0)</f>
        <v>194</v>
      </c>
      <c r="K180" s="297">
        <f>ROUNDUP(IFERROR(AN180*(1+$AF$4/100),AN180),0)</f>
        <v>203</v>
      </c>
      <c r="L180" s="297">
        <f>ROUNDUP(IFERROR(AO180*(1+$AF$4/100),AO180),0)</f>
        <v>214</v>
      </c>
      <c r="M180" s="297">
        <f>ROUNDUP(IFERROR(AP180*(1+$AF$4/100),AP180),0)</f>
        <v>223</v>
      </c>
      <c r="N180" s="297">
        <f>ROUNDUP(IFERROR(AQ180*(1+$AF$4/100),AQ180),0)</f>
        <v>234</v>
      </c>
      <c r="O180" s="297">
        <f>ROUNDUP(IFERROR(AR180*(1+$AF$4/100),AR180),0)</f>
        <v>243</v>
      </c>
      <c r="P180" s="297">
        <f>ROUNDUP(IFERROR(AS180*(1+$AF$4/100),AS180),0)</f>
        <v>255</v>
      </c>
      <c r="Q180" s="297">
        <f>ROUNDUP(IFERROR(AT180*(1+$AF$4/100),AT180),0)</f>
        <v>266</v>
      </c>
      <c r="R180" s="297">
        <f>ROUNDUP(IFERROR(AU180*(1+$AF$4/100),AU180),0)</f>
        <v>275</v>
      </c>
      <c r="S180" s="297">
        <f>ROUNDUP(IFERROR(AV180*(1+$AF$4/100),AV180),0)</f>
        <v>286</v>
      </c>
      <c r="T180" s="297">
        <f>ROUNDUP(IFERROR(AW180*(1+$AF$4/100),AW180),0)</f>
        <v>295</v>
      </c>
      <c r="U180" s="297">
        <f>ROUNDUP(IFERROR(AX180*(1+$AF$4/100),AX180),0)</f>
        <v>306</v>
      </c>
      <c r="V180" s="297">
        <f>ROUNDUP(IFERROR(AY180*(1+$AF$4/100),AY180),0)</f>
        <v>315</v>
      </c>
      <c r="W180" s="297">
        <f>ROUNDUP(IFERROR(AZ180*(1+$AF$4/100),AZ180),0)</f>
        <v>327</v>
      </c>
      <c r="X180" s="297">
        <f>ROUNDUP(IFERROR(BA180*(1+$AF$4/100),BA180),0)</f>
        <v>338</v>
      </c>
      <c r="Y180" s="297">
        <f>ROUNDUP(IFERROR(BB180*(1+$AF$4/100),BB180),0)</f>
        <v>349</v>
      </c>
      <c r="Z180" s="353">
        <f>ROUNDUP(IFERROR(BC180*(1+$AF$4/100),BC180),0)</f>
        <v>360</v>
      </c>
      <c r="AA180" s="361">
        <v>1000</v>
      </c>
      <c r="AE180" s="41">
        <v>1000</v>
      </c>
      <c r="AF180" s="41">
        <v>168</v>
      </c>
      <c r="AG180" s="41">
        <v>183</v>
      </c>
      <c r="AH180" s="41">
        <v>198</v>
      </c>
      <c r="AI180" s="41">
        <v>213</v>
      </c>
      <c r="AJ180" s="41">
        <v>216</v>
      </c>
      <c r="AK180" s="41">
        <v>231</v>
      </c>
      <c r="AL180" s="41">
        <v>243</v>
      </c>
      <c r="AM180" s="41">
        <v>258</v>
      </c>
      <c r="AN180" s="41">
        <v>270</v>
      </c>
      <c r="AO180" s="41">
        <v>285</v>
      </c>
      <c r="AP180" s="41">
        <v>297</v>
      </c>
      <c r="AQ180" s="41">
        <v>312</v>
      </c>
      <c r="AR180" s="41">
        <v>324</v>
      </c>
      <c r="AS180" s="41">
        <v>339</v>
      </c>
      <c r="AT180" s="41">
        <v>354</v>
      </c>
      <c r="AU180" s="41">
        <v>366</v>
      </c>
      <c r="AV180" s="41">
        <v>381</v>
      </c>
      <c r="AW180" s="41">
        <v>393</v>
      </c>
      <c r="AX180" s="41">
        <v>408</v>
      </c>
      <c r="AY180" s="41">
        <v>420</v>
      </c>
      <c r="AZ180" s="41">
        <v>435</v>
      </c>
      <c r="BA180" s="41">
        <v>450</v>
      </c>
      <c r="BB180" s="41">
        <v>465</v>
      </c>
      <c r="BC180" s="41">
        <v>480</v>
      </c>
    </row>
    <row r="181" spans="1:71" customHeight="1" ht="19.5">
      <c r="B181" s="356">
        <v>1200</v>
      </c>
      <c r="C181" s="339">
        <f>ROUNDUP(IFERROR(AF181*(1+$AF$4/100),AF181),0)</f>
        <v>138</v>
      </c>
      <c r="D181" s="297">
        <f>ROUNDUP(IFERROR(AG181*(1+$AF$4/100),AG181),0)</f>
        <v>151</v>
      </c>
      <c r="E181" s="297">
        <f>ROUNDUP(IFERROR(AH181*(1+$AF$4/100),AH181),0)</f>
        <v>162</v>
      </c>
      <c r="F181" s="297">
        <f>ROUNDUP(IFERROR(AI181*(1+$AF$4/100),AI181),0)</f>
        <v>169</v>
      </c>
      <c r="G181" s="297">
        <f>ROUNDUP(IFERROR(AJ181*(1+$AF$4/100),AJ181),0)</f>
        <v>180</v>
      </c>
      <c r="H181" s="297">
        <f>ROUNDUP(IFERROR(AK181*(1+$AF$4/100),AK181),0)</f>
        <v>192</v>
      </c>
      <c r="I181" s="297">
        <f>ROUNDUP(IFERROR(AL181*(1+$AF$4/100),AL181),0)</f>
        <v>203</v>
      </c>
      <c r="J181" s="297">
        <f>ROUNDUP(IFERROR(AM181*(1+$AF$4/100),AM181),0)</f>
        <v>216</v>
      </c>
      <c r="K181" s="297">
        <f>ROUNDUP(IFERROR(AN181*(1+$AF$4/100),AN181),0)</f>
        <v>228</v>
      </c>
      <c r="L181" s="297">
        <f>ROUNDUP(IFERROR(AO181*(1+$AF$4/100),AO181),0)</f>
        <v>239</v>
      </c>
      <c r="M181" s="297">
        <f>ROUNDUP(IFERROR(AP181*(1+$AF$4/100),AP181),0)</f>
        <v>250</v>
      </c>
      <c r="N181" s="297">
        <f>ROUNDUP(IFERROR(AQ181*(1+$AF$4/100),AQ181),0)</f>
        <v>264</v>
      </c>
      <c r="O181" s="297">
        <f>ROUNDUP(IFERROR(AR181*(1+$AF$4/100),AR181),0)</f>
        <v>275</v>
      </c>
      <c r="P181" s="297">
        <f>ROUNDUP(IFERROR(AS181*(1+$AF$4/100),AS181),0)</f>
        <v>286</v>
      </c>
      <c r="Q181" s="297">
        <f>ROUNDUP(IFERROR(AT181*(1+$AF$4/100),AT181),0)</f>
        <v>297</v>
      </c>
      <c r="R181" s="297">
        <f>ROUNDUP(IFERROR(AU181*(1+$AF$4/100),AU181),0)</f>
        <v>309</v>
      </c>
      <c r="S181" s="297">
        <f>ROUNDUP(IFERROR(AV181*(1+$AF$4/100),AV181),0)</f>
        <v>322</v>
      </c>
      <c r="T181" s="297">
        <f>ROUNDUP(IFERROR(AW181*(1+$AF$4/100),AW181),0)</f>
        <v>333</v>
      </c>
      <c r="U181" s="297">
        <f>ROUNDUP(IFERROR(AX181*(1+$AF$4/100),AX181),0)</f>
        <v>345</v>
      </c>
      <c r="V181" s="297">
        <f>ROUNDUP(IFERROR(AY181*(1+$AF$4/100),AY181),0)</f>
        <v>358</v>
      </c>
      <c r="W181" s="297">
        <f>ROUNDUP(IFERROR(AZ181*(1+$AF$4/100),AZ181),0)</f>
        <v>369</v>
      </c>
      <c r="X181" s="297">
        <f>ROUNDUP(IFERROR(BA181*(1+$AF$4/100),BA181),0)</f>
        <v>383</v>
      </c>
      <c r="Y181" s="297">
        <f>ROUNDUP(IFERROR(BB181*(1+$AF$4/100),BB181),0)</f>
        <v>394</v>
      </c>
      <c r="Z181" s="353">
        <f>ROUNDUP(IFERROR(BC181*(1+$AF$4/100),BC181),0)</f>
        <v>408</v>
      </c>
      <c r="AA181" s="361">
        <v>1200</v>
      </c>
      <c r="AE181" s="41">
        <v>1200</v>
      </c>
      <c r="AF181" s="41">
        <v>183</v>
      </c>
      <c r="AG181" s="41">
        <v>201</v>
      </c>
      <c r="AH181" s="41">
        <v>216</v>
      </c>
      <c r="AI181" s="41">
        <v>225</v>
      </c>
      <c r="AJ181" s="41">
        <v>240</v>
      </c>
      <c r="AK181" s="41">
        <v>255</v>
      </c>
      <c r="AL181" s="41">
        <v>270</v>
      </c>
      <c r="AM181" s="41">
        <v>288</v>
      </c>
      <c r="AN181" s="41">
        <v>303</v>
      </c>
      <c r="AO181" s="41">
        <v>318</v>
      </c>
      <c r="AP181" s="41">
        <v>333</v>
      </c>
      <c r="AQ181" s="41">
        <v>351</v>
      </c>
      <c r="AR181" s="41">
        <v>366</v>
      </c>
      <c r="AS181" s="41">
        <v>381</v>
      </c>
      <c r="AT181" s="41">
        <v>396</v>
      </c>
      <c r="AU181" s="41">
        <v>411</v>
      </c>
      <c r="AV181" s="41">
        <v>429</v>
      </c>
      <c r="AW181" s="41">
        <v>444</v>
      </c>
      <c r="AX181" s="41">
        <v>459</v>
      </c>
      <c r="AY181" s="41">
        <v>477</v>
      </c>
      <c r="AZ181" s="41">
        <v>492</v>
      </c>
      <c r="BA181" s="41">
        <v>510</v>
      </c>
      <c r="BB181" s="41">
        <v>525</v>
      </c>
      <c r="BC181" s="41">
        <v>543</v>
      </c>
    </row>
    <row r="182" spans="1:71" customHeight="1" ht="19.5">
      <c r="B182" s="356">
        <v>1400</v>
      </c>
      <c r="C182" s="339">
        <f>ROUNDUP(IFERROR(AF182*(1+$AF$4/100),AF182),0)</f>
        <v>149</v>
      </c>
      <c r="D182" s="297">
        <f>ROUNDUP(IFERROR(AG182*(1+$AF$4/100),AG182),0)</f>
        <v>165</v>
      </c>
      <c r="E182" s="297">
        <f>ROUNDUP(IFERROR(AH182*(1+$AF$4/100),AH182),0)</f>
        <v>169</v>
      </c>
      <c r="F182" s="297">
        <f>ROUNDUP(IFERROR(AI182*(1+$AF$4/100),AI182),0)</f>
        <v>183</v>
      </c>
      <c r="G182" s="297">
        <f>ROUNDUP(IFERROR(AJ182*(1+$AF$4/100),AJ182),0)</f>
        <v>196</v>
      </c>
      <c r="H182" s="297">
        <f>ROUNDUP(IFERROR(AK182*(1+$AF$4/100),AK182),0)</f>
        <v>210</v>
      </c>
      <c r="I182" s="297">
        <f>ROUNDUP(IFERROR(AL182*(1+$AF$4/100),AL182),0)</f>
        <v>223</v>
      </c>
      <c r="J182" s="297">
        <f>ROUNDUP(IFERROR(AM182*(1+$AF$4/100),AM182),0)</f>
        <v>237</v>
      </c>
      <c r="K182" s="297">
        <f>ROUNDUP(IFERROR(AN182*(1+$AF$4/100),AN182),0)</f>
        <v>250</v>
      </c>
      <c r="L182" s="297">
        <f>ROUNDUP(IFERROR(AO182*(1+$AF$4/100),AO182),0)</f>
        <v>264</v>
      </c>
      <c r="M182" s="297">
        <f>ROUNDUP(IFERROR(AP182*(1+$AF$4/100),AP182),0)</f>
        <v>277</v>
      </c>
      <c r="N182" s="297">
        <f>ROUNDUP(IFERROR(AQ182*(1+$AF$4/100),AQ182),0)</f>
        <v>291</v>
      </c>
      <c r="O182" s="297">
        <f>ROUNDUP(IFERROR(AR182*(1+$AF$4/100),AR182),0)</f>
        <v>304</v>
      </c>
      <c r="P182" s="297">
        <f>ROUNDUP(IFERROR(AS182*(1+$AF$4/100),AS182),0)</f>
        <v>318</v>
      </c>
      <c r="Q182" s="297">
        <f>ROUNDUP(IFERROR(AT182*(1+$AF$4/100),AT182),0)</f>
        <v>331</v>
      </c>
      <c r="R182" s="297">
        <f>ROUNDUP(IFERROR(AU182*(1+$AF$4/100),AU182),0)</f>
        <v>345</v>
      </c>
      <c r="S182" s="297">
        <f>ROUNDUP(IFERROR(AV182*(1+$AF$4/100),AV182),0)</f>
        <v>358</v>
      </c>
      <c r="T182" s="297">
        <f>ROUNDUP(IFERROR(AW182*(1+$AF$4/100),AW182),0)</f>
        <v>372</v>
      </c>
      <c r="U182" s="297">
        <f>ROUNDUP(IFERROR(AX182*(1+$AF$4/100),AX182),0)</f>
        <v>385</v>
      </c>
      <c r="V182" s="297">
        <f>ROUNDUP(IFERROR(AY182*(1+$AF$4/100),AY182),0)</f>
        <v>399</v>
      </c>
      <c r="W182" s="297">
        <f>ROUNDUP(IFERROR(AZ182*(1+$AF$4/100),AZ182),0)</f>
        <v>412</v>
      </c>
      <c r="X182" s="297">
        <f>ROUNDUP(IFERROR(BA182*(1+$AF$4/100),BA182),0)</f>
        <v>428</v>
      </c>
      <c r="Y182" s="297">
        <f>ROUNDUP(IFERROR(BB182*(1+$AF$4/100),BB182),0)</f>
        <v>441</v>
      </c>
      <c r="Z182" s="353">
        <f>ROUNDUP(IFERROR(BC182*(1+$AF$4/100),BC182),0)</f>
        <v>455</v>
      </c>
      <c r="AA182" s="361">
        <v>1400</v>
      </c>
      <c r="AE182" s="41">
        <v>1400</v>
      </c>
      <c r="AF182" s="41">
        <v>198</v>
      </c>
      <c r="AG182" s="41">
        <v>219</v>
      </c>
      <c r="AH182" s="41">
        <v>225</v>
      </c>
      <c r="AI182" s="41">
        <v>243</v>
      </c>
      <c r="AJ182" s="41">
        <v>261</v>
      </c>
      <c r="AK182" s="41">
        <v>279</v>
      </c>
      <c r="AL182" s="41">
        <v>297</v>
      </c>
      <c r="AM182" s="41">
        <v>315</v>
      </c>
      <c r="AN182" s="41">
        <v>333</v>
      </c>
      <c r="AO182" s="41">
        <v>351</v>
      </c>
      <c r="AP182" s="41">
        <v>369</v>
      </c>
      <c r="AQ182" s="41">
        <v>387</v>
      </c>
      <c r="AR182" s="41">
        <v>405</v>
      </c>
      <c r="AS182" s="41">
        <v>423</v>
      </c>
      <c r="AT182" s="41">
        <v>441</v>
      </c>
      <c r="AU182" s="41">
        <v>459</v>
      </c>
      <c r="AV182" s="41">
        <v>477</v>
      </c>
      <c r="AW182" s="41">
        <v>495</v>
      </c>
      <c r="AX182" s="41">
        <v>513</v>
      </c>
      <c r="AY182" s="41">
        <v>531</v>
      </c>
      <c r="AZ182" s="41">
        <v>549</v>
      </c>
      <c r="BA182" s="41">
        <v>570</v>
      </c>
      <c r="BB182" s="41">
        <v>588</v>
      </c>
      <c r="BC182" s="41">
        <v>606</v>
      </c>
    </row>
    <row r="183" spans="1:71" customHeight="1" ht="19.5">
      <c r="B183" s="356">
        <v>1600</v>
      </c>
      <c r="C183" s="339">
        <f>ROUNDUP(IFERROR(AF183*(1+$AF$4/100),AF183),0)</f>
        <v>160</v>
      </c>
      <c r="D183" s="297">
        <f>ROUNDUP(IFERROR(AG183*(1+$AF$4/100),AG183),0)</f>
        <v>169</v>
      </c>
      <c r="E183" s="297">
        <f>ROUNDUP(IFERROR(AH183*(1+$AF$4/100),AH183),0)</f>
        <v>185</v>
      </c>
      <c r="F183" s="297">
        <f>ROUNDUP(IFERROR(AI183*(1+$AF$4/100),AI183),0)</f>
        <v>198</v>
      </c>
      <c r="G183" s="297">
        <f>ROUNDUP(IFERROR(AJ183*(1+$AF$4/100),AJ183),0)</f>
        <v>214</v>
      </c>
      <c r="H183" s="297">
        <f>ROUNDUP(IFERROR(AK183*(1+$AF$4/100),AK183),0)</f>
        <v>230</v>
      </c>
      <c r="I183" s="297">
        <f>ROUNDUP(IFERROR(AL183*(1+$AF$4/100),AL183),0)</f>
        <v>243</v>
      </c>
      <c r="J183" s="297">
        <f>ROUNDUP(IFERROR(AM183*(1+$AF$4/100),AM183),0)</f>
        <v>259</v>
      </c>
      <c r="K183" s="297">
        <f>ROUNDUP(IFERROR(AN183*(1+$AF$4/100),AN183),0)</f>
        <v>275</v>
      </c>
      <c r="L183" s="297">
        <f>ROUNDUP(IFERROR(AO183*(1+$AF$4/100),AO183),0)</f>
        <v>288</v>
      </c>
      <c r="M183" s="297">
        <f>ROUNDUP(IFERROR(AP183*(1+$AF$4/100),AP183),0)</f>
        <v>304</v>
      </c>
      <c r="N183" s="297">
        <f>ROUNDUP(IFERROR(AQ183*(1+$AF$4/100),AQ183),0)</f>
        <v>320</v>
      </c>
      <c r="O183" s="297">
        <f>ROUNDUP(IFERROR(AR183*(1+$AF$4/100),AR183),0)</f>
        <v>333</v>
      </c>
      <c r="P183" s="297">
        <f>ROUNDUP(IFERROR(AS183*(1+$AF$4/100),AS183),0)</f>
        <v>349</v>
      </c>
      <c r="Q183" s="297">
        <f>ROUNDUP(IFERROR(AT183*(1+$AF$4/100),AT183),0)</f>
        <v>365</v>
      </c>
      <c r="R183" s="297">
        <f>ROUNDUP(IFERROR(AU183*(1+$AF$4/100),AU183),0)</f>
        <v>378</v>
      </c>
      <c r="S183" s="297">
        <f>ROUNDUP(IFERROR(AV183*(1+$AF$4/100),AV183),0)</f>
        <v>394</v>
      </c>
      <c r="T183" s="297">
        <f>ROUNDUP(IFERROR(AW183*(1+$AF$4/100),AW183),0)</f>
        <v>410</v>
      </c>
      <c r="U183" s="297">
        <f>ROUNDUP(IFERROR(AX183*(1+$AF$4/100),AX183),0)</f>
        <v>423</v>
      </c>
      <c r="V183" s="297">
        <f>ROUNDUP(IFERROR(AY183*(1+$AF$4/100),AY183),0)</f>
        <v>439</v>
      </c>
      <c r="W183" s="297">
        <f>ROUNDUP(IFERROR(AZ183*(1+$AF$4/100),AZ183),0)</f>
        <v>455</v>
      </c>
      <c r="X183" s="297">
        <f>ROUNDUP(IFERROR(BA183*(1+$AF$4/100),BA183),0)</f>
        <v>471</v>
      </c>
      <c r="Y183" s="297">
        <f>ROUNDUP(IFERROR(BB183*(1+$AF$4/100),BB183),0)</f>
        <v>486</v>
      </c>
      <c r="Z183" s="353">
        <f>ROUNDUP(IFERROR(BC183*(1+$AF$4/100),BC183),0)</f>
        <v>502</v>
      </c>
      <c r="AA183" s="361">
        <v>1600</v>
      </c>
      <c r="AE183" s="41">
        <v>1600</v>
      </c>
      <c r="AF183" s="41">
        <v>213</v>
      </c>
      <c r="AG183" s="41">
        <v>225</v>
      </c>
      <c r="AH183" s="41">
        <v>246</v>
      </c>
      <c r="AI183" s="41">
        <v>264</v>
      </c>
      <c r="AJ183" s="41">
        <v>285</v>
      </c>
      <c r="AK183" s="41">
        <v>306</v>
      </c>
      <c r="AL183" s="41">
        <v>324</v>
      </c>
      <c r="AM183" s="41">
        <v>345</v>
      </c>
      <c r="AN183" s="41">
        <v>366</v>
      </c>
      <c r="AO183" s="41">
        <v>384</v>
      </c>
      <c r="AP183" s="41">
        <v>405</v>
      </c>
      <c r="AQ183" s="41">
        <v>426</v>
      </c>
      <c r="AR183" s="41">
        <v>444</v>
      </c>
      <c r="AS183" s="41">
        <v>465</v>
      </c>
      <c r="AT183" s="41">
        <v>486</v>
      </c>
      <c r="AU183" s="41">
        <v>504</v>
      </c>
      <c r="AV183" s="41">
        <v>525</v>
      </c>
      <c r="AW183" s="41">
        <v>546</v>
      </c>
      <c r="AX183" s="41">
        <v>564</v>
      </c>
      <c r="AY183" s="41">
        <v>585</v>
      </c>
      <c r="AZ183" s="41">
        <v>606</v>
      </c>
      <c r="BA183" s="41">
        <v>627</v>
      </c>
      <c r="BB183" s="41">
        <v>648</v>
      </c>
      <c r="BC183" s="41">
        <v>669</v>
      </c>
    </row>
    <row r="184" spans="1:71" customHeight="1" ht="19.5">
      <c r="B184" s="356">
        <v>1800</v>
      </c>
      <c r="C184" s="339">
        <f>ROUNDUP(IFERROR(AF184*(1+$AF$4/100),AF184),0)</f>
        <v>165</v>
      </c>
      <c r="D184" s="297">
        <f>ROUNDUP(IFERROR(AG184*(1+$AF$4/100),AG184),0)</f>
        <v>180</v>
      </c>
      <c r="E184" s="297">
        <f>ROUNDUP(IFERROR(AH184*(1+$AF$4/100),AH184),0)</f>
        <v>198</v>
      </c>
      <c r="F184" s="297">
        <f>ROUNDUP(IFERROR(AI184*(1+$AF$4/100),AI184),0)</f>
        <v>214</v>
      </c>
      <c r="G184" s="297">
        <f>ROUNDUP(IFERROR(AJ184*(1+$AF$4/100),AJ184),0)</f>
        <v>230</v>
      </c>
      <c r="H184" s="297">
        <f>ROUNDUP(IFERROR(AK184*(1+$AF$4/100),AK184),0)</f>
        <v>248</v>
      </c>
      <c r="I184" s="297">
        <f>ROUNDUP(IFERROR(AL184*(1+$AF$4/100),AL184),0)</f>
        <v>264</v>
      </c>
      <c r="J184" s="297">
        <f>ROUNDUP(IFERROR(AM184*(1+$AF$4/100),AM184),0)</f>
        <v>282</v>
      </c>
      <c r="K184" s="297">
        <f>ROUNDUP(IFERROR(AN184*(1+$AF$4/100),AN184),0)</f>
        <v>297</v>
      </c>
      <c r="L184" s="297">
        <f>ROUNDUP(IFERROR(AO184*(1+$AF$4/100),AO184),0)</f>
        <v>313</v>
      </c>
      <c r="M184" s="297">
        <f>ROUNDUP(IFERROR(AP184*(1+$AF$4/100),AP184),0)</f>
        <v>331</v>
      </c>
      <c r="N184" s="297">
        <f>ROUNDUP(IFERROR(AQ184*(1+$AF$4/100),AQ184),0)</f>
        <v>347</v>
      </c>
      <c r="O184" s="297">
        <f>ROUNDUP(IFERROR(AR184*(1+$AF$4/100),AR184),0)</f>
        <v>365</v>
      </c>
      <c r="P184" s="297">
        <f>ROUNDUP(IFERROR(AS184*(1+$AF$4/100),AS184),0)</f>
        <v>381</v>
      </c>
      <c r="Q184" s="297">
        <f>ROUNDUP(IFERROR(AT184*(1+$AF$4/100),AT184),0)</f>
        <v>396</v>
      </c>
      <c r="R184" s="297">
        <f>ROUNDUP(IFERROR(AU184*(1+$AF$4/100),AU184),0)</f>
        <v>414</v>
      </c>
      <c r="S184" s="297">
        <f>ROUNDUP(IFERROR(AV184*(1+$AF$4/100),AV184),0)</f>
        <v>430</v>
      </c>
      <c r="T184" s="297">
        <f>ROUNDUP(IFERROR(AW184*(1+$AF$4/100),AW184),0)</f>
        <v>448</v>
      </c>
      <c r="U184" s="297">
        <f>ROUNDUP(IFERROR(AX184*(1+$AF$4/100),AX184),0)</f>
        <v>464</v>
      </c>
      <c r="V184" s="297">
        <f>ROUNDUP(IFERROR(AY184*(1+$AF$4/100),AY184),0)</f>
        <v>482</v>
      </c>
      <c r="W184" s="297">
        <f>ROUNDUP(IFERROR(AZ184*(1+$AF$4/100),AZ184),0)</f>
        <v>498</v>
      </c>
      <c r="X184" s="297">
        <f>ROUNDUP(IFERROR(BA184*(1+$AF$4/100),BA184),0)</f>
        <v>516</v>
      </c>
      <c r="Y184" s="297">
        <f>ROUNDUP(IFERROR(BB184*(1+$AF$4/100),BB184),0)</f>
        <v>534</v>
      </c>
      <c r="Z184" s="353">
        <f>ROUNDUP(IFERROR(BC184*(1+$AF$4/100),BC184),0)</f>
        <v>552</v>
      </c>
      <c r="AA184" s="361">
        <v>1800</v>
      </c>
      <c r="AE184" s="41">
        <v>1800</v>
      </c>
      <c r="AF184" s="41">
        <v>219</v>
      </c>
      <c r="AG184" s="41">
        <v>240</v>
      </c>
      <c r="AH184" s="41">
        <v>264</v>
      </c>
      <c r="AI184" s="41">
        <v>285</v>
      </c>
      <c r="AJ184" s="41">
        <v>306</v>
      </c>
      <c r="AK184" s="41">
        <v>330</v>
      </c>
      <c r="AL184" s="41">
        <v>351</v>
      </c>
      <c r="AM184" s="41">
        <v>375</v>
      </c>
      <c r="AN184" s="41">
        <v>396</v>
      </c>
      <c r="AO184" s="41">
        <v>417</v>
      </c>
      <c r="AP184" s="41">
        <v>441</v>
      </c>
      <c r="AQ184" s="41">
        <v>462</v>
      </c>
      <c r="AR184" s="41">
        <v>486</v>
      </c>
      <c r="AS184" s="41">
        <v>507</v>
      </c>
      <c r="AT184" s="41">
        <v>528</v>
      </c>
      <c r="AU184" s="41">
        <v>552</v>
      </c>
      <c r="AV184" s="41">
        <v>573</v>
      </c>
      <c r="AW184" s="41">
        <v>597</v>
      </c>
      <c r="AX184" s="41">
        <v>618</v>
      </c>
      <c r="AY184" s="41">
        <v>642</v>
      </c>
      <c r="AZ184" s="41">
        <v>663</v>
      </c>
      <c r="BA184" s="41">
        <v>687</v>
      </c>
      <c r="BB184" s="41">
        <v>711</v>
      </c>
      <c r="BC184" s="41">
        <v>735</v>
      </c>
    </row>
    <row r="185" spans="1:71" customHeight="1" ht="19.5">
      <c r="B185" s="356">
        <v>2000</v>
      </c>
      <c r="C185" s="342">
        <f>ROUNDUP(IFERROR(AF185*(1+$AF$4/100),AF185),0)</f>
        <v>174</v>
      </c>
      <c r="D185" s="297">
        <f>ROUNDUP(IFERROR(AG185*(1+$AF$4/100),AG185),0)</f>
        <v>194</v>
      </c>
      <c r="E185" s="297">
        <f>ROUNDUP(IFERROR(AH185*(1+$AF$4/100),AH185),0)</f>
        <v>212</v>
      </c>
      <c r="F185" s="297">
        <f>ROUNDUP(IFERROR(AI185*(1+$AF$4/100),AI185),0)</f>
        <v>230</v>
      </c>
      <c r="G185" s="297">
        <f>ROUNDUP(IFERROR(AJ185*(1+$AF$4/100),AJ185),0)</f>
        <v>248</v>
      </c>
      <c r="H185" s="297">
        <f>ROUNDUP(IFERROR(AK185*(1+$AF$4/100),AK185),0)</f>
        <v>266</v>
      </c>
      <c r="I185" s="297">
        <f>ROUNDUP(IFERROR(AL185*(1+$AF$4/100),AL185),0)</f>
        <v>284</v>
      </c>
      <c r="J185" s="297">
        <f>ROUNDUP(IFERROR(AM185*(1+$AF$4/100),AM185),0)</f>
        <v>302</v>
      </c>
      <c r="K185" s="297">
        <f>ROUNDUP(IFERROR(AN185*(1+$AF$4/100),AN185),0)</f>
        <v>320</v>
      </c>
      <c r="L185" s="297">
        <f>ROUNDUP(IFERROR(AO185*(1+$AF$4/100),AO185),0)</f>
        <v>338</v>
      </c>
      <c r="M185" s="297">
        <f>ROUNDUP(IFERROR(AP185*(1+$AF$4/100),AP185),0)</f>
        <v>358</v>
      </c>
      <c r="N185" s="297">
        <f>ROUNDUP(IFERROR(AQ185*(1+$AF$4/100),AQ185),0)</f>
        <v>376</v>
      </c>
      <c r="O185" s="297">
        <f>ROUNDUP(IFERROR(AR185*(1+$AF$4/100),AR185),0)</f>
        <v>394</v>
      </c>
      <c r="P185" s="297">
        <f>ROUNDUP(IFERROR(AS185*(1+$AF$4/100),AS185),0)</f>
        <v>412</v>
      </c>
      <c r="Q185" s="297">
        <f>ROUNDUP(IFERROR(AT185*(1+$AF$4/100),AT185),0)</f>
        <v>430</v>
      </c>
      <c r="R185" s="297">
        <f>ROUNDUP(IFERROR(AU185*(1+$AF$4/100),AU185),0)</f>
        <v>448</v>
      </c>
      <c r="S185" s="297">
        <f>ROUNDUP(IFERROR(AV185*(1+$AF$4/100),AV185),0)</f>
        <v>466</v>
      </c>
      <c r="T185" s="297">
        <f>ROUNDUP(IFERROR(AW185*(1+$AF$4/100),AW185),0)</f>
        <v>484</v>
      </c>
      <c r="U185" s="297">
        <f>ROUNDUP(IFERROR(AX185*(1+$AF$4/100),AX185),0)</f>
        <v>502</v>
      </c>
      <c r="V185" s="297">
        <f>ROUNDUP(IFERROR(AY185*(1+$AF$4/100),AY185),0)</f>
        <v>522</v>
      </c>
      <c r="W185" s="297">
        <f>ROUNDUP(IFERROR(AZ185*(1+$AF$4/100),AZ185),0)</f>
        <v>540</v>
      </c>
      <c r="X185" s="297">
        <f>ROUNDUP(IFERROR(BA185*(1+$AF$4/100),BA185),0)</f>
        <v>561</v>
      </c>
      <c r="Y185" s="297">
        <f>ROUNDUP(IFERROR(BB185*(1+$AF$4/100),BB185),0)</f>
        <v>579</v>
      </c>
      <c r="Z185" s="353">
        <f>ROUNDUP(IFERROR(BC185*(1+$AF$4/100),BC185),0)</f>
        <v>599</v>
      </c>
      <c r="AA185" s="361">
        <v>2000</v>
      </c>
      <c r="AE185" s="41">
        <v>2000</v>
      </c>
      <c r="AF185" s="41">
        <v>231</v>
      </c>
      <c r="AG185" s="41">
        <v>258</v>
      </c>
      <c r="AH185" s="41">
        <v>282</v>
      </c>
      <c r="AI185" s="41">
        <v>306</v>
      </c>
      <c r="AJ185" s="41">
        <v>330</v>
      </c>
      <c r="AK185" s="41">
        <v>354</v>
      </c>
      <c r="AL185" s="41">
        <v>378</v>
      </c>
      <c r="AM185" s="41">
        <v>402</v>
      </c>
      <c r="AN185" s="41">
        <v>426</v>
      </c>
      <c r="AO185" s="41">
        <v>450</v>
      </c>
      <c r="AP185" s="41">
        <v>477</v>
      </c>
      <c r="AQ185" s="41">
        <v>501</v>
      </c>
      <c r="AR185" s="41">
        <v>525</v>
      </c>
      <c r="AS185" s="41">
        <v>549</v>
      </c>
      <c r="AT185" s="41">
        <v>573</v>
      </c>
      <c r="AU185" s="41">
        <v>597</v>
      </c>
      <c r="AV185" s="41">
        <v>621</v>
      </c>
      <c r="AW185" s="41">
        <v>645</v>
      </c>
      <c r="AX185" s="41">
        <v>669</v>
      </c>
      <c r="AY185" s="41">
        <v>696</v>
      </c>
      <c r="AZ185" s="41">
        <v>720</v>
      </c>
      <c r="BA185" s="41">
        <v>747</v>
      </c>
      <c r="BB185" s="41">
        <v>771</v>
      </c>
      <c r="BC185" s="41">
        <v>798</v>
      </c>
    </row>
    <row r="186" spans="1:71" customHeight="1" ht="19.5">
      <c r="B186" s="356">
        <v>2200</v>
      </c>
      <c r="C186" s="342">
        <f>ROUNDUP(IFERROR(AF186*(1+$AF$4/100),AF186),0)</f>
        <v>185</v>
      </c>
      <c r="D186" s="296">
        <f>ROUNDUP(IFERROR(AG186*(1+$AF$4/100),AG186),0)</f>
        <v>205</v>
      </c>
      <c r="E186" s="297">
        <f>ROUNDUP(IFERROR(AH186*(1+$AF$4/100),AH186),0)</f>
        <v>225</v>
      </c>
      <c r="F186" s="297">
        <f>ROUNDUP(IFERROR(AI186*(1+$AF$4/100),AI186),0)</f>
        <v>246</v>
      </c>
      <c r="G186" s="297">
        <f>ROUNDUP(IFERROR(AJ186*(1+$AF$4/100),AJ186),0)</f>
        <v>264</v>
      </c>
      <c r="H186" s="297">
        <f>ROUNDUP(IFERROR(AK186*(1+$AF$4/100),AK186),0)</f>
        <v>284</v>
      </c>
      <c r="I186" s="297">
        <f>ROUNDUP(IFERROR(AL186*(1+$AF$4/100),AL186),0)</f>
        <v>304</v>
      </c>
      <c r="J186" s="297">
        <f>ROUNDUP(IFERROR(AM186*(1+$AF$4/100),AM186),0)</f>
        <v>324</v>
      </c>
      <c r="K186" s="297">
        <f>ROUNDUP(IFERROR(AN186*(1+$AF$4/100),AN186),0)</f>
        <v>345</v>
      </c>
      <c r="L186" s="297">
        <f>ROUNDUP(IFERROR(AO186*(1+$AF$4/100),AO186),0)</f>
        <v>365</v>
      </c>
      <c r="M186" s="297">
        <f>ROUNDUP(IFERROR(AP186*(1+$AF$4/100),AP186),0)</f>
        <v>383</v>
      </c>
      <c r="N186" s="297">
        <f>ROUNDUP(IFERROR(AQ186*(1+$AF$4/100),AQ186),0)</f>
        <v>403</v>
      </c>
      <c r="O186" s="297">
        <f>ROUNDUP(IFERROR(AR186*(1+$AF$4/100),AR186),0)</f>
        <v>423</v>
      </c>
      <c r="P186" s="297">
        <f>ROUNDUP(IFERROR(AS186*(1+$AF$4/100),AS186),0)</f>
        <v>444</v>
      </c>
      <c r="Q186" s="297">
        <f>ROUNDUP(IFERROR(AT186*(1+$AF$4/100),AT186),0)</f>
        <v>464</v>
      </c>
      <c r="R186" s="297">
        <f>ROUNDUP(IFERROR(AU186*(1+$AF$4/100),AU186),0)</f>
        <v>484</v>
      </c>
      <c r="S186" s="297">
        <f>ROUNDUP(IFERROR(AV186*(1+$AF$4/100),AV186),0)</f>
        <v>502</v>
      </c>
      <c r="T186" s="297">
        <f>ROUNDUP(IFERROR(AW186*(1+$AF$4/100),AW186),0)</f>
        <v>522</v>
      </c>
      <c r="U186" s="297">
        <f>ROUNDUP(IFERROR(AX186*(1+$AF$4/100),AX186),0)</f>
        <v>543</v>
      </c>
      <c r="V186" s="297">
        <f>ROUNDUP(IFERROR(AY186*(1+$AF$4/100),AY186),0)</f>
        <v>563</v>
      </c>
      <c r="W186" s="297">
        <f>ROUNDUP(IFERROR(AZ186*(1+$AF$4/100),AZ186),0)</f>
        <v>583</v>
      </c>
      <c r="X186" s="297">
        <f>ROUNDUP(IFERROR(BA186*(1+$AF$4/100),BA186),0)</f>
        <v>608</v>
      </c>
      <c r="Y186" s="297">
        <f>ROUNDUP(IFERROR(BB186*(1+$AF$4/100),BB186),0)</f>
        <v>628</v>
      </c>
      <c r="Z186" s="353">
        <f>ROUNDUP(IFERROR(BC186*(1+$AF$4/100),BC186),0)</f>
        <v>646</v>
      </c>
      <c r="AA186" s="361">
        <v>2200</v>
      </c>
      <c r="AE186" s="41">
        <v>2200</v>
      </c>
      <c r="AF186" s="41">
        <v>246</v>
      </c>
      <c r="AG186" s="41">
        <v>273</v>
      </c>
      <c r="AH186" s="41">
        <v>300</v>
      </c>
      <c r="AI186" s="41">
        <v>327</v>
      </c>
      <c r="AJ186" s="41">
        <v>351</v>
      </c>
      <c r="AK186" s="41">
        <v>378</v>
      </c>
      <c r="AL186" s="41">
        <v>405</v>
      </c>
      <c r="AM186" s="41">
        <v>432</v>
      </c>
      <c r="AN186" s="41">
        <v>459</v>
      </c>
      <c r="AO186" s="41">
        <v>486</v>
      </c>
      <c r="AP186" s="41">
        <v>510</v>
      </c>
      <c r="AQ186" s="41">
        <v>537</v>
      </c>
      <c r="AR186" s="41">
        <v>564</v>
      </c>
      <c r="AS186" s="41">
        <v>591</v>
      </c>
      <c r="AT186" s="41">
        <v>618</v>
      </c>
      <c r="AU186" s="41">
        <v>645</v>
      </c>
      <c r="AV186" s="41">
        <v>669</v>
      </c>
      <c r="AW186" s="41">
        <v>696</v>
      </c>
      <c r="AX186" s="41">
        <v>723</v>
      </c>
      <c r="AY186" s="41">
        <v>750</v>
      </c>
      <c r="AZ186" s="41">
        <v>777</v>
      </c>
      <c r="BA186" s="41">
        <v>810</v>
      </c>
      <c r="BB186" s="41">
        <v>837</v>
      </c>
      <c r="BC186" s="41">
        <v>861</v>
      </c>
    </row>
    <row r="187" spans="1:71" customHeight="1" ht="19.5">
      <c r="B187" s="356">
        <v>2400</v>
      </c>
      <c r="C187" s="342">
        <f>ROUNDUP(IFERROR(AF187*(1+$AF$4/100),AF187),0)</f>
        <v>196</v>
      </c>
      <c r="D187" s="296">
        <f>ROUNDUP(IFERROR(AG187*(1+$AF$4/100),AG187),0)</f>
        <v>216</v>
      </c>
      <c r="E187" s="297">
        <f>ROUNDUP(IFERROR(AH187*(1+$AF$4/100),AH187),0)</f>
        <v>239</v>
      </c>
      <c r="F187" s="297">
        <f>ROUNDUP(IFERROR(AI187*(1+$AF$4/100),AI187),0)</f>
        <v>259</v>
      </c>
      <c r="G187" s="297">
        <f>ROUNDUP(IFERROR(AJ187*(1+$AF$4/100),AJ187),0)</f>
        <v>282</v>
      </c>
      <c r="H187" s="297">
        <f>ROUNDUP(IFERROR(AK187*(1+$AF$4/100),AK187),0)</f>
        <v>302</v>
      </c>
      <c r="I187" s="297">
        <f>ROUNDUP(IFERROR(AL187*(1+$AF$4/100),AL187),0)</f>
        <v>324</v>
      </c>
      <c r="J187" s="297">
        <f>ROUNDUP(IFERROR(AM187*(1+$AF$4/100),AM187),0)</f>
        <v>347</v>
      </c>
      <c r="K187" s="297">
        <f>ROUNDUP(IFERROR(AN187*(1+$AF$4/100),AN187),0)</f>
        <v>367</v>
      </c>
      <c r="L187" s="297">
        <f>ROUNDUP(IFERROR(AO187*(1+$AF$4/100),AO187),0)</f>
        <v>390</v>
      </c>
      <c r="M187" s="297">
        <f>ROUNDUP(IFERROR(AP187*(1+$AF$4/100),AP187),0)</f>
        <v>410</v>
      </c>
      <c r="N187" s="297">
        <f>ROUNDUP(IFERROR(AQ187*(1+$AF$4/100),AQ187),0)</f>
        <v>432</v>
      </c>
      <c r="O187" s="297">
        <f>ROUNDUP(IFERROR(AR187*(1+$AF$4/100),AR187),0)</f>
        <v>453</v>
      </c>
      <c r="P187" s="297">
        <f>ROUNDUP(IFERROR(AS187*(1+$AF$4/100),AS187),0)</f>
        <v>475</v>
      </c>
      <c r="Q187" s="297">
        <f>ROUNDUP(IFERROR(AT187*(1+$AF$4/100),AT187),0)</f>
        <v>495</v>
      </c>
      <c r="R187" s="297">
        <f>ROUNDUP(IFERROR(AU187*(1+$AF$4/100),AU187),0)</f>
        <v>518</v>
      </c>
      <c r="S187" s="297">
        <f>ROUNDUP(IFERROR(AV187*(1+$AF$4/100),AV187),0)</f>
        <v>540</v>
      </c>
      <c r="T187" s="297">
        <f>ROUNDUP(IFERROR(AW187*(1+$AF$4/100),AW187),0)</f>
        <v>561</v>
      </c>
      <c r="U187" s="297">
        <f>ROUNDUP(IFERROR(AX187*(1+$AF$4/100),AX187),0)</f>
        <v>583</v>
      </c>
      <c r="V187" s="297">
        <f>ROUNDUP(IFERROR(AY187*(1+$AF$4/100),AY187),0)</f>
        <v>603</v>
      </c>
      <c r="W187" s="297">
        <f>ROUNDUP(IFERROR(AZ187*(1+$AF$4/100),AZ187),0)</f>
        <v>624</v>
      </c>
      <c r="X187" s="297">
        <f>ROUNDUP(IFERROR(BA187*(1+$AF$4/100),BA187),0)</f>
        <v>644</v>
      </c>
      <c r="Y187" s="297">
        <f>ROUNDUP(IFERROR(BB187*(1+$AF$4/100),BB187),0)</f>
        <v>664</v>
      </c>
      <c r="Z187" s="353">
        <f>ROUNDUP(IFERROR(BC187*(1+$AF$4/100),BC187),0)</f>
        <v>684</v>
      </c>
      <c r="AA187" s="361">
        <v>2400</v>
      </c>
      <c r="AE187" s="41">
        <v>2400</v>
      </c>
      <c r="AF187" s="41">
        <v>261</v>
      </c>
      <c r="AG187" s="41">
        <v>288</v>
      </c>
      <c r="AH187" s="41">
        <v>318</v>
      </c>
      <c r="AI187" s="41">
        <v>345</v>
      </c>
      <c r="AJ187" s="41">
        <v>375</v>
      </c>
      <c r="AK187" s="41">
        <v>402</v>
      </c>
      <c r="AL187" s="41">
        <v>432</v>
      </c>
      <c r="AM187" s="41">
        <v>462</v>
      </c>
      <c r="AN187" s="41">
        <v>489</v>
      </c>
      <c r="AO187" s="41">
        <v>519</v>
      </c>
      <c r="AP187" s="41">
        <v>546</v>
      </c>
      <c r="AQ187" s="41">
        <v>576</v>
      </c>
      <c r="AR187" s="41">
        <v>603</v>
      </c>
      <c r="AS187" s="41">
        <v>633</v>
      </c>
      <c r="AT187" s="41">
        <v>660</v>
      </c>
      <c r="AU187" s="41">
        <v>690</v>
      </c>
      <c r="AV187" s="41">
        <v>720</v>
      </c>
      <c r="AW187" s="41">
        <v>747</v>
      </c>
      <c r="AX187" s="41">
        <v>777</v>
      </c>
      <c r="AY187" s="41">
        <v>804</v>
      </c>
      <c r="AZ187" s="41">
        <v>831</v>
      </c>
      <c r="BA187" s="41">
        <v>858</v>
      </c>
      <c r="BB187" s="41">
        <v>885</v>
      </c>
      <c r="BC187" s="41">
        <v>912</v>
      </c>
    </row>
    <row r="188" spans="1:71" customHeight="1" ht="19.5">
      <c r="B188" s="356">
        <v>2600</v>
      </c>
      <c r="C188" s="342">
        <f>ROUNDUP(IFERROR(AF188*(1+$AF$4/100),AF188),0)</f>
        <v>205</v>
      </c>
      <c r="D188" s="296">
        <f>ROUNDUP(IFERROR(AG188*(1+$AF$4/100),AG188),0)</f>
        <v>230</v>
      </c>
      <c r="E188" s="296">
        <f>ROUNDUP(IFERROR(AH188*(1+$AF$4/100),AH188),0)</f>
        <v>252</v>
      </c>
      <c r="F188" s="297">
        <f>ROUNDUP(IFERROR(AI188*(1+$AF$4/100),AI188),0)</f>
        <v>275</v>
      </c>
      <c r="G188" s="297">
        <f>ROUNDUP(IFERROR(AJ188*(1+$AF$4/100),AJ188),0)</f>
        <v>297</v>
      </c>
      <c r="H188" s="297">
        <f>ROUNDUP(IFERROR(AK188*(1+$AF$4/100),AK188),0)</f>
        <v>322</v>
      </c>
      <c r="I188" s="297">
        <f>ROUNDUP(IFERROR(AL188*(1+$AF$4/100),AL188),0)</f>
        <v>345</v>
      </c>
      <c r="J188" s="297">
        <f>ROUNDUP(IFERROR(AM188*(1+$AF$4/100),AM188),0)</f>
        <v>367</v>
      </c>
      <c r="K188" s="297">
        <f>ROUNDUP(IFERROR(AN188*(1+$AF$4/100),AN188),0)</f>
        <v>392</v>
      </c>
      <c r="L188" s="297">
        <f>ROUNDUP(IFERROR(AO188*(1+$AF$4/100),AO188),0)</f>
        <v>414</v>
      </c>
      <c r="M188" s="297">
        <f>ROUNDUP(IFERROR(AP188*(1+$AF$4/100),AP188),0)</f>
        <v>437</v>
      </c>
      <c r="N188" s="297">
        <f>ROUNDUP(IFERROR(AQ188*(1+$AF$4/100),AQ188),0)</f>
        <v>459</v>
      </c>
      <c r="O188" s="297">
        <f>ROUNDUP(IFERROR(AR188*(1+$AF$4/100),AR188),0)</f>
        <v>484</v>
      </c>
      <c r="P188" s="297">
        <f>ROUNDUP(IFERROR(AS188*(1+$AF$4/100),AS188),0)</f>
        <v>507</v>
      </c>
      <c r="Q188" s="297">
        <f>ROUNDUP(IFERROR(AT188*(1+$AF$4/100),AT188),0)</f>
        <v>529</v>
      </c>
      <c r="R188" s="297">
        <f>ROUNDUP(IFERROR(AU188*(1+$AF$4/100),AU188),0)</f>
        <v>552</v>
      </c>
      <c r="S188" s="297">
        <f>ROUNDUP(IFERROR(AV188*(1+$AF$4/100),AV188),0)</f>
        <v>576</v>
      </c>
      <c r="T188" s="297">
        <f>ROUNDUP(IFERROR(AW188*(1+$AF$4/100),AW188),0)</f>
        <v>592</v>
      </c>
      <c r="U188" s="297">
        <f>ROUNDUP(IFERROR(AX188*(1+$AF$4/100),AX188),0)</f>
        <v>615</v>
      </c>
      <c r="V188" s="297">
        <f>ROUNDUP(IFERROR(AY188*(1+$AF$4/100),AY188),0)</f>
        <v>637</v>
      </c>
      <c r="W188" s="297">
        <f>ROUNDUP(IFERROR(AZ188*(1+$AF$4/100),AZ188),0)</f>
        <v>657</v>
      </c>
      <c r="X188" s="297">
        <f>ROUNDUP(IFERROR(BA188*(1+$AF$4/100),BA188),0)</f>
        <v>680</v>
      </c>
      <c r="Y188" s="297">
        <f>ROUNDUP(IFERROR(BB188*(1+$AF$4/100),BB188),0)</f>
        <v>702</v>
      </c>
      <c r="Z188" s="353">
        <f>ROUNDUP(IFERROR(BC188*(1+$AF$4/100),BC188),0)</f>
        <v>725</v>
      </c>
      <c r="AA188" s="361">
        <v>2600</v>
      </c>
      <c r="AE188" s="41">
        <v>2600</v>
      </c>
      <c r="AF188" s="41">
        <v>273</v>
      </c>
      <c r="AG188" s="41">
        <v>306</v>
      </c>
      <c r="AH188" s="41">
        <v>336</v>
      </c>
      <c r="AI188" s="41">
        <v>366</v>
      </c>
      <c r="AJ188" s="41">
        <v>396</v>
      </c>
      <c r="AK188" s="41">
        <v>429</v>
      </c>
      <c r="AL188" s="41">
        <v>459</v>
      </c>
      <c r="AM188" s="41">
        <v>489</v>
      </c>
      <c r="AN188" s="41">
        <v>522</v>
      </c>
      <c r="AO188" s="41">
        <v>552</v>
      </c>
      <c r="AP188" s="41">
        <v>582</v>
      </c>
      <c r="AQ188" s="41">
        <v>612</v>
      </c>
      <c r="AR188" s="41">
        <v>645</v>
      </c>
      <c r="AS188" s="41">
        <v>675</v>
      </c>
      <c r="AT188" s="41">
        <v>705</v>
      </c>
      <c r="AU188" s="41">
        <v>735</v>
      </c>
      <c r="AV188" s="41">
        <v>768</v>
      </c>
      <c r="AW188" s="41">
        <v>789</v>
      </c>
      <c r="AX188" s="41">
        <v>819</v>
      </c>
      <c r="AY188" s="41">
        <v>849</v>
      </c>
      <c r="AZ188" s="41">
        <v>876</v>
      </c>
      <c r="BA188" s="41">
        <v>906</v>
      </c>
      <c r="BB188" s="41">
        <v>936</v>
      </c>
      <c r="BC188" s="41">
        <v>966</v>
      </c>
    </row>
    <row r="189" spans="1:71" customHeight="1" ht="19.5">
      <c r="B189" s="356">
        <v>2800</v>
      </c>
      <c r="C189" s="342">
        <f>ROUNDUP(IFERROR(AF189*(1+$AF$4/100),AF189),0)</f>
        <v>216</v>
      </c>
      <c r="D189" s="296">
        <f>ROUNDUP(IFERROR(AG189*(1+$AF$4/100),AG189),0)</f>
        <v>241</v>
      </c>
      <c r="E189" s="296">
        <f>ROUNDUP(IFERROR(AH189*(1+$AF$4/100),AH189),0)</f>
        <v>266</v>
      </c>
      <c r="F189" s="296">
        <f>ROUNDUP(IFERROR(AI189*(1+$AF$4/100),AI189),0)</f>
        <v>291</v>
      </c>
      <c r="G189" s="297">
        <f>ROUNDUP(IFERROR(AJ189*(1+$AF$4/100),AJ189),0)</f>
        <v>315</v>
      </c>
      <c r="H189" s="297">
        <f>ROUNDUP(IFERROR(AK189*(1+$AF$4/100),AK189),0)</f>
        <v>340</v>
      </c>
      <c r="I189" s="297">
        <f>ROUNDUP(IFERROR(AL189*(1+$AF$4/100),AL189),0)</f>
        <v>365</v>
      </c>
      <c r="J189" s="297">
        <f>ROUNDUP(IFERROR(AM189*(1+$AF$4/100),AM189),0)</f>
        <v>390</v>
      </c>
      <c r="K189" s="297">
        <f>ROUNDUP(IFERROR(AN189*(1+$AF$4/100),AN189),0)</f>
        <v>414</v>
      </c>
      <c r="L189" s="297">
        <f>ROUNDUP(IFERROR(AO189*(1+$AF$4/100),AO189),0)</f>
        <v>439</v>
      </c>
      <c r="M189" s="297">
        <f>ROUNDUP(IFERROR(AP189*(1+$AF$4/100),AP189),0)</f>
        <v>464</v>
      </c>
      <c r="N189" s="297">
        <f>ROUNDUP(IFERROR(AQ189*(1+$AF$4/100),AQ189),0)</f>
        <v>489</v>
      </c>
      <c r="O189" s="297">
        <f>ROUNDUP(IFERROR(AR189*(1+$AF$4/100),AR189),0)</f>
        <v>513</v>
      </c>
      <c r="P189" s="297">
        <f>ROUNDUP(IFERROR(AS189*(1+$AF$4/100),AS189),0)</f>
        <v>538</v>
      </c>
      <c r="Q189" s="297">
        <f>ROUNDUP(IFERROR(AT189*(1+$AF$4/100),AT189),0)</f>
        <v>563</v>
      </c>
      <c r="R189" s="297">
        <f>ROUNDUP(IFERROR(AU189*(1+$AF$4/100),AU189),0)</f>
        <v>574</v>
      </c>
      <c r="S189" s="297">
        <f>ROUNDUP(IFERROR(AV189*(1+$AF$4/100),AV189),0)</f>
        <v>597</v>
      </c>
      <c r="T189" s="297">
        <f>ROUNDUP(IFERROR(AW189*(1+$AF$4/100),AW189),0)</f>
        <v>624</v>
      </c>
      <c r="U189" s="297">
        <f>ROUNDUP(IFERROR(AX189*(1+$AF$4/100),AX189),0)</f>
        <v>646</v>
      </c>
      <c r="V189" s="297">
        <f>ROUNDUP(IFERROR(AY189*(1+$AF$4/100),AY189),0)</f>
        <v>671</v>
      </c>
      <c r="W189" s="297">
        <f>ROUNDUP(IFERROR(AZ189*(1+$AF$4/100),AZ189),0)</f>
        <v>693</v>
      </c>
      <c r="X189" s="297">
        <f>ROUNDUP(IFERROR(BA189*(1+$AF$4/100),BA189),0)</f>
        <v>716</v>
      </c>
      <c r="Y189" s="297">
        <f>ROUNDUP(IFERROR(BB189*(1+$AF$4/100),BB189),0)</f>
        <v>738</v>
      </c>
      <c r="Z189" s="353">
        <f>ROUNDUP(IFERROR(BC189*(1+$AF$4/100),BC189),0)</f>
        <v>763</v>
      </c>
      <c r="AA189" s="361">
        <v>2800</v>
      </c>
      <c r="AE189" s="41">
        <v>2800</v>
      </c>
      <c r="AF189" s="41">
        <v>288</v>
      </c>
      <c r="AG189" s="41">
        <v>321</v>
      </c>
      <c r="AH189" s="41">
        <v>354</v>
      </c>
      <c r="AI189" s="41">
        <v>387</v>
      </c>
      <c r="AJ189" s="41">
        <v>420</v>
      </c>
      <c r="AK189" s="41">
        <v>453</v>
      </c>
      <c r="AL189" s="41">
        <v>486</v>
      </c>
      <c r="AM189" s="41">
        <v>519</v>
      </c>
      <c r="AN189" s="41">
        <v>552</v>
      </c>
      <c r="AO189" s="41">
        <v>585</v>
      </c>
      <c r="AP189" s="41">
        <v>618</v>
      </c>
      <c r="AQ189" s="41">
        <v>651</v>
      </c>
      <c r="AR189" s="41">
        <v>684</v>
      </c>
      <c r="AS189" s="41">
        <v>717</v>
      </c>
      <c r="AT189" s="41">
        <v>750</v>
      </c>
      <c r="AU189" s="41">
        <v>765</v>
      </c>
      <c r="AV189" s="41">
        <v>795</v>
      </c>
      <c r="AW189" s="41">
        <v>831</v>
      </c>
      <c r="AX189" s="41">
        <v>861</v>
      </c>
      <c r="AY189" s="41">
        <v>894</v>
      </c>
      <c r="AZ189" s="41">
        <v>924</v>
      </c>
      <c r="BA189" s="41">
        <v>954</v>
      </c>
      <c r="BB189" s="41">
        <v>984</v>
      </c>
      <c r="BC189" s="41">
        <v>1017</v>
      </c>
    </row>
    <row r="190" spans="1:71" customHeight="1" ht="19.5">
      <c r="B190" s="356">
        <v>3000</v>
      </c>
      <c r="C190" s="342">
        <f>ROUNDUP(IFERROR(AF190*(1+$AF$4/100),AF190),0)</f>
        <v>228</v>
      </c>
      <c r="D190" s="296">
        <f>ROUNDUP(IFERROR(AG190*(1+$AF$4/100),AG190),0)</f>
        <v>252</v>
      </c>
      <c r="E190" s="296">
        <f>ROUNDUP(IFERROR(AH190*(1+$AF$4/100),AH190),0)</f>
        <v>279</v>
      </c>
      <c r="F190" s="296">
        <f>ROUNDUP(IFERROR(AI190*(1+$AF$4/100),AI190),0)</f>
        <v>306</v>
      </c>
      <c r="G190" s="296">
        <f>ROUNDUP(IFERROR(AJ190*(1+$AF$4/100),AJ190),0)</f>
        <v>331</v>
      </c>
      <c r="H190" s="297">
        <f>ROUNDUP(IFERROR(AK190*(1+$AF$4/100),AK190),0)</f>
        <v>358</v>
      </c>
      <c r="I190" s="297">
        <f>ROUNDUP(IFERROR(AL190*(1+$AF$4/100),AL190),0)</f>
        <v>385</v>
      </c>
      <c r="J190" s="297">
        <f>ROUNDUP(IFERROR(AM190*(1+$AF$4/100),AM190),0)</f>
        <v>412</v>
      </c>
      <c r="K190" s="297">
        <f>ROUNDUP(IFERROR(AN190*(1+$AF$4/100),AN190),0)</f>
        <v>437</v>
      </c>
      <c r="L190" s="297">
        <f>ROUNDUP(IFERROR(AO190*(1+$AF$4/100),AO190),0)</f>
        <v>464</v>
      </c>
      <c r="M190" s="297">
        <f>ROUNDUP(IFERROR(AP190*(1+$AF$4/100),AP190),0)</f>
        <v>491</v>
      </c>
      <c r="N190" s="297">
        <f>ROUNDUP(IFERROR(AQ190*(1+$AF$4/100),AQ190),0)</f>
        <v>516</v>
      </c>
      <c r="O190" s="297">
        <f>ROUNDUP(IFERROR(AR190*(1+$AF$4/100),AR190),0)</f>
        <v>543</v>
      </c>
      <c r="P190" s="297">
        <f>ROUNDUP(IFERROR(AS190*(1+$AF$4/100),AS190),0)</f>
        <v>570</v>
      </c>
      <c r="Q190" s="297">
        <f>ROUNDUP(IFERROR(AT190*(1+$AF$4/100),AT190),0)</f>
        <v>579</v>
      </c>
      <c r="R190" s="297">
        <f>ROUNDUP(IFERROR(AU190*(1+$AF$4/100),AU190),0)</f>
        <v>601</v>
      </c>
      <c r="S190" s="297">
        <f>ROUNDUP(IFERROR(AV190*(1+$AF$4/100),AV190),0)</f>
        <v>626</v>
      </c>
      <c r="T190" s="297">
        <f>ROUNDUP(IFERROR(AW190*(1+$AF$4/100),AW190),0)</f>
        <v>655</v>
      </c>
      <c r="U190" s="297">
        <f>ROUNDUP(IFERROR(AX190*(1+$AF$4/100),AX190),0)</f>
        <v>680</v>
      </c>
      <c r="V190" s="297">
        <f>ROUNDUP(IFERROR(AY190*(1+$AF$4/100),AY190),0)</f>
        <v>705</v>
      </c>
      <c r="W190" s="297">
        <f>ROUNDUP(IFERROR(AZ190*(1+$AF$4/100),AZ190),0)</f>
        <v>727</v>
      </c>
      <c r="X190" s="297">
        <f>ROUNDUP(IFERROR(BA190*(1+$AF$4/100),BA190),0)</f>
        <v>752</v>
      </c>
      <c r="Y190" s="297">
        <f>ROUNDUP(IFERROR(BB190*(1+$AF$4/100),BB190),0)</f>
        <v>777</v>
      </c>
      <c r="Z190" s="353">
        <f>ROUNDUP(IFERROR(BC190*(1+$AF$4/100),BC190),0)</f>
        <v>801</v>
      </c>
      <c r="AA190" s="361">
        <v>3000</v>
      </c>
      <c r="AE190" s="41">
        <v>3000</v>
      </c>
      <c r="AF190" s="41">
        <v>303</v>
      </c>
      <c r="AG190" s="41">
        <v>336</v>
      </c>
      <c r="AH190" s="41">
        <v>372</v>
      </c>
      <c r="AI190" s="41">
        <v>408</v>
      </c>
      <c r="AJ190" s="41">
        <v>441</v>
      </c>
      <c r="AK190" s="41">
        <v>477</v>
      </c>
      <c r="AL190" s="41">
        <v>513</v>
      </c>
      <c r="AM190" s="41">
        <v>549</v>
      </c>
      <c r="AN190" s="41">
        <v>582</v>
      </c>
      <c r="AO190" s="41">
        <v>618</v>
      </c>
      <c r="AP190" s="41">
        <v>654</v>
      </c>
      <c r="AQ190" s="41">
        <v>687</v>
      </c>
      <c r="AR190" s="41">
        <v>723</v>
      </c>
      <c r="AS190" s="41">
        <v>759</v>
      </c>
      <c r="AT190" s="41">
        <v>771</v>
      </c>
      <c r="AU190" s="41">
        <v>801</v>
      </c>
      <c r="AV190" s="41">
        <v>834</v>
      </c>
      <c r="AW190" s="41">
        <v>873</v>
      </c>
      <c r="AX190" s="41">
        <v>906</v>
      </c>
      <c r="AY190" s="41">
        <v>939</v>
      </c>
      <c r="AZ190" s="41">
        <v>969</v>
      </c>
      <c r="BA190" s="41">
        <v>1002</v>
      </c>
      <c r="BB190" s="41">
        <v>1035</v>
      </c>
      <c r="BC190" s="41">
        <v>1068</v>
      </c>
    </row>
    <row r="191" spans="1:71" customHeight="1" ht="20.25">
      <c r="B191" s="356">
        <v>3200</v>
      </c>
      <c r="C191" s="343">
        <f>ROUNDUP(IFERROR(AF191*(1+$AF$4/100),AF191),0)</f>
        <v>237</v>
      </c>
      <c r="D191" s="344">
        <f>ROUNDUP(IFERROR(AG191*(1+$AF$4/100),AG191),0)</f>
        <v>266</v>
      </c>
      <c r="E191" s="344">
        <f>ROUNDUP(IFERROR(AH191*(1+$AF$4/100),AH191),0)</f>
        <v>293</v>
      </c>
      <c r="F191" s="344">
        <f>ROUNDUP(IFERROR(AI191*(1+$AF$4/100),AI191),0)</f>
        <v>322</v>
      </c>
      <c r="G191" s="344">
        <f>ROUNDUP(IFERROR(AJ191*(1+$AF$4/100),AJ191),0)</f>
        <v>349</v>
      </c>
      <c r="H191" s="345">
        <f>ROUNDUP(IFERROR(AK191*(1+$AF$4/100),AK191),0)</f>
        <v>376</v>
      </c>
      <c r="I191" s="345">
        <f>ROUNDUP(IFERROR(AL191*(1+$AF$4/100),AL191),0)</f>
        <v>405</v>
      </c>
      <c r="J191" s="345">
        <f>ROUNDUP(IFERROR(AM191*(1+$AF$4/100),AM191),0)</f>
        <v>432</v>
      </c>
      <c r="K191" s="345">
        <f>ROUNDUP(IFERROR(AN191*(1+$AF$4/100),AN191),0)</f>
        <v>462</v>
      </c>
      <c r="L191" s="345">
        <f>ROUNDUP(IFERROR(AO191*(1+$AF$4/100),AO191),0)</f>
        <v>489</v>
      </c>
      <c r="M191" s="345">
        <f>ROUNDUP(IFERROR(AP191*(1+$AF$4/100),AP191),0)</f>
        <v>518</v>
      </c>
      <c r="N191" s="345">
        <f>ROUNDUP(IFERROR(AQ191*(1+$AF$4/100),AQ191),0)</f>
        <v>545</v>
      </c>
      <c r="O191" s="345">
        <f>ROUNDUP(IFERROR(AR191*(1+$AF$4/100),AR191),0)</f>
        <v>572</v>
      </c>
      <c r="P191" s="345">
        <f>ROUNDUP(IFERROR(AS191*(1+$AF$4/100),AS191),0)</f>
        <v>579</v>
      </c>
      <c r="Q191" s="345">
        <f>ROUNDUP(IFERROR(AT191*(1+$AF$4/100),AT191),0)</f>
        <v>606</v>
      </c>
      <c r="R191" s="345">
        <f>ROUNDUP(IFERROR(AU191*(1+$AF$4/100),AU191),0)</f>
        <v>630</v>
      </c>
      <c r="S191" s="345">
        <f>ROUNDUP(IFERROR(AV191*(1+$AF$4/100),AV191),0)</f>
        <v>655</v>
      </c>
      <c r="T191" s="345">
        <f>ROUNDUP(IFERROR(AW191*(1+$AF$4/100),AW191),0)</f>
        <v>687</v>
      </c>
      <c r="U191" s="345">
        <f>ROUNDUP(IFERROR(AX191*(1+$AF$4/100),AX191),0)</f>
        <v>711</v>
      </c>
      <c r="V191" s="345">
        <f>ROUNDUP(IFERROR(AY191*(1+$AF$4/100),AY191),0)</f>
        <v>736</v>
      </c>
      <c r="W191" s="345">
        <f>ROUNDUP(IFERROR(AZ191*(1+$AF$4/100),AZ191),0)</f>
        <v>763</v>
      </c>
      <c r="X191" s="345">
        <f>ROUNDUP(IFERROR(BA191*(1+$AF$4/100),BA191),0)</f>
        <v>788</v>
      </c>
      <c r="Y191" s="345">
        <f>ROUNDUP(IFERROR(BB191*(1+$AF$4/100),BB191),0)</f>
        <v>815</v>
      </c>
      <c r="Z191" s="354">
        <f>ROUNDUP(IFERROR(BC191*(1+$AF$4/100),BC191),0)</f>
        <v>840</v>
      </c>
      <c r="AA191" s="361">
        <v>3200</v>
      </c>
      <c r="AE191" s="41">
        <v>3200</v>
      </c>
      <c r="AF191" s="41">
        <v>315</v>
      </c>
      <c r="AG191" s="41">
        <v>354</v>
      </c>
      <c r="AH191" s="41">
        <v>390</v>
      </c>
      <c r="AI191" s="41">
        <v>429</v>
      </c>
      <c r="AJ191" s="41">
        <v>465</v>
      </c>
      <c r="AK191" s="41">
        <v>501</v>
      </c>
      <c r="AL191" s="41">
        <v>540</v>
      </c>
      <c r="AM191" s="41">
        <v>576</v>
      </c>
      <c r="AN191" s="41">
        <v>615</v>
      </c>
      <c r="AO191" s="41">
        <v>651</v>
      </c>
      <c r="AP191" s="41">
        <v>690</v>
      </c>
      <c r="AQ191" s="41">
        <v>726</v>
      </c>
      <c r="AR191" s="41">
        <v>762</v>
      </c>
      <c r="AS191" s="41">
        <v>771</v>
      </c>
      <c r="AT191" s="41">
        <v>807</v>
      </c>
      <c r="AU191" s="41">
        <v>840</v>
      </c>
      <c r="AV191" s="41">
        <v>873</v>
      </c>
      <c r="AW191" s="41">
        <v>915</v>
      </c>
      <c r="AX191" s="41">
        <v>948</v>
      </c>
      <c r="AY191" s="41">
        <v>981</v>
      </c>
      <c r="AZ191" s="41">
        <v>1017</v>
      </c>
      <c r="BA191" s="41">
        <v>1050</v>
      </c>
      <c r="BB191" s="41">
        <v>1086</v>
      </c>
      <c r="BC191" s="41">
        <v>1119</v>
      </c>
    </row>
    <row r="192" spans="1:71" customHeight="1" ht="30.75">
      <c r="B192" s="1244" t="s">
        <v>846</v>
      </c>
      <c r="C192" s="1245"/>
      <c r="D192" s="1245"/>
      <c r="E192" s="1245"/>
      <c r="F192" s="1245"/>
      <c r="G192" s="1245"/>
      <c r="H192" s="1245"/>
      <c r="I192" s="1245"/>
      <c r="J192" s="1245"/>
      <c r="K192" s="1245"/>
      <c r="L192" s="1245"/>
      <c r="M192" s="1245"/>
      <c r="N192" s="362"/>
      <c r="O192" s="1245" t="s">
        <v>847</v>
      </c>
      <c r="P192" s="1245"/>
      <c r="Q192" s="1245"/>
      <c r="R192" s="1245"/>
      <c r="S192" s="1245"/>
      <c r="T192" s="1245"/>
      <c r="U192" s="1245"/>
      <c r="V192" s="1245"/>
      <c r="W192" s="1245"/>
      <c r="X192" s="1245"/>
      <c r="Y192" s="1245"/>
      <c r="Z192" s="1245"/>
      <c r="AA192" s="358"/>
    </row>
    <row r="193" spans="1:71" customHeight="1" ht="16.5">
      <c r="B193" s="294"/>
      <c r="C193" s="298"/>
      <c r="D193" s="298"/>
      <c r="E193" s="298"/>
      <c r="F193" s="298"/>
      <c r="G193" s="298"/>
      <c r="H193" s="298"/>
      <c r="I193" s="298"/>
      <c r="J193" s="298"/>
      <c r="K193" s="298"/>
      <c r="L193" s="298"/>
      <c r="M193" s="298"/>
      <c r="N193" s="298"/>
      <c r="O193" s="298"/>
      <c r="P193" s="298"/>
      <c r="Q193" s="298"/>
      <c r="R193" s="298"/>
      <c r="S193" s="298"/>
      <c r="T193" s="298"/>
      <c r="U193" s="298"/>
      <c r="V193" s="298"/>
      <c r="W193" s="298"/>
      <c r="X193" s="298"/>
      <c r="Y193" s="298"/>
      <c r="Z193" s="298"/>
      <c r="AA193" s="298"/>
    </row>
    <row r="194" spans="1:71" customHeight="1" ht="33.75">
      <c r="B194" s="1252" t="s">
        <v>838</v>
      </c>
      <c r="C194" s="1253"/>
      <c r="D194" s="1253"/>
      <c r="E194" s="1253"/>
      <c r="F194" s="1253"/>
      <c r="G194" s="1253"/>
      <c r="H194" s="1253"/>
      <c r="I194" s="1253"/>
      <c r="J194" s="1253"/>
      <c r="K194" s="1253"/>
      <c r="L194" s="1253"/>
      <c r="M194" s="1253"/>
      <c r="N194" s="1253"/>
      <c r="O194" s="1253"/>
      <c r="P194" s="1253"/>
      <c r="Q194" s="1253"/>
      <c r="R194" s="1253"/>
      <c r="S194" s="1253"/>
      <c r="T194" s="1253"/>
      <c r="U194" s="1253"/>
      <c r="V194" s="1253"/>
      <c r="W194" s="1253"/>
      <c r="X194" s="1253"/>
      <c r="Y194" s="1253"/>
      <c r="Z194" s="1253"/>
      <c r="AA194" s="1254"/>
    </row>
    <row r="195" spans="1:71" customHeight="1" ht="20.25">
      <c r="B195" s="356"/>
      <c r="C195" s="307">
        <v>1830</v>
      </c>
      <c r="D195" s="307">
        <v>2130</v>
      </c>
      <c r="E195" s="307">
        <v>2430</v>
      </c>
      <c r="F195" s="307">
        <v>2730</v>
      </c>
      <c r="G195" s="307">
        <v>3030</v>
      </c>
      <c r="H195" s="307">
        <v>3330</v>
      </c>
      <c r="I195" s="307">
        <v>3630</v>
      </c>
      <c r="J195" s="307">
        <v>3930</v>
      </c>
      <c r="K195" s="307">
        <v>4230</v>
      </c>
      <c r="L195" s="307">
        <v>4530</v>
      </c>
      <c r="M195" s="307">
        <v>4830</v>
      </c>
      <c r="N195" s="307">
        <v>5130</v>
      </c>
      <c r="O195" s="307">
        <v>5430</v>
      </c>
      <c r="P195" s="307">
        <v>5730</v>
      </c>
      <c r="Q195" s="307">
        <v>6030</v>
      </c>
      <c r="R195" s="307">
        <v>6330</v>
      </c>
      <c r="S195" s="307">
        <v>6630</v>
      </c>
      <c r="T195" s="307">
        <v>6930</v>
      </c>
      <c r="U195" s="307">
        <v>7230</v>
      </c>
      <c r="V195" s="307">
        <v>7530</v>
      </c>
      <c r="W195" s="307">
        <v>7830</v>
      </c>
      <c r="X195" s="307">
        <v>8130</v>
      </c>
      <c r="Y195" s="307">
        <v>8430</v>
      </c>
      <c r="Z195" s="307">
        <v>8730</v>
      </c>
      <c r="AA195" s="359"/>
      <c r="AF195" s="41">
        <f>AF80*3</f>
        <v>1830</v>
      </c>
      <c r="AG195" s="41">
        <f>AG80*3</f>
        <v>2130</v>
      </c>
      <c r="AH195" s="41">
        <f>AH80*3</f>
        <v>2430</v>
      </c>
      <c r="AI195" s="41">
        <f>AI80*3</f>
        <v>2730</v>
      </c>
      <c r="AJ195" s="41">
        <f>AJ80*3</f>
        <v>3030</v>
      </c>
      <c r="AK195" s="41">
        <f>AK80*3</f>
        <v>3330</v>
      </c>
      <c r="AL195" s="41">
        <f>AL80*3</f>
        <v>3630</v>
      </c>
      <c r="AM195" s="41">
        <f>AM80*3</f>
        <v>3930</v>
      </c>
      <c r="AN195" s="41">
        <f>AN80*3</f>
        <v>4230</v>
      </c>
      <c r="AO195" s="41">
        <f>AO80*3</f>
        <v>4530</v>
      </c>
      <c r="AP195" s="41">
        <f>AP80*3</f>
        <v>4830</v>
      </c>
      <c r="AQ195" s="41">
        <f>AQ80*3</f>
        <v>5130</v>
      </c>
      <c r="AR195" s="41">
        <f>AR80*3</f>
        <v>5430</v>
      </c>
      <c r="AS195" s="41">
        <f>AS80*3</f>
        <v>5730</v>
      </c>
      <c r="AT195" s="41">
        <f>AT80*3</f>
        <v>6030</v>
      </c>
      <c r="AU195" s="41">
        <f>AU80*3</f>
        <v>6330</v>
      </c>
      <c r="AV195" s="41">
        <f>AV80*3</f>
        <v>6630</v>
      </c>
      <c r="AW195" s="41">
        <f>AW80*3</f>
        <v>6930</v>
      </c>
      <c r="AX195" s="41">
        <f>AX80*3</f>
        <v>7230</v>
      </c>
      <c r="AY195" s="41">
        <f>AY80*3</f>
        <v>7530</v>
      </c>
      <c r="AZ195" s="41">
        <f>AZ80*3</f>
        <v>7830</v>
      </c>
      <c r="BA195" s="41">
        <f>BA80*3</f>
        <v>8130</v>
      </c>
      <c r="BB195" s="41">
        <f>BB80*3</f>
        <v>8430</v>
      </c>
      <c r="BC195" s="41">
        <f>BC80*3</f>
        <v>8730</v>
      </c>
    </row>
    <row r="196" spans="1:71" customHeight="1" ht="19.5">
      <c r="B196" s="356">
        <v>600</v>
      </c>
      <c r="C196" s="332">
        <f>ROUNDUP(IFERROR(AF196*(1+$AF$5/100),AF196),0)</f>
        <v>124</v>
      </c>
      <c r="D196" s="333">
        <f>ROUNDUP(IFERROR(AG196*(1+$AF$5/100),AG196),0)</f>
        <v>133</v>
      </c>
      <c r="E196" s="333">
        <f>ROUNDUP(IFERROR(AH196*(1+$AF$5/100),AH196),0)</f>
        <v>142</v>
      </c>
      <c r="F196" s="333">
        <f>ROUNDUP(IFERROR(AI196*(1+$AF$5/100),AI196),0)</f>
        <v>153</v>
      </c>
      <c r="G196" s="333">
        <f>ROUNDUP(IFERROR(AJ196*(1+$AF$5/100),AJ196),0)</f>
        <v>162</v>
      </c>
      <c r="H196" s="333">
        <f>ROUNDUP(IFERROR(AK196*(1+$AF$5/100),AK196),0)</f>
        <v>171</v>
      </c>
      <c r="I196" s="333">
        <f>ROUNDUP(IFERROR(AL196*(1+$AF$5/100),AL196),0)</f>
        <v>180</v>
      </c>
      <c r="J196" s="333">
        <f>ROUNDUP(IFERROR(AM196*(1+$AF$5/100),AM196),0)</f>
        <v>189</v>
      </c>
      <c r="K196" s="333">
        <f>ROUNDUP(IFERROR(AN196*(1+$AF$5/100),AN196),0)</f>
        <v>198</v>
      </c>
      <c r="L196" s="333">
        <f>ROUNDUP(IFERROR(AO196*(1+$AF$5/100),AO196),0)</f>
        <v>207</v>
      </c>
      <c r="M196" s="333">
        <f>ROUNDUP(IFERROR(AP196*(1+$AF$5/100),AP196),0)</f>
        <v>216</v>
      </c>
      <c r="N196" s="333">
        <f>ROUNDUP(IFERROR(AQ196*(1+$AF$5/100),AQ196),0)</f>
        <v>216</v>
      </c>
      <c r="O196" s="333">
        <f>ROUNDUP(IFERROR(AR196*(1+$AF$5/100),AR196),0)</f>
        <v>225</v>
      </c>
      <c r="P196" s="333">
        <f>ROUNDUP(IFERROR(AS196*(1+$AF$5/100),AS196),0)</f>
        <v>232</v>
      </c>
      <c r="Q196" s="333">
        <f>ROUNDUP(IFERROR(AT196*(1+$AF$5/100),AT196),0)</f>
        <v>241</v>
      </c>
      <c r="R196" s="333">
        <f>ROUNDUP(IFERROR(AU196*(1+$AF$5/100),AU196),0)</f>
        <v>250</v>
      </c>
      <c r="S196" s="333">
        <f>ROUNDUP(IFERROR(AV196*(1+$AF$5/100),AV196),0)</f>
        <v>259</v>
      </c>
      <c r="T196" s="333">
        <f>ROUNDUP(IFERROR(AW196*(1+$AF$5/100),AW196),0)</f>
        <v>268</v>
      </c>
      <c r="U196" s="333">
        <f>ROUNDUP(IFERROR(AX196*(1+$AF$5/100),AX196),0)</f>
        <v>277</v>
      </c>
      <c r="V196" s="333">
        <f>ROUNDUP(IFERROR(AY196*(1+$AF$5/100),AY196),0)</f>
        <v>293</v>
      </c>
      <c r="W196" s="333">
        <f>ROUNDUP(IFERROR(AZ196*(1+$AF$5/100),AZ196),0)</f>
        <v>304</v>
      </c>
      <c r="X196" s="333">
        <f>ROUNDUP(IFERROR(BA196*(1+$AF$5/100),BA196),0)</f>
        <v>313</v>
      </c>
      <c r="Y196" s="333">
        <f>ROUNDUP(IFERROR(BB196*(1+$AF$5/100),BB196),0)</f>
        <v>322</v>
      </c>
      <c r="Z196" s="352">
        <f>ROUNDUP(IFERROR(BC196*(1+$AF$5/100),BC196),0)</f>
        <v>333</v>
      </c>
      <c r="AA196" s="361">
        <v>600</v>
      </c>
      <c r="AE196" s="41">
        <v>600</v>
      </c>
      <c r="AF196" s="41">
        <v>165</v>
      </c>
      <c r="AG196" s="41">
        <v>177</v>
      </c>
      <c r="AH196" s="41">
        <v>189</v>
      </c>
      <c r="AI196" s="41">
        <v>204</v>
      </c>
      <c r="AJ196" s="41">
        <v>216</v>
      </c>
      <c r="AK196" s="41">
        <v>228</v>
      </c>
      <c r="AL196" s="41">
        <v>240</v>
      </c>
      <c r="AM196" s="41">
        <v>252</v>
      </c>
      <c r="AN196" s="41">
        <v>264</v>
      </c>
      <c r="AO196" s="41">
        <v>276</v>
      </c>
      <c r="AP196" s="41">
        <v>288</v>
      </c>
      <c r="AQ196" s="41">
        <v>288</v>
      </c>
      <c r="AR196" s="41">
        <v>300</v>
      </c>
      <c r="AS196" s="41">
        <v>309</v>
      </c>
      <c r="AT196" s="41">
        <v>321</v>
      </c>
      <c r="AU196" s="41">
        <v>333</v>
      </c>
      <c r="AV196" s="41">
        <v>345</v>
      </c>
      <c r="AW196" s="41">
        <v>357</v>
      </c>
      <c r="AX196" s="41">
        <v>369</v>
      </c>
      <c r="AY196" s="41">
        <v>390</v>
      </c>
      <c r="AZ196" s="41">
        <v>405</v>
      </c>
      <c r="BA196" s="41">
        <v>417</v>
      </c>
      <c r="BB196" s="41">
        <v>429</v>
      </c>
      <c r="BC196" s="41">
        <v>444</v>
      </c>
    </row>
    <row r="197" spans="1:71" customHeight="1" ht="19.5">
      <c r="B197" s="356">
        <v>800</v>
      </c>
      <c r="C197" s="339">
        <f>ROUNDUP(IFERROR(AF197*(1+$AF$5/100),AF197),0)</f>
        <v>138</v>
      </c>
      <c r="D197" s="297">
        <f>ROUNDUP(IFERROR(AG197*(1+$AF$5/100),AG197),0)</f>
        <v>149</v>
      </c>
      <c r="E197" s="297">
        <f>ROUNDUP(IFERROR(AH197*(1+$AF$5/100),AH197),0)</f>
        <v>160</v>
      </c>
      <c r="F197" s="297">
        <f>ROUNDUP(IFERROR(AI197*(1+$AF$5/100),AI197),0)</f>
        <v>174</v>
      </c>
      <c r="G197" s="297">
        <f>ROUNDUP(IFERROR(AJ197*(1+$AF$5/100),AJ197),0)</f>
        <v>185</v>
      </c>
      <c r="H197" s="297">
        <f>ROUNDUP(IFERROR(AK197*(1+$AF$5/100),AK197),0)</f>
        <v>196</v>
      </c>
      <c r="I197" s="297">
        <f>ROUNDUP(IFERROR(AL197*(1+$AF$5/100),AL197),0)</f>
        <v>207</v>
      </c>
      <c r="J197" s="297">
        <f>ROUNDUP(IFERROR(AM197*(1+$AF$5/100),AM197),0)</f>
        <v>207</v>
      </c>
      <c r="K197" s="297">
        <f>ROUNDUP(IFERROR(AN197*(1+$AF$5/100),AN197),0)</f>
        <v>219</v>
      </c>
      <c r="L197" s="297">
        <f>ROUNDUP(IFERROR(AO197*(1+$AF$5/100),AO197),0)</f>
        <v>230</v>
      </c>
      <c r="M197" s="297">
        <f>ROUNDUP(IFERROR(AP197*(1+$AF$5/100),AP197),0)</f>
        <v>241</v>
      </c>
      <c r="N197" s="297">
        <f>ROUNDUP(IFERROR(AQ197*(1+$AF$5/100),AQ197),0)</f>
        <v>250</v>
      </c>
      <c r="O197" s="297">
        <f>ROUNDUP(IFERROR(AR197*(1+$AF$5/100),AR197),0)</f>
        <v>261</v>
      </c>
      <c r="P197" s="297">
        <f>ROUNDUP(IFERROR(AS197*(1+$AF$5/100),AS197),0)</f>
        <v>273</v>
      </c>
      <c r="Q197" s="297">
        <f>ROUNDUP(IFERROR(AT197*(1+$AF$5/100),AT197),0)</f>
        <v>284</v>
      </c>
      <c r="R197" s="297">
        <f>ROUNDUP(IFERROR(AU197*(1+$AF$5/100),AU197),0)</f>
        <v>293</v>
      </c>
      <c r="S197" s="297">
        <f>ROUNDUP(IFERROR(AV197*(1+$AF$5/100),AV197),0)</f>
        <v>304</v>
      </c>
      <c r="T197" s="297">
        <f>ROUNDUP(IFERROR(AW197*(1+$AF$5/100),AW197),0)</f>
        <v>315</v>
      </c>
      <c r="U197" s="297">
        <f>ROUNDUP(IFERROR(AX197*(1+$AF$5/100),AX197),0)</f>
        <v>327</v>
      </c>
      <c r="V197" s="297">
        <f>ROUNDUP(IFERROR(AY197*(1+$AF$5/100),AY197),0)</f>
        <v>345</v>
      </c>
      <c r="W197" s="297">
        <f>ROUNDUP(IFERROR(AZ197*(1+$AF$5/100),AZ197),0)</f>
        <v>358</v>
      </c>
      <c r="X197" s="297">
        <f>ROUNDUP(IFERROR(BA197*(1+$AF$5/100),BA197),0)</f>
        <v>369</v>
      </c>
      <c r="Y197" s="297">
        <f>ROUNDUP(IFERROR(BB197*(1+$AF$5/100),BB197),0)</f>
        <v>381</v>
      </c>
      <c r="Z197" s="353">
        <f>ROUNDUP(IFERROR(BC197*(1+$AF$5/100),BC197),0)</f>
        <v>392</v>
      </c>
      <c r="AA197" s="361">
        <v>800</v>
      </c>
      <c r="AE197" s="41">
        <v>800</v>
      </c>
      <c r="AF197" s="41">
        <v>183</v>
      </c>
      <c r="AG197" s="41">
        <v>198</v>
      </c>
      <c r="AH197" s="41">
        <v>213</v>
      </c>
      <c r="AI197" s="41">
        <v>231</v>
      </c>
      <c r="AJ197" s="41">
        <v>246</v>
      </c>
      <c r="AK197" s="41">
        <v>261</v>
      </c>
      <c r="AL197" s="41">
        <v>276</v>
      </c>
      <c r="AM197" s="41">
        <v>276</v>
      </c>
      <c r="AN197" s="41">
        <v>291</v>
      </c>
      <c r="AO197" s="41">
        <v>306</v>
      </c>
      <c r="AP197" s="41">
        <v>321</v>
      </c>
      <c r="AQ197" s="41">
        <v>333</v>
      </c>
      <c r="AR197" s="41">
        <v>348</v>
      </c>
      <c r="AS197" s="41">
        <v>363</v>
      </c>
      <c r="AT197" s="41">
        <v>378</v>
      </c>
      <c r="AU197" s="41">
        <v>390</v>
      </c>
      <c r="AV197" s="41">
        <v>405</v>
      </c>
      <c r="AW197" s="41">
        <v>420</v>
      </c>
      <c r="AX197" s="41">
        <v>435</v>
      </c>
      <c r="AY197" s="41">
        <v>459</v>
      </c>
      <c r="AZ197" s="41">
        <v>477</v>
      </c>
      <c r="BA197" s="41">
        <v>492</v>
      </c>
      <c r="BB197" s="41">
        <v>507</v>
      </c>
      <c r="BC197" s="41">
        <v>522</v>
      </c>
    </row>
    <row r="198" spans="1:71" customHeight="1" ht="19.5">
      <c r="B198" s="356">
        <v>1000</v>
      </c>
      <c r="C198" s="339">
        <f>ROUNDUP(IFERROR(AF198*(1+$AF$5/100),AF198),0)</f>
        <v>153</v>
      </c>
      <c r="D198" s="297">
        <f>ROUNDUP(IFERROR(AG198*(1+$AF$5/100),AG198),0)</f>
        <v>167</v>
      </c>
      <c r="E198" s="297">
        <f>ROUNDUP(IFERROR(AH198*(1+$AF$5/100),AH198),0)</f>
        <v>180</v>
      </c>
      <c r="F198" s="297">
        <f>ROUNDUP(IFERROR(AI198*(1+$AF$5/100),AI198),0)</f>
        <v>194</v>
      </c>
      <c r="G198" s="297">
        <f>ROUNDUP(IFERROR(AJ198*(1+$AF$5/100),AJ198),0)</f>
        <v>198</v>
      </c>
      <c r="H198" s="297">
        <f>ROUNDUP(IFERROR(AK198*(1+$AF$5/100),AK198),0)</f>
        <v>210</v>
      </c>
      <c r="I198" s="297">
        <f>ROUNDUP(IFERROR(AL198*(1+$AF$5/100),AL198),0)</f>
        <v>223</v>
      </c>
      <c r="J198" s="297">
        <f>ROUNDUP(IFERROR(AM198*(1+$AF$5/100),AM198),0)</f>
        <v>237</v>
      </c>
      <c r="K198" s="297">
        <f>ROUNDUP(IFERROR(AN198*(1+$AF$5/100),AN198),0)</f>
        <v>248</v>
      </c>
      <c r="L198" s="297">
        <f>ROUNDUP(IFERROR(AO198*(1+$AF$5/100),AO198),0)</f>
        <v>261</v>
      </c>
      <c r="M198" s="297">
        <f>ROUNDUP(IFERROR(AP198*(1+$AF$5/100),AP198),0)</f>
        <v>273</v>
      </c>
      <c r="N198" s="297">
        <f>ROUNDUP(IFERROR(AQ198*(1+$AF$5/100),AQ198),0)</f>
        <v>286</v>
      </c>
      <c r="O198" s="297">
        <f>ROUNDUP(IFERROR(AR198*(1+$AF$5/100),AR198),0)</f>
        <v>300</v>
      </c>
      <c r="P198" s="297">
        <f>ROUNDUP(IFERROR(AS198*(1+$AF$5/100),AS198),0)</f>
        <v>311</v>
      </c>
      <c r="Q198" s="297">
        <f>ROUNDUP(IFERROR(AT198*(1+$AF$5/100),AT198),0)</f>
        <v>324</v>
      </c>
      <c r="R198" s="297">
        <f>ROUNDUP(IFERROR(AU198*(1+$AF$5/100),AU198),0)</f>
        <v>338</v>
      </c>
      <c r="S198" s="297">
        <f>ROUNDUP(IFERROR(AV198*(1+$AF$5/100),AV198),0)</f>
        <v>349</v>
      </c>
      <c r="T198" s="297">
        <f>ROUNDUP(IFERROR(AW198*(1+$AF$5/100),AW198),0)</f>
        <v>363</v>
      </c>
      <c r="U198" s="297">
        <f>ROUNDUP(IFERROR(AX198*(1+$AF$5/100),AX198),0)</f>
        <v>376</v>
      </c>
      <c r="V198" s="297">
        <f>ROUNDUP(IFERROR(AY198*(1+$AF$5/100),AY198),0)</f>
        <v>396</v>
      </c>
      <c r="W198" s="297">
        <f>ROUNDUP(IFERROR(AZ198*(1+$AF$5/100),AZ198),0)</f>
        <v>410</v>
      </c>
      <c r="X198" s="297">
        <f>ROUNDUP(IFERROR(BA198*(1+$AF$5/100),BA198),0)</f>
        <v>423</v>
      </c>
      <c r="Y198" s="297">
        <f>ROUNDUP(IFERROR(BB198*(1+$AF$5/100),BB198),0)</f>
        <v>439</v>
      </c>
      <c r="Z198" s="353">
        <f>ROUNDUP(IFERROR(BC198*(1+$AF$5/100),BC198),0)</f>
        <v>453</v>
      </c>
      <c r="AA198" s="361">
        <v>1000</v>
      </c>
      <c r="AE198" s="41">
        <v>1000</v>
      </c>
      <c r="AF198" s="41">
        <v>204</v>
      </c>
      <c r="AG198" s="41">
        <v>222</v>
      </c>
      <c r="AH198" s="41">
        <v>240</v>
      </c>
      <c r="AI198" s="41">
        <v>258</v>
      </c>
      <c r="AJ198" s="41">
        <v>264</v>
      </c>
      <c r="AK198" s="41">
        <v>279</v>
      </c>
      <c r="AL198" s="41">
        <v>297</v>
      </c>
      <c r="AM198" s="41">
        <v>315</v>
      </c>
      <c r="AN198" s="41">
        <v>330</v>
      </c>
      <c r="AO198" s="41">
        <v>348</v>
      </c>
      <c r="AP198" s="41">
        <v>363</v>
      </c>
      <c r="AQ198" s="41">
        <v>381</v>
      </c>
      <c r="AR198" s="41">
        <v>399</v>
      </c>
      <c r="AS198" s="41">
        <v>414</v>
      </c>
      <c r="AT198" s="41">
        <v>432</v>
      </c>
      <c r="AU198" s="41">
        <v>450</v>
      </c>
      <c r="AV198" s="41">
        <v>465</v>
      </c>
      <c r="AW198" s="41">
        <v>483</v>
      </c>
      <c r="AX198" s="41">
        <v>501</v>
      </c>
      <c r="AY198" s="41">
        <v>528</v>
      </c>
      <c r="AZ198" s="41">
        <v>546</v>
      </c>
      <c r="BA198" s="41">
        <v>564</v>
      </c>
      <c r="BB198" s="41">
        <v>585</v>
      </c>
      <c r="BC198" s="41">
        <v>603</v>
      </c>
    </row>
    <row r="199" spans="1:71" customHeight="1" ht="19.5">
      <c r="B199" s="356">
        <v>1200</v>
      </c>
      <c r="C199" s="339">
        <f>ROUNDUP(IFERROR(AF199*(1+$AF$5/100),AF199),0)</f>
        <v>167</v>
      </c>
      <c r="D199" s="297">
        <f>ROUNDUP(IFERROR(AG199*(1+$AF$5/100),AG199),0)</f>
        <v>183</v>
      </c>
      <c r="E199" s="297">
        <f>ROUNDUP(IFERROR(AH199*(1+$AF$5/100),AH199),0)</f>
        <v>198</v>
      </c>
      <c r="F199" s="297">
        <f>ROUNDUP(IFERROR(AI199*(1+$AF$5/100),AI199),0)</f>
        <v>203</v>
      </c>
      <c r="G199" s="297">
        <f>ROUNDUP(IFERROR(AJ199*(1+$AF$5/100),AJ199),0)</f>
        <v>219</v>
      </c>
      <c r="H199" s="297">
        <f>ROUNDUP(IFERROR(AK199*(1+$AF$5/100),AK199),0)</f>
        <v>232</v>
      </c>
      <c r="I199" s="297">
        <f>ROUNDUP(IFERROR(AL199*(1+$AF$5/100),AL199),0)</f>
        <v>248</v>
      </c>
      <c r="J199" s="297">
        <f>ROUNDUP(IFERROR(AM199*(1+$AF$5/100),AM199),0)</f>
        <v>264</v>
      </c>
      <c r="K199" s="297">
        <f>ROUNDUP(IFERROR(AN199*(1+$AF$5/100),AN199),0)</f>
        <v>277</v>
      </c>
      <c r="L199" s="297">
        <f>ROUNDUP(IFERROR(AO199*(1+$AF$5/100),AO199),0)</f>
        <v>293</v>
      </c>
      <c r="M199" s="297">
        <f>ROUNDUP(IFERROR(AP199*(1+$AF$5/100),AP199),0)</f>
        <v>306</v>
      </c>
      <c r="N199" s="297">
        <f>ROUNDUP(IFERROR(AQ199*(1+$AF$5/100),AQ199),0)</f>
        <v>322</v>
      </c>
      <c r="O199" s="297">
        <f>ROUNDUP(IFERROR(AR199*(1+$AF$5/100),AR199),0)</f>
        <v>336</v>
      </c>
      <c r="P199" s="297">
        <f>ROUNDUP(IFERROR(AS199*(1+$AF$5/100),AS199),0)</f>
        <v>351</v>
      </c>
      <c r="Q199" s="297">
        <f>ROUNDUP(IFERROR(AT199*(1+$AF$5/100),AT199),0)</f>
        <v>367</v>
      </c>
      <c r="R199" s="297">
        <f>ROUNDUP(IFERROR(AU199*(1+$AF$5/100),AU199),0)</f>
        <v>381</v>
      </c>
      <c r="S199" s="297">
        <f>ROUNDUP(IFERROR(AV199*(1+$AF$5/100),AV199),0)</f>
        <v>396</v>
      </c>
      <c r="T199" s="297">
        <f>ROUNDUP(IFERROR(AW199*(1+$AF$5/100),AW199),0)</f>
        <v>410</v>
      </c>
      <c r="U199" s="297">
        <f>ROUNDUP(IFERROR(AX199*(1+$AF$5/100),AX199),0)</f>
        <v>426</v>
      </c>
      <c r="V199" s="297">
        <f>ROUNDUP(IFERROR(AY199*(1+$AF$5/100),AY199),0)</f>
        <v>448</v>
      </c>
      <c r="W199" s="297">
        <f>ROUNDUP(IFERROR(AZ199*(1+$AF$5/100),AZ199),0)</f>
        <v>464</v>
      </c>
      <c r="X199" s="297">
        <f>ROUNDUP(IFERROR(BA199*(1+$AF$5/100),BA199),0)</f>
        <v>480</v>
      </c>
      <c r="Y199" s="297">
        <f>ROUNDUP(IFERROR(BB199*(1+$AF$5/100),BB199),0)</f>
        <v>495</v>
      </c>
      <c r="Z199" s="353">
        <f>ROUNDUP(IFERROR(BC199*(1+$AF$5/100),BC199),0)</f>
        <v>511</v>
      </c>
      <c r="AA199" s="361">
        <v>1200</v>
      </c>
      <c r="AE199" s="41">
        <v>1200</v>
      </c>
      <c r="AF199" s="41">
        <v>222</v>
      </c>
      <c r="AG199" s="41">
        <v>243</v>
      </c>
      <c r="AH199" s="41">
        <v>264</v>
      </c>
      <c r="AI199" s="41">
        <v>270</v>
      </c>
      <c r="AJ199" s="41">
        <v>291</v>
      </c>
      <c r="AK199" s="41">
        <v>309</v>
      </c>
      <c r="AL199" s="41">
        <v>330</v>
      </c>
      <c r="AM199" s="41">
        <v>351</v>
      </c>
      <c r="AN199" s="41">
        <v>369</v>
      </c>
      <c r="AO199" s="41">
        <v>390</v>
      </c>
      <c r="AP199" s="41">
        <v>408</v>
      </c>
      <c r="AQ199" s="41">
        <v>429</v>
      </c>
      <c r="AR199" s="41">
        <v>447</v>
      </c>
      <c r="AS199" s="41">
        <v>468</v>
      </c>
      <c r="AT199" s="41">
        <v>489</v>
      </c>
      <c r="AU199" s="41">
        <v>507</v>
      </c>
      <c r="AV199" s="41">
        <v>528</v>
      </c>
      <c r="AW199" s="41">
        <v>546</v>
      </c>
      <c r="AX199" s="41">
        <v>567</v>
      </c>
      <c r="AY199" s="41">
        <v>597</v>
      </c>
      <c r="AZ199" s="41">
        <v>618</v>
      </c>
      <c r="BA199" s="41">
        <v>639</v>
      </c>
      <c r="BB199" s="41">
        <v>660</v>
      </c>
      <c r="BC199" s="41">
        <v>681</v>
      </c>
    </row>
    <row r="200" spans="1:71" customHeight="1" ht="19.5">
      <c r="B200" s="356">
        <v>1400</v>
      </c>
      <c r="C200" s="339">
        <f>ROUNDUP(IFERROR(AF200*(1+$AF$5/100),AF200),0)</f>
        <v>180</v>
      </c>
      <c r="D200" s="297">
        <f>ROUNDUP(IFERROR(AG200*(1+$AF$5/100),AG200),0)</f>
        <v>198</v>
      </c>
      <c r="E200" s="297">
        <f>ROUNDUP(IFERROR(AH200*(1+$AF$5/100),AH200),0)</f>
        <v>205</v>
      </c>
      <c r="F200" s="297">
        <f>ROUNDUP(IFERROR(AI200*(1+$AF$5/100),AI200),0)</f>
        <v>223</v>
      </c>
      <c r="G200" s="297">
        <f>ROUNDUP(IFERROR(AJ200*(1+$AF$5/100),AJ200),0)</f>
        <v>239</v>
      </c>
      <c r="H200" s="297">
        <f>ROUNDUP(IFERROR(AK200*(1+$AF$5/100),AK200),0)</f>
        <v>257</v>
      </c>
      <c r="I200" s="297">
        <f>ROUNDUP(IFERROR(AL200*(1+$AF$5/100),AL200),0)</f>
        <v>273</v>
      </c>
      <c r="J200" s="297">
        <f>ROUNDUP(IFERROR(AM200*(1+$AF$5/100),AM200),0)</f>
        <v>291</v>
      </c>
      <c r="K200" s="297">
        <f>ROUNDUP(IFERROR(AN200*(1+$AF$5/100),AN200),0)</f>
        <v>306</v>
      </c>
      <c r="L200" s="297">
        <f>ROUNDUP(IFERROR(AO200*(1+$AF$5/100),AO200),0)</f>
        <v>324</v>
      </c>
      <c r="M200" s="297">
        <f>ROUNDUP(IFERROR(AP200*(1+$AF$5/100),AP200),0)</f>
        <v>340</v>
      </c>
      <c r="N200" s="297">
        <f>ROUNDUP(IFERROR(AQ200*(1+$AF$5/100),AQ200),0)</f>
        <v>358</v>
      </c>
      <c r="O200" s="297">
        <f>ROUNDUP(IFERROR(AR200*(1+$AF$5/100),AR200),0)</f>
        <v>374</v>
      </c>
      <c r="P200" s="297">
        <f>ROUNDUP(IFERROR(AS200*(1+$AF$5/100),AS200),0)</f>
        <v>390</v>
      </c>
      <c r="Q200" s="297">
        <f>ROUNDUP(IFERROR(AT200*(1+$AF$5/100),AT200),0)</f>
        <v>408</v>
      </c>
      <c r="R200" s="297">
        <f>ROUNDUP(IFERROR(AU200*(1+$AF$5/100),AU200),0)</f>
        <v>423</v>
      </c>
      <c r="S200" s="297">
        <f>ROUNDUP(IFERROR(AV200*(1+$AF$5/100),AV200),0)</f>
        <v>441</v>
      </c>
      <c r="T200" s="297">
        <f>ROUNDUP(IFERROR(AW200*(1+$AF$5/100),AW200),0)</f>
        <v>457</v>
      </c>
      <c r="U200" s="297">
        <f>ROUNDUP(IFERROR(AX200*(1+$AF$5/100),AX200),0)</f>
        <v>475</v>
      </c>
      <c r="V200" s="297">
        <f>ROUNDUP(IFERROR(AY200*(1+$AF$5/100),AY200),0)</f>
        <v>500</v>
      </c>
      <c r="W200" s="297">
        <f>ROUNDUP(IFERROR(AZ200*(1+$AF$5/100),AZ200),0)</f>
        <v>518</v>
      </c>
      <c r="X200" s="297">
        <f>ROUNDUP(IFERROR(BA200*(1+$AF$5/100),BA200),0)</f>
        <v>536</v>
      </c>
      <c r="Y200" s="297">
        <f>ROUNDUP(IFERROR(BB200*(1+$AF$5/100),BB200),0)</f>
        <v>554</v>
      </c>
      <c r="Z200" s="353">
        <f>ROUNDUP(IFERROR(BC200*(1+$AF$5/100),BC200),0)</f>
        <v>572</v>
      </c>
      <c r="AA200" s="361">
        <v>1400</v>
      </c>
      <c r="AE200" s="41">
        <v>1400</v>
      </c>
      <c r="AF200" s="41">
        <v>240</v>
      </c>
      <c r="AG200" s="41">
        <v>264</v>
      </c>
      <c r="AH200" s="41">
        <v>273</v>
      </c>
      <c r="AI200" s="41">
        <v>297</v>
      </c>
      <c r="AJ200" s="41">
        <v>318</v>
      </c>
      <c r="AK200" s="41">
        <v>342</v>
      </c>
      <c r="AL200" s="41">
        <v>363</v>
      </c>
      <c r="AM200" s="41">
        <v>387</v>
      </c>
      <c r="AN200" s="41">
        <v>408</v>
      </c>
      <c r="AO200" s="41">
        <v>432</v>
      </c>
      <c r="AP200" s="41">
        <v>453</v>
      </c>
      <c r="AQ200" s="41">
        <v>477</v>
      </c>
      <c r="AR200" s="41">
        <v>498</v>
      </c>
      <c r="AS200" s="41">
        <v>519</v>
      </c>
      <c r="AT200" s="41">
        <v>543</v>
      </c>
      <c r="AU200" s="41">
        <v>564</v>
      </c>
      <c r="AV200" s="41">
        <v>588</v>
      </c>
      <c r="AW200" s="41">
        <v>609</v>
      </c>
      <c r="AX200" s="41">
        <v>633</v>
      </c>
      <c r="AY200" s="41">
        <v>666</v>
      </c>
      <c r="AZ200" s="41">
        <v>690</v>
      </c>
      <c r="BA200" s="41">
        <v>714</v>
      </c>
      <c r="BB200" s="41">
        <v>738</v>
      </c>
      <c r="BC200" s="41">
        <v>762</v>
      </c>
    </row>
    <row r="201" spans="1:71" customHeight="1" ht="19.5">
      <c r="B201" s="356">
        <v>1600</v>
      </c>
      <c r="C201" s="339">
        <f>ROUNDUP(IFERROR(AF201*(1+$AF$5/100),AF201),0)</f>
        <v>194</v>
      </c>
      <c r="D201" s="297">
        <f>ROUNDUP(IFERROR(AG201*(1+$AF$5/100),AG201),0)</f>
        <v>205</v>
      </c>
      <c r="E201" s="297">
        <f>ROUNDUP(IFERROR(AH201*(1+$AF$5/100),AH201),0)</f>
        <v>223</v>
      </c>
      <c r="F201" s="297">
        <f>ROUNDUP(IFERROR(AI201*(1+$AF$5/100),AI201),0)</f>
        <v>241</v>
      </c>
      <c r="G201" s="297">
        <f>ROUNDUP(IFERROR(AJ201*(1+$AF$5/100),AJ201),0)</f>
        <v>261</v>
      </c>
      <c r="H201" s="297">
        <f>ROUNDUP(IFERROR(AK201*(1+$AF$5/100),AK201),0)</f>
        <v>279</v>
      </c>
      <c r="I201" s="297">
        <f>ROUNDUP(IFERROR(AL201*(1+$AF$5/100),AL201),0)</f>
        <v>297</v>
      </c>
      <c r="J201" s="297">
        <f>ROUNDUP(IFERROR(AM201*(1+$AF$5/100),AM201),0)</f>
        <v>318</v>
      </c>
      <c r="K201" s="297">
        <f>ROUNDUP(IFERROR(AN201*(1+$AF$5/100),AN201),0)</f>
        <v>336</v>
      </c>
      <c r="L201" s="297">
        <f>ROUNDUP(IFERROR(AO201*(1+$AF$5/100),AO201),0)</f>
        <v>356</v>
      </c>
      <c r="M201" s="297">
        <f>ROUNDUP(IFERROR(AP201*(1+$AF$5/100),AP201),0)</f>
        <v>374</v>
      </c>
      <c r="N201" s="297">
        <f>ROUNDUP(IFERROR(AQ201*(1+$AF$5/100),AQ201),0)</f>
        <v>392</v>
      </c>
      <c r="O201" s="297">
        <f>ROUNDUP(IFERROR(AR201*(1+$AF$5/100),AR201),0)</f>
        <v>412</v>
      </c>
      <c r="P201" s="297">
        <f>ROUNDUP(IFERROR(AS201*(1+$AF$5/100),AS201),0)</f>
        <v>430</v>
      </c>
      <c r="Q201" s="297">
        <f>ROUNDUP(IFERROR(AT201*(1+$AF$5/100),AT201),0)</f>
        <v>448</v>
      </c>
      <c r="R201" s="297">
        <f>ROUNDUP(IFERROR(AU201*(1+$AF$5/100),AU201),0)</f>
        <v>468</v>
      </c>
      <c r="S201" s="297">
        <f>ROUNDUP(IFERROR(AV201*(1+$AF$5/100),AV201),0)</f>
        <v>486</v>
      </c>
      <c r="T201" s="297">
        <f>ROUNDUP(IFERROR(AW201*(1+$AF$5/100),AW201),0)</f>
        <v>504</v>
      </c>
      <c r="U201" s="297">
        <f>ROUNDUP(IFERROR(AX201*(1+$AF$5/100),AX201),0)</f>
        <v>525</v>
      </c>
      <c r="V201" s="297">
        <f>ROUNDUP(IFERROR(AY201*(1+$AF$5/100),AY201),0)</f>
        <v>552</v>
      </c>
      <c r="W201" s="297">
        <f>ROUNDUP(IFERROR(AZ201*(1+$AF$5/100),AZ201),0)</f>
        <v>572</v>
      </c>
      <c r="X201" s="297">
        <f>ROUNDUP(IFERROR(BA201*(1+$AF$5/100),BA201),0)</f>
        <v>592</v>
      </c>
      <c r="Y201" s="297">
        <f>ROUNDUP(IFERROR(BB201*(1+$AF$5/100),BB201),0)</f>
        <v>610</v>
      </c>
      <c r="Z201" s="353">
        <f>ROUNDUP(IFERROR(BC201*(1+$AF$5/100),BC201),0)</f>
        <v>630</v>
      </c>
      <c r="AA201" s="361">
        <v>1600</v>
      </c>
      <c r="AE201" s="41">
        <v>1600</v>
      </c>
      <c r="AF201" s="41">
        <v>258</v>
      </c>
      <c r="AG201" s="41">
        <v>273</v>
      </c>
      <c r="AH201" s="41">
        <v>297</v>
      </c>
      <c r="AI201" s="41">
        <v>321</v>
      </c>
      <c r="AJ201" s="41">
        <v>348</v>
      </c>
      <c r="AK201" s="41">
        <v>372</v>
      </c>
      <c r="AL201" s="41">
        <v>396</v>
      </c>
      <c r="AM201" s="41">
        <v>423</v>
      </c>
      <c r="AN201" s="41">
        <v>447</v>
      </c>
      <c r="AO201" s="41">
        <v>474</v>
      </c>
      <c r="AP201" s="41">
        <v>498</v>
      </c>
      <c r="AQ201" s="41">
        <v>522</v>
      </c>
      <c r="AR201" s="41">
        <v>549</v>
      </c>
      <c r="AS201" s="41">
        <v>573</v>
      </c>
      <c r="AT201" s="41">
        <v>597</v>
      </c>
      <c r="AU201" s="41">
        <v>624</v>
      </c>
      <c r="AV201" s="41">
        <v>648</v>
      </c>
      <c r="AW201" s="41">
        <v>672</v>
      </c>
      <c r="AX201" s="41">
        <v>699</v>
      </c>
      <c r="AY201" s="41">
        <v>735</v>
      </c>
      <c r="AZ201" s="41">
        <v>762</v>
      </c>
      <c r="BA201" s="41">
        <v>789</v>
      </c>
      <c r="BB201" s="41">
        <v>813</v>
      </c>
      <c r="BC201" s="41">
        <v>840</v>
      </c>
    </row>
    <row r="202" spans="1:71" customHeight="1" ht="19.5">
      <c r="B202" s="356">
        <v>1800</v>
      </c>
      <c r="C202" s="339">
        <f>ROUNDUP(IFERROR(AF202*(1+$AF$5/100),AF202),0)</f>
        <v>198</v>
      </c>
      <c r="D202" s="297">
        <f>ROUNDUP(IFERROR(AG202*(1+$AF$5/100),AG202),0)</f>
        <v>219</v>
      </c>
      <c r="E202" s="297">
        <f>ROUNDUP(IFERROR(AH202*(1+$AF$5/100),AH202),0)</f>
        <v>241</v>
      </c>
      <c r="F202" s="297">
        <f>ROUNDUP(IFERROR(AI202*(1+$AF$5/100),AI202),0)</f>
        <v>261</v>
      </c>
      <c r="G202" s="297">
        <f>ROUNDUP(IFERROR(AJ202*(1+$AF$5/100),AJ202),0)</f>
        <v>282</v>
      </c>
      <c r="H202" s="297">
        <f>ROUNDUP(IFERROR(AK202*(1+$AF$5/100),AK202),0)</f>
        <v>302</v>
      </c>
      <c r="I202" s="297">
        <f>ROUNDUP(IFERROR(AL202*(1+$AF$5/100),AL202),0)</f>
        <v>324</v>
      </c>
      <c r="J202" s="297">
        <f>ROUNDUP(IFERROR(AM202*(1+$AF$5/100),AM202),0)</f>
        <v>345</v>
      </c>
      <c r="K202" s="297">
        <f>ROUNDUP(IFERROR(AN202*(1+$AF$5/100),AN202),0)</f>
        <v>365</v>
      </c>
      <c r="L202" s="297">
        <f>ROUNDUP(IFERROR(AO202*(1+$AF$5/100),AO202),0)</f>
        <v>385</v>
      </c>
      <c r="M202" s="297">
        <f>ROUNDUP(IFERROR(AP202*(1+$AF$5/100),AP202),0)</f>
        <v>408</v>
      </c>
      <c r="N202" s="297">
        <f>ROUNDUP(IFERROR(AQ202*(1+$AF$5/100),AQ202),0)</f>
        <v>428</v>
      </c>
      <c r="O202" s="297">
        <f>ROUNDUP(IFERROR(AR202*(1+$AF$5/100),AR202),0)</f>
        <v>448</v>
      </c>
      <c r="P202" s="297">
        <f>ROUNDUP(IFERROR(AS202*(1+$AF$5/100),AS202),0)</f>
        <v>468</v>
      </c>
      <c r="Q202" s="297">
        <f>ROUNDUP(IFERROR(AT202*(1+$AF$5/100),AT202),0)</f>
        <v>491</v>
      </c>
      <c r="R202" s="297">
        <f>ROUNDUP(IFERROR(AU202*(1+$AF$5/100),AU202),0)</f>
        <v>511</v>
      </c>
      <c r="S202" s="297">
        <f>ROUNDUP(IFERROR(AV202*(1+$AF$5/100),AV202),0)</f>
        <v>531</v>
      </c>
      <c r="T202" s="297">
        <f>ROUNDUP(IFERROR(AW202*(1+$AF$5/100),AW202),0)</f>
        <v>554</v>
      </c>
      <c r="U202" s="297">
        <f>ROUNDUP(IFERROR(AX202*(1+$AF$5/100),AX202),0)</f>
        <v>574</v>
      </c>
      <c r="V202" s="297">
        <f>ROUNDUP(IFERROR(AY202*(1+$AF$5/100),AY202),0)</f>
        <v>603</v>
      </c>
      <c r="W202" s="297">
        <f>ROUNDUP(IFERROR(AZ202*(1+$AF$5/100),AZ202),0)</f>
        <v>626</v>
      </c>
      <c r="X202" s="297">
        <f>ROUNDUP(IFERROR(BA202*(1+$AF$5/100),BA202),0)</f>
        <v>646</v>
      </c>
      <c r="Y202" s="297">
        <f>ROUNDUP(IFERROR(BB202*(1+$AF$5/100),BB202),0)</f>
        <v>669</v>
      </c>
      <c r="Z202" s="353">
        <f>ROUNDUP(IFERROR(BC202*(1+$AF$5/100),BC202),0)</f>
        <v>691</v>
      </c>
      <c r="AA202" s="361">
        <v>1800</v>
      </c>
      <c r="AE202" s="41">
        <v>1800</v>
      </c>
      <c r="AF202" s="41">
        <v>264</v>
      </c>
      <c r="AG202" s="41">
        <v>291</v>
      </c>
      <c r="AH202" s="41">
        <v>321</v>
      </c>
      <c r="AI202" s="41">
        <v>348</v>
      </c>
      <c r="AJ202" s="41">
        <v>375</v>
      </c>
      <c r="AK202" s="41">
        <v>402</v>
      </c>
      <c r="AL202" s="41">
        <v>432</v>
      </c>
      <c r="AM202" s="41">
        <v>459</v>
      </c>
      <c r="AN202" s="41">
        <v>486</v>
      </c>
      <c r="AO202" s="41">
        <v>513</v>
      </c>
      <c r="AP202" s="41">
        <v>543</v>
      </c>
      <c r="AQ202" s="41">
        <v>570</v>
      </c>
      <c r="AR202" s="41">
        <v>597</v>
      </c>
      <c r="AS202" s="41">
        <v>624</v>
      </c>
      <c r="AT202" s="41">
        <v>654</v>
      </c>
      <c r="AU202" s="41">
        <v>681</v>
      </c>
      <c r="AV202" s="41">
        <v>708</v>
      </c>
      <c r="AW202" s="41">
        <v>738</v>
      </c>
      <c r="AX202" s="41">
        <v>765</v>
      </c>
      <c r="AY202" s="41">
        <v>804</v>
      </c>
      <c r="AZ202" s="41">
        <v>834</v>
      </c>
      <c r="BA202" s="41">
        <v>861</v>
      </c>
      <c r="BB202" s="41">
        <v>891</v>
      </c>
      <c r="BC202" s="41">
        <v>921</v>
      </c>
    </row>
    <row r="203" spans="1:71" customHeight="1" ht="19.5">
      <c r="B203" s="356">
        <v>2000</v>
      </c>
      <c r="C203" s="342">
        <f>ROUNDUP(IFERROR(AF203*(1+$AF$5/100),AF203),0)</f>
        <v>212</v>
      </c>
      <c r="D203" s="297">
        <f>ROUNDUP(IFERROR(AG203*(1+$AF$5/100),AG203),0)</f>
        <v>234</v>
      </c>
      <c r="E203" s="297">
        <f>ROUNDUP(IFERROR(AH203*(1+$AF$5/100),AH203),0)</f>
        <v>257</v>
      </c>
      <c r="F203" s="297">
        <f>ROUNDUP(IFERROR(AI203*(1+$AF$5/100),AI203),0)</f>
        <v>279</v>
      </c>
      <c r="G203" s="297">
        <f>ROUNDUP(IFERROR(AJ203*(1+$AF$5/100),AJ203),0)</f>
        <v>304</v>
      </c>
      <c r="H203" s="297">
        <f>ROUNDUP(IFERROR(AK203*(1+$AF$5/100),AK203),0)</f>
        <v>327</v>
      </c>
      <c r="I203" s="297">
        <f>ROUNDUP(IFERROR(AL203*(1+$AF$5/100),AL203),0)</f>
        <v>349</v>
      </c>
      <c r="J203" s="297">
        <f>ROUNDUP(IFERROR(AM203*(1+$AF$5/100),AM203),0)</f>
        <v>372</v>
      </c>
      <c r="K203" s="297">
        <f>ROUNDUP(IFERROR(AN203*(1+$AF$5/100),AN203),0)</f>
        <v>394</v>
      </c>
      <c r="L203" s="297">
        <f>ROUNDUP(IFERROR(AO203*(1+$AF$5/100),AO203),0)</f>
        <v>417</v>
      </c>
      <c r="M203" s="297">
        <f>ROUNDUP(IFERROR(AP203*(1+$AF$5/100),AP203),0)</f>
        <v>441</v>
      </c>
      <c r="N203" s="297">
        <f>ROUNDUP(IFERROR(AQ203*(1+$AF$5/100),AQ203),0)</f>
        <v>464</v>
      </c>
      <c r="O203" s="297">
        <f>ROUNDUP(IFERROR(AR203*(1+$AF$5/100),AR203),0)</f>
        <v>486</v>
      </c>
      <c r="P203" s="297">
        <f>ROUNDUP(IFERROR(AS203*(1+$AF$5/100),AS203),0)</f>
        <v>509</v>
      </c>
      <c r="Q203" s="297">
        <f>ROUNDUP(IFERROR(AT203*(1+$AF$5/100),AT203),0)</f>
        <v>531</v>
      </c>
      <c r="R203" s="297">
        <f>ROUNDUP(IFERROR(AU203*(1+$AF$5/100),AU203),0)</f>
        <v>554</v>
      </c>
      <c r="S203" s="297">
        <f>ROUNDUP(IFERROR(AV203*(1+$AF$5/100),AV203),0)</f>
        <v>576</v>
      </c>
      <c r="T203" s="297">
        <f>ROUNDUP(IFERROR(AW203*(1+$AF$5/100),AW203),0)</f>
        <v>601</v>
      </c>
      <c r="U203" s="297">
        <f>ROUNDUP(IFERROR(AX203*(1+$AF$5/100),AX203),0)</f>
        <v>624</v>
      </c>
      <c r="V203" s="297">
        <f>ROUNDUP(IFERROR(AY203*(1+$AF$5/100),AY203),0)</f>
        <v>655</v>
      </c>
      <c r="W203" s="297">
        <f>ROUNDUP(IFERROR(AZ203*(1+$AF$5/100),AZ203),0)</f>
        <v>678</v>
      </c>
      <c r="X203" s="297">
        <f>ROUNDUP(IFERROR(BA203*(1+$AF$5/100),BA203),0)</f>
        <v>702</v>
      </c>
      <c r="Y203" s="297">
        <f>ROUNDUP(IFERROR(BB203*(1+$AF$5/100),BB203),0)</f>
        <v>727</v>
      </c>
      <c r="Z203" s="353">
        <f>ROUNDUP(IFERROR(BC203*(1+$AF$5/100),BC203),0)</f>
        <v>750</v>
      </c>
      <c r="AA203" s="361">
        <v>2000</v>
      </c>
      <c r="AE203" s="41">
        <v>2000</v>
      </c>
      <c r="AF203" s="41">
        <v>282</v>
      </c>
      <c r="AG203" s="41">
        <v>312</v>
      </c>
      <c r="AH203" s="41">
        <v>342</v>
      </c>
      <c r="AI203" s="41">
        <v>372</v>
      </c>
      <c r="AJ203" s="41">
        <v>405</v>
      </c>
      <c r="AK203" s="41">
        <v>435</v>
      </c>
      <c r="AL203" s="41">
        <v>465</v>
      </c>
      <c r="AM203" s="41">
        <v>495</v>
      </c>
      <c r="AN203" s="41">
        <v>525</v>
      </c>
      <c r="AO203" s="41">
        <v>555</v>
      </c>
      <c r="AP203" s="41">
        <v>588</v>
      </c>
      <c r="AQ203" s="41">
        <v>618</v>
      </c>
      <c r="AR203" s="41">
        <v>648</v>
      </c>
      <c r="AS203" s="41">
        <v>678</v>
      </c>
      <c r="AT203" s="41">
        <v>708</v>
      </c>
      <c r="AU203" s="41">
        <v>738</v>
      </c>
      <c r="AV203" s="41">
        <v>768</v>
      </c>
      <c r="AW203" s="41">
        <v>801</v>
      </c>
      <c r="AX203" s="41">
        <v>831</v>
      </c>
      <c r="AY203" s="41">
        <v>873</v>
      </c>
      <c r="AZ203" s="41">
        <v>903</v>
      </c>
      <c r="BA203" s="41">
        <v>936</v>
      </c>
      <c r="BB203" s="41">
        <v>969</v>
      </c>
      <c r="BC203" s="41">
        <v>999</v>
      </c>
    </row>
    <row r="204" spans="1:71" customHeight="1" ht="19.5">
      <c r="B204" s="356">
        <v>2200</v>
      </c>
      <c r="C204" s="342">
        <f>ROUNDUP(IFERROR(AF204*(1+$AF$5/100),AF204),0)</f>
        <v>225</v>
      </c>
      <c r="D204" s="296">
        <f>ROUNDUP(IFERROR(AG204*(1+$AF$5/100),AG204),0)</f>
        <v>250</v>
      </c>
      <c r="E204" s="297">
        <f>ROUNDUP(IFERROR(AH204*(1+$AF$5/100),AH204),0)</f>
        <v>275</v>
      </c>
      <c r="F204" s="297">
        <f>ROUNDUP(IFERROR(AI204*(1+$AF$5/100),AI204),0)</f>
        <v>300</v>
      </c>
      <c r="G204" s="297">
        <f>ROUNDUP(IFERROR(AJ204*(1+$AF$5/100),AJ204),0)</f>
        <v>324</v>
      </c>
      <c r="H204" s="297">
        <f>ROUNDUP(IFERROR(AK204*(1+$AF$5/100),AK204),0)</f>
        <v>349</v>
      </c>
      <c r="I204" s="297">
        <f>ROUNDUP(IFERROR(AL204*(1+$AF$5/100),AL204),0)</f>
        <v>374</v>
      </c>
      <c r="J204" s="297">
        <f>ROUNDUP(IFERROR(AM204*(1+$AF$5/100),AM204),0)</f>
        <v>399</v>
      </c>
      <c r="K204" s="297">
        <f>ROUNDUP(IFERROR(AN204*(1+$AF$5/100),AN204),0)</f>
        <v>423</v>
      </c>
      <c r="L204" s="297">
        <f>ROUNDUP(IFERROR(AO204*(1+$AF$5/100),AO204),0)</f>
        <v>448</v>
      </c>
      <c r="M204" s="297">
        <f>ROUNDUP(IFERROR(AP204*(1+$AF$5/100),AP204),0)</f>
        <v>473</v>
      </c>
      <c r="N204" s="297">
        <f>ROUNDUP(IFERROR(AQ204*(1+$AF$5/100),AQ204),0)</f>
        <v>498</v>
      </c>
      <c r="O204" s="297">
        <f>ROUNDUP(IFERROR(AR204*(1+$AF$5/100),AR204),0)</f>
        <v>522</v>
      </c>
      <c r="P204" s="297">
        <f>ROUNDUP(IFERROR(AS204*(1+$AF$5/100),AS204),0)</f>
        <v>547</v>
      </c>
      <c r="Q204" s="297">
        <f>ROUNDUP(IFERROR(AT204*(1+$AF$5/100),AT204),0)</f>
        <v>574</v>
      </c>
      <c r="R204" s="297">
        <f>ROUNDUP(IFERROR(AU204*(1+$AF$5/100),AU204),0)</f>
        <v>599</v>
      </c>
      <c r="S204" s="297">
        <f>ROUNDUP(IFERROR(AV204*(1+$AF$5/100),AV204),0)</f>
        <v>624</v>
      </c>
      <c r="T204" s="297">
        <f>ROUNDUP(IFERROR(AW204*(1+$AF$5/100),AW204),0)</f>
        <v>648</v>
      </c>
      <c r="U204" s="297">
        <f>ROUNDUP(IFERROR(AX204*(1+$AF$5/100),AX204),0)</f>
        <v>673</v>
      </c>
      <c r="V204" s="297">
        <f>ROUNDUP(IFERROR(AY204*(1+$AF$5/100),AY204),0)</f>
        <v>707</v>
      </c>
      <c r="W204" s="297">
        <f>ROUNDUP(IFERROR(AZ204*(1+$AF$5/100),AZ204),0)</f>
        <v>732</v>
      </c>
      <c r="X204" s="297">
        <f>ROUNDUP(IFERROR(BA204*(1+$AF$5/100),BA204),0)</f>
        <v>763</v>
      </c>
      <c r="Y204" s="297">
        <f>ROUNDUP(IFERROR(BB204*(1+$AF$5/100),BB204),0)</f>
        <v>788</v>
      </c>
      <c r="Z204" s="353">
        <f>ROUNDUP(IFERROR(BC204*(1+$AF$5/100),BC204),0)</f>
        <v>813</v>
      </c>
      <c r="AA204" s="361">
        <v>2200</v>
      </c>
      <c r="AE204" s="41">
        <v>2200</v>
      </c>
      <c r="AF204" s="41">
        <v>300</v>
      </c>
      <c r="AG204" s="41">
        <v>333</v>
      </c>
      <c r="AH204" s="41">
        <v>366</v>
      </c>
      <c r="AI204" s="41">
        <v>399</v>
      </c>
      <c r="AJ204" s="41">
        <v>432</v>
      </c>
      <c r="AK204" s="41">
        <v>465</v>
      </c>
      <c r="AL204" s="41">
        <v>498</v>
      </c>
      <c r="AM204" s="41">
        <v>531</v>
      </c>
      <c r="AN204" s="41">
        <v>564</v>
      </c>
      <c r="AO204" s="41">
        <v>597</v>
      </c>
      <c r="AP204" s="41">
        <v>630</v>
      </c>
      <c r="AQ204" s="41">
        <v>663</v>
      </c>
      <c r="AR204" s="41">
        <v>696</v>
      </c>
      <c r="AS204" s="41">
        <v>729</v>
      </c>
      <c r="AT204" s="41">
        <v>765</v>
      </c>
      <c r="AU204" s="41">
        <v>798</v>
      </c>
      <c r="AV204" s="41">
        <v>831</v>
      </c>
      <c r="AW204" s="41">
        <v>864</v>
      </c>
      <c r="AX204" s="41">
        <v>897</v>
      </c>
      <c r="AY204" s="41">
        <v>942</v>
      </c>
      <c r="AZ204" s="41">
        <v>975</v>
      </c>
      <c r="BA204" s="41">
        <v>1017</v>
      </c>
      <c r="BB204" s="41">
        <v>1050</v>
      </c>
      <c r="BC204" s="41">
        <v>1083</v>
      </c>
    </row>
    <row r="205" spans="1:71" customHeight="1" ht="19.5">
      <c r="B205" s="356">
        <v>2400</v>
      </c>
      <c r="C205" s="342">
        <f>ROUNDUP(IFERROR(AF205*(1+$AF$5/100),AF205),0)</f>
        <v>239</v>
      </c>
      <c r="D205" s="296">
        <f>ROUNDUP(IFERROR(AG205*(1+$AF$5/100),AG205),0)</f>
        <v>266</v>
      </c>
      <c r="E205" s="297">
        <f>ROUNDUP(IFERROR(AH205*(1+$AF$5/100),AH205),0)</f>
        <v>291</v>
      </c>
      <c r="F205" s="297">
        <f>ROUNDUP(IFERROR(AI205*(1+$AF$5/100),AI205),0)</f>
        <v>318</v>
      </c>
      <c r="G205" s="297">
        <f>ROUNDUP(IFERROR(AJ205*(1+$AF$5/100),AJ205),0)</f>
        <v>345</v>
      </c>
      <c r="H205" s="297">
        <f>ROUNDUP(IFERROR(AK205*(1+$AF$5/100),AK205),0)</f>
        <v>372</v>
      </c>
      <c r="I205" s="297">
        <f>ROUNDUP(IFERROR(AL205*(1+$AF$5/100),AL205),0)</f>
        <v>399</v>
      </c>
      <c r="J205" s="297">
        <f>ROUNDUP(IFERROR(AM205*(1+$AF$5/100),AM205),0)</f>
        <v>426</v>
      </c>
      <c r="K205" s="297">
        <f>ROUNDUP(IFERROR(AN205*(1+$AF$5/100),AN205),0)</f>
        <v>453</v>
      </c>
      <c r="L205" s="297">
        <f>ROUNDUP(IFERROR(AO205*(1+$AF$5/100),AO205),0)</f>
        <v>480</v>
      </c>
      <c r="M205" s="297">
        <f>ROUNDUP(IFERROR(AP205*(1+$AF$5/100),AP205),0)</f>
        <v>507</v>
      </c>
      <c r="N205" s="297">
        <f>ROUNDUP(IFERROR(AQ205*(1+$AF$5/100),AQ205),0)</f>
        <v>534</v>
      </c>
      <c r="O205" s="297">
        <f>ROUNDUP(IFERROR(AR205*(1+$AF$5/100),AR205),0)</f>
        <v>561</v>
      </c>
      <c r="P205" s="297">
        <f>ROUNDUP(IFERROR(AS205*(1+$AF$5/100),AS205),0)</f>
        <v>588</v>
      </c>
      <c r="Q205" s="297">
        <f>ROUNDUP(IFERROR(AT205*(1+$AF$5/100),AT205),0)</f>
        <v>615</v>
      </c>
      <c r="R205" s="297">
        <f>ROUNDUP(IFERROR(AU205*(1+$AF$5/100),AU205),0)</f>
        <v>642</v>
      </c>
      <c r="S205" s="297">
        <f>ROUNDUP(IFERROR(AV205*(1+$AF$5/100),AV205),0)</f>
        <v>669</v>
      </c>
      <c r="T205" s="297">
        <f>ROUNDUP(IFERROR(AW205*(1+$AF$5/100),AW205),0)</f>
        <v>696</v>
      </c>
      <c r="U205" s="297">
        <f>ROUNDUP(IFERROR(AX205*(1+$AF$5/100),AX205),0)</f>
        <v>723</v>
      </c>
      <c r="V205" s="297">
        <f>ROUNDUP(IFERROR(AY205*(1+$AF$5/100),AY205),0)</f>
        <v>756</v>
      </c>
      <c r="W205" s="297">
        <f>ROUNDUP(IFERROR(AZ205*(1+$AF$5/100),AZ205),0)</f>
        <v>783</v>
      </c>
      <c r="X205" s="297">
        <f>ROUNDUP(IFERROR(BA205*(1+$AF$5/100),BA205),0)</f>
        <v>810</v>
      </c>
      <c r="Y205" s="297">
        <f>ROUNDUP(IFERROR(BB205*(1+$AF$5/100),BB205),0)</f>
        <v>835</v>
      </c>
      <c r="Z205" s="353">
        <f>ROUNDUP(IFERROR(BC205*(1+$AF$5/100),BC205),0)</f>
        <v>862</v>
      </c>
      <c r="AA205" s="361">
        <v>2400</v>
      </c>
      <c r="AE205" s="41">
        <v>2400</v>
      </c>
      <c r="AF205" s="41">
        <v>318</v>
      </c>
      <c r="AG205" s="41">
        <v>354</v>
      </c>
      <c r="AH205" s="41">
        <v>387</v>
      </c>
      <c r="AI205" s="41">
        <v>423</v>
      </c>
      <c r="AJ205" s="41">
        <v>459</v>
      </c>
      <c r="AK205" s="41">
        <v>495</v>
      </c>
      <c r="AL205" s="41">
        <v>531</v>
      </c>
      <c r="AM205" s="41">
        <v>567</v>
      </c>
      <c r="AN205" s="41">
        <v>603</v>
      </c>
      <c r="AO205" s="41">
        <v>639</v>
      </c>
      <c r="AP205" s="41">
        <v>675</v>
      </c>
      <c r="AQ205" s="41">
        <v>711</v>
      </c>
      <c r="AR205" s="41">
        <v>747</v>
      </c>
      <c r="AS205" s="41">
        <v>783</v>
      </c>
      <c r="AT205" s="41">
        <v>819</v>
      </c>
      <c r="AU205" s="41">
        <v>855</v>
      </c>
      <c r="AV205" s="41">
        <v>891</v>
      </c>
      <c r="AW205" s="41">
        <v>927</v>
      </c>
      <c r="AX205" s="41">
        <v>963</v>
      </c>
      <c r="AY205" s="41">
        <v>1008</v>
      </c>
      <c r="AZ205" s="41">
        <v>1044</v>
      </c>
      <c r="BA205" s="41">
        <v>1080</v>
      </c>
      <c r="BB205" s="41">
        <v>1113</v>
      </c>
      <c r="BC205" s="41">
        <v>1149</v>
      </c>
    </row>
    <row r="206" spans="1:71" customHeight="1" ht="19.5">
      <c r="B206" s="356">
        <v>2600</v>
      </c>
      <c r="C206" s="342">
        <f>ROUNDUP(IFERROR(AF206*(1+$AF$5/100),AF206),0)</f>
        <v>250</v>
      </c>
      <c r="D206" s="296">
        <f>ROUNDUP(IFERROR(AG206*(1+$AF$5/100),AG206),0)</f>
        <v>279</v>
      </c>
      <c r="E206" s="296">
        <f>ROUNDUP(IFERROR(AH206*(1+$AF$5/100),AH206),0)</f>
        <v>309</v>
      </c>
      <c r="F206" s="297">
        <f>ROUNDUP(IFERROR(AI206*(1+$AF$5/100),AI206),0)</f>
        <v>338</v>
      </c>
      <c r="G206" s="297">
        <f>ROUNDUP(IFERROR(AJ206*(1+$AF$5/100),AJ206),0)</f>
        <v>367</v>
      </c>
      <c r="H206" s="297">
        <f>ROUNDUP(IFERROR(AK206*(1+$AF$5/100),AK206),0)</f>
        <v>396</v>
      </c>
      <c r="I206" s="297">
        <f>ROUNDUP(IFERROR(AL206*(1+$AF$5/100),AL206),0)</f>
        <v>426</v>
      </c>
      <c r="J206" s="297">
        <f>ROUNDUP(IFERROR(AM206*(1+$AF$5/100),AM206),0)</f>
        <v>453</v>
      </c>
      <c r="K206" s="297">
        <f>ROUNDUP(IFERROR(AN206*(1+$AF$5/100),AN206),0)</f>
        <v>482</v>
      </c>
      <c r="L206" s="297">
        <f>ROUNDUP(IFERROR(AO206*(1+$AF$5/100),AO206),0)</f>
        <v>511</v>
      </c>
      <c r="M206" s="297">
        <f>ROUNDUP(IFERROR(AP206*(1+$AF$5/100),AP206),0)</f>
        <v>540</v>
      </c>
      <c r="N206" s="297">
        <f>ROUNDUP(IFERROR(AQ206*(1+$AF$5/100),AQ206),0)</f>
        <v>570</v>
      </c>
      <c r="O206" s="297">
        <f>ROUNDUP(IFERROR(AR206*(1+$AF$5/100),AR206),0)</f>
        <v>599</v>
      </c>
      <c r="P206" s="297">
        <f>ROUNDUP(IFERROR(AS206*(1+$AF$5/100),AS206),0)</f>
        <v>626</v>
      </c>
      <c r="Q206" s="297">
        <f>ROUNDUP(IFERROR(AT206*(1+$AF$5/100),AT206),0)</f>
        <v>655</v>
      </c>
      <c r="R206" s="297">
        <f>ROUNDUP(IFERROR(AU206*(1+$AF$5/100),AU206),0)</f>
        <v>684</v>
      </c>
      <c r="S206" s="297">
        <f>ROUNDUP(IFERROR(AV206*(1+$AF$5/100),AV206),0)</f>
        <v>714</v>
      </c>
      <c r="T206" s="297">
        <f>ROUNDUP(IFERROR(AW206*(1+$AF$5/100),AW206),0)</f>
        <v>745</v>
      </c>
      <c r="U206" s="297">
        <f>ROUNDUP(IFERROR(AX206*(1+$AF$5/100),AX206),0)</f>
        <v>772</v>
      </c>
      <c r="V206" s="297">
        <f>ROUNDUP(IFERROR(AY206*(1+$AF$5/100),AY206),0)</f>
        <v>801</v>
      </c>
      <c r="W206" s="297">
        <f>ROUNDUP(IFERROR(AZ206*(1+$AF$5/100),AZ206),0)</f>
        <v>828</v>
      </c>
      <c r="X206" s="297">
        <f>ROUNDUP(IFERROR(BA206*(1+$AF$5/100),BA206),0)</f>
        <v>855</v>
      </c>
      <c r="Y206" s="297">
        <f>ROUNDUP(IFERROR(BB206*(1+$AF$5/100),BB206),0)</f>
        <v>885</v>
      </c>
      <c r="Z206" s="353">
        <f>ROUNDUP(IFERROR(BC206*(1+$AF$5/100),BC206),0)</f>
        <v>912</v>
      </c>
      <c r="AA206" s="361">
        <v>2600</v>
      </c>
      <c r="AE206" s="41">
        <v>2600</v>
      </c>
      <c r="AF206" s="41">
        <v>333</v>
      </c>
      <c r="AG206" s="41">
        <v>372</v>
      </c>
      <c r="AH206" s="41">
        <v>411</v>
      </c>
      <c r="AI206" s="41">
        <v>450</v>
      </c>
      <c r="AJ206" s="41">
        <v>489</v>
      </c>
      <c r="AK206" s="41">
        <v>528</v>
      </c>
      <c r="AL206" s="41">
        <v>567</v>
      </c>
      <c r="AM206" s="41">
        <v>603</v>
      </c>
      <c r="AN206" s="41">
        <v>642</v>
      </c>
      <c r="AO206" s="41">
        <v>681</v>
      </c>
      <c r="AP206" s="41">
        <v>720</v>
      </c>
      <c r="AQ206" s="41">
        <v>759</v>
      </c>
      <c r="AR206" s="41">
        <v>798</v>
      </c>
      <c r="AS206" s="41">
        <v>834</v>
      </c>
      <c r="AT206" s="41">
        <v>873</v>
      </c>
      <c r="AU206" s="41">
        <v>912</v>
      </c>
      <c r="AV206" s="41">
        <v>951</v>
      </c>
      <c r="AW206" s="41">
        <v>993</v>
      </c>
      <c r="AX206" s="41">
        <v>1029</v>
      </c>
      <c r="AY206" s="41">
        <v>1068</v>
      </c>
      <c r="AZ206" s="41">
        <v>1104</v>
      </c>
      <c r="BA206" s="41">
        <v>1140</v>
      </c>
      <c r="BB206" s="41">
        <v>1179</v>
      </c>
      <c r="BC206" s="41">
        <v>1215</v>
      </c>
    </row>
    <row r="207" spans="1:71" customHeight="1" ht="19.5">
      <c r="B207" s="356">
        <v>2800</v>
      </c>
      <c r="C207" s="342">
        <f>ROUNDUP(IFERROR(AF207*(1+$AF$5/100),AF207),0)</f>
        <v>264</v>
      </c>
      <c r="D207" s="296">
        <f>ROUNDUP(IFERROR(AG207*(1+$AF$5/100),AG207),0)</f>
        <v>295</v>
      </c>
      <c r="E207" s="296">
        <f>ROUNDUP(IFERROR(AH207*(1+$AF$5/100),AH207),0)</f>
        <v>327</v>
      </c>
      <c r="F207" s="296">
        <f>ROUNDUP(IFERROR(AI207*(1+$AF$5/100),AI207),0)</f>
        <v>356</v>
      </c>
      <c r="G207" s="297">
        <f>ROUNDUP(IFERROR(AJ207*(1+$AF$5/100),AJ207),0)</f>
        <v>387</v>
      </c>
      <c r="H207" s="297">
        <f>ROUNDUP(IFERROR(AK207*(1+$AF$5/100),AK207),0)</f>
        <v>419</v>
      </c>
      <c r="I207" s="297">
        <f>ROUNDUP(IFERROR(AL207*(1+$AF$5/100),AL207),0)</f>
        <v>450</v>
      </c>
      <c r="J207" s="297">
        <f>ROUNDUP(IFERROR(AM207*(1+$AF$5/100),AM207),0)</f>
        <v>480</v>
      </c>
      <c r="K207" s="297">
        <f>ROUNDUP(IFERROR(AN207*(1+$AF$5/100),AN207),0)</f>
        <v>511</v>
      </c>
      <c r="L207" s="297">
        <f>ROUNDUP(IFERROR(AO207*(1+$AF$5/100),AO207),0)</f>
        <v>543</v>
      </c>
      <c r="M207" s="297">
        <f>ROUNDUP(IFERROR(AP207*(1+$AF$5/100),AP207),0)</f>
        <v>574</v>
      </c>
      <c r="N207" s="297">
        <f>ROUNDUP(IFERROR(AQ207*(1+$AF$5/100),AQ207),0)</f>
        <v>603</v>
      </c>
      <c r="O207" s="297">
        <f>ROUNDUP(IFERROR(AR207*(1+$AF$5/100),AR207),0)</f>
        <v>635</v>
      </c>
      <c r="P207" s="297">
        <f>ROUNDUP(IFERROR(AS207*(1+$AF$5/100),AS207),0)</f>
        <v>666</v>
      </c>
      <c r="Q207" s="297">
        <f>ROUNDUP(IFERROR(AT207*(1+$AF$5/100),AT207),0)</f>
        <v>698</v>
      </c>
      <c r="R207" s="297">
        <f>ROUNDUP(IFERROR(AU207*(1+$AF$5/100),AU207),0)</f>
        <v>720</v>
      </c>
      <c r="S207" s="297">
        <f>ROUNDUP(IFERROR(AV207*(1+$AF$5/100),AV207),0)</f>
        <v>750</v>
      </c>
      <c r="T207" s="297">
        <f>ROUNDUP(IFERROR(AW207*(1+$AF$5/100),AW207),0)</f>
        <v>786</v>
      </c>
      <c r="U207" s="297">
        <f>ROUNDUP(IFERROR(AX207*(1+$AF$5/100),AX207),0)</f>
        <v>815</v>
      </c>
      <c r="V207" s="297">
        <f>ROUNDUP(IFERROR(AY207*(1+$AF$5/100),AY207),0)</f>
        <v>844</v>
      </c>
      <c r="W207" s="297">
        <f>ROUNDUP(IFERROR(AZ207*(1+$AF$5/100),AZ207),0)</f>
        <v>873</v>
      </c>
      <c r="X207" s="297">
        <f>ROUNDUP(IFERROR(BA207*(1+$AF$5/100),BA207),0)</f>
        <v>903</v>
      </c>
      <c r="Y207" s="297">
        <f>ROUNDUP(IFERROR(BB207*(1+$AF$5/100),BB207),0)</f>
        <v>932</v>
      </c>
      <c r="Z207" s="353">
        <f>ROUNDUP(IFERROR(BC207*(1+$AF$5/100),BC207),0)</f>
        <v>961</v>
      </c>
      <c r="AA207" s="361">
        <v>2800</v>
      </c>
      <c r="AE207" s="41">
        <v>2800</v>
      </c>
      <c r="AF207" s="41">
        <v>351</v>
      </c>
      <c r="AG207" s="41">
        <v>393</v>
      </c>
      <c r="AH207" s="41">
        <v>435</v>
      </c>
      <c r="AI207" s="41">
        <v>474</v>
      </c>
      <c r="AJ207" s="41">
        <v>516</v>
      </c>
      <c r="AK207" s="41">
        <v>558</v>
      </c>
      <c r="AL207" s="41">
        <v>600</v>
      </c>
      <c r="AM207" s="41">
        <v>639</v>
      </c>
      <c r="AN207" s="41">
        <v>681</v>
      </c>
      <c r="AO207" s="41">
        <v>723</v>
      </c>
      <c r="AP207" s="41">
        <v>765</v>
      </c>
      <c r="AQ207" s="41">
        <v>804</v>
      </c>
      <c r="AR207" s="41">
        <v>846</v>
      </c>
      <c r="AS207" s="41">
        <v>888</v>
      </c>
      <c r="AT207" s="41">
        <v>930</v>
      </c>
      <c r="AU207" s="41">
        <v>960</v>
      </c>
      <c r="AV207" s="41">
        <v>999</v>
      </c>
      <c r="AW207" s="41">
        <v>1047</v>
      </c>
      <c r="AX207" s="41">
        <v>1086</v>
      </c>
      <c r="AY207" s="41">
        <v>1125</v>
      </c>
      <c r="AZ207" s="41">
        <v>1164</v>
      </c>
      <c r="BA207" s="41">
        <v>1203</v>
      </c>
      <c r="BB207" s="41">
        <v>1242</v>
      </c>
      <c r="BC207" s="41">
        <v>1281</v>
      </c>
    </row>
    <row r="208" spans="1:71" customHeight="1" ht="19.5">
      <c r="B208" s="356">
        <v>3000</v>
      </c>
      <c r="C208" s="342">
        <f>ROUNDUP(IFERROR(AF208*(1+$AF$5/100),AF208),0)</f>
        <v>277</v>
      </c>
      <c r="D208" s="296">
        <f>ROUNDUP(IFERROR(AG208*(1+$AF$5/100),AG208),0)</f>
        <v>311</v>
      </c>
      <c r="E208" s="296">
        <f>ROUNDUP(IFERROR(AH208*(1+$AF$5/100),AH208),0)</f>
        <v>342</v>
      </c>
      <c r="F208" s="296">
        <f>ROUNDUP(IFERROR(AI208*(1+$AF$5/100),AI208),0)</f>
        <v>376</v>
      </c>
      <c r="G208" s="296">
        <f>ROUNDUP(IFERROR(AJ208*(1+$AF$5/100),AJ208),0)</f>
        <v>410</v>
      </c>
      <c r="H208" s="297">
        <f>ROUNDUP(IFERROR(AK208*(1+$AF$5/100),AK208),0)</f>
        <v>441</v>
      </c>
      <c r="I208" s="297">
        <f>ROUNDUP(IFERROR(AL208*(1+$AF$5/100),AL208),0)</f>
        <v>475</v>
      </c>
      <c r="J208" s="297">
        <f>ROUNDUP(IFERROR(AM208*(1+$AF$5/100),AM208),0)</f>
        <v>509</v>
      </c>
      <c r="K208" s="297">
        <f>ROUNDUP(IFERROR(AN208*(1+$AF$5/100),AN208),0)</f>
        <v>540</v>
      </c>
      <c r="L208" s="297">
        <f>ROUNDUP(IFERROR(AO208*(1+$AF$5/100),AO208),0)</f>
        <v>574</v>
      </c>
      <c r="M208" s="297">
        <f>ROUNDUP(IFERROR(AP208*(1+$AF$5/100),AP208),0)</f>
        <v>608</v>
      </c>
      <c r="N208" s="297">
        <f>ROUNDUP(IFERROR(AQ208*(1+$AF$5/100),AQ208),0)</f>
        <v>639</v>
      </c>
      <c r="O208" s="297">
        <f>ROUNDUP(IFERROR(AR208*(1+$AF$5/100),AR208),0)</f>
        <v>673</v>
      </c>
      <c r="P208" s="297">
        <f>ROUNDUP(IFERROR(AS208*(1+$AF$5/100),AS208),0)</f>
        <v>707</v>
      </c>
      <c r="Q208" s="297">
        <f>ROUNDUP(IFERROR(AT208*(1+$AF$5/100),AT208),0)</f>
        <v>727</v>
      </c>
      <c r="R208" s="297">
        <f>ROUNDUP(IFERROR(AU208*(1+$AF$5/100),AU208),0)</f>
        <v>759</v>
      </c>
      <c r="S208" s="297">
        <f>ROUNDUP(IFERROR(AV208*(1+$AF$5/100),AV208),0)</f>
        <v>788</v>
      </c>
      <c r="T208" s="297">
        <f>ROUNDUP(IFERROR(AW208*(1+$AF$5/100),AW208),0)</f>
        <v>824</v>
      </c>
      <c r="U208" s="297">
        <f>ROUNDUP(IFERROR(AX208*(1+$AF$5/100),AX208),0)</f>
        <v>855</v>
      </c>
      <c r="V208" s="297">
        <f>ROUNDUP(IFERROR(AY208*(1+$AF$5/100),AY208),0)</f>
        <v>887</v>
      </c>
      <c r="W208" s="297">
        <f>ROUNDUP(IFERROR(AZ208*(1+$AF$5/100),AZ208),0)</f>
        <v>918</v>
      </c>
      <c r="X208" s="297">
        <f>ROUNDUP(IFERROR(BA208*(1+$AF$5/100),BA208),0)</f>
        <v>950</v>
      </c>
      <c r="Y208" s="297">
        <f>ROUNDUP(IFERROR(BB208*(1+$AF$5/100),BB208),0)</f>
        <v>981</v>
      </c>
      <c r="Z208" s="353">
        <f>ROUNDUP(IFERROR(BC208*(1+$AF$5/100),BC208),0)</f>
        <v>1013</v>
      </c>
      <c r="AA208" s="361">
        <v>3000</v>
      </c>
      <c r="AE208" s="41">
        <v>3000</v>
      </c>
      <c r="AF208" s="41">
        <v>369</v>
      </c>
      <c r="AG208" s="41">
        <v>414</v>
      </c>
      <c r="AH208" s="41">
        <v>456</v>
      </c>
      <c r="AI208" s="41">
        <v>501</v>
      </c>
      <c r="AJ208" s="41">
        <v>546</v>
      </c>
      <c r="AK208" s="41">
        <v>588</v>
      </c>
      <c r="AL208" s="41">
        <v>633</v>
      </c>
      <c r="AM208" s="41">
        <v>678</v>
      </c>
      <c r="AN208" s="41">
        <v>720</v>
      </c>
      <c r="AO208" s="41">
        <v>765</v>
      </c>
      <c r="AP208" s="41">
        <v>810</v>
      </c>
      <c r="AQ208" s="41">
        <v>852</v>
      </c>
      <c r="AR208" s="41">
        <v>897</v>
      </c>
      <c r="AS208" s="41">
        <v>942</v>
      </c>
      <c r="AT208" s="41">
        <v>969</v>
      </c>
      <c r="AU208" s="41">
        <v>1011</v>
      </c>
      <c r="AV208" s="41">
        <v>1050</v>
      </c>
      <c r="AW208" s="41">
        <v>1098</v>
      </c>
      <c r="AX208" s="41">
        <v>1140</v>
      </c>
      <c r="AY208" s="41">
        <v>1182</v>
      </c>
      <c r="AZ208" s="41">
        <v>1224</v>
      </c>
      <c r="BA208" s="41">
        <v>1266</v>
      </c>
      <c r="BB208" s="41">
        <v>1308</v>
      </c>
      <c r="BC208" s="41">
        <v>1350</v>
      </c>
    </row>
    <row r="209" spans="1:71" customHeight="1" ht="20.25">
      <c r="B209" s="356">
        <v>3200</v>
      </c>
      <c r="C209" s="343">
        <f>ROUNDUP(IFERROR(AF209*(1+$AF$5/100),AF209),0)</f>
        <v>291</v>
      </c>
      <c r="D209" s="344">
        <f>ROUNDUP(IFERROR(AG209*(1+$AF$5/100),AG209),0)</f>
        <v>324</v>
      </c>
      <c r="E209" s="344">
        <f>ROUNDUP(IFERROR(AH209*(1+$AF$5/100),AH209),0)</f>
        <v>360</v>
      </c>
      <c r="F209" s="344">
        <f>ROUNDUP(IFERROR(AI209*(1+$AF$5/100),AI209),0)</f>
        <v>396</v>
      </c>
      <c r="G209" s="344">
        <f>ROUNDUP(IFERROR(AJ209*(1+$AF$5/100),AJ209),0)</f>
        <v>430</v>
      </c>
      <c r="H209" s="345">
        <f>ROUNDUP(IFERROR(AK209*(1+$AF$5/100),AK209),0)</f>
        <v>466</v>
      </c>
      <c r="I209" s="345">
        <f>ROUNDUP(IFERROR(AL209*(1+$AF$5/100),AL209),0)</f>
        <v>500</v>
      </c>
      <c r="J209" s="345">
        <f>ROUNDUP(IFERROR(AM209*(1+$AF$5/100),AM209),0)</f>
        <v>536</v>
      </c>
      <c r="K209" s="345">
        <f>ROUNDUP(IFERROR(AN209*(1+$AF$5/100),AN209),0)</f>
        <v>570</v>
      </c>
      <c r="L209" s="345">
        <f>ROUNDUP(IFERROR(AO209*(1+$AF$5/100),AO209),0)</f>
        <v>606</v>
      </c>
      <c r="M209" s="345">
        <f>ROUNDUP(IFERROR(AP209*(1+$AF$5/100),AP209),0)</f>
        <v>639</v>
      </c>
      <c r="N209" s="345">
        <f>ROUNDUP(IFERROR(AQ209*(1+$AF$5/100),AQ209),0)</f>
        <v>675</v>
      </c>
      <c r="O209" s="345">
        <f>ROUNDUP(IFERROR(AR209*(1+$AF$5/100),AR209),0)</f>
        <v>709</v>
      </c>
      <c r="P209" s="345">
        <f>ROUNDUP(IFERROR(AS209*(1+$AF$5/100),AS209),0)</f>
        <v>729</v>
      </c>
      <c r="Q209" s="345">
        <f>ROUNDUP(IFERROR(AT209*(1+$AF$5/100),AT209),0)</f>
        <v>761</v>
      </c>
      <c r="R209" s="345">
        <f>ROUNDUP(IFERROR(AU209*(1+$AF$5/100),AU209),0)</f>
        <v>795</v>
      </c>
      <c r="S209" s="345">
        <f>ROUNDUP(IFERROR(AV209*(1+$AF$5/100),AV209),0)</f>
        <v>826</v>
      </c>
      <c r="T209" s="345">
        <f>ROUNDUP(IFERROR(AW209*(1+$AF$5/100),AW209),0)</f>
        <v>864</v>
      </c>
      <c r="U209" s="345">
        <f>ROUNDUP(IFERROR(AX209*(1+$AF$5/100),AX209),0)</f>
        <v>898</v>
      </c>
      <c r="V209" s="345">
        <f>ROUNDUP(IFERROR(AY209*(1+$AF$5/100),AY209),0)</f>
        <v>930</v>
      </c>
      <c r="W209" s="345">
        <f>ROUNDUP(IFERROR(AZ209*(1+$AF$5/100),AZ209),0)</f>
        <v>963</v>
      </c>
      <c r="X209" s="345">
        <f>ROUNDUP(IFERROR(BA209*(1+$AF$5/100),BA209),0)</f>
        <v>997</v>
      </c>
      <c r="Y209" s="345">
        <f>ROUNDUP(IFERROR(BB209*(1+$AF$5/100),BB209),0)</f>
        <v>1029</v>
      </c>
      <c r="Z209" s="354">
        <f>ROUNDUP(IFERROR(BC209*(1+$AF$5/100),BC209),0)</f>
        <v>1062</v>
      </c>
      <c r="AA209" s="361">
        <v>3200</v>
      </c>
      <c r="AE209" s="41">
        <v>3200</v>
      </c>
      <c r="AF209" s="41">
        <v>387</v>
      </c>
      <c r="AG209" s="41">
        <v>432</v>
      </c>
      <c r="AH209" s="41">
        <v>480</v>
      </c>
      <c r="AI209" s="41">
        <v>528</v>
      </c>
      <c r="AJ209" s="41">
        <v>573</v>
      </c>
      <c r="AK209" s="41">
        <v>621</v>
      </c>
      <c r="AL209" s="41">
        <v>666</v>
      </c>
      <c r="AM209" s="41">
        <v>714</v>
      </c>
      <c r="AN209" s="41">
        <v>759</v>
      </c>
      <c r="AO209" s="41">
        <v>807</v>
      </c>
      <c r="AP209" s="41">
        <v>852</v>
      </c>
      <c r="AQ209" s="41">
        <v>900</v>
      </c>
      <c r="AR209" s="41">
        <v>945</v>
      </c>
      <c r="AS209" s="41">
        <v>972</v>
      </c>
      <c r="AT209" s="41">
        <v>1014</v>
      </c>
      <c r="AU209" s="41">
        <v>1059</v>
      </c>
      <c r="AV209" s="41">
        <v>1101</v>
      </c>
      <c r="AW209" s="41">
        <v>1152</v>
      </c>
      <c r="AX209" s="41">
        <v>1197</v>
      </c>
      <c r="AY209" s="41">
        <v>1239</v>
      </c>
      <c r="AZ209" s="41">
        <v>1284</v>
      </c>
      <c r="BA209" s="41">
        <v>1329</v>
      </c>
      <c r="BB209" s="41">
        <v>1371</v>
      </c>
      <c r="BC209" s="41">
        <v>1416</v>
      </c>
    </row>
    <row r="210" spans="1:71" customHeight="1" ht="30.75">
      <c r="B210" s="1244" t="s">
        <v>846</v>
      </c>
      <c r="C210" s="1245"/>
      <c r="D210" s="1245"/>
      <c r="E210" s="1245"/>
      <c r="F210" s="1245"/>
      <c r="G210" s="1245"/>
      <c r="H210" s="1245"/>
      <c r="I210" s="1245"/>
      <c r="J210" s="1245"/>
      <c r="K210" s="1245"/>
      <c r="L210" s="1245"/>
      <c r="M210" s="1245"/>
      <c r="N210" s="362"/>
      <c r="O210" s="1245" t="s">
        <v>847</v>
      </c>
      <c r="P210" s="1245"/>
      <c r="Q210" s="1245"/>
      <c r="R210" s="1245"/>
      <c r="S210" s="1245"/>
      <c r="T210" s="1245"/>
      <c r="U210" s="1245"/>
      <c r="V210" s="1245"/>
      <c r="W210" s="1245"/>
      <c r="X210" s="1245"/>
      <c r="Y210" s="1245"/>
      <c r="Z210" s="1245"/>
      <c r="AA210" s="358"/>
    </row>
    <row r="211" spans="1:71" customHeight="1" ht="16.5">
      <c r="B211" s="294"/>
      <c r="C211" s="298"/>
      <c r="D211" s="298"/>
      <c r="E211" s="298"/>
      <c r="F211" s="298"/>
      <c r="G211" s="298"/>
      <c r="H211" s="298"/>
      <c r="I211" s="298"/>
      <c r="J211" s="298"/>
      <c r="K211" s="298"/>
      <c r="L211" s="298"/>
      <c r="M211" s="298"/>
      <c r="N211" s="298"/>
      <c r="O211" s="298"/>
      <c r="P211" s="298"/>
      <c r="Q211" s="298"/>
      <c r="R211" s="298"/>
      <c r="S211" s="298"/>
      <c r="T211" s="298"/>
      <c r="U211" s="298"/>
      <c r="V211" s="298"/>
      <c r="W211" s="298"/>
      <c r="X211" s="298"/>
      <c r="Y211" s="298"/>
      <c r="Z211" s="298"/>
      <c r="AA211" s="298"/>
    </row>
    <row r="212" spans="1:71" customHeight="1" ht="33.75">
      <c r="B212" s="1252" t="s">
        <v>839</v>
      </c>
      <c r="C212" s="1253"/>
      <c r="D212" s="1253"/>
      <c r="E212" s="1253"/>
      <c r="F212" s="1253"/>
      <c r="G212" s="1253"/>
      <c r="H212" s="1253"/>
      <c r="I212" s="1253"/>
      <c r="J212" s="1253"/>
      <c r="K212" s="1253"/>
      <c r="L212" s="1253"/>
      <c r="M212" s="1253"/>
      <c r="N212" s="1253"/>
      <c r="O212" s="1253"/>
      <c r="P212" s="1253"/>
      <c r="Q212" s="1253"/>
      <c r="R212" s="1253"/>
      <c r="S212" s="1253"/>
      <c r="T212" s="1253"/>
      <c r="U212" s="1253"/>
      <c r="V212" s="1253"/>
      <c r="W212" s="1253"/>
      <c r="X212" s="1253"/>
      <c r="Y212" s="1253"/>
      <c r="Z212" s="1253"/>
      <c r="AA212" s="1254"/>
    </row>
    <row r="213" spans="1:71" customHeight="1" ht="20.25">
      <c r="B213" s="356"/>
      <c r="C213" s="307">
        <v>1830</v>
      </c>
      <c r="D213" s="307">
        <v>2130</v>
      </c>
      <c r="E213" s="307">
        <v>2430</v>
      </c>
      <c r="F213" s="307">
        <v>2730</v>
      </c>
      <c r="G213" s="307">
        <v>3030</v>
      </c>
      <c r="H213" s="307">
        <v>3330</v>
      </c>
      <c r="I213" s="307">
        <v>3630</v>
      </c>
      <c r="J213" s="307">
        <v>3930</v>
      </c>
      <c r="K213" s="307">
        <v>4230</v>
      </c>
      <c r="L213" s="307">
        <v>4530</v>
      </c>
      <c r="M213" s="307">
        <v>4830</v>
      </c>
      <c r="N213" s="307">
        <v>5130</v>
      </c>
      <c r="O213" s="307">
        <v>5430</v>
      </c>
      <c r="P213" s="307">
        <v>5730</v>
      </c>
      <c r="Q213" s="307">
        <v>6030</v>
      </c>
      <c r="R213" s="307">
        <v>6330</v>
      </c>
      <c r="S213" s="307">
        <v>6630</v>
      </c>
      <c r="T213" s="307">
        <v>6930</v>
      </c>
      <c r="U213" s="307">
        <v>7230</v>
      </c>
      <c r="V213" s="307">
        <v>7530</v>
      </c>
      <c r="W213" s="307">
        <v>7830</v>
      </c>
      <c r="X213" s="307">
        <v>8130</v>
      </c>
      <c r="Y213" s="307">
        <v>8430</v>
      </c>
      <c r="Z213" s="307">
        <v>8730</v>
      </c>
      <c r="AA213" s="359"/>
      <c r="AF213" s="41">
        <f>AF98*3</f>
        <v>1830</v>
      </c>
      <c r="AG213" s="41">
        <f>AG98*3</f>
        <v>2130</v>
      </c>
      <c r="AH213" s="41">
        <f>AH98*3</f>
        <v>2430</v>
      </c>
      <c r="AI213" s="41">
        <f>AI98*3</f>
        <v>2730</v>
      </c>
      <c r="AJ213" s="41">
        <f>AJ98*3</f>
        <v>3030</v>
      </c>
      <c r="AK213" s="41">
        <f>AK98*3</f>
        <v>3330</v>
      </c>
      <c r="AL213" s="41">
        <f>AL98*3</f>
        <v>3630</v>
      </c>
      <c r="AM213" s="41">
        <f>AM98*3</f>
        <v>3930</v>
      </c>
      <c r="AN213" s="41">
        <f>AN98*3</f>
        <v>4230</v>
      </c>
      <c r="AO213" s="41">
        <f>AO98*3</f>
        <v>4530</v>
      </c>
      <c r="AP213" s="41">
        <f>AP98*3</f>
        <v>4830</v>
      </c>
      <c r="AQ213" s="41">
        <f>AQ98*3</f>
        <v>5130</v>
      </c>
      <c r="AR213" s="41">
        <f>AR98*3</f>
        <v>5430</v>
      </c>
      <c r="AS213" s="41">
        <f>AS98*3</f>
        <v>5730</v>
      </c>
      <c r="AT213" s="41">
        <f>AT98*3</f>
        <v>6030</v>
      </c>
      <c r="AU213" s="41">
        <f>AU98*3</f>
        <v>6330</v>
      </c>
      <c r="AV213" s="41">
        <f>AV98*3</f>
        <v>6630</v>
      </c>
      <c r="AW213" s="41">
        <f>AW98*3</f>
        <v>6930</v>
      </c>
      <c r="AX213" s="41">
        <f>AX98*3</f>
        <v>7230</v>
      </c>
      <c r="AY213" s="41">
        <f>AY98*3</f>
        <v>7530</v>
      </c>
      <c r="AZ213" s="41">
        <f>AZ98*3</f>
        <v>7830</v>
      </c>
      <c r="BA213" s="41">
        <f>BA98*3</f>
        <v>8130</v>
      </c>
      <c r="BB213" s="41">
        <f>BB98*3</f>
        <v>8430</v>
      </c>
      <c r="BC213" s="41">
        <f>BC98*3</f>
        <v>8730</v>
      </c>
    </row>
    <row r="214" spans="1:71" customHeight="1" ht="19.5">
      <c r="B214" s="356">
        <v>600</v>
      </c>
      <c r="C214" s="332">
        <f>ROUNDUP(IFERROR(AF214*(1+$AF$6/100),AF214),0)</f>
        <v>142</v>
      </c>
      <c r="D214" s="333">
        <f>ROUNDUP(IFERROR(AG214*(1+$AF$6/100),AG214),0)</f>
        <v>153</v>
      </c>
      <c r="E214" s="333">
        <f>ROUNDUP(IFERROR(AH214*(1+$AF$6/100),AH214),0)</f>
        <v>165</v>
      </c>
      <c r="F214" s="333">
        <f>ROUNDUP(IFERROR(AI214*(1+$AF$6/100),AI214),0)</f>
        <v>176</v>
      </c>
      <c r="G214" s="333">
        <f>ROUNDUP(IFERROR(AJ214*(1+$AF$6/100),AJ214),0)</f>
        <v>187</v>
      </c>
      <c r="H214" s="333">
        <f>ROUNDUP(IFERROR(AK214*(1+$AF$6/100),AK214),0)</f>
        <v>198</v>
      </c>
      <c r="I214" s="333">
        <f>ROUNDUP(IFERROR(AL214*(1+$AF$6/100),AL214),0)</f>
        <v>210</v>
      </c>
      <c r="J214" s="333">
        <f>ROUNDUP(IFERROR(AM214*(1+$AF$6/100),AM214),0)</f>
        <v>221</v>
      </c>
      <c r="K214" s="333">
        <f>ROUNDUP(IFERROR(AN214*(1+$AF$6/100),AN214),0)</f>
        <v>230</v>
      </c>
      <c r="L214" s="333">
        <f>ROUNDUP(IFERROR(AO214*(1+$AF$6/100),AO214),0)</f>
        <v>241</v>
      </c>
      <c r="M214" s="333">
        <f>ROUNDUP(IFERROR(AP214*(1+$AF$6/100),AP214),0)</f>
        <v>252</v>
      </c>
      <c r="N214" s="333">
        <f>ROUNDUP(IFERROR(AQ214*(1+$AF$6/100),AQ214),0)</f>
        <v>252</v>
      </c>
      <c r="O214" s="333">
        <f>ROUNDUP(IFERROR(AR214*(1+$AF$6/100),AR214),0)</f>
        <v>261</v>
      </c>
      <c r="P214" s="333">
        <f>ROUNDUP(IFERROR(AS214*(1+$AF$6/100),AS214),0)</f>
        <v>273</v>
      </c>
      <c r="Q214" s="333">
        <f>ROUNDUP(IFERROR(AT214*(1+$AF$6/100),AT214),0)</f>
        <v>284</v>
      </c>
      <c r="R214" s="333">
        <f>ROUNDUP(IFERROR(AU214*(1+$AF$6/100),AU214),0)</f>
        <v>293</v>
      </c>
      <c r="S214" s="333">
        <f>ROUNDUP(IFERROR(AV214*(1+$AF$6/100),AV214),0)</f>
        <v>304</v>
      </c>
      <c r="T214" s="333">
        <f>ROUNDUP(IFERROR(AW214*(1+$AF$6/100),AW214),0)</f>
        <v>313</v>
      </c>
      <c r="U214" s="333">
        <f>ROUNDUP(IFERROR(AX214*(1+$AF$6/100),AX214),0)</f>
        <v>324</v>
      </c>
      <c r="V214" s="333">
        <f>ROUNDUP(IFERROR(AY214*(1+$AF$6/100),AY214),0)</f>
        <v>351</v>
      </c>
      <c r="W214" s="333">
        <f>ROUNDUP(IFERROR(AZ214*(1+$AF$6/100),AZ214),0)</f>
        <v>363</v>
      </c>
      <c r="X214" s="333">
        <f>ROUNDUP(IFERROR(BA214*(1+$AF$6/100),BA214),0)</f>
        <v>374</v>
      </c>
      <c r="Y214" s="333">
        <f>ROUNDUP(IFERROR(BB214*(1+$AF$6/100),BB214),0)</f>
        <v>385</v>
      </c>
      <c r="Z214" s="352">
        <f>ROUNDUP(IFERROR(BC214*(1+$AF$6/100),BC214),0)</f>
        <v>396</v>
      </c>
      <c r="AA214" s="361">
        <v>600</v>
      </c>
      <c r="AE214" s="41">
        <v>600</v>
      </c>
      <c r="AF214" s="41">
        <v>189</v>
      </c>
      <c r="AG214" s="41">
        <v>204</v>
      </c>
      <c r="AH214" s="41">
        <v>219</v>
      </c>
      <c r="AI214" s="41">
        <v>234</v>
      </c>
      <c r="AJ214" s="41">
        <v>249</v>
      </c>
      <c r="AK214" s="41">
        <v>264</v>
      </c>
      <c r="AL214" s="41">
        <v>279</v>
      </c>
      <c r="AM214" s="41">
        <v>294</v>
      </c>
      <c r="AN214" s="41">
        <v>306</v>
      </c>
      <c r="AO214" s="41">
        <v>321</v>
      </c>
      <c r="AP214" s="41">
        <v>336</v>
      </c>
      <c r="AQ214" s="41">
        <v>336</v>
      </c>
      <c r="AR214" s="41">
        <v>348</v>
      </c>
      <c r="AS214" s="41">
        <v>363</v>
      </c>
      <c r="AT214" s="41">
        <v>378</v>
      </c>
      <c r="AU214" s="41">
        <v>390</v>
      </c>
      <c r="AV214" s="41">
        <v>405</v>
      </c>
      <c r="AW214" s="41">
        <v>417</v>
      </c>
      <c r="AX214" s="41">
        <v>432</v>
      </c>
      <c r="AY214" s="41">
        <v>468</v>
      </c>
      <c r="AZ214" s="41">
        <v>483</v>
      </c>
      <c r="BA214" s="41">
        <v>498</v>
      </c>
      <c r="BB214" s="41">
        <v>513</v>
      </c>
      <c r="BC214" s="41">
        <v>528</v>
      </c>
    </row>
    <row r="215" spans="1:71" customHeight="1" ht="19.5">
      <c r="B215" s="356">
        <v>800</v>
      </c>
      <c r="C215" s="339">
        <f>ROUNDUP(IFERROR(AF215*(1+$AF$6/100),AF215),0)</f>
        <v>160</v>
      </c>
      <c r="D215" s="297">
        <f>ROUNDUP(IFERROR(AG215*(1+$AF$6/100),AG215),0)</f>
        <v>174</v>
      </c>
      <c r="E215" s="297">
        <f>ROUNDUP(IFERROR(AH215*(1+$AF$6/100),AH215),0)</f>
        <v>187</v>
      </c>
      <c r="F215" s="297">
        <f>ROUNDUP(IFERROR(AI215*(1+$AF$6/100),AI215),0)</f>
        <v>201</v>
      </c>
      <c r="G215" s="297">
        <f>ROUNDUP(IFERROR(AJ215*(1+$AF$6/100),AJ215),0)</f>
        <v>214</v>
      </c>
      <c r="H215" s="297">
        <f>ROUNDUP(IFERROR(AK215*(1+$AF$6/100),AK215),0)</f>
        <v>228</v>
      </c>
      <c r="I215" s="297">
        <f>ROUNDUP(IFERROR(AL215*(1+$AF$6/100),AL215),0)</f>
        <v>241</v>
      </c>
      <c r="J215" s="297">
        <f>ROUNDUP(IFERROR(AM215*(1+$AF$6/100),AM215),0)</f>
        <v>243</v>
      </c>
      <c r="K215" s="297">
        <f>ROUNDUP(IFERROR(AN215*(1+$AF$6/100),AN215),0)</f>
        <v>255</v>
      </c>
      <c r="L215" s="297">
        <f>ROUNDUP(IFERROR(AO215*(1+$AF$6/100),AO215),0)</f>
        <v>268</v>
      </c>
      <c r="M215" s="297">
        <f>ROUNDUP(IFERROR(AP215*(1+$AF$6/100),AP215),0)</f>
        <v>282</v>
      </c>
      <c r="N215" s="297">
        <f>ROUNDUP(IFERROR(AQ215*(1+$AF$6/100),AQ215),0)</f>
        <v>293</v>
      </c>
      <c r="O215" s="297">
        <f>ROUNDUP(IFERROR(AR215*(1+$AF$6/100),AR215),0)</f>
        <v>306</v>
      </c>
      <c r="P215" s="297">
        <f>ROUNDUP(IFERROR(AS215*(1+$AF$6/100),AS215),0)</f>
        <v>320</v>
      </c>
      <c r="Q215" s="297">
        <f>ROUNDUP(IFERROR(AT215*(1+$AF$6/100),AT215),0)</f>
        <v>331</v>
      </c>
      <c r="R215" s="297">
        <f>ROUNDUP(IFERROR(AU215*(1+$AF$6/100),AU215),0)</f>
        <v>345</v>
      </c>
      <c r="S215" s="297">
        <f>ROUNDUP(IFERROR(AV215*(1+$AF$6/100),AV215),0)</f>
        <v>358</v>
      </c>
      <c r="T215" s="297">
        <f>ROUNDUP(IFERROR(AW215*(1+$AF$6/100),AW215),0)</f>
        <v>369</v>
      </c>
      <c r="U215" s="297">
        <f>ROUNDUP(IFERROR(AX215*(1+$AF$6/100),AX215),0)</f>
        <v>383</v>
      </c>
      <c r="V215" s="297">
        <f>ROUNDUP(IFERROR(AY215*(1+$AF$6/100),AY215),0)</f>
        <v>412</v>
      </c>
      <c r="W215" s="297">
        <f>ROUNDUP(IFERROR(AZ215*(1+$AF$6/100),AZ215),0)</f>
        <v>426</v>
      </c>
      <c r="X215" s="297">
        <f>ROUNDUP(IFERROR(BA215*(1+$AF$6/100),BA215),0)</f>
        <v>439</v>
      </c>
      <c r="Y215" s="297">
        <f>ROUNDUP(IFERROR(BB215*(1+$AF$6/100),BB215),0)</f>
        <v>455</v>
      </c>
      <c r="Z215" s="353">
        <f>ROUNDUP(IFERROR(BC215*(1+$AF$6/100),BC215),0)</f>
        <v>468</v>
      </c>
      <c r="AA215" s="361">
        <v>800</v>
      </c>
      <c r="AE215" s="41">
        <v>800</v>
      </c>
      <c r="AF215" s="41">
        <v>213</v>
      </c>
      <c r="AG215" s="41">
        <v>231</v>
      </c>
      <c r="AH215" s="41">
        <v>249</v>
      </c>
      <c r="AI215" s="41">
        <v>267</v>
      </c>
      <c r="AJ215" s="41">
        <v>285</v>
      </c>
      <c r="AK215" s="41">
        <v>303</v>
      </c>
      <c r="AL215" s="41">
        <v>321</v>
      </c>
      <c r="AM215" s="41">
        <v>324</v>
      </c>
      <c r="AN215" s="41">
        <v>339</v>
      </c>
      <c r="AO215" s="41">
        <v>357</v>
      </c>
      <c r="AP215" s="41">
        <v>375</v>
      </c>
      <c r="AQ215" s="41">
        <v>390</v>
      </c>
      <c r="AR215" s="41">
        <v>408</v>
      </c>
      <c r="AS215" s="41">
        <v>426</v>
      </c>
      <c r="AT215" s="41">
        <v>441</v>
      </c>
      <c r="AU215" s="41">
        <v>459</v>
      </c>
      <c r="AV215" s="41">
        <v>477</v>
      </c>
      <c r="AW215" s="41">
        <v>492</v>
      </c>
      <c r="AX215" s="41">
        <v>510</v>
      </c>
      <c r="AY215" s="41">
        <v>549</v>
      </c>
      <c r="AZ215" s="41">
        <v>567</v>
      </c>
      <c r="BA215" s="41">
        <v>585</v>
      </c>
      <c r="BB215" s="41">
        <v>606</v>
      </c>
      <c r="BC215" s="41">
        <v>624</v>
      </c>
    </row>
    <row r="216" spans="1:71" customHeight="1" ht="19.5">
      <c r="B216" s="356">
        <v>1000</v>
      </c>
      <c r="C216" s="339">
        <f>ROUNDUP(IFERROR(AF216*(1+$AF$6/100),AF216),0)</f>
        <v>176</v>
      </c>
      <c r="D216" s="297">
        <f>ROUNDUP(IFERROR(AG216*(1+$AF$6/100),AG216),0)</f>
        <v>192</v>
      </c>
      <c r="E216" s="297">
        <f>ROUNDUP(IFERROR(AH216*(1+$AF$6/100),AH216),0)</f>
        <v>207</v>
      </c>
      <c r="F216" s="297">
        <f>ROUNDUP(IFERROR(AI216*(1+$AF$6/100),AI216),0)</f>
        <v>225</v>
      </c>
      <c r="G216" s="297">
        <f>ROUNDUP(IFERROR(AJ216*(1+$AF$6/100),AJ216),0)</f>
        <v>230</v>
      </c>
      <c r="H216" s="297">
        <f>ROUNDUP(IFERROR(AK216*(1+$AF$6/100),AK216),0)</f>
        <v>246</v>
      </c>
      <c r="I216" s="297">
        <f>ROUNDUP(IFERROR(AL216*(1+$AF$6/100),AL216),0)</f>
        <v>259</v>
      </c>
      <c r="J216" s="297">
        <f>ROUNDUP(IFERROR(AM216*(1+$AF$6/100),AM216),0)</f>
        <v>275</v>
      </c>
      <c r="K216" s="297">
        <f>ROUNDUP(IFERROR(AN216*(1+$AF$6/100),AN216),0)</f>
        <v>291</v>
      </c>
      <c r="L216" s="297">
        <f>ROUNDUP(IFERROR(AO216*(1+$AF$6/100),AO216),0)</f>
        <v>306</v>
      </c>
      <c r="M216" s="297">
        <f>ROUNDUP(IFERROR(AP216*(1+$AF$6/100),AP216),0)</f>
        <v>320</v>
      </c>
      <c r="N216" s="297">
        <f>ROUNDUP(IFERROR(AQ216*(1+$AF$6/100),AQ216),0)</f>
        <v>336</v>
      </c>
      <c r="O216" s="297">
        <f>ROUNDUP(IFERROR(AR216*(1+$AF$6/100),AR216),0)</f>
        <v>351</v>
      </c>
      <c r="P216" s="297">
        <f>ROUNDUP(IFERROR(AS216*(1+$AF$6/100),AS216),0)</f>
        <v>367</v>
      </c>
      <c r="Q216" s="297">
        <f>ROUNDUP(IFERROR(AT216*(1+$AF$6/100),AT216),0)</f>
        <v>381</v>
      </c>
      <c r="R216" s="297">
        <f>ROUNDUP(IFERROR(AU216*(1+$AF$6/100),AU216),0)</f>
        <v>396</v>
      </c>
      <c r="S216" s="297">
        <f>ROUNDUP(IFERROR(AV216*(1+$AF$6/100),AV216),0)</f>
        <v>412</v>
      </c>
      <c r="T216" s="297">
        <f>ROUNDUP(IFERROR(AW216*(1+$AF$6/100),AW216),0)</f>
        <v>428</v>
      </c>
      <c r="U216" s="297">
        <f>ROUNDUP(IFERROR(AX216*(1+$AF$6/100),AX216),0)</f>
        <v>441</v>
      </c>
      <c r="V216" s="297">
        <f>ROUNDUP(IFERROR(AY216*(1+$AF$6/100),AY216),0)</f>
        <v>473</v>
      </c>
      <c r="W216" s="297">
        <f>ROUNDUP(IFERROR(AZ216*(1+$AF$6/100),AZ216),0)</f>
        <v>491</v>
      </c>
      <c r="X216" s="297">
        <f>ROUNDUP(IFERROR(BA216*(1+$AF$6/100),BA216),0)</f>
        <v>507</v>
      </c>
      <c r="Y216" s="297">
        <f>ROUNDUP(IFERROR(BB216*(1+$AF$6/100),BB216),0)</f>
        <v>522</v>
      </c>
      <c r="Z216" s="353">
        <f>ROUNDUP(IFERROR(BC216*(1+$AF$6/100),BC216),0)</f>
        <v>538</v>
      </c>
      <c r="AA216" s="361">
        <v>1000</v>
      </c>
      <c r="AE216" s="41">
        <v>1000</v>
      </c>
      <c r="AF216" s="41">
        <v>234</v>
      </c>
      <c r="AG216" s="41">
        <v>255</v>
      </c>
      <c r="AH216" s="41">
        <v>276</v>
      </c>
      <c r="AI216" s="41">
        <v>300</v>
      </c>
      <c r="AJ216" s="41">
        <v>306</v>
      </c>
      <c r="AK216" s="41">
        <v>327</v>
      </c>
      <c r="AL216" s="41">
        <v>345</v>
      </c>
      <c r="AM216" s="41">
        <v>366</v>
      </c>
      <c r="AN216" s="41">
        <v>387</v>
      </c>
      <c r="AO216" s="41">
        <v>408</v>
      </c>
      <c r="AP216" s="41">
        <v>426</v>
      </c>
      <c r="AQ216" s="41">
        <v>447</v>
      </c>
      <c r="AR216" s="41">
        <v>468</v>
      </c>
      <c r="AS216" s="41">
        <v>489</v>
      </c>
      <c r="AT216" s="41">
        <v>507</v>
      </c>
      <c r="AU216" s="41">
        <v>528</v>
      </c>
      <c r="AV216" s="41">
        <v>549</v>
      </c>
      <c r="AW216" s="41">
        <v>570</v>
      </c>
      <c r="AX216" s="41">
        <v>588</v>
      </c>
      <c r="AY216" s="41">
        <v>630</v>
      </c>
      <c r="AZ216" s="41">
        <v>654</v>
      </c>
      <c r="BA216" s="41">
        <v>675</v>
      </c>
      <c r="BB216" s="41">
        <v>696</v>
      </c>
      <c r="BC216" s="41">
        <v>717</v>
      </c>
    </row>
    <row r="217" spans="1:71" customHeight="1" ht="19.5">
      <c r="B217" s="356">
        <v>1200</v>
      </c>
      <c r="C217" s="339">
        <f>ROUNDUP(IFERROR(AF217*(1+$AF$6/100),AF217),0)</f>
        <v>194</v>
      </c>
      <c r="D217" s="297">
        <f>ROUNDUP(IFERROR(AG217*(1+$AF$6/100),AG217),0)</f>
        <v>212</v>
      </c>
      <c r="E217" s="297">
        <f>ROUNDUP(IFERROR(AH217*(1+$AF$6/100),AH217),0)</f>
        <v>230</v>
      </c>
      <c r="F217" s="297">
        <f>ROUNDUP(IFERROR(AI217*(1+$AF$6/100),AI217),0)</f>
        <v>237</v>
      </c>
      <c r="G217" s="297">
        <f>ROUNDUP(IFERROR(AJ217*(1+$AF$6/100),AJ217),0)</f>
        <v>255</v>
      </c>
      <c r="H217" s="297">
        <f>ROUNDUP(IFERROR(AK217*(1+$AF$6/100),AK217),0)</f>
        <v>273</v>
      </c>
      <c r="I217" s="297">
        <f>ROUNDUP(IFERROR(AL217*(1+$AF$6/100),AL217),0)</f>
        <v>291</v>
      </c>
      <c r="J217" s="297">
        <f>ROUNDUP(IFERROR(AM217*(1+$AF$6/100),AM217),0)</f>
        <v>309</v>
      </c>
      <c r="K217" s="297">
        <f>ROUNDUP(IFERROR(AN217*(1+$AF$6/100),AN217),0)</f>
        <v>324</v>
      </c>
      <c r="L217" s="297">
        <f>ROUNDUP(IFERROR(AO217*(1+$AF$6/100),AO217),0)</f>
        <v>342</v>
      </c>
      <c r="M217" s="297">
        <f>ROUNDUP(IFERROR(AP217*(1+$AF$6/100),AP217),0)</f>
        <v>360</v>
      </c>
      <c r="N217" s="297">
        <f>ROUNDUP(IFERROR(AQ217*(1+$AF$6/100),AQ217),0)</f>
        <v>378</v>
      </c>
      <c r="O217" s="297">
        <f>ROUNDUP(IFERROR(AR217*(1+$AF$6/100),AR217),0)</f>
        <v>396</v>
      </c>
      <c r="P217" s="297">
        <f>ROUNDUP(IFERROR(AS217*(1+$AF$6/100),AS217),0)</f>
        <v>412</v>
      </c>
      <c r="Q217" s="297">
        <f>ROUNDUP(IFERROR(AT217*(1+$AF$6/100),AT217),0)</f>
        <v>430</v>
      </c>
      <c r="R217" s="297">
        <f>ROUNDUP(IFERROR(AU217*(1+$AF$6/100),AU217),0)</f>
        <v>448</v>
      </c>
      <c r="S217" s="297">
        <f>ROUNDUP(IFERROR(AV217*(1+$AF$6/100),AV217),0)</f>
        <v>466</v>
      </c>
      <c r="T217" s="297">
        <f>ROUNDUP(IFERROR(AW217*(1+$AF$6/100),AW217),0)</f>
        <v>484</v>
      </c>
      <c r="U217" s="297">
        <f>ROUNDUP(IFERROR(AX217*(1+$AF$6/100),AX217),0)</f>
        <v>502</v>
      </c>
      <c r="V217" s="297">
        <f>ROUNDUP(IFERROR(AY217*(1+$AF$6/100),AY217),0)</f>
        <v>536</v>
      </c>
      <c r="W217" s="297">
        <f>ROUNDUP(IFERROR(AZ217*(1+$AF$6/100),AZ217),0)</f>
        <v>554</v>
      </c>
      <c r="X217" s="297">
        <f>ROUNDUP(IFERROR(BA217*(1+$AF$6/100),BA217),0)</f>
        <v>572</v>
      </c>
      <c r="Y217" s="297">
        <f>ROUNDUP(IFERROR(BB217*(1+$AF$6/100),BB217),0)</f>
        <v>592</v>
      </c>
      <c r="Z217" s="353">
        <f>ROUNDUP(IFERROR(BC217*(1+$AF$6/100),BC217),0)</f>
        <v>610</v>
      </c>
      <c r="AA217" s="361">
        <v>1200</v>
      </c>
      <c r="AE217" s="41">
        <v>1200</v>
      </c>
      <c r="AF217" s="41">
        <v>258</v>
      </c>
      <c r="AG217" s="41">
        <v>282</v>
      </c>
      <c r="AH217" s="41">
        <v>306</v>
      </c>
      <c r="AI217" s="41">
        <v>315</v>
      </c>
      <c r="AJ217" s="41">
        <v>339</v>
      </c>
      <c r="AK217" s="41">
        <v>363</v>
      </c>
      <c r="AL217" s="41">
        <v>387</v>
      </c>
      <c r="AM217" s="41">
        <v>411</v>
      </c>
      <c r="AN217" s="41">
        <v>432</v>
      </c>
      <c r="AO217" s="41">
        <v>456</v>
      </c>
      <c r="AP217" s="41">
        <v>480</v>
      </c>
      <c r="AQ217" s="41">
        <v>504</v>
      </c>
      <c r="AR217" s="41">
        <v>528</v>
      </c>
      <c r="AS217" s="41">
        <v>549</v>
      </c>
      <c r="AT217" s="41">
        <v>573</v>
      </c>
      <c r="AU217" s="41">
        <v>597</v>
      </c>
      <c r="AV217" s="41">
        <v>621</v>
      </c>
      <c r="AW217" s="41">
        <v>645</v>
      </c>
      <c r="AX217" s="41">
        <v>669</v>
      </c>
      <c r="AY217" s="41">
        <v>714</v>
      </c>
      <c r="AZ217" s="41">
        <v>738</v>
      </c>
      <c r="BA217" s="41">
        <v>762</v>
      </c>
      <c r="BB217" s="41">
        <v>789</v>
      </c>
      <c r="BC217" s="41">
        <v>813</v>
      </c>
    </row>
    <row r="218" spans="1:71" customHeight="1" ht="19.5">
      <c r="B218" s="356">
        <v>1400</v>
      </c>
      <c r="C218" s="339">
        <f>ROUNDUP(IFERROR(AF218*(1+$AF$6/100),AF218),0)</f>
        <v>210</v>
      </c>
      <c r="D218" s="297">
        <f>ROUNDUP(IFERROR(AG218*(1+$AF$6/100),AG218),0)</f>
        <v>230</v>
      </c>
      <c r="E218" s="297">
        <f>ROUNDUP(IFERROR(AH218*(1+$AF$6/100),AH218),0)</f>
        <v>241</v>
      </c>
      <c r="F218" s="297">
        <f>ROUNDUP(IFERROR(AI218*(1+$AF$6/100),AI218),0)</f>
        <v>259</v>
      </c>
      <c r="G218" s="297">
        <f>ROUNDUP(IFERROR(AJ218*(1+$AF$6/100),AJ218),0)</f>
        <v>279</v>
      </c>
      <c r="H218" s="297">
        <f>ROUNDUP(IFERROR(AK218*(1+$AF$6/100),AK218),0)</f>
        <v>300</v>
      </c>
      <c r="I218" s="297">
        <f>ROUNDUP(IFERROR(AL218*(1+$AF$6/100),AL218),0)</f>
        <v>320</v>
      </c>
      <c r="J218" s="297">
        <f>ROUNDUP(IFERROR(AM218*(1+$AF$6/100),AM218),0)</f>
        <v>340</v>
      </c>
      <c r="K218" s="297">
        <f>ROUNDUP(IFERROR(AN218*(1+$AF$6/100),AN218),0)</f>
        <v>360</v>
      </c>
      <c r="L218" s="297">
        <f>ROUNDUP(IFERROR(AO218*(1+$AF$6/100),AO218),0)</f>
        <v>381</v>
      </c>
      <c r="M218" s="297">
        <f>ROUNDUP(IFERROR(AP218*(1+$AF$6/100),AP218),0)</f>
        <v>401</v>
      </c>
      <c r="N218" s="297">
        <f>ROUNDUP(IFERROR(AQ218*(1+$AF$6/100),AQ218),0)</f>
        <v>421</v>
      </c>
      <c r="O218" s="297">
        <f>ROUNDUP(IFERROR(AR218*(1+$AF$6/100),AR218),0)</f>
        <v>439</v>
      </c>
      <c r="P218" s="297">
        <f>ROUNDUP(IFERROR(AS218*(1+$AF$6/100),AS218),0)</f>
        <v>459</v>
      </c>
      <c r="Q218" s="297">
        <f>ROUNDUP(IFERROR(AT218*(1+$AF$6/100),AT218),0)</f>
        <v>480</v>
      </c>
      <c r="R218" s="297">
        <f>ROUNDUP(IFERROR(AU218*(1+$AF$6/100),AU218),0)</f>
        <v>500</v>
      </c>
      <c r="S218" s="297">
        <f>ROUNDUP(IFERROR(AV218*(1+$AF$6/100),AV218),0)</f>
        <v>520</v>
      </c>
      <c r="T218" s="297">
        <f>ROUNDUP(IFERROR(AW218*(1+$AF$6/100),AW218),0)</f>
        <v>540</v>
      </c>
      <c r="U218" s="297">
        <f>ROUNDUP(IFERROR(AX218*(1+$AF$6/100),AX218),0)</f>
        <v>561</v>
      </c>
      <c r="V218" s="297">
        <f>ROUNDUP(IFERROR(AY218*(1+$AF$6/100),AY218),0)</f>
        <v>597</v>
      </c>
      <c r="W218" s="297">
        <f>ROUNDUP(IFERROR(AZ218*(1+$AF$6/100),AZ218),0)</f>
        <v>617</v>
      </c>
      <c r="X218" s="297">
        <f>ROUNDUP(IFERROR(BA218*(1+$AF$6/100),BA218),0)</f>
        <v>639</v>
      </c>
      <c r="Y218" s="297">
        <f>ROUNDUP(IFERROR(BB218*(1+$AF$6/100),BB218),0)</f>
        <v>660</v>
      </c>
      <c r="Z218" s="353">
        <f>ROUNDUP(IFERROR(BC218*(1+$AF$6/100),BC218),0)</f>
        <v>682</v>
      </c>
      <c r="AA218" s="361">
        <v>1400</v>
      </c>
      <c r="AE218" s="41">
        <v>1400</v>
      </c>
      <c r="AF218" s="41">
        <v>279</v>
      </c>
      <c r="AG218" s="41">
        <v>306</v>
      </c>
      <c r="AH218" s="41">
        <v>321</v>
      </c>
      <c r="AI218" s="41">
        <v>345</v>
      </c>
      <c r="AJ218" s="41">
        <v>372</v>
      </c>
      <c r="AK218" s="41">
        <v>399</v>
      </c>
      <c r="AL218" s="41">
        <v>426</v>
      </c>
      <c r="AM218" s="41">
        <v>453</v>
      </c>
      <c r="AN218" s="41">
        <v>480</v>
      </c>
      <c r="AO218" s="41">
        <v>507</v>
      </c>
      <c r="AP218" s="41">
        <v>534</v>
      </c>
      <c r="AQ218" s="41">
        <v>561</v>
      </c>
      <c r="AR218" s="41">
        <v>585</v>
      </c>
      <c r="AS218" s="41">
        <v>612</v>
      </c>
      <c r="AT218" s="41">
        <v>639</v>
      </c>
      <c r="AU218" s="41">
        <v>666</v>
      </c>
      <c r="AV218" s="41">
        <v>693</v>
      </c>
      <c r="AW218" s="41">
        <v>720</v>
      </c>
      <c r="AX218" s="41">
        <v>747</v>
      </c>
      <c r="AY218" s="41">
        <v>795</v>
      </c>
      <c r="AZ218" s="41">
        <v>822</v>
      </c>
      <c r="BA218" s="41">
        <v>852</v>
      </c>
      <c r="BB218" s="41">
        <v>879</v>
      </c>
      <c r="BC218" s="41">
        <v>909</v>
      </c>
    </row>
    <row r="219" spans="1:71" customHeight="1" ht="19.5">
      <c r="B219" s="356">
        <v>1600</v>
      </c>
      <c r="C219" s="339">
        <f>ROUNDUP(IFERROR(AF219*(1+$AF$6/100),AF219),0)</f>
        <v>225</v>
      </c>
      <c r="D219" s="297">
        <f>ROUNDUP(IFERROR(AG219*(1+$AF$6/100),AG219),0)</f>
        <v>239</v>
      </c>
      <c r="E219" s="297">
        <f>ROUNDUP(IFERROR(AH219*(1+$AF$6/100),AH219),0)</f>
        <v>261</v>
      </c>
      <c r="F219" s="297">
        <f>ROUNDUP(IFERROR(AI219*(1+$AF$6/100),AI219),0)</f>
        <v>284</v>
      </c>
      <c r="G219" s="297">
        <f>ROUNDUP(IFERROR(AJ219*(1+$AF$6/100),AJ219),0)</f>
        <v>306</v>
      </c>
      <c r="H219" s="297">
        <f>ROUNDUP(IFERROR(AK219*(1+$AF$6/100),AK219),0)</f>
        <v>329</v>
      </c>
      <c r="I219" s="297">
        <f>ROUNDUP(IFERROR(AL219*(1+$AF$6/100),AL219),0)</f>
        <v>349</v>
      </c>
      <c r="J219" s="297">
        <f>ROUNDUP(IFERROR(AM219*(1+$AF$6/100),AM219),0)</f>
        <v>372</v>
      </c>
      <c r="K219" s="297">
        <f>ROUNDUP(IFERROR(AN219*(1+$AF$6/100),AN219),0)</f>
        <v>394</v>
      </c>
      <c r="L219" s="297">
        <f>ROUNDUP(IFERROR(AO219*(1+$AF$6/100),AO219),0)</f>
        <v>417</v>
      </c>
      <c r="M219" s="297">
        <f>ROUNDUP(IFERROR(AP219*(1+$AF$6/100),AP219),0)</f>
        <v>439</v>
      </c>
      <c r="N219" s="297">
        <f>ROUNDUP(IFERROR(AQ219*(1+$AF$6/100),AQ219),0)</f>
        <v>462</v>
      </c>
      <c r="O219" s="297">
        <f>ROUNDUP(IFERROR(AR219*(1+$AF$6/100),AR219),0)</f>
        <v>484</v>
      </c>
      <c r="P219" s="297">
        <f>ROUNDUP(IFERROR(AS219*(1+$AF$6/100),AS219),0)</f>
        <v>507</v>
      </c>
      <c r="Q219" s="297">
        <f>ROUNDUP(IFERROR(AT219*(1+$AF$6/100),AT219),0)</f>
        <v>529</v>
      </c>
      <c r="R219" s="297">
        <f>ROUNDUP(IFERROR(AU219*(1+$AF$6/100),AU219),0)</f>
        <v>552</v>
      </c>
      <c r="S219" s="297">
        <f>ROUNDUP(IFERROR(AV219*(1+$AF$6/100),AV219),0)</f>
        <v>574</v>
      </c>
      <c r="T219" s="297">
        <f>ROUNDUP(IFERROR(AW219*(1+$AF$6/100),AW219),0)</f>
        <v>597</v>
      </c>
      <c r="U219" s="297">
        <f>ROUNDUP(IFERROR(AX219*(1+$AF$6/100),AX219),0)</f>
        <v>619</v>
      </c>
      <c r="V219" s="297">
        <f>ROUNDUP(IFERROR(AY219*(1+$AF$6/100),AY219),0)</f>
        <v>657</v>
      </c>
      <c r="W219" s="297">
        <f>ROUNDUP(IFERROR(AZ219*(1+$AF$6/100),AZ219),0)</f>
        <v>682</v>
      </c>
      <c r="X219" s="297">
        <f>ROUNDUP(IFERROR(BA219*(1+$AF$6/100),BA219),0)</f>
        <v>705</v>
      </c>
      <c r="Y219" s="297">
        <f>ROUNDUP(IFERROR(BB219*(1+$AF$6/100),BB219),0)</f>
        <v>729</v>
      </c>
      <c r="Z219" s="353">
        <f>ROUNDUP(IFERROR(BC219*(1+$AF$6/100),BC219),0)</f>
        <v>752</v>
      </c>
      <c r="AA219" s="361">
        <v>1600</v>
      </c>
      <c r="AE219" s="41">
        <v>1600</v>
      </c>
      <c r="AF219" s="41">
        <v>300</v>
      </c>
      <c r="AG219" s="41">
        <v>318</v>
      </c>
      <c r="AH219" s="41">
        <v>348</v>
      </c>
      <c r="AI219" s="41">
        <v>378</v>
      </c>
      <c r="AJ219" s="41">
        <v>408</v>
      </c>
      <c r="AK219" s="41">
        <v>438</v>
      </c>
      <c r="AL219" s="41">
        <v>465</v>
      </c>
      <c r="AM219" s="41">
        <v>495</v>
      </c>
      <c r="AN219" s="41">
        <v>525</v>
      </c>
      <c r="AO219" s="41">
        <v>555</v>
      </c>
      <c r="AP219" s="41">
        <v>585</v>
      </c>
      <c r="AQ219" s="41">
        <v>615</v>
      </c>
      <c r="AR219" s="41">
        <v>645</v>
      </c>
      <c r="AS219" s="41">
        <v>675</v>
      </c>
      <c r="AT219" s="41">
        <v>705</v>
      </c>
      <c r="AU219" s="41">
        <v>735</v>
      </c>
      <c r="AV219" s="41">
        <v>765</v>
      </c>
      <c r="AW219" s="41">
        <v>795</v>
      </c>
      <c r="AX219" s="41">
        <v>825</v>
      </c>
      <c r="AY219" s="41">
        <v>876</v>
      </c>
      <c r="AZ219" s="41">
        <v>909</v>
      </c>
      <c r="BA219" s="41">
        <v>939</v>
      </c>
      <c r="BB219" s="41">
        <v>972</v>
      </c>
      <c r="BC219" s="41">
        <v>1002</v>
      </c>
    </row>
    <row r="220" spans="1:71" customHeight="1" ht="19.5">
      <c r="B220" s="356">
        <v>1800</v>
      </c>
      <c r="C220" s="339">
        <f>ROUNDUP(IFERROR(AF220*(1+$AF$6/100),AF220),0)</f>
        <v>232</v>
      </c>
      <c r="D220" s="297">
        <f>ROUNDUP(IFERROR(AG220*(1+$AF$6/100),AG220),0)</f>
        <v>257</v>
      </c>
      <c r="E220" s="297">
        <f>ROUNDUP(IFERROR(AH220*(1+$AF$6/100),AH220),0)</f>
        <v>282</v>
      </c>
      <c r="F220" s="297">
        <f>ROUNDUP(IFERROR(AI220*(1+$AF$6/100),AI220),0)</f>
        <v>306</v>
      </c>
      <c r="G220" s="297">
        <f>ROUNDUP(IFERROR(AJ220*(1+$AF$6/100),AJ220),0)</f>
        <v>331</v>
      </c>
      <c r="H220" s="297">
        <f>ROUNDUP(IFERROR(AK220*(1+$AF$6/100),AK220),0)</f>
        <v>356</v>
      </c>
      <c r="I220" s="297">
        <f>ROUNDUP(IFERROR(AL220*(1+$AF$6/100),AL220),0)</f>
        <v>381</v>
      </c>
      <c r="J220" s="297">
        <f>ROUNDUP(IFERROR(AM220*(1+$AF$6/100),AM220),0)</f>
        <v>405</v>
      </c>
      <c r="K220" s="297">
        <f>ROUNDUP(IFERROR(AN220*(1+$AF$6/100),AN220),0)</f>
        <v>430</v>
      </c>
      <c r="L220" s="297">
        <f>ROUNDUP(IFERROR(AO220*(1+$AF$6/100),AO220),0)</f>
        <v>455</v>
      </c>
      <c r="M220" s="297">
        <f>ROUNDUP(IFERROR(AP220*(1+$AF$6/100),AP220),0)</f>
        <v>480</v>
      </c>
      <c r="N220" s="297">
        <f>ROUNDUP(IFERROR(AQ220*(1+$AF$6/100),AQ220),0)</f>
        <v>504</v>
      </c>
      <c r="O220" s="297">
        <f>ROUNDUP(IFERROR(AR220*(1+$AF$6/100),AR220),0)</f>
        <v>529</v>
      </c>
      <c r="P220" s="297">
        <f>ROUNDUP(IFERROR(AS220*(1+$AF$6/100),AS220),0)</f>
        <v>554</v>
      </c>
      <c r="Q220" s="297">
        <f>ROUNDUP(IFERROR(AT220*(1+$AF$6/100),AT220),0)</f>
        <v>579</v>
      </c>
      <c r="R220" s="297">
        <f>ROUNDUP(IFERROR(AU220*(1+$AF$6/100),AU220),0)</f>
        <v>603</v>
      </c>
      <c r="S220" s="297">
        <f>ROUNDUP(IFERROR(AV220*(1+$AF$6/100),AV220),0)</f>
        <v>628</v>
      </c>
      <c r="T220" s="297">
        <f>ROUNDUP(IFERROR(AW220*(1+$AF$6/100),AW220),0)</f>
        <v>653</v>
      </c>
      <c r="U220" s="297">
        <f>ROUNDUP(IFERROR(AX220*(1+$AF$6/100),AX220),0)</f>
        <v>678</v>
      </c>
      <c r="V220" s="297">
        <f>ROUNDUP(IFERROR(AY220*(1+$AF$6/100),AY220),0)</f>
        <v>718</v>
      </c>
      <c r="W220" s="297">
        <f>ROUNDUP(IFERROR(AZ220*(1+$AF$6/100),AZ220),0)</f>
        <v>745</v>
      </c>
      <c r="X220" s="297">
        <f>ROUNDUP(IFERROR(BA220*(1+$AF$6/100),BA220),0)</f>
        <v>772</v>
      </c>
      <c r="Y220" s="297">
        <f>ROUNDUP(IFERROR(BB220*(1+$AF$6/100),BB220),0)</f>
        <v>797</v>
      </c>
      <c r="Z220" s="353">
        <f>ROUNDUP(IFERROR(BC220*(1+$AF$6/100),BC220),0)</f>
        <v>824</v>
      </c>
      <c r="AA220" s="361">
        <v>1800</v>
      </c>
      <c r="AE220" s="41">
        <v>1800</v>
      </c>
      <c r="AF220" s="41">
        <v>309</v>
      </c>
      <c r="AG220" s="41">
        <v>342</v>
      </c>
      <c r="AH220" s="41">
        <v>375</v>
      </c>
      <c r="AI220" s="41">
        <v>408</v>
      </c>
      <c r="AJ220" s="41">
        <v>441</v>
      </c>
      <c r="AK220" s="41">
        <v>474</v>
      </c>
      <c r="AL220" s="41">
        <v>507</v>
      </c>
      <c r="AM220" s="41">
        <v>540</v>
      </c>
      <c r="AN220" s="41">
        <v>573</v>
      </c>
      <c r="AO220" s="41">
        <v>606</v>
      </c>
      <c r="AP220" s="41">
        <v>639</v>
      </c>
      <c r="AQ220" s="41">
        <v>672</v>
      </c>
      <c r="AR220" s="41">
        <v>705</v>
      </c>
      <c r="AS220" s="41">
        <v>738</v>
      </c>
      <c r="AT220" s="41">
        <v>771</v>
      </c>
      <c r="AU220" s="41">
        <v>804</v>
      </c>
      <c r="AV220" s="41">
        <v>837</v>
      </c>
      <c r="AW220" s="41">
        <v>870</v>
      </c>
      <c r="AX220" s="41">
        <v>903</v>
      </c>
      <c r="AY220" s="41">
        <v>957</v>
      </c>
      <c r="AZ220" s="41">
        <v>993</v>
      </c>
      <c r="BA220" s="41">
        <v>1029</v>
      </c>
      <c r="BB220" s="41">
        <v>1062</v>
      </c>
      <c r="BC220" s="41">
        <v>1098</v>
      </c>
    </row>
    <row r="221" spans="1:71" customHeight="1" ht="19.5">
      <c r="B221" s="356">
        <v>2000</v>
      </c>
      <c r="C221" s="342">
        <f>ROUNDUP(IFERROR(AF221*(1+$AF$6/100),AF221),0)</f>
        <v>248</v>
      </c>
      <c r="D221" s="297">
        <f>ROUNDUP(IFERROR(AG221*(1+$AF$6/100),AG221),0)</f>
        <v>275</v>
      </c>
      <c r="E221" s="297">
        <f>ROUNDUP(IFERROR(AH221*(1+$AF$6/100),AH221),0)</f>
        <v>302</v>
      </c>
      <c r="F221" s="297">
        <f>ROUNDUP(IFERROR(AI221*(1+$AF$6/100),AI221),0)</f>
        <v>329</v>
      </c>
      <c r="G221" s="297">
        <f>ROUNDUP(IFERROR(AJ221*(1+$AF$6/100),AJ221),0)</f>
        <v>356</v>
      </c>
      <c r="H221" s="297">
        <f>ROUNDUP(IFERROR(AK221*(1+$AF$6/100),AK221),0)</f>
        <v>383</v>
      </c>
      <c r="I221" s="297">
        <f>ROUNDUP(IFERROR(AL221*(1+$AF$6/100),AL221),0)</f>
        <v>410</v>
      </c>
      <c r="J221" s="297">
        <f>ROUNDUP(IFERROR(AM221*(1+$AF$6/100),AM221),0)</f>
        <v>437</v>
      </c>
      <c r="K221" s="297">
        <f>ROUNDUP(IFERROR(AN221*(1+$AF$6/100),AN221),0)</f>
        <v>464</v>
      </c>
      <c r="L221" s="297">
        <f>ROUNDUP(IFERROR(AO221*(1+$AF$6/100),AO221),0)</f>
        <v>491</v>
      </c>
      <c r="M221" s="297">
        <f>ROUNDUP(IFERROR(AP221*(1+$AF$6/100),AP221),0)</f>
        <v>520</v>
      </c>
      <c r="N221" s="297">
        <f>ROUNDUP(IFERROR(AQ221*(1+$AF$6/100),AQ221),0)</f>
        <v>547</v>
      </c>
      <c r="O221" s="297">
        <f>ROUNDUP(IFERROR(AR221*(1+$AF$6/100),AR221),0)</f>
        <v>574</v>
      </c>
      <c r="P221" s="297">
        <f>ROUNDUP(IFERROR(AS221*(1+$AF$6/100),AS221),0)</f>
        <v>601</v>
      </c>
      <c r="Q221" s="297">
        <f>ROUNDUP(IFERROR(AT221*(1+$AF$6/100),AT221),0)</f>
        <v>628</v>
      </c>
      <c r="R221" s="297">
        <f>ROUNDUP(IFERROR(AU221*(1+$AF$6/100),AU221),0)</f>
        <v>655</v>
      </c>
      <c r="S221" s="297">
        <f>ROUNDUP(IFERROR(AV221*(1+$AF$6/100),AV221),0)</f>
        <v>682</v>
      </c>
      <c r="T221" s="297">
        <f>ROUNDUP(IFERROR(AW221*(1+$AF$6/100),AW221),0)</f>
        <v>709</v>
      </c>
      <c r="U221" s="297">
        <f>ROUNDUP(IFERROR(AX221*(1+$AF$6/100),AX221),0)</f>
        <v>736</v>
      </c>
      <c r="V221" s="297">
        <f>ROUNDUP(IFERROR(AY221*(1+$AF$6/100),AY221),0)</f>
        <v>781</v>
      </c>
      <c r="W221" s="297">
        <f>ROUNDUP(IFERROR(AZ221*(1+$AF$6/100),AZ221),0)</f>
        <v>808</v>
      </c>
      <c r="X221" s="297">
        <f>ROUNDUP(IFERROR(BA221*(1+$AF$6/100),BA221),0)</f>
        <v>837</v>
      </c>
      <c r="Y221" s="297">
        <f>ROUNDUP(IFERROR(BB221*(1+$AF$6/100),BB221),0)</f>
        <v>867</v>
      </c>
      <c r="Z221" s="353">
        <f>ROUNDUP(IFERROR(BC221*(1+$AF$6/100),BC221),0)</f>
        <v>894</v>
      </c>
      <c r="AA221" s="361">
        <v>2000</v>
      </c>
      <c r="AE221" s="41">
        <v>2000</v>
      </c>
      <c r="AF221" s="41">
        <v>330</v>
      </c>
      <c r="AG221" s="41">
        <v>366</v>
      </c>
      <c r="AH221" s="41">
        <v>402</v>
      </c>
      <c r="AI221" s="41">
        <v>438</v>
      </c>
      <c r="AJ221" s="41">
        <v>474</v>
      </c>
      <c r="AK221" s="41">
        <v>510</v>
      </c>
      <c r="AL221" s="41">
        <v>546</v>
      </c>
      <c r="AM221" s="41">
        <v>582</v>
      </c>
      <c r="AN221" s="41">
        <v>618</v>
      </c>
      <c r="AO221" s="41">
        <v>654</v>
      </c>
      <c r="AP221" s="41">
        <v>693</v>
      </c>
      <c r="AQ221" s="41">
        <v>729</v>
      </c>
      <c r="AR221" s="41">
        <v>765</v>
      </c>
      <c r="AS221" s="41">
        <v>801</v>
      </c>
      <c r="AT221" s="41">
        <v>837</v>
      </c>
      <c r="AU221" s="41">
        <v>873</v>
      </c>
      <c r="AV221" s="41">
        <v>909</v>
      </c>
      <c r="AW221" s="41">
        <v>945</v>
      </c>
      <c r="AX221" s="41">
        <v>981</v>
      </c>
      <c r="AY221" s="41">
        <v>1041</v>
      </c>
      <c r="AZ221" s="41">
        <v>1077</v>
      </c>
      <c r="BA221" s="41">
        <v>1116</v>
      </c>
      <c r="BB221" s="41">
        <v>1155</v>
      </c>
      <c r="BC221" s="41">
        <v>1191</v>
      </c>
    </row>
    <row r="222" spans="1:71" customHeight="1" ht="19.5">
      <c r="B222" s="356">
        <v>2200</v>
      </c>
      <c r="C222" s="342">
        <f>ROUNDUP(IFERROR(AF222*(1+$AF$6/100),AF222),0)</f>
        <v>264</v>
      </c>
      <c r="D222" s="296">
        <f>ROUNDUP(IFERROR(AG222*(1+$AF$6/100),AG222),0)</f>
        <v>293</v>
      </c>
      <c r="E222" s="297">
        <f>ROUNDUP(IFERROR(AH222*(1+$AF$6/100),AH222),0)</f>
        <v>322</v>
      </c>
      <c r="F222" s="297">
        <f>ROUNDUP(IFERROR(AI222*(1+$AF$6/100),AI222),0)</f>
        <v>351</v>
      </c>
      <c r="G222" s="297">
        <f>ROUNDUP(IFERROR(AJ222*(1+$AF$6/100),AJ222),0)</f>
        <v>381</v>
      </c>
      <c r="H222" s="297">
        <f>ROUNDUP(IFERROR(AK222*(1+$AF$6/100),AK222),0)</f>
        <v>410</v>
      </c>
      <c r="I222" s="297">
        <f>ROUNDUP(IFERROR(AL222*(1+$AF$6/100),AL222),0)</f>
        <v>441</v>
      </c>
      <c r="J222" s="297">
        <f>ROUNDUP(IFERROR(AM222*(1+$AF$6/100),AM222),0)</f>
        <v>471</v>
      </c>
      <c r="K222" s="297">
        <f>ROUNDUP(IFERROR(AN222*(1+$AF$6/100),AN222),0)</f>
        <v>500</v>
      </c>
      <c r="L222" s="297">
        <f>ROUNDUP(IFERROR(AO222*(1+$AF$6/100),AO222),0)</f>
        <v>529</v>
      </c>
      <c r="M222" s="297">
        <f>ROUNDUP(IFERROR(AP222*(1+$AF$6/100),AP222),0)</f>
        <v>558</v>
      </c>
      <c r="N222" s="297">
        <f>ROUNDUP(IFERROR(AQ222*(1+$AF$6/100),AQ222),0)</f>
        <v>588</v>
      </c>
      <c r="O222" s="297">
        <f>ROUNDUP(IFERROR(AR222*(1+$AF$6/100),AR222),0)</f>
        <v>619</v>
      </c>
      <c r="P222" s="297">
        <f>ROUNDUP(IFERROR(AS222*(1+$AF$6/100),AS222),0)</f>
        <v>648</v>
      </c>
      <c r="Q222" s="297">
        <f>ROUNDUP(IFERROR(AT222*(1+$AF$6/100),AT222),0)</f>
        <v>678</v>
      </c>
      <c r="R222" s="297">
        <f>ROUNDUP(IFERROR(AU222*(1+$AF$6/100),AU222),0)</f>
        <v>707</v>
      </c>
      <c r="S222" s="297">
        <f>ROUNDUP(IFERROR(AV222*(1+$AF$6/100),AV222),0)</f>
        <v>736</v>
      </c>
      <c r="T222" s="297">
        <f>ROUNDUP(IFERROR(AW222*(1+$AF$6/100),AW222),0)</f>
        <v>765</v>
      </c>
      <c r="U222" s="297">
        <f>ROUNDUP(IFERROR(AX222*(1+$AF$6/100),AX222),0)</f>
        <v>797</v>
      </c>
      <c r="V222" s="297">
        <f>ROUNDUP(IFERROR(AY222*(1+$AF$6/100),AY222),0)</f>
        <v>842</v>
      </c>
      <c r="W222" s="297">
        <f>ROUNDUP(IFERROR(AZ222*(1+$AF$6/100),AZ222),0)</f>
        <v>873</v>
      </c>
      <c r="X222" s="297">
        <f>ROUNDUP(IFERROR(BA222*(1+$AF$6/100),BA222),0)</f>
        <v>878</v>
      </c>
      <c r="Y222" s="297">
        <f>ROUNDUP(IFERROR(BB222*(1+$AF$6/100),BB222),0)</f>
        <v>905</v>
      </c>
      <c r="Z222" s="353">
        <f>ROUNDUP(IFERROR(BC222*(1+$AF$6/100),BC222),0)</f>
        <v>934</v>
      </c>
      <c r="AA222" s="361">
        <v>2200</v>
      </c>
      <c r="AE222" s="41">
        <v>2200</v>
      </c>
      <c r="AF222" s="41">
        <v>351</v>
      </c>
      <c r="AG222" s="41">
        <v>390</v>
      </c>
      <c r="AH222" s="41">
        <v>429</v>
      </c>
      <c r="AI222" s="41">
        <v>468</v>
      </c>
      <c r="AJ222" s="41">
        <v>507</v>
      </c>
      <c r="AK222" s="41">
        <v>546</v>
      </c>
      <c r="AL222" s="41">
        <v>588</v>
      </c>
      <c r="AM222" s="41">
        <v>627</v>
      </c>
      <c r="AN222" s="41">
        <v>666</v>
      </c>
      <c r="AO222" s="41">
        <v>705</v>
      </c>
      <c r="AP222" s="41">
        <v>744</v>
      </c>
      <c r="AQ222" s="41">
        <v>783</v>
      </c>
      <c r="AR222" s="41">
        <v>825</v>
      </c>
      <c r="AS222" s="41">
        <v>864</v>
      </c>
      <c r="AT222" s="41">
        <v>903</v>
      </c>
      <c r="AU222" s="41">
        <v>942</v>
      </c>
      <c r="AV222" s="41">
        <v>981</v>
      </c>
      <c r="AW222" s="41">
        <v>1020</v>
      </c>
      <c r="AX222" s="41">
        <v>1062</v>
      </c>
      <c r="AY222" s="41">
        <v>1122</v>
      </c>
      <c r="AZ222" s="41">
        <v>1164</v>
      </c>
      <c r="BA222" s="41">
        <v>1170</v>
      </c>
      <c r="BB222" s="41">
        <v>1206</v>
      </c>
      <c r="BC222" s="41">
        <v>1245</v>
      </c>
    </row>
    <row r="223" spans="1:71" customHeight="1" ht="19.5">
      <c r="B223" s="356">
        <v>2400</v>
      </c>
      <c r="C223" s="342">
        <f>ROUNDUP(IFERROR(AF223*(1+$AF$6/100),AF223),0)</f>
        <v>277</v>
      </c>
      <c r="D223" s="296">
        <f>ROUNDUP(IFERROR(AG223*(1+$AF$6/100),AG223),0)</f>
        <v>311</v>
      </c>
      <c r="E223" s="297">
        <f>ROUNDUP(IFERROR(AH223*(1+$AF$6/100),AH223),0)</f>
        <v>342</v>
      </c>
      <c r="F223" s="297">
        <f>ROUNDUP(IFERROR(AI223*(1+$AF$6/100),AI223),0)</f>
        <v>374</v>
      </c>
      <c r="G223" s="297">
        <f>ROUNDUP(IFERROR(AJ223*(1+$AF$6/100),AJ223),0)</f>
        <v>405</v>
      </c>
      <c r="H223" s="297">
        <f>ROUNDUP(IFERROR(AK223*(1+$AF$6/100),AK223),0)</f>
        <v>439</v>
      </c>
      <c r="I223" s="297">
        <f>ROUNDUP(IFERROR(AL223*(1+$AF$6/100),AL223),0)</f>
        <v>471</v>
      </c>
      <c r="J223" s="297">
        <f>ROUNDUP(IFERROR(AM223*(1+$AF$6/100),AM223),0)</f>
        <v>502</v>
      </c>
      <c r="K223" s="297">
        <f>ROUNDUP(IFERROR(AN223*(1+$AF$6/100),AN223),0)</f>
        <v>534</v>
      </c>
      <c r="L223" s="297">
        <f>ROUNDUP(IFERROR(AO223*(1+$AF$6/100),AO223),0)</f>
        <v>567</v>
      </c>
      <c r="M223" s="297">
        <f>ROUNDUP(IFERROR(AP223*(1+$AF$6/100),AP223),0)</f>
        <v>599</v>
      </c>
      <c r="N223" s="297">
        <f>ROUNDUP(IFERROR(AQ223*(1+$AF$6/100),AQ223),0)</f>
        <v>630</v>
      </c>
      <c r="O223" s="297">
        <f>ROUNDUP(IFERROR(AR223*(1+$AF$6/100),AR223),0)</f>
        <v>662</v>
      </c>
      <c r="P223" s="297">
        <f>ROUNDUP(IFERROR(AS223*(1+$AF$6/100),AS223),0)</f>
        <v>696</v>
      </c>
      <c r="Q223" s="297">
        <f>ROUNDUP(IFERROR(AT223*(1+$AF$6/100),AT223),0)</f>
        <v>727</v>
      </c>
      <c r="R223" s="297">
        <f>ROUNDUP(IFERROR(AU223*(1+$AF$6/100),AU223),0)</f>
        <v>759</v>
      </c>
      <c r="S223" s="297">
        <f>ROUNDUP(IFERROR(AV223*(1+$AF$6/100),AV223),0)</f>
        <v>790</v>
      </c>
      <c r="T223" s="297">
        <f>ROUNDUP(IFERROR(AW223*(1+$AF$6/100),AW223),0)</f>
        <v>824</v>
      </c>
      <c r="U223" s="297">
        <f>ROUNDUP(IFERROR(AX223*(1+$AF$6/100),AX223),0)</f>
        <v>855</v>
      </c>
      <c r="V223" s="297">
        <f>ROUNDUP(IFERROR(AY223*(1+$AF$6/100),AY223),0)</f>
        <v>871</v>
      </c>
      <c r="W223" s="297">
        <f>ROUNDUP(IFERROR(AZ223*(1+$AF$6/100),AZ223),0)</f>
        <v>900</v>
      </c>
      <c r="X223" s="297">
        <f>ROUNDUP(IFERROR(BA223*(1+$AF$6/100),BA223),0)</f>
        <v>932</v>
      </c>
      <c r="Y223" s="297">
        <f>ROUNDUP(IFERROR(BB223*(1+$AF$6/100),BB223),0)</f>
        <v>961</v>
      </c>
      <c r="Z223" s="353">
        <f>ROUNDUP(IFERROR(BC223*(1+$AF$6/100),BC223),0)</f>
        <v>990</v>
      </c>
      <c r="AA223" s="361">
        <v>2400</v>
      </c>
      <c r="AE223" s="41">
        <v>2400</v>
      </c>
      <c r="AF223" s="41">
        <v>369</v>
      </c>
      <c r="AG223" s="41">
        <v>414</v>
      </c>
      <c r="AH223" s="41">
        <v>456</v>
      </c>
      <c r="AI223" s="41">
        <v>498</v>
      </c>
      <c r="AJ223" s="41">
        <v>540</v>
      </c>
      <c r="AK223" s="41">
        <v>585</v>
      </c>
      <c r="AL223" s="41">
        <v>627</v>
      </c>
      <c r="AM223" s="41">
        <v>669</v>
      </c>
      <c r="AN223" s="41">
        <v>711</v>
      </c>
      <c r="AO223" s="41">
        <v>756</v>
      </c>
      <c r="AP223" s="41">
        <v>798</v>
      </c>
      <c r="AQ223" s="41">
        <v>840</v>
      </c>
      <c r="AR223" s="41">
        <v>882</v>
      </c>
      <c r="AS223" s="41">
        <v>927</v>
      </c>
      <c r="AT223" s="41">
        <v>969</v>
      </c>
      <c r="AU223" s="41">
        <v>1011</v>
      </c>
      <c r="AV223" s="41">
        <v>1053</v>
      </c>
      <c r="AW223" s="41">
        <v>1098</v>
      </c>
      <c r="AX223" s="41">
        <v>1140</v>
      </c>
      <c r="AY223" s="41">
        <v>1161</v>
      </c>
      <c r="AZ223" s="41">
        <v>1200</v>
      </c>
      <c r="BA223" s="41">
        <v>1242</v>
      </c>
      <c r="BB223" s="41">
        <v>1281</v>
      </c>
      <c r="BC223" s="41">
        <v>1320</v>
      </c>
    </row>
    <row r="224" spans="1:71" customHeight="1" ht="19.5">
      <c r="B224" s="356">
        <v>2600</v>
      </c>
      <c r="C224" s="342">
        <f>ROUNDUP(IFERROR(AF224*(1+$AF$6/100),AF224),0)</f>
        <v>293</v>
      </c>
      <c r="D224" s="296">
        <f>ROUNDUP(IFERROR(AG224*(1+$AF$6/100),AG224),0)</f>
        <v>329</v>
      </c>
      <c r="E224" s="296">
        <f>ROUNDUP(IFERROR(AH224*(1+$AF$6/100),AH224),0)</f>
        <v>363</v>
      </c>
      <c r="F224" s="297">
        <f>ROUNDUP(IFERROR(AI224*(1+$AF$6/100),AI224),0)</f>
        <v>396</v>
      </c>
      <c r="G224" s="297">
        <f>ROUNDUP(IFERROR(AJ224*(1+$AF$6/100),AJ224),0)</f>
        <v>432</v>
      </c>
      <c r="H224" s="297">
        <f>ROUNDUP(IFERROR(AK224*(1+$AF$6/100),AK224),0)</f>
        <v>466</v>
      </c>
      <c r="I224" s="297">
        <f>ROUNDUP(IFERROR(AL224*(1+$AF$6/100),AL224),0)</f>
        <v>500</v>
      </c>
      <c r="J224" s="297">
        <f>ROUNDUP(IFERROR(AM224*(1+$AF$6/100),AM224),0)</f>
        <v>536</v>
      </c>
      <c r="K224" s="297">
        <f>ROUNDUP(IFERROR(AN224*(1+$AF$6/100),AN224),0)</f>
        <v>570</v>
      </c>
      <c r="L224" s="297">
        <f>ROUNDUP(IFERROR(AO224*(1+$AF$6/100),AO224),0)</f>
        <v>603</v>
      </c>
      <c r="M224" s="297">
        <f>ROUNDUP(IFERROR(AP224*(1+$AF$6/100),AP224),0)</f>
        <v>637</v>
      </c>
      <c r="N224" s="297">
        <f>ROUNDUP(IFERROR(AQ224*(1+$AF$6/100),AQ224),0)</f>
        <v>673</v>
      </c>
      <c r="O224" s="297">
        <f>ROUNDUP(IFERROR(AR224*(1+$AF$6/100),AR224),0)</f>
        <v>707</v>
      </c>
      <c r="P224" s="297">
        <f>ROUNDUP(IFERROR(AS224*(1+$AF$6/100),AS224),0)</f>
        <v>741</v>
      </c>
      <c r="Q224" s="297">
        <f>ROUNDUP(IFERROR(AT224*(1+$AF$6/100),AT224),0)</f>
        <v>777</v>
      </c>
      <c r="R224" s="297">
        <f>ROUNDUP(IFERROR(AU224*(1+$AF$6/100),AU224),0)</f>
        <v>810</v>
      </c>
      <c r="S224" s="297">
        <f>ROUNDUP(IFERROR(AV224*(1+$AF$6/100),AV224),0)</f>
        <v>844</v>
      </c>
      <c r="T224" s="297">
        <f>ROUNDUP(IFERROR(AW224*(1+$AF$6/100),AW224),0)</f>
        <v>858</v>
      </c>
      <c r="U224" s="297">
        <f>ROUNDUP(IFERROR(AX224*(1+$AF$6/100),AX224),0)</f>
        <v>889</v>
      </c>
      <c r="V224" s="297">
        <f>ROUNDUP(IFERROR(AY224*(1+$AF$6/100),AY224),0)</f>
        <v>921</v>
      </c>
      <c r="W224" s="297">
        <f>ROUNDUP(IFERROR(AZ224*(1+$AF$6/100),AZ224),0)</f>
        <v>952</v>
      </c>
      <c r="X224" s="297">
        <f>ROUNDUP(IFERROR(BA224*(1+$AF$6/100),BA224),0)</f>
        <v>986</v>
      </c>
      <c r="Y224" s="297">
        <f>ROUNDUP(IFERROR(BB224*(1+$AF$6/100),BB224),0)</f>
        <v>1017</v>
      </c>
      <c r="Z224" s="353">
        <f>ROUNDUP(IFERROR(BC224*(1+$AF$6/100),BC224),0)</f>
        <v>1049</v>
      </c>
      <c r="AA224" s="361">
        <v>2600</v>
      </c>
      <c r="AE224" s="41">
        <v>2600</v>
      </c>
      <c r="AF224" s="41">
        <v>390</v>
      </c>
      <c r="AG224" s="41">
        <v>438</v>
      </c>
      <c r="AH224" s="41">
        <v>483</v>
      </c>
      <c r="AI224" s="41">
        <v>528</v>
      </c>
      <c r="AJ224" s="41">
        <v>576</v>
      </c>
      <c r="AK224" s="41">
        <v>621</v>
      </c>
      <c r="AL224" s="41">
        <v>666</v>
      </c>
      <c r="AM224" s="41">
        <v>714</v>
      </c>
      <c r="AN224" s="41">
        <v>759</v>
      </c>
      <c r="AO224" s="41">
        <v>804</v>
      </c>
      <c r="AP224" s="41">
        <v>849</v>
      </c>
      <c r="AQ224" s="41">
        <v>897</v>
      </c>
      <c r="AR224" s="41">
        <v>942</v>
      </c>
      <c r="AS224" s="41">
        <v>987</v>
      </c>
      <c r="AT224" s="41">
        <v>1035</v>
      </c>
      <c r="AU224" s="41">
        <v>1080</v>
      </c>
      <c r="AV224" s="41">
        <v>1125</v>
      </c>
      <c r="AW224" s="41">
        <v>1143</v>
      </c>
      <c r="AX224" s="41">
        <v>1185</v>
      </c>
      <c r="AY224" s="41">
        <v>1227</v>
      </c>
      <c r="AZ224" s="41">
        <v>1269</v>
      </c>
      <c r="BA224" s="41">
        <v>1314</v>
      </c>
      <c r="BB224" s="41">
        <v>1356</v>
      </c>
      <c r="BC224" s="41">
        <v>1398</v>
      </c>
    </row>
    <row r="225" spans="1:71" customHeight="1" ht="19.5">
      <c r="B225" s="356">
        <v>2800</v>
      </c>
      <c r="C225" s="342">
        <f>ROUNDUP(IFERROR(AF225*(1+$AF$6/100),AF225),0)</f>
        <v>309</v>
      </c>
      <c r="D225" s="296">
        <f>ROUNDUP(IFERROR(AG225*(1+$AF$6/100),AG225),0)</f>
        <v>347</v>
      </c>
      <c r="E225" s="296">
        <f>ROUNDUP(IFERROR(AH225*(1+$AF$6/100),AH225),0)</f>
        <v>383</v>
      </c>
      <c r="F225" s="296">
        <f>ROUNDUP(IFERROR(AI225*(1+$AF$6/100),AI225),0)</f>
        <v>419</v>
      </c>
      <c r="G225" s="297">
        <f>ROUNDUP(IFERROR(AJ225*(1+$AF$6/100),AJ225),0)</f>
        <v>457</v>
      </c>
      <c r="H225" s="297">
        <f>ROUNDUP(IFERROR(AK225*(1+$AF$6/100),AK225),0)</f>
        <v>493</v>
      </c>
      <c r="I225" s="297">
        <f>ROUNDUP(IFERROR(AL225*(1+$AF$6/100),AL225),0)</f>
        <v>531</v>
      </c>
      <c r="J225" s="297">
        <f>ROUNDUP(IFERROR(AM225*(1+$AF$6/100),AM225),0)</f>
        <v>567</v>
      </c>
      <c r="K225" s="297">
        <f>ROUNDUP(IFERROR(AN225*(1+$AF$6/100),AN225),0)</f>
        <v>603</v>
      </c>
      <c r="L225" s="297">
        <f>ROUNDUP(IFERROR(AO225*(1+$AF$6/100),AO225),0)</f>
        <v>642</v>
      </c>
      <c r="M225" s="297">
        <f>ROUNDUP(IFERROR(AP225*(1+$AF$6/100),AP225),0)</f>
        <v>678</v>
      </c>
      <c r="N225" s="297">
        <f>ROUNDUP(IFERROR(AQ225*(1+$AF$6/100),AQ225),0)</f>
        <v>716</v>
      </c>
      <c r="O225" s="297">
        <f>ROUNDUP(IFERROR(AR225*(1+$AF$6/100),AR225),0)</f>
        <v>752</v>
      </c>
      <c r="P225" s="297">
        <f>ROUNDUP(IFERROR(AS225*(1+$AF$6/100),AS225),0)</f>
        <v>788</v>
      </c>
      <c r="Q225" s="297">
        <f>ROUNDUP(IFERROR(AT225*(1+$AF$6/100),AT225),0)</f>
        <v>826</v>
      </c>
      <c r="R225" s="297">
        <f>ROUNDUP(IFERROR(AU225*(1+$AF$6/100),AU225),0)</f>
        <v>828</v>
      </c>
      <c r="S225" s="297">
        <f>ROUNDUP(IFERROR(AV225*(1+$AF$6/100),AV225),0)</f>
        <v>864</v>
      </c>
      <c r="T225" s="297">
        <f>ROUNDUP(IFERROR(AW225*(1+$AF$6/100),AW225),0)</f>
        <v>903</v>
      </c>
      <c r="U225" s="297">
        <f>ROUNDUP(IFERROR(AX225*(1+$AF$6/100),AX225),0)</f>
        <v>936</v>
      </c>
      <c r="V225" s="297">
        <f>ROUNDUP(IFERROR(AY225*(1+$AF$6/100),AY225),0)</f>
        <v>970</v>
      </c>
      <c r="W225" s="297">
        <f>ROUNDUP(IFERROR(AZ225*(1+$AF$6/100),AZ225),0)</f>
        <v>1004</v>
      </c>
      <c r="X225" s="297">
        <f>ROUNDUP(IFERROR(BA225*(1+$AF$6/100),BA225),0)</f>
        <v>1038</v>
      </c>
      <c r="Y225" s="297">
        <f>ROUNDUP(IFERROR(BB225*(1+$AF$6/100),BB225),0)</f>
        <v>1074</v>
      </c>
      <c r="Z225" s="353">
        <f>ROUNDUP(IFERROR(BC225*(1+$AF$6/100),BC225),0)</f>
        <v>1107</v>
      </c>
      <c r="AA225" s="361">
        <v>2800</v>
      </c>
      <c r="AE225" s="41">
        <v>2800</v>
      </c>
      <c r="AF225" s="41">
        <v>411</v>
      </c>
      <c r="AG225" s="41">
        <v>462</v>
      </c>
      <c r="AH225" s="41">
        <v>510</v>
      </c>
      <c r="AI225" s="41">
        <v>558</v>
      </c>
      <c r="AJ225" s="41">
        <v>609</v>
      </c>
      <c r="AK225" s="41">
        <v>657</v>
      </c>
      <c r="AL225" s="41">
        <v>708</v>
      </c>
      <c r="AM225" s="41">
        <v>756</v>
      </c>
      <c r="AN225" s="41">
        <v>804</v>
      </c>
      <c r="AO225" s="41">
        <v>855</v>
      </c>
      <c r="AP225" s="41">
        <v>903</v>
      </c>
      <c r="AQ225" s="41">
        <v>954</v>
      </c>
      <c r="AR225" s="41">
        <v>1002</v>
      </c>
      <c r="AS225" s="41">
        <v>1050</v>
      </c>
      <c r="AT225" s="41">
        <v>1101</v>
      </c>
      <c r="AU225" s="41">
        <v>1104</v>
      </c>
      <c r="AV225" s="41">
        <v>1152</v>
      </c>
      <c r="AW225" s="41">
        <v>1203</v>
      </c>
      <c r="AX225" s="41">
        <v>1248</v>
      </c>
      <c r="AY225" s="41">
        <v>1293</v>
      </c>
      <c r="AZ225" s="41">
        <v>1338</v>
      </c>
      <c r="BA225" s="41">
        <v>1383</v>
      </c>
      <c r="BB225" s="41">
        <v>1431</v>
      </c>
      <c r="BC225" s="41">
        <v>1476</v>
      </c>
    </row>
    <row r="226" spans="1:71" customHeight="1" ht="19.5">
      <c r="B226" s="356">
        <v>3000</v>
      </c>
      <c r="C226" s="342">
        <f>ROUNDUP(IFERROR(AF226*(1+$AF$6/100),AF226),0)</f>
        <v>324</v>
      </c>
      <c r="D226" s="296">
        <f>ROUNDUP(IFERROR(AG226*(1+$AF$6/100),AG226),0)</f>
        <v>365</v>
      </c>
      <c r="E226" s="296">
        <f>ROUNDUP(IFERROR(AH226*(1+$AF$6/100),AH226),0)</f>
        <v>403</v>
      </c>
      <c r="F226" s="296">
        <f>ROUNDUP(IFERROR(AI226*(1+$AF$6/100),AI226),0)</f>
        <v>444</v>
      </c>
      <c r="G226" s="296">
        <f>ROUNDUP(IFERROR(AJ226*(1+$AF$6/100),AJ226),0)</f>
        <v>482</v>
      </c>
      <c r="H226" s="297">
        <f>ROUNDUP(IFERROR(AK226*(1+$AF$6/100),AK226),0)</f>
        <v>520</v>
      </c>
      <c r="I226" s="297">
        <f>ROUNDUP(IFERROR(AL226*(1+$AF$6/100),AL226),0)</f>
        <v>561</v>
      </c>
      <c r="J226" s="297">
        <f>ROUNDUP(IFERROR(AM226*(1+$AF$6/100),AM226),0)</f>
        <v>599</v>
      </c>
      <c r="K226" s="297">
        <f>ROUNDUP(IFERROR(AN226*(1+$AF$6/100),AN226),0)</f>
        <v>639</v>
      </c>
      <c r="L226" s="297">
        <f>ROUNDUP(IFERROR(AO226*(1+$AF$6/100),AO226),0)</f>
        <v>678</v>
      </c>
      <c r="M226" s="297">
        <f>ROUNDUP(IFERROR(AP226*(1+$AF$6/100),AP226),0)</f>
        <v>718</v>
      </c>
      <c r="N226" s="297">
        <f>ROUNDUP(IFERROR(AQ226*(1+$AF$6/100),AQ226),0)</f>
        <v>756</v>
      </c>
      <c r="O226" s="297">
        <f>ROUNDUP(IFERROR(AR226*(1+$AF$6/100),AR226),0)</f>
        <v>797</v>
      </c>
      <c r="P226" s="297">
        <f>ROUNDUP(IFERROR(AS226*(1+$AF$6/100),AS226),0)</f>
        <v>835</v>
      </c>
      <c r="Q226" s="297">
        <f>ROUNDUP(IFERROR(AT226*(1+$AF$6/100),AT226),0)</f>
        <v>835</v>
      </c>
      <c r="R226" s="297">
        <f>ROUNDUP(IFERROR(AU226*(1+$AF$6/100),AU226),0)</f>
        <v>871</v>
      </c>
      <c r="S226" s="297">
        <f>ROUNDUP(IFERROR(AV226*(1+$AF$6/100),AV226),0)</f>
        <v>907</v>
      </c>
      <c r="T226" s="297">
        <f>ROUNDUP(IFERROR(AW226*(1+$AF$6/100),AW226),0)</f>
        <v>948</v>
      </c>
      <c r="U226" s="297">
        <f>ROUNDUP(IFERROR(AX226*(1+$AF$6/100),AX226),0)</f>
        <v>984</v>
      </c>
      <c r="V226" s="297">
        <f>ROUNDUP(IFERROR(AY226*(1+$AF$6/100),AY226),0)</f>
        <v>1020</v>
      </c>
      <c r="W226" s="297">
        <f>ROUNDUP(IFERROR(AZ226*(1+$AF$6/100),AZ226),0)</f>
        <v>1056</v>
      </c>
      <c r="X226" s="297">
        <f>ROUNDUP(IFERROR(BA226*(1+$AF$6/100),BA226),0)</f>
        <v>1092</v>
      </c>
      <c r="Y226" s="297">
        <f>ROUNDUP(IFERROR(BB226*(1+$AF$6/100),BB226),0)</f>
        <v>1128</v>
      </c>
      <c r="Z226" s="353">
        <f>ROUNDUP(IFERROR(BC226*(1+$AF$6/100),BC226),0)</f>
        <v>1164</v>
      </c>
      <c r="AA226" s="361">
        <v>3000</v>
      </c>
      <c r="AE226" s="41">
        <v>3000</v>
      </c>
      <c r="AF226" s="41">
        <v>432</v>
      </c>
      <c r="AG226" s="41">
        <v>486</v>
      </c>
      <c r="AH226" s="41">
        <v>537</v>
      </c>
      <c r="AI226" s="41">
        <v>591</v>
      </c>
      <c r="AJ226" s="41">
        <v>642</v>
      </c>
      <c r="AK226" s="41">
        <v>693</v>
      </c>
      <c r="AL226" s="41">
        <v>747</v>
      </c>
      <c r="AM226" s="41">
        <v>798</v>
      </c>
      <c r="AN226" s="41">
        <v>852</v>
      </c>
      <c r="AO226" s="41">
        <v>903</v>
      </c>
      <c r="AP226" s="41">
        <v>957</v>
      </c>
      <c r="AQ226" s="41">
        <v>1008</v>
      </c>
      <c r="AR226" s="41">
        <v>1062</v>
      </c>
      <c r="AS226" s="41">
        <v>1113</v>
      </c>
      <c r="AT226" s="41">
        <v>1113</v>
      </c>
      <c r="AU226" s="41">
        <v>1161</v>
      </c>
      <c r="AV226" s="41">
        <v>1209</v>
      </c>
      <c r="AW226" s="41">
        <v>1263</v>
      </c>
      <c r="AX226" s="41">
        <v>1311</v>
      </c>
      <c r="AY226" s="41">
        <v>1359</v>
      </c>
      <c r="AZ226" s="41">
        <v>1407</v>
      </c>
      <c r="BA226" s="41">
        <v>1455</v>
      </c>
      <c r="BB226" s="41">
        <v>1503</v>
      </c>
      <c r="BC226" s="41">
        <v>1551</v>
      </c>
    </row>
    <row r="227" spans="1:71" customHeight="1" ht="20.25">
      <c r="B227" s="356">
        <v>3200</v>
      </c>
      <c r="C227" s="343">
        <f>ROUNDUP(IFERROR(AF227*(1+$AF$6/100),AF227),0)</f>
        <v>340</v>
      </c>
      <c r="D227" s="344">
        <f>ROUNDUP(IFERROR(AG227*(1+$AF$6/100),AG227),0)</f>
        <v>383</v>
      </c>
      <c r="E227" s="344">
        <f>ROUNDUP(IFERROR(AH227*(1+$AF$6/100),AH227),0)</f>
        <v>423</v>
      </c>
      <c r="F227" s="344">
        <f>ROUNDUP(IFERROR(AI227*(1+$AF$6/100),AI227),0)</f>
        <v>466</v>
      </c>
      <c r="G227" s="344">
        <f>ROUNDUP(IFERROR(AJ227*(1+$AF$6/100),AJ227),0)</f>
        <v>507</v>
      </c>
      <c r="H227" s="345">
        <f>ROUNDUP(IFERROR(AK227*(1+$AF$6/100),AK227),0)</f>
        <v>549</v>
      </c>
      <c r="I227" s="345">
        <f>ROUNDUP(IFERROR(AL227*(1+$AF$6/100),AL227),0)</f>
        <v>590</v>
      </c>
      <c r="J227" s="345">
        <f>ROUNDUP(IFERROR(AM227*(1+$AF$6/100),AM227),0)</f>
        <v>633</v>
      </c>
      <c r="K227" s="345">
        <f>ROUNDUP(IFERROR(AN227*(1+$AF$6/100),AN227),0)</f>
        <v>673</v>
      </c>
      <c r="L227" s="345">
        <f>ROUNDUP(IFERROR(AO227*(1+$AF$6/100),AO227),0)</f>
        <v>716</v>
      </c>
      <c r="M227" s="345">
        <f>ROUNDUP(IFERROR(AP227*(1+$AF$6/100),AP227),0)</f>
        <v>756</v>
      </c>
      <c r="N227" s="345">
        <f>ROUNDUP(IFERROR(AQ227*(1+$AF$6/100),AQ227),0)</f>
        <v>799</v>
      </c>
      <c r="O227" s="345">
        <f>ROUNDUP(IFERROR(AR227*(1+$AF$6/100),AR227),0)</f>
        <v>840</v>
      </c>
      <c r="P227" s="345">
        <f>ROUNDUP(IFERROR(AS227*(1+$AF$6/100),AS227),0)</f>
        <v>837</v>
      </c>
      <c r="Q227" s="345">
        <f>ROUNDUP(IFERROR(AT227*(1+$AF$6/100),AT227),0)</f>
        <v>876</v>
      </c>
      <c r="R227" s="345">
        <f>ROUNDUP(IFERROR(AU227*(1+$AF$6/100),AU227),0)</f>
        <v>914</v>
      </c>
      <c r="S227" s="345">
        <f>ROUNDUP(IFERROR(AV227*(1+$AF$6/100),AV227),0)</f>
        <v>952</v>
      </c>
      <c r="T227" s="345">
        <f>ROUNDUP(IFERROR(AW227*(1+$AF$6/100),AW227),0)</f>
        <v>995</v>
      </c>
      <c r="U227" s="345">
        <f>ROUNDUP(IFERROR(AX227*(1+$AF$6/100),AX227),0)</f>
        <v>1033</v>
      </c>
      <c r="V227" s="345">
        <f>ROUNDUP(IFERROR(AY227*(1+$AF$6/100),AY227),0)</f>
        <v>1071</v>
      </c>
      <c r="W227" s="345">
        <f>ROUNDUP(IFERROR(AZ227*(1+$AF$6/100),AZ227),0)</f>
        <v>1107</v>
      </c>
      <c r="X227" s="345">
        <f>ROUNDUP(IFERROR(BA227*(1+$AF$6/100),BA227),0)</f>
        <v>1146</v>
      </c>
      <c r="Y227" s="345">
        <f>ROUNDUP(IFERROR(BB227*(1+$AF$6/100),BB227),0)</f>
        <v>1184</v>
      </c>
      <c r="Z227" s="354">
        <f>ROUNDUP(IFERROR(BC227*(1+$AF$6/100),BC227),0)</f>
        <v>1222</v>
      </c>
      <c r="AA227" s="361">
        <v>3200</v>
      </c>
      <c r="AE227" s="41">
        <v>3200</v>
      </c>
      <c r="AF227" s="41">
        <v>453</v>
      </c>
      <c r="AG227" s="41">
        <v>510</v>
      </c>
      <c r="AH227" s="41">
        <v>564</v>
      </c>
      <c r="AI227" s="41">
        <v>621</v>
      </c>
      <c r="AJ227" s="41">
        <v>675</v>
      </c>
      <c r="AK227" s="41">
        <v>732</v>
      </c>
      <c r="AL227" s="41">
        <v>786</v>
      </c>
      <c r="AM227" s="41">
        <v>843</v>
      </c>
      <c r="AN227" s="41">
        <v>897</v>
      </c>
      <c r="AO227" s="41">
        <v>954</v>
      </c>
      <c r="AP227" s="41">
        <v>1008</v>
      </c>
      <c r="AQ227" s="41">
        <v>1065</v>
      </c>
      <c r="AR227" s="41">
        <v>1119</v>
      </c>
      <c r="AS227" s="41">
        <v>1116</v>
      </c>
      <c r="AT227" s="41">
        <v>1167</v>
      </c>
      <c r="AU227" s="41">
        <v>1218</v>
      </c>
      <c r="AV227" s="41">
        <v>1269</v>
      </c>
      <c r="AW227" s="41">
        <v>1326</v>
      </c>
      <c r="AX227" s="41">
        <v>1377</v>
      </c>
      <c r="AY227" s="41">
        <v>1428</v>
      </c>
      <c r="AZ227" s="41">
        <v>1476</v>
      </c>
      <c r="BA227" s="41">
        <v>1527</v>
      </c>
      <c r="BB227" s="41">
        <v>1578</v>
      </c>
      <c r="BC227" s="41">
        <v>1629</v>
      </c>
    </row>
    <row r="228" spans="1:71" customHeight="1" ht="30.75">
      <c r="B228" s="1244" t="s">
        <v>846</v>
      </c>
      <c r="C228" s="1245"/>
      <c r="D228" s="1245"/>
      <c r="E228" s="1245"/>
      <c r="F228" s="1245"/>
      <c r="G228" s="1245"/>
      <c r="H228" s="1245"/>
      <c r="I228" s="1245"/>
      <c r="J228" s="1245"/>
      <c r="K228" s="1245"/>
      <c r="L228" s="1245"/>
      <c r="M228" s="1245"/>
      <c r="N228" s="362"/>
      <c r="O228" s="1245" t="s">
        <v>847</v>
      </c>
      <c r="P228" s="1245"/>
      <c r="Q228" s="1245"/>
      <c r="R228" s="1245"/>
      <c r="S228" s="1245"/>
      <c r="T228" s="1245"/>
      <c r="U228" s="1245"/>
      <c r="V228" s="1245"/>
      <c r="W228" s="1245"/>
      <c r="X228" s="1245"/>
      <c r="Y228" s="1245"/>
      <c r="Z228" s="1245"/>
      <c r="AA228" s="358"/>
    </row>
    <row r="229" spans="1:71">
      <c r="B229" s="294" t="s">
        <v>840</v>
      </c>
    </row>
    <row r="230" spans="1:71">
      <c r="B230" s="294" t="s">
        <v>384</v>
      </c>
    </row>
    <row r="231" spans="1:71">
      <c r="B231" s="294" t="s">
        <v>841</v>
      </c>
    </row>
    <row r="232" spans="1:71">
      <c r="AA232" s="41"/>
    </row>
    <row r="233" spans="1:71" customHeight="1" ht="54">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c r="AA233" s="299"/>
      <c r="AB233" s="299"/>
      <c r="AC233" s="299"/>
    </row>
  </sheetData>
  <mergeCells>
    <mergeCell ref="B51:I51"/>
    <mergeCell ref="J51:K51"/>
    <mergeCell ref="L51:M51"/>
    <mergeCell ref="A59:AC59"/>
    <mergeCell ref="B210:M210"/>
    <mergeCell ref="O210:Z210"/>
    <mergeCell ref="B212:AA212"/>
    <mergeCell ref="B228:M228"/>
    <mergeCell ref="O228:Z228"/>
    <mergeCell ref="B156:AA156"/>
    <mergeCell ref="B172:M172"/>
    <mergeCell ref="O172:Z172"/>
    <mergeCell ref="B174:AA174"/>
    <mergeCell ref="B192:M192"/>
    <mergeCell ref="O192:Z192"/>
    <mergeCell ref="B53:M53"/>
    <mergeCell ref="B54:I54"/>
    <mergeCell ref="J54:K54"/>
    <mergeCell ref="L54:M54"/>
    <mergeCell ref="B52:M52"/>
    <mergeCell ref="B194:AA194"/>
    <mergeCell ref="B120:AA120"/>
    <mergeCell ref="B136:M136"/>
    <mergeCell ref="O136:Z136"/>
    <mergeCell ref="B138:AA138"/>
    <mergeCell ref="B154:M154"/>
    <mergeCell ref="O154:Z154"/>
    <mergeCell ref="A79:AC79"/>
    <mergeCell ref="N95:AC95"/>
    <mergeCell ref="A97:AC97"/>
    <mergeCell ref="A118:AC118"/>
    <mergeCell ref="A61:AC61"/>
    <mergeCell ref="N77:Y77"/>
    <mergeCell ref="B55:I55"/>
    <mergeCell ref="J55:K55"/>
    <mergeCell ref="L55:M55"/>
    <mergeCell ref="Z43:AA43"/>
    <mergeCell ref="B50:I50"/>
    <mergeCell ref="J50:K50"/>
    <mergeCell ref="L50:M50"/>
    <mergeCell ref="P44:Q44"/>
    <mergeCell ref="R44:W44"/>
    <mergeCell ref="X44:Y44"/>
    <mergeCell ref="Z44:AA44"/>
    <mergeCell ref="B49:I49"/>
    <mergeCell ref="J49:K49"/>
    <mergeCell ref="L49:M49"/>
    <mergeCell ref="P43:Q43"/>
    <mergeCell ref="R43:W43"/>
    <mergeCell ref="X43:Y43"/>
    <mergeCell ref="B47:M47"/>
    <mergeCell ref="P47:W47"/>
    <mergeCell ref="X47:Y47"/>
    <mergeCell ref="Z47:AA47"/>
    <mergeCell ref="B48:M48"/>
    <mergeCell ref="P48:W48"/>
    <mergeCell ref="X48:Y48"/>
    <mergeCell ref="Z48:AA48"/>
    <mergeCell ref="P50:W50"/>
    <mergeCell ref="X50:Y50"/>
    <mergeCell ref="B46:I46"/>
    <mergeCell ref="J46:K46"/>
    <mergeCell ref="L46:M46"/>
    <mergeCell ref="P45:AA45"/>
    <mergeCell ref="B45:I45"/>
    <mergeCell ref="J45:K45"/>
    <mergeCell ref="L45:M45"/>
    <mergeCell ref="P49:W49"/>
    <mergeCell ref="X49:Y49"/>
    <mergeCell ref="Z49:AA49"/>
    <mergeCell ref="Z50:AA50"/>
    <mergeCell ref="B44:M44"/>
    <mergeCell ref="P46:W46"/>
    <mergeCell ref="X46:Y46"/>
    <mergeCell ref="Z46:AA46"/>
    <mergeCell ref="B41:M42"/>
    <mergeCell ref="Z39:AA39"/>
    <mergeCell ref="P39:Q39"/>
    <mergeCell ref="R39:W39"/>
    <mergeCell ref="X39:Y39"/>
    <mergeCell ref="B39:I39"/>
    <mergeCell ref="J39:K39"/>
    <mergeCell ref="L39:M39"/>
    <mergeCell ref="P41:Q41"/>
    <mergeCell ref="R41:W41"/>
    <mergeCell ref="X41:Y41"/>
    <mergeCell ref="Z41:AA41"/>
    <mergeCell ref="P42:Q42"/>
    <mergeCell ref="R42:W42"/>
    <mergeCell ref="X42:Y42"/>
    <mergeCell ref="Z42:AA42"/>
    <mergeCell ref="T35:W35"/>
    <mergeCell ref="X35:Y35"/>
    <mergeCell ref="Z35:AA35"/>
    <mergeCell ref="P36:Q36"/>
    <mergeCell ref="R36:S36"/>
    <mergeCell ref="T36:W36"/>
    <mergeCell ref="X36:Y36"/>
    <mergeCell ref="P40:Q40"/>
    <mergeCell ref="R40:W40"/>
    <mergeCell ref="X40:Y40"/>
    <mergeCell ref="Z40:AA40"/>
    <mergeCell ref="P38:Q38"/>
    <mergeCell ref="R38:W38"/>
    <mergeCell ref="X38:Y38"/>
    <mergeCell ref="Z38:AA38"/>
    <mergeCell ref="T33:W33"/>
    <mergeCell ref="Z36:AA36"/>
    <mergeCell ref="B43:M43"/>
    <mergeCell ref="P37:AA37"/>
    <mergeCell ref="P28:AA28"/>
    <mergeCell ref="E30:G30"/>
    <mergeCell ref="H30:J30"/>
    <mergeCell ref="K30:M30"/>
    <mergeCell ref="B29:D29"/>
    <mergeCell ref="B30:D30"/>
    <mergeCell ref="X31:Y31"/>
    <mergeCell ref="Z31:AA31"/>
    <mergeCell ref="B38:I38"/>
    <mergeCell ref="J38:K38"/>
    <mergeCell ref="L38:M38"/>
    <mergeCell ref="P32:Q32"/>
    <mergeCell ref="R32:S32"/>
    <mergeCell ref="T32:W32"/>
    <mergeCell ref="X32:Y32"/>
    <mergeCell ref="Z32:AA32"/>
    <mergeCell ref="B37:I37"/>
    <mergeCell ref="J37:K37"/>
    <mergeCell ref="P35:Q35"/>
    <mergeCell ref="R35:S35"/>
    <mergeCell ref="L37:M37"/>
    <mergeCell ref="P31:Q31"/>
    <mergeCell ref="R31:S31"/>
    <mergeCell ref="T31:W31"/>
    <mergeCell ref="X33:Y33"/>
    <mergeCell ref="Z33:AA33"/>
    <mergeCell ref="B35:M36"/>
    <mergeCell ref="P29:AA29"/>
    <mergeCell ref="P30:Q30"/>
    <mergeCell ref="R30:S30"/>
    <mergeCell ref="T30:W30"/>
    <mergeCell ref="X30:Y30"/>
    <mergeCell ref="Z30:AA30"/>
    <mergeCell ref="B33:D33"/>
    <mergeCell ref="E33:G33"/>
    <mergeCell ref="H33:J33"/>
    <mergeCell ref="K33:M33"/>
    <mergeCell ref="P34:Q34"/>
    <mergeCell ref="R34:S34"/>
    <mergeCell ref="T34:W34"/>
    <mergeCell ref="X34:Y34"/>
    <mergeCell ref="Z34:AA34"/>
    <mergeCell ref="P33:Q33"/>
    <mergeCell ref="R33:S33"/>
    <mergeCell ref="B28:D28"/>
    <mergeCell ref="E28:G28"/>
    <mergeCell ref="H28:J28"/>
    <mergeCell ref="K28:M28"/>
    <mergeCell ref="P24:W24"/>
    <mergeCell ref="X24:Y24"/>
    <mergeCell ref="Z24:AA24"/>
    <mergeCell ref="Z25:AA25"/>
    <mergeCell ref="B32:D32"/>
    <mergeCell ref="E32:G32"/>
    <mergeCell ref="H32:J32"/>
    <mergeCell ref="K32:M32"/>
    <mergeCell ref="P26:W26"/>
    <mergeCell ref="X26:Y26"/>
    <mergeCell ref="Z26:AA26"/>
    <mergeCell ref="B31:D31"/>
    <mergeCell ref="E31:G31"/>
    <mergeCell ref="H31:J31"/>
    <mergeCell ref="K31:M31"/>
    <mergeCell ref="P25:W25"/>
    <mergeCell ref="X25:Y25"/>
    <mergeCell ref="E29:G29"/>
    <mergeCell ref="H29:J29"/>
    <mergeCell ref="K29:M29"/>
    <mergeCell ref="B24:D24"/>
    <mergeCell ref="E24:G24"/>
    <mergeCell ref="H24:J24"/>
    <mergeCell ref="K24:M24"/>
    <mergeCell ref="P22:AA22"/>
    <mergeCell ref="B27:D27"/>
    <mergeCell ref="E27:G27"/>
    <mergeCell ref="H27:J27"/>
    <mergeCell ref="K27:M27"/>
    <mergeCell ref="P23:W23"/>
    <mergeCell ref="X23:Y23"/>
    <mergeCell ref="Z23:AA23"/>
    <mergeCell ref="E25:G25"/>
    <mergeCell ref="H25:J25"/>
    <mergeCell ref="K25:M25"/>
    <mergeCell ref="E26:G26"/>
    <mergeCell ref="H26:J26"/>
    <mergeCell ref="K26:M26"/>
    <mergeCell ref="B25:D25"/>
    <mergeCell ref="B26:D26"/>
    <mergeCell ref="P27:AA27"/>
    <mergeCell ref="B23:D23"/>
    <mergeCell ref="E23:G23"/>
    <mergeCell ref="H23:J23"/>
    <mergeCell ref="K23:M23"/>
    <mergeCell ref="P21:Q21"/>
    <mergeCell ref="R21:W21"/>
    <mergeCell ref="X21:Y21"/>
    <mergeCell ref="Z21:AA21"/>
    <mergeCell ref="B22:D22"/>
    <mergeCell ref="E22:G22"/>
    <mergeCell ref="H22:J22"/>
    <mergeCell ref="K22:M22"/>
    <mergeCell ref="B20:D20"/>
    <mergeCell ref="E20:G20"/>
    <mergeCell ref="H20:J20"/>
    <mergeCell ref="K20:M20"/>
    <mergeCell ref="P18:Q18"/>
    <mergeCell ref="R18:W18"/>
    <mergeCell ref="X18:Y18"/>
    <mergeCell ref="Z18:AA18"/>
    <mergeCell ref="B21:D21"/>
    <mergeCell ref="E21:G21"/>
    <mergeCell ref="H21:J21"/>
    <mergeCell ref="K21:M21"/>
    <mergeCell ref="P19:Q19"/>
    <mergeCell ref="R19:W19"/>
    <mergeCell ref="X19:Y19"/>
    <mergeCell ref="Z19:AA19"/>
    <mergeCell ref="X20:Y20"/>
    <mergeCell ref="Z20:AA20"/>
    <mergeCell ref="P20:Q20"/>
    <mergeCell ref="R20:W20"/>
    <mergeCell ref="B18:D18"/>
    <mergeCell ref="E18:G18"/>
    <mergeCell ref="H18:J18"/>
    <mergeCell ref="K18:M18"/>
    <mergeCell ref="P16:AA16"/>
    <mergeCell ref="B19:D19"/>
    <mergeCell ref="E19:G19"/>
    <mergeCell ref="H19:J19"/>
    <mergeCell ref="K19:M19"/>
    <mergeCell ref="P17:Q17"/>
    <mergeCell ref="R17:W17"/>
    <mergeCell ref="X17:Y17"/>
    <mergeCell ref="Z17:AA17"/>
    <mergeCell ref="B17:D17"/>
    <mergeCell ref="E17:G17"/>
    <mergeCell ref="H17:J17"/>
    <mergeCell ref="K17:M17"/>
    <mergeCell ref="B16:D16"/>
    <mergeCell ref="E16:G16"/>
    <mergeCell ref="H16:J16"/>
    <mergeCell ref="K16:M16"/>
    <mergeCell ref="P15:Q15"/>
    <mergeCell ref="R15:S15"/>
    <mergeCell ref="T15:W15"/>
    <mergeCell ref="X15:Y15"/>
    <mergeCell ref="Z15:AA15"/>
    <mergeCell ref="B15:D15"/>
    <mergeCell ref="E15:G15"/>
    <mergeCell ref="H15:J15"/>
    <mergeCell ref="K15:M15"/>
    <mergeCell ref="P14:Q14"/>
    <mergeCell ref="R14:S14"/>
    <mergeCell ref="T14:W14"/>
    <mergeCell ref="X14:Y14"/>
    <mergeCell ref="Z14:AA14"/>
    <mergeCell ref="B14:D14"/>
    <mergeCell ref="E14:G14"/>
    <mergeCell ref="H14:J14"/>
    <mergeCell ref="K14:M14"/>
    <mergeCell ref="B13:D13"/>
    <mergeCell ref="E13:G13"/>
    <mergeCell ref="H13:J13"/>
    <mergeCell ref="K13:M13"/>
    <mergeCell ref="P13:Q13"/>
    <mergeCell ref="R13:S13"/>
    <mergeCell ref="T13:W13"/>
    <mergeCell ref="X13:Y13"/>
    <mergeCell ref="Z13:AA13"/>
    <mergeCell ref="B12:D12"/>
    <mergeCell ref="E12:G12"/>
    <mergeCell ref="H12:J12"/>
    <mergeCell ref="K12:M12"/>
    <mergeCell ref="P12:Q12"/>
    <mergeCell ref="R12:S12"/>
    <mergeCell ref="T12:W12"/>
    <mergeCell ref="X12:Y12"/>
    <mergeCell ref="Z12:AA12"/>
    <mergeCell ref="B11:D11"/>
    <mergeCell ref="E11:G11"/>
    <mergeCell ref="H11:J11"/>
    <mergeCell ref="K11:M11"/>
    <mergeCell ref="P11:Q11"/>
    <mergeCell ref="R11:S11"/>
    <mergeCell ref="T11:W11"/>
    <mergeCell ref="X11:Y11"/>
    <mergeCell ref="Z11:AA11"/>
    <mergeCell ref="B2:D2"/>
    <mergeCell ref="W3:AC3"/>
    <mergeCell ref="W4:AC4"/>
    <mergeCell ref="X2:AC2"/>
    <mergeCell ref="A3:J3"/>
    <mergeCell ref="B10:D10"/>
    <mergeCell ref="E10:G10"/>
    <mergeCell ref="H10:J10"/>
    <mergeCell ref="K10:M10"/>
    <mergeCell ref="P10:AA10"/>
    <mergeCell ref="K8:M8"/>
    <mergeCell ref="B9:D9"/>
    <mergeCell ref="E9:G9"/>
    <mergeCell ref="H9:J9"/>
    <mergeCell ref="K9:M9"/>
    <mergeCell ref="P9:AA9"/>
    <mergeCell ref="B7:M7"/>
    <mergeCell ref="P7:AA8"/>
    <mergeCell ref="B8:D8"/>
    <mergeCell ref="E8:G8"/>
    <mergeCell ref="H8:J8"/>
  </mergeCells>
  <printOptions gridLines="false" gridLinesSet="true"/>
  <pageMargins left="0.7" right="0.7" top="0.75" bottom="0.75" header="0.3" footer="0.3"/>
  <pageSetup paperSize="9" orientation="landscape" scale="36" fitToHeight="1" fitToWidth="1" pageOrder="downThenOver" r:id="rId1ps"/>
  <headerFooter differentOddEven="false" differentFirst="false" scaleWithDoc="true" alignWithMargins="true">
    <oddHeader/>
    <oddFooter/>
    <evenHeader/>
    <evenFooter/>
    <firstHeader/>
    <firstFooter/>
  </headerFooter>
  <rowBreaks count="3" manualBreakCount="3">
    <brk id="58" man="1"/>
    <brk id="117" man="1"/>
    <brk id="172" man="1"/>
  </rowBreaks>
  <drawing r:id="rId2"/>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pageSetUpPr fitToPage="1"/>
  </sheetPr>
  <dimension ref="A1:BE233"/>
  <sheetViews>
    <sheetView tabSelected="0" workbookViewId="0" zoomScale="115" view="pageBreakPreview" showGridLines="true" showRowColHeaders="1">
      <selection activeCell="L3" sqref="L3"/>
    </sheetView>
  </sheetViews>
  <sheetFormatPr defaultRowHeight="14.4" defaultColWidth="9.140625" outlineLevelRow="0" outlineLevelCol="0"/>
  <cols>
    <col min="1" max="1" width="10.85546875" customWidth="true" style="41"/>
    <col min="2" max="2" width="7.7109375" customWidth="true" style="41"/>
    <col min="3" max="3" width="7.7109375" customWidth="true" style="41"/>
    <col min="4" max="4" width="7.7109375" customWidth="true" style="41"/>
    <col min="5" max="5" width="7.7109375" customWidth="true" style="41"/>
    <col min="6" max="6" width="7.7109375" customWidth="true" style="41"/>
    <col min="7" max="7" width="7.7109375" customWidth="true" style="41"/>
    <col min="8" max="8" width="7.7109375" customWidth="true" style="41"/>
    <col min="9" max="9" width="7.7109375" customWidth="true" style="41"/>
    <col min="10" max="10" width="7.7109375" customWidth="true" style="41"/>
    <col min="11" max="11" width="7.7109375" customWidth="true" style="41"/>
    <col min="12" max="12" width="7.7109375" customWidth="true" style="41"/>
    <col min="13" max="13" width="7.7109375" customWidth="true" style="41"/>
    <col min="14" max="14" width="7.7109375" customWidth="true" style="41"/>
    <col min="15" max="15" width="7.7109375" customWidth="true" style="41"/>
    <col min="16" max="16" width="7.7109375" customWidth="true" style="41"/>
    <col min="17" max="17" width="7.7109375" customWidth="true" style="41"/>
    <col min="18" max="18" width="7.7109375" customWidth="true" style="41"/>
    <col min="19" max="19" width="7.7109375" customWidth="true" style="41"/>
    <col min="20" max="20" width="7.7109375" customWidth="true" style="41"/>
    <col min="21" max="21" width="7.7109375" customWidth="true" style="41"/>
    <col min="22" max="22" width="7.7109375" customWidth="true" style="41"/>
    <col min="23" max="23" width="7.7109375" customWidth="true" style="41"/>
    <col min="24" max="24" width="7.7109375" customWidth="true" style="41"/>
    <col min="25" max="25" width="7.7109375" customWidth="true" style="41"/>
    <col min="26" max="26" width="7.7109375" customWidth="true" style="41"/>
    <col min="27" max="27" width="9.140625" style="41"/>
    <col min="28" max="28" width="9.140625" hidden="true" style="41"/>
    <col min="29" max="29" width="9.140625" hidden="true" style="41"/>
    <col min="30" max="30" width="9.140625" hidden="true" style="41"/>
    <col min="31" max="31" width="9.140625" hidden="true" style="41"/>
    <col min="32" max="32" width="9.140625" hidden="true" style="41"/>
    <col min="33" max="33" width="9.140625" hidden="true" style="41"/>
    <col min="34" max="34" width="9.140625" hidden="true" style="41"/>
    <col min="35" max="35" width="9.140625" hidden="true" style="41"/>
    <col min="36" max="36" width="9.140625" hidden="true" style="41"/>
    <col min="37" max="37" width="9.140625" hidden="true" style="41"/>
    <col min="38" max="38" width="9.140625" hidden="true" style="41"/>
    <col min="39" max="39" width="9.140625" hidden="true" style="41"/>
    <col min="40" max="40" width="9.140625" hidden="true" style="41"/>
    <col min="41" max="41" width="9.140625" hidden="true" style="41"/>
    <col min="42" max="42" width="9.140625" hidden="true" style="41"/>
    <col min="43" max="43" width="9.140625" hidden="true" style="41"/>
    <col min="44" max="44" width="9.140625" hidden="true" style="41"/>
    <col min="45" max="45" width="9.140625" hidden="true" style="41"/>
    <col min="46" max="46" width="9.140625" hidden="true" style="41"/>
    <col min="47" max="47" width="9.140625" hidden="true" style="41"/>
    <col min="48" max="48" width="9.140625" hidden="true" style="41"/>
    <col min="49" max="49" width="9.140625" hidden="true" style="41"/>
    <col min="50" max="50" width="9.140625" hidden="true" style="41"/>
    <col min="51" max="51" width="9.140625" hidden="true" style="41"/>
    <col min="52" max="52" width="9.140625" hidden="true" style="41"/>
    <col min="53" max="53" width="9.140625" style="41"/>
    <col min="54" max="54" width="9.140625" style="41"/>
    <col min="55" max="55" width="9.140625" style="41"/>
    <col min="56" max="56" width="9.140625" style="41"/>
    <col min="57" max="57" width="9.140625" style="41"/>
  </cols>
  <sheetData>
    <row r="1" spans="1:57" customHeight="1" ht="16.5">
      <c r="A1" s="304"/>
      <c r="B1" s="304"/>
      <c r="C1" s="304"/>
      <c r="D1" s="304"/>
      <c r="E1" s="304"/>
      <c r="F1" s="304"/>
      <c r="G1" s="304"/>
      <c r="H1" s="304"/>
      <c r="I1" s="304"/>
      <c r="J1" s="304"/>
      <c r="K1" s="304"/>
      <c r="L1" s="304"/>
      <c r="M1" s="304"/>
      <c r="N1" s="304"/>
      <c r="O1" s="304"/>
      <c r="P1" s="304"/>
      <c r="Q1" s="304"/>
      <c r="R1" s="304"/>
      <c r="S1" s="304"/>
      <c r="T1" s="304"/>
      <c r="U1" s="304"/>
      <c r="V1" s="304"/>
      <c r="W1" s="304"/>
      <c r="X1" s="304"/>
      <c r="Y1" s="304"/>
      <c r="Z1" s="304"/>
    </row>
    <row r="2" spans="1:57" customHeight="1" ht="60">
      <c r="A2" s="79"/>
      <c r="B2" s="891" t="s">
        <v>751</v>
      </c>
      <c r="C2" s="891"/>
      <c r="D2" s="891"/>
      <c r="E2" s="364"/>
      <c r="F2" s="363"/>
      <c r="G2" s="363"/>
      <c r="H2" s="363"/>
      <c r="I2" s="363"/>
      <c r="J2" s="305"/>
      <c r="K2" s="305"/>
      <c r="L2" s="305"/>
      <c r="M2" s="305"/>
      <c r="N2" s="305"/>
      <c r="O2" s="305"/>
      <c r="P2" s="305"/>
      <c r="Q2" s="305"/>
      <c r="R2" s="305"/>
      <c r="S2" s="305"/>
      <c r="T2" s="305"/>
      <c r="U2" s="305"/>
      <c r="V2" s="141"/>
      <c r="W2" s="55" t="s">
        <v>3</v>
      </c>
      <c r="X2" s="1116">
        <f>Cover!I59</f>
        <v>46113</v>
      </c>
      <c r="Y2" s="1116"/>
      <c r="Z2" s="1116"/>
    </row>
    <row r="3" spans="1:57" customHeight="1" ht="60">
      <c r="A3" s="1258" t="s">
        <v>848</v>
      </c>
      <c r="B3" s="1258"/>
      <c r="C3" s="1258"/>
      <c r="D3" s="1258"/>
      <c r="E3" s="1258"/>
      <c r="F3" s="1258"/>
      <c r="G3" s="1258"/>
      <c r="H3" s="1258"/>
      <c r="I3" s="363"/>
      <c r="J3" s="305"/>
      <c r="K3" s="305"/>
      <c r="L3" s="305"/>
      <c r="M3" s="305"/>
      <c r="N3" s="305"/>
      <c r="O3" s="305"/>
      <c r="P3" s="305"/>
      <c r="Q3" s="305"/>
      <c r="R3" s="305"/>
      <c r="S3" s="305"/>
      <c r="T3" s="305"/>
      <c r="U3" s="305"/>
      <c r="V3" s="425"/>
      <c r="W3" s="1262" t="s">
        <v>2</v>
      </c>
      <c r="X3" s="1262"/>
      <c r="Y3" s="1262"/>
      <c r="Z3" s="1262"/>
    </row>
    <row r="4" spans="1:57" customHeight="1" ht="30">
      <c r="A4" s="429"/>
      <c r="B4" s="429"/>
      <c r="C4" s="429"/>
      <c r="D4" s="429"/>
      <c r="E4" s="429"/>
      <c r="F4" s="305"/>
      <c r="G4" s="305"/>
      <c r="H4" s="305"/>
      <c r="I4" s="305"/>
      <c r="J4" s="305"/>
      <c r="K4" s="305"/>
      <c r="L4" s="305"/>
      <c r="M4" s="305"/>
      <c r="N4" s="305"/>
      <c r="O4" s="305"/>
      <c r="P4" s="305"/>
      <c r="Q4" s="305"/>
      <c r="R4" s="305"/>
      <c r="S4" s="305"/>
      <c r="T4" s="305"/>
      <c r="U4" s="305"/>
      <c r="V4" s="1151" t="str">
        <f>IF(AC4="","","Discount already applied to the prices below")</f>
        <v>Discount already applied to the prices below</v>
      </c>
      <c r="W4" s="1151"/>
      <c r="X4" s="1151"/>
      <c r="Y4" s="1151"/>
      <c r="Z4" s="1151"/>
      <c r="AB4" s="41" t="s">
        <v>753</v>
      </c>
      <c r="AC4" s="41">
        <v>-25</v>
      </c>
    </row>
    <row r="5" spans="1:57" customHeight="1" ht="16.5">
      <c r="A5" s="300"/>
      <c r="B5" s="300"/>
      <c r="C5" s="300"/>
      <c r="D5" s="300"/>
      <c r="E5" s="300"/>
      <c r="F5" s="300"/>
      <c r="G5" s="300"/>
      <c r="H5" s="300"/>
      <c r="I5" s="300"/>
      <c r="J5" s="300"/>
      <c r="K5" s="300"/>
      <c r="L5" s="300"/>
      <c r="M5" s="300"/>
      <c r="N5" s="300"/>
      <c r="O5" s="300"/>
      <c r="P5" s="300"/>
      <c r="Q5" s="300"/>
      <c r="R5" s="300"/>
      <c r="S5" s="300"/>
      <c r="T5" s="300"/>
      <c r="U5" s="300"/>
      <c r="V5" s="301"/>
      <c r="W5" s="302"/>
      <c r="X5" s="302"/>
      <c r="Y5" s="302"/>
      <c r="Z5" s="303"/>
      <c r="AB5" s="41" t="s">
        <v>754</v>
      </c>
      <c r="AC5" s="41">
        <v>-25</v>
      </c>
    </row>
    <row r="6" spans="1:57" customHeight="1" ht="19.5">
      <c r="A6" s="293"/>
      <c r="B6" s="293"/>
      <c r="C6" s="293"/>
      <c r="D6" s="293"/>
      <c r="E6" s="293"/>
      <c r="F6" s="293"/>
      <c r="G6" s="293"/>
      <c r="H6" s="293"/>
      <c r="I6" s="293"/>
      <c r="J6" s="293"/>
      <c r="K6" s="293"/>
      <c r="L6" s="293"/>
      <c r="M6" s="293"/>
      <c r="N6" s="293"/>
      <c r="O6" s="293"/>
      <c r="P6" s="293"/>
      <c r="Q6" s="293"/>
      <c r="R6" s="293"/>
      <c r="S6" s="293"/>
      <c r="T6" s="293"/>
      <c r="U6" s="293"/>
      <c r="V6" s="293"/>
      <c r="W6" s="293"/>
      <c r="X6" s="293"/>
      <c r="Y6" s="293"/>
      <c r="Z6" s="293"/>
      <c r="AB6" s="41" t="s">
        <v>755</v>
      </c>
      <c r="AC6" s="41">
        <v>-25</v>
      </c>
    </row>
    <row r="7" spans="1:57" customHeight="1" ht="15">
      <c r="A7" s="1259" t="s">
        <v>849</v>
      </c>
      <c r="B7" s="1260"/>
      <c r="C7" s="1260"/>
      <c r="D7" s="1260"/>
      <c r="E7" s="1260"/>
      <c r="F7" s="1260"/>
      <c r="G7" s="1260"/>
      <c r="H7" s="1260"/>
      <c r="I7" s="1260"/>
      <c r="J7" s="1260"/>
      <c r="K7" s="1260"/>
      <c r="L7" s="1261"/>
      <c r="O7" s="1259" t="s">
        <v>757</v>
      </c>
      <c r="P7" s="1260"/>
      <c r="Q7" s="1260"/>
      <c r="R7" s="1260"/>
      <c r="S7" s="1260"/>
      <c r="T7" s="1260"/>
      <c r="U7" s="1260"/>
      <c r="V7" s="1260"/>
      <c r="W7" s="1260"/>
      <c r="X7" s="1260"/>
      <c r="Y7" s="1260"/>
      <c r="Z7" s="1261"/>
    </row>
    <row r="8" spans="1:57" customHeight="1" ht="15">
      <c r="A8" s="1322" t="s">
        <v>758</v>
      </c>
      <c r="B8" s="1322"/>
      <c r="C8" s="1322"/>
      <c r="D8" s="1322" t="s">
        <v>269</v>
      </c>
      <c r="E8" s="1322"/>
      <c r="F8" s="1322"/>
      <c r="G8" s="1322" t="s">
        <v>759</v>
      </c>
      <c r="H8" s="1322"/>
      <c r="I8" s="1322"/>
      <c r="J8" s="1322" t="s">
        <v>760</v>
      </c>
      <c r="K8" s="1322"/>
      <c r="L8" s="1322"/>
      <c r="O8" s="1337" t="s">
        <v>573</v>
      </c>
      <c r="P8" s="1338"/>
      <c r="Q8" s="1338"/>
      <c r="R8" s="1338"/>
      <c r="S8" s="1338"/>
      <c r="T8" s="1338"/>
      <c r="U8" s="1338"/>
      <c r="V8" s="1338"/>
      <c r="W8" s="1338"/>
      <c r="X8" s="1338"/>
      <c r="Y8" s="1338"/>
      <c r="Z8" s="1339"/>
    </row>
    <row r="9" spans="1:57" customHeight="1" ht="12">
      <c r="A9" s="1335" t="s">
        <v>850</v>
      </c>
      <c r="B9" s="1335"/>
      <c r="C9" s="1335"/>
      <c r="D9" s="1335" t="s">
        <v>762</v>
      </c>
      <c r="E9" s="1335"/>
      <c r="F9" s="1335"/>
      <c r="G9" s="1335" t="s">
        <v>763</v>
      </c>
      <c r="H9" s="1335"/>
      <c r="I9" s="1335"/>
      <c r="J9" s="1335" t="s">
        <v>851</v>
      </c>
      <c r="K9" s="1335"/>
      <c r="L9" s="1335"/>
      <c r="O9" s="1325" t="s">
        <v>767</v>
      </c>
      <c r="P9" s="1326"/>
      <c r="Q9" s="1326"/>
      <c r="R9" s="1326"/>
      <c r="S9" s="1326"/>
      <c r="T9" s="1326"/>
      <c r="U9" s="1326"/>
      <c r="V9" s="1326"/>
      <c r="W9" s="1326"/>
      <c r="X9" s="1326"/>
      <c r="Y9" s="1326"/>
      <c r="Z9" s="1327"/>
    </row>
    <row r="10" spans="1:57" customHeight="1" ht="12">
      <c r="A10" s="1335" t="s">
        <v>852</v>
      </c>
      <c r="B10" s="1335"/>
      <c r="C10" s="1335"/>
      <c r="D10" s="1335" t="s">
        <v>781</v>
      </c>
      <c r="E10" s="1335"/>
      <c r="F10" s="1335"/>
      <c r="G10" s="1335" t="s">
        <v>766</v>
      </c>
      <c r="H10" s="1335"/>
      <c r="I10" s="1335"/>
      <c r="J10" s="1335" t="s">
        <v>851</v>
      </c>
      <c r="K10" s="1335"/>
      <c r="L10" s="1335"/>
      <c r="O10" s="1325" t="s">
        <v>527</v>
      </c>
      <c r="P10" s="1327"/>
      <c r="Q10" s="1325" t="s">
        <v>770</v>
      </c>
      <c r="R10" s="1327"/>
      <c r="S10" s="1325" t="s">
        <v>528</v>
      </c>
      <c r="T10" s="1326"/>
      <c r="U10" s="1326"/>
      <c r="V10" s="1327"/>
      <c r="W10" s="1325" t="s">
        <v>472</v>
      </c>
      <c r="X10" s="1327"/>
      <c r="Y10" s="1325" t="s">
        <v>473</v>
      </c>
      <c r="Z10" s="1327"/>
    </row>
    <row r="11" spans="1:57" customHeight="1" ht="12">
      <c r="A11" s="1335" t="s">
        <v>853</v>
      </c>
      <c r="B11" s="1335"/>
      <c r="C11" s="1335"/>
      <c r="D11" s="1335" t="s">
        <v>769</v>
      </c>
      <c r="E11" s="1335"/>
      <c r="F11" s="1335"/>
      <c r="G11" s="1335" t="s">
        <v>766</v>
      </c>
      <c r="H11" s="1335"/>
      <c r="I11" s="1335"/>
      <c r="J11" s="1336" t="s">
        <v>854</v>
      </c>
      <c r="K11" s="1336"/>
      <c r="L11" s="1336"/>
      <c r="O11" s="1309" t="s">
        <v>772</v>
      </c>
      <c r="P11" s="1310"/>
      <c r="Q11" s="1319" t="s">
        <v>773</v>
      </c>
      <c r="R11" s="1320"/>
      <c r="S11" s="1319" t="s">
        <v>774</v>
      </c>
      <c r="T11" s="1321"/>
      <c r="U11" s="1321"/>
      <c r="V11" s="1320"/>
      <c r="W11" s="1315">
        <v>280</v>
      </c>
      <c r="X11" s="1316"/>
      <c r="Y11" s="1309" t="s">
        <v>476</v>
      </c>
      <c r="Z11" s="1310"/>
    </row>
    <row r="12" spans="1:57" customHeight="1" ht="12">
      <c r="A12" s="1335" t="s">
        <v>855</v>
      </c>
      <c r="B12" s="1335"/>
      <c r="C12" s="1335"/>
      <c r="D12" s="1335" t="s">
        <v>762</v>
      </c>
      <c r="E12" s="1335"/>
      <c r="F12" s="1335"/>
      <c r="G12" s="1335" t="s">
        <v>766</v>
      </c>
      <c r="H12" s="1335"/>
      <c r="I12" s="1335"/>
      <c r="J12" s="1335" t="s">
        <v>851</v>
      </c>
      <c r="K12" s="1335"/>
      <c r="L12" s="1335"/>
      <c r="O12" s="1309" t="s">
        <v>776</v>
      </c>
      <c r="P12" s="1310"/>
      <c r="Q12" s="1319" t="s">
        <v>773</v>
      </c>
      <c r="R12" s="1320"/>
      <c r="S12" s="1319" t="s">
        <v>777</v>
      </c>
      <c r="T12" s="1321"/>
      <c r="U12" s="1321"/>
      <c r="V12" s="1320"/>
      <c r="W12" s="1315">
        <v>230</v>
      </c>
      <c r="X12" s="1316"/>
      <c r="Y12" s="1309" t="s">
        <v>476</v>
      </c>
      <c r="Z12" s="1310"/>
    </row>
    <row r="13" spans="1:57" customHeight="1" ht="12">
      <c r="A13" s="1335" t="s">
        <v>856</v>
      </c>
      <c r="B13" s="1335"/>
      <c r="C13" s="1335"/>
      <c r="D13" s="1335" t="s">
        <v>769</v>
      </c>
      <c r="E13" s="1335"/>
      <c r="F13" s="1335"/>
      <c r="G13" s="1335" t="s">
        <v>766</v>
      </c>
      <c r="H13" s="1335"/>
      <c r="I13" s="1335"/>
      <c r="J13" s="1335" t="s">
        <v>851</v>
      </c>
      <c r="K13" s="1335"/>
      <c r="L13" s="1335"/>
      <c r="O13" s="1309" t="s">
        <v>776</v>
      </c>
      <c r="P13" s="1310"/>
      <c r="Q13" s="1319" t="s">
        <v>773</v>
      </c>
      <c r="R13" s="1320"/>
      <c r="S13" s="1319" t="s">
        <v>779</v>
      </c>
      <c r="T13" s="1321"/>
      <c r="U13" s="1321"/>
      <c r="V13" s="1320"/>
      <c r="W13" s="1315">
        <v>370</v>
      </c>
      <c r="X13" s="1316"/>
      <c r="Y13" s="1309" t="s">
        <v>476</v>
      </c>
      <c r="Z13" s="1310"/>
    </row>
    <row r="14" spans="1:57" customHeight="1" ht="12">
      <c r="A14" s="1335" t="s">
        <v>856</v>
      </c>
      <c r="B14" s="1335"/>
      <c r="C14" s="1335"/>
      <c r="D14" s="1335" t="s">
        <v>762</v>
      </c>
      <c r="E14" s="1335"/>
      <c r="F14" s="1335"/>
      <c r="G14" s="1335" t="s">
        <v>766</v>
      </c>
      <c r="H14" s="1335"/>
      <c r="I14" s="1335"/>
      <c r="J14" s="1335" t="s">
        <v>851</v>
      </c>
      <c r="K14" s="1335"/>
      <c r="L14" s="1335"/>
      <c r="O14" s="1309" t="s">
        <v>776</v>
      </c>
      <c r="P14" s="1310"/>
      <c r="Q14" s="1319" t="s">
        <v>782</v>
      </c>
      <c r="R14" s="1320"/>
      <c r="S14" s="1319" t="s">
        <v>783</v>
      </c>
      <c r="T14" s="1321"/>
      <c r="U14" s="1321"/>
      <c r="V14" s="1320"/>
      <c r="W14" s="1315">
        <v>200</v>
      </c>
      <c r="X14" s="1316"/>
      <c r="Y14" s="1309" t="s">
        <v>476</v>
      </c>
      <c r="Z14" s="1310"/>
    </row>
    <row r="15" spans="1:57" customHeight="1" ht="12">
      <c r="A15" s="1335" t="s">
        <v>857</v>
      </c>
      <c r="B15" s="1335"/>
      <c r="C15" s="1335"/>
      <c r="D15" s="1335" t="s">
        <v>769</v>
      </c>
      <c r="E15" s="1335"/>
      <c r="F15" s="1335"/>
      <c r="G15" s="1335" t="s">
        <v>766</v>
      </c>
      <c r="H15" s="1335"/>
      <c r="I15" s="1335"/>
      <c r="J15" s="1336" t="s">
        <v>854</v>
      </c>
      <c r="K15" s="1336"/>
      <c r="L15" s="1336"/>
      <c r="O15" s="1309" t="s">
        <v>776</v>
      </c>
      <c r="P15" s="1310"/>
      <c r="Q15" s="1319" t="s">
        <v>782</v>
      </c>
      <c r="R15" s="1320"/>
      <c r="S15" s="1319" t="s">
        <v>779</v>
      </c>
      <c r="T15" s="1321"/>
      <c r="U15" s="1321"/>
      <c r="V15" s="1320"/>
      <c r="W15" s="1315">
        <v>345</v>
      </c>
      <c r="X15" s="1316"/>
      <c r="Y15" s="1309" t="s">
        <v>476</v>
      </c>
      <c r="Z15" s="1310"/>
    </row>
    <row r="16" spans="1:57" customHeight="1" ht="12">
      <c r="A16" s="1335" t="s">
        <v>858</v>
      </c>
      <c r="B16" s="1335"/>
      <c r="C16" s="1335"/>
      <c r="D16" s="1335" t="s">
        <v>762</v>
      </c>
      <c r="E16" s="1335"/>
      <c r="F16" s="1335"/>
      <c r="G16" s="1335" t="s">
        <v>766</v>
      </c>
      <c r="H16" s="1335"/>
      <c r="I16" s="1335"/>
      <c r="J16" s="1335" t="s">
        <v>859</v>
      </c>
      <c r="K16" s="1335"/>
      <c r="L16" s="1335"/>
      <c r="O16" s="1325" t="s">
        <v>538</v>
      </c>
      <c r="P16" s="1326"/>
      <c r="Q16" s="1326"/>
      <c r="R16" s="1326"/>
      <c r="S16" s="1326"/>
      <c r="T16" s="1326"/>
      <c r="U16" s="1326"/>
      <c r="V16" s="1326"/>
      <c r="W16" s="1326"/>
      <c r="X16" s="1326"/>
      <c r="Y16" s="1326"/>
      <c r="Z16" s="1327"/>
    </row>
    <row r="17" spans="1:57" customHeight="1" ht="12">
      <c r="A17" s="1335" t="s">
        <v>860</v>
      </c>
      <c r="B17" s="1335"/>
      <c r="C17" s="1335"/>
      <c r="D17" s="1335" t="s">
        <v>769</v>
      </c>
      <c r="E17" s="1335"/>
      <c r="F17" s="1335"/>
      <c r="G17" s="1335" t="s">
        <v>766</v>
      </c>
      <c r="H17" s="1335"/>
      <c r="I17" s="1335"/>
      <c r="J17" s="1336" t="s">
        <v>854</v>
      </c>
      <c r="K17" s="1336"/>
      <c r="L17" s="1336"/>
      <c r="O17" s="1325" t="s">
        <v>539</v>
      </c>
      <c r="P17" s="1327"/>
      <c r="Q17" s="1325" t="s">
        <v>528</v>
      </c>
      <c r="R17" s="1326"/>
      <c r="S17" s="1326"/>
      <c r="T17" s="1326"/>
      <c r="U17" s="1326"/>
      <c r="V17" s="1327"/>
      <c r="W17" s="1325" t="s">
        <v>472</v>
      </c>
      <c r="X17" s="1327"/>
      <c r="Y17" s="1325" t="s">
        <v>473</v>
      </c>
      <c r="Z17" s="1327"/>
    </row>
    <row r="18" spans="1:57" customHeight="1" ht="12">
      <c r="A18" s="1335" t="s">
        <v>853</v>
      </c>
      <c r="B18" s="1335"/>
      <c r="C18" s="1335"/>
      <c r="D18" s="1335" t="s">
        <v>762</v>
      </c>
      <c r="E18" s="1335"/>
      <c r="F18" s="1335"/>
      <c r="G18" s="1335" t="s">
        <v>795</v>
      </c>
      <c r="H18" s="1335"/>
      <c r="I18" s="1335"/>
      <c r="J18" s="1336" t="s">
        <v>854</v>
      </c>
      <c r="K18" s="1336"/>
      <c r="L18" s="1336"/>
      <c r="O18" s="1309" t="s">
        <v>540</v>
      </c>
      <c r="P18" s="1310"/>
      <c r="Q18" s="1319" t="s">
        <v>579</v>
      </c>
      <c r="R18" s="1321"/>
      <c r="S18" s="1321"/>
      <c r="T18" s="1321"/>
      <c r="U18" s="1321"/>
      <c r="V18" s="1320"/>
      <c r="W18" s="1331">
        <v>85</v>
      </c>
      <c r="X18" s="1332" t="s">
        <v>476</v>
      </c>
      <c r="Y18" s="1333" t="s">
        <v>476</v>
      </c>
      <c r="Z18" s="1334"/>
    </row>
    <row r="19" spans="1:57" customHeight="1" ht="12">
      <c r="A19" s="1335" t="s">
        <v>857</v>
      </c>
      <c r="B19" s="1335"/>
      <c r="C19" s="1335"/>
      <c r="D19" s="1335" t="s">
        <v>762</v>
      </c>
      <c r="E19" s="1335"/>
      <c r="F19" s="1335"/>
      <c r="G19" s="1335" t="s">
        <v>795</v>
      </c>
      <c r="H19" s="1335"/>
      <c r="I19" s="1335"/>
      <c r="J19" s="1336" t="s">
        <v>854</v>
      </c>
      <c r="K19" s="1336"/>
      <c r="L19" s="1336"/>
      <c r="O19" s="1309" t="s">
        <v>540</v>
      </c>
      <c r="P19" s="1310"/>
      <c r="Q19" s="1319" t="s">
        <v>581</v>
      </c>
      <c r="R19" s="1321"/>
      <c r="S19" s="1321"/>
      <c r="T19" s="1321"/>
      <c r="U19" s="1321" t="s">
        <v>790</v>
      </c>
      <c r="V19" s="1320"/>
      <c r="W19" s="1331">
        <v>100</v>
      </c>
      <c r="X19" s="1332" t="s">
        <v>476</v>
      </c>
      <c r="Y19" s="1333" t="s">
        <v>476</v>
      </c>
      <c r="Z19" s="1334"/>
    </row>
    <row r="20" spans="1:57" customHeight="1" ht="12">
      <c r="A20" s="431"/>
      <c r="B20" s="431"/>
      <c r="C20" s="431"/>
      <c r="D20" s="431"/>
      <c r="E20" s="431"/>
      <c r="F20" s="431"/>
      <c r="G20" s="431"/>
      <c r="H20" s="431"/>
      <c r="I20" s="431"/>
      <c r="J20" s="431"/>
      <c r="K20" s="431"/>
      <c r="L20" s="431"/>
      <c r="O20" s="1309" t="s">
        <v>540</v>
      </c>
      <c r="P20" s="1310"/>
      <c r="Q20" s="1319" t="s">
        <v>582</v>
      </c>
      <c r="R20" s="1321"/>
      <c r="S20" s="1321"/>
      <c r="T20" s="1321"/>
      <c r="U20" s="1321" t="s">
        <v>792</v>
      </c>
      <c r="V20" s="1320"/>
      <c r="W20" s="1331">
        <v>260</v>
      </c>
      <c r="X20" s="1332" t="s">
        <v>476</v>
      </c>
      <c r="Y20" s="1333" t="s">
        <v>476</v>
      </c>
      <c r="Z20" s="1334"/>
    </row>
    <row r="21" spans="1:57" customHeight="1" ht="12">
      <c r="A21" s="1259" t="s">
        <v>813</v>
      </c>
      <c r="B21" s="1260"/>
      <c r="C21" s="1260"/>
      <c r="D21" s="1260"/>
      <c r="E21" s="1260"/>
      <c r="F21" s="1260"/>
      <c r="G21" s="1260"/>
      <c r="H21" s="1260"/>
      <c r="I21" s="1260"/>
      <c r="J21" s="1260"/>
      <c r="K21" s="1260"/>
      <c r="L21" s="1261"/>
      <c r="O21" s="1309" t="s">
        <v>820</v>
      </c>
      <c r="P21" s="1310"/>
      <c r="Q21" s="1319" t="s">
        <v>561</v>
      </c>
      <c r="R21" s="1321"/>
      <c r="S21" s="1321"/>
      <c r="T21" s="1321"/>
      <c r="U21" s="1321" t="s">
        <v>794</v>
      </c>
      <c r="V21" s="1320"/>
      <c r="W21" s="1331">
        <v>90</v>
      </c>
      <c r="X21" s="1332" t="s">
        <v>476</v>
      </c>
      <c r="Y21" s="1333" t="s">
        <v>476</v>
      </c>
      <c r="Z21" s="1334"/>
    </row>
    <row r="22" spans="1:57" customHeight="1" ht="12">
      <c r="A22" s="1328"/>
      <c r="B22" s="1329"/>
      <c r="C22" s="1329"/>
      <c r="D22" s="1329"/>
      <c r="E22" s="1329"/>
      <c r="F22" s="1329"/>
      <c r="G22" s="1329"/>
      <c r="H22" s="1329"/>
      <c r="I22" s="1329"/>
      <c r="J22" s="1329"/>
      <c r="K22" s="1329"/>
      <c r="L22" s="1330"/>
      <c r="O22" s="1325" t="s">
        <v>796</v>
      </c>
      <c r="P22" s="1326"/>
      <c r="Q22" s="1326"/>
      <c r="R22" s="1326"/>
      <c r="S22" s="1326"/>
      <c r="T22" s="1326"/>
      <c r="U22" s="1326"/>
      <c r="V22" s="1326"/>
      <c r="W22" s="1326"/>
      <c r="X22" s="1326"/>
      <c r="Y22" s="1326"/>
      <c r="Z22" s="1327"/>
    </row>
    <row r="23" spans="1:57" customHeight="1" ht="12">
      <c r="A23" s="1322" t="s">
        <v>861</v>
      </c>
      <c r="B23" s="1322"/>
      <c r="C23" s="1322"/>
      <c r="D23" s="1322"/>
      <c r="E23" s="1322"/>
      <c r="F23" s="1322"/>
      <c r="G23" s="1322"/>
      <c r="H23" s="1322"/>
      <c r="I23" s="1322"/>
      <c r="J23" s="1322"/>
      <c r="K23" s="1322"/>
      <c r="L23" s="1322"/>
      <c r="O23" s="1325" t="s">
        <v>528</v>
      </c>
      <c r="P23" s="1326"/>
      <c r="Q23" s="1326"/>
      <c r="R23" s="1326"/>
      <c r="S23" s="1326"/>
      <c r="T23" s="1326"/>
      <c r="U23" s="1326"/>
      <c r="V23" s="1327"/>
      <c r="W23" s="1325" t="s">
        <v>472</v>
      </c>
      <c r="X23" s="1327"/>
      <c r="Y23" s="1325" t="s">
        <v>473</v>
      </c>
      <c r="Z23" s="1327"/>
    </row>
    <row r="24" spans="1:57" customHeight="1" ht="12">
      <c r="A24" s="1307" t="s">
        <v>528</v>
      </c>
      <c r="B24" s="1307"/>
      <c r="C24" s="1307"/>
      <c r="D24" s="1307"/>
      <c r="E24" s="1307"/>
      <c r="F24" s="1307"/>
      <c r="G24" s="1307"/>
      <c r="H24" s="1307"/>
      <c r="I24" s="1307" t="s">
        <v>472</v>
      </c>
      <c r="J24" s="1307"/>
      <c r="K24" s="1307" t="s">
        <v>473</v>
      </c>
      <c r="L24" s="1307"/>
      <c r="O24" s="1319" t="s">
        <v>798</v>
      </c>
      <c r="P24" s="1321"/>
      <c r="Q24" s="1321"/>
      <c r="R24" s="1321"/>
      <c r="S24" s="1321"/>
      <c r="T24" s="1321"/>
      <c r="U24" s="1321"/>
      <c r="V24" s="1320"/>
      <c r="W24" s="1315">
        <v>180</v>
      </c>
      <c r="X24" s="1316"/>
      <c r="Y24" s="1309" t="s">
        <v>476</v>
      </c>
      <c r="Z24" s="1310"/>
    </row>
    <row r="25" spans="1:57" customHeight="1" ht="12">
      <c r="A25" s="1313" t="s">
        <v>862</v>
      </c>
      <c r="B25" s="1313"/>
      <c r="C25" s="1313"/>
      <c r="D25" s="1313"/>
      <c r="E25" s="1313"/>
      <c r="F25" s="1313"/>
      <c r="G25" s="1313"/>
      <c r="H25" s="1313"/>
      <c r="I25" s="1323">
        <v>12</v>
      </c>
      <c r="J25" s="1324"/>
      <c r="K25" s="1313" t="s">
        <v>476</v>
      </c>
      <c r="L25" s="1313"/>
      <c r="O25" s="1319" t="s">
        <v>801</v>
      </c>
      <c r="P25" s="1321"/>
      <c r="Q25" s="1321"/>
      <c r="R25" s="1321"/>
      <c r="S25" s="1321"/>
      <c r="T25" s="1321"/>
      <c r="U25" s="1321"/>
      <c r="V25" s="1320"/>
      <c r="W25" s="1315">
        <v>250</v>
      </c>
      <c r="X25" s="1316"/>
      <c r="Y25" s="1309" t="s">
        <v>476</v>
      </c>
      <c r="Z25" s="1310"/>
    </row>
    <row r="26" spans="1:57" customHeight="1" ht="12">
      <c r="A26" s="1313" t="s">
        <v>863</v>
      </c>
      <c r="B26" s="1313"/>
      <c r="C26" s="1313"/>
      <c r="D26" s="1313"/>
      <c r="E26" s="1313"/>
      <c r="F26" s="1313"/>
      <c r="G26" s="1313"/>
      <c r="H26" s="1313"/>
      <c r="I26" s="1318">
        <v>16</v>
      </c>
      <c r="J26" s="1318"/>
      <c r="K26" s="1313" t="s">
        <v>476</v>
      </c>
      <c r="L26" s="1313"/>
      <c r="O26" s="1181" t="s">
        <v>803</v>
      </c>
      <c r="P26" s="1181"/>
      <c r="Q26" s="1181"/>
      <c r="R26" s="1181"/>
      <c r="S26" s="1181"/>
      <c r="T26" s="1181"/>
      <c r="U26" s="1181" t="s">
        <v>804</v>
      </c>
      <c r="V26" s="1181"/>
      <c r="W26" s="1306">
        <v>25</v>
      </c>
      <c r="X26" s="1306" t="s">
        <v>476</v>
      </c>
      <c r="Y26" s="1190" t="s">
        <v>476</v>
      </c>
      <c r="Z26" s="1190"/>
    </row>
    <row r="27" spans="1:57" customHeight="1" ht="12">
      <c r="A27" s="1313" t="s">
        <v>864</v>
      </c>
      <c r="B27" s="1313"/>
      <c r="C27" s="1313"/>
      <c r="D27" s="1313"/>
      <c r="E27" s="1313"/>
      <c r="F27" s="1313"/>
      <c r="G27" s="1313"/>
      <c r="H27" s="1313"/>
      <c r="I27" s="1318">
        <v>10</v>
      </c>
      <c r="J27" s="1318"/>
      <c r="K27" s="1313" t="s">
        <v>476</v>
      </c>
      <c r="L27" s="1313"/>
      <c r="O27" s="1322" t="s">
        <v>806</v>
      </c>
      <c r="P27" s="1322"/>
      <c r="Q27" s="1322"/>
      <c r="R27" s="1322"/>
      <c r="S27" s="1322"/>
      <c r="T27" s="1322"/>
      <c r="U27" s="1322"/>
      <c r="V27" s="1322"/>
      <c r="W27" s="1322"/>
      <c r="X27" s="1322"/>
      <c r="Y27" s="1322"/>
      <c r="Z27" s="1322"/>
    </row>
    <row r="28" spans="1:57" customHeight="1" ht="12">
      <c r="A28" s="1313" t="s">
        <v>865</v>
      </c>
      <c r="B28" s="1313"/>
      <c r="C28" s="1313"/>
      <c r="D28" s="1313"/>
      <c r="E28" s="1313"/>
      <c r="F28" s="1313"/>
      <c r="G28" s="1313"/>
      <c r="H28" s="1313"/>
      <c r="I28" s="1318">
        <v>10</v>
      </c>
      <c r="J28" s="1318"/>
      <c r="K28" s="1313" t="s">
        <v>476</v>
      </c>
      <c r="L28" s="1313"/>
      <c r="O28" s="1307" t="s">
        <v>767</v>
      </c>
      <c r="P28" s="1307"/>
      <c r="Q28" s="1307"/>
      <c r="R28" s="1307"/>
      <c r="S28" s="1307"/>
      <c r="T28" s="1307"/>
      <c r="U28" s="1307"/>
      <c r="V28" s="1307"/>
      <c r="W28" s="1307"/>
      <c r="X28" s="1307"/>
      <c r="Y28" s="1307"/>
      <c r="Z28" s="1307"/>
    </row>
    <row r="29" spans="1:57" customHeight="1" ht="12">
      <c r="A29" s="1313" t="s">
        <v>866</v>
      </c>
      <c r="B29" s="1313"/>
      <c r="C29" s="1313"/>
      <c r="D29" s="1313"/>
      <c r="E29" s="1313"/>
      <c r="F29" s="1313"/>
      <c r="G29" s="1313"/>
      <c r="H29" s="1313"/>
      <c r="I29" s="1317">
        <v>4.5</v>
      </c>
      <c r="J29" s="1317"/>
      <c r="K29" s="1313" t="s">
        <v>816</v>
      </c>
      <c r="L29" s="1313"/>
      <c r="O29" s="1307" t="s">
        <v>527</v>
      </c>
      <c r="P29" s="1307"/>
      <c r="Q29" s="1307" t="s">
        <v>770</v>
      </c>
      <c r="R29" s="1307"/>
      <c r="S29" s="1307" t="s">
        <v>528</v>
      </c>
      <c r="T29" s="1307"/>
      <c r="U29" s="1307"/>
      <c r="V29" s="1307"/>
      <c r="W29" s="1307" t="s">
        <v>472</v>
      </c>
      <c r="X29" s="1307"/>
      <c r="Y29" s="1307" t="s">
        <v>473</v>
      </c>
      <c r="Z29" s="1307"/>
    </row>
    <row r="30" spans="1:57" customHeight="1" ht="12">
      <c r="A30" s="1313" t="s">
        <v>867</v>
      </c>
      <c r="B30" s="1313"/>
      <c r="C30" s="1313"/>
      <c r="D30" s="1313"/>
      <c r="E30" s="1313"/>
      <c r="F30" s="1313"/>
      <c r="G30" s="1313"/>
      <c r="H30" s="1313"/>
      <c r="I30" s="1318">
        <v>24</v>
      </c>
      <c r="J30" s="1318"/>
      <c r="K30" s="1313" t="s">
        <v>816</v>
      </c>
      <c r="L30" s="1313"/>
      <c r="O30" s="1309" t="s">
        <v>772</v>
      </c>
      <c r="P30" s="1310"/>
      <c r="Q30" s="1319" t="s">
        <v>773</v>
      </c>
      <c r="R30" s="1320"/>
      <c r="S30" s="1319" t="s">
        <v>808</v>
      </c>
      <c r="T30" s="1321"/>
      <c r="U30" s="1321"/>
      <c r="V30" s="1320"/>
      <c r="W30" s="1315">
        <v>200</v>
      </c>
      <c r="X30" s="1316"/>
      <c r="Y30" s="1309" t="s">
        <v>476</v>
      </c>
      <c r="Z30" s="1310"/>
    </row>
    <row r="31" spans="1:57" customHeight="1" ht="12">
      <c r="A31" s="1313" t="s">
        <v>868</v>
      </c>
      <c r="B31" s="1313"/>
      <c r="C31" s="1313"/>
      <c r="D31" s="1313"/>
      <c r="E31" s="1313"/>
      <c r="F31" s="1313"/>
      <c r="G31" s="1313"/>
      <c r="H31" s="1313"/>
      <c r="I31" s="1317">
        <v>1.5</v>
      </c>
      <c r="J31" s="1317"/>
      <c r="K31" s="1313" t="s">
        <v>479</v>
      </c>
      <c r="L31" s="1313"/>
      <c r="O31" s="1309" t="s">
        <v>772</v>
      </c>
      <c r="P31" s="1310"/>
      <c r="Q31" s="1319" t="s">
        <v>773</v>
      </c>
      <c r="R31" s="1320"/>
      <c r="S31" s="1319" t="s">
        <v>809</v>
      </c>
      <c r="T31" s="1321"/>
      <c r="U31" s="1321"/>
      <c r="V31" s="1320"/>
      <c r="W31" s="1315">
        <v>240</v>
      </c>
      <c r="X31" s="1316"/>
      <c r="Y31" s="1309" t="s">
        <v>476</v>
      </c>
      <c r="Z31" s="1310"/>
    </row>
    <row r="32" spans="1:57" customHeight="1" ht="12">
      <c r="A32" s="1313" t="s">
        <v>815</v>
      </c>
      <c r="B32" s="1313"/>
      <c r="C32" s="1313"/>
      <c r="D32" s="1313"/>
      <c r="E32" s="1313"/>
      <c r="F32" s="1313"/>
      <c r="G32" s="1313"/>
      <c r="H32" s="1313"/>
      <c r="I32" s="1318">
        <v>9</v>
      </c>
      <c r="J32" s="1318"/>
      <c r="K32" s="1313" t="s">
        <v>479</v>
      </c>
      <c r="L32" s="1313"/>
      <c r="O32" s="1309" t="s">
        <v>772</v>
      </c>
      <c r="P32" s="1310"/>
      <c r="Q32" s="1319" t="s">
        <v>810</v>
      </c>
      <c r="R32" s="1320"/>
      <c r="S32" s="1319" t="s">
        <v>811</v>
      </c>
      <c r="T32" s="1321"/>
      <c r="U32" s="1321"/>
      <c r="V32" s="1320"/>
      <c r="W32" s="1315">
        <v>70</v>
      </c>
      <c r="X32" s="1316"/>
      <c r="Y32" s="1309" t="s">
        <v>476</v>
      </c>
      <c r="Z32" s="1310"/>
    </row>
    <row r="33" spans="1:57" customHeight="1" ht="12">
      <c r="A33" s="1313" t="s">
        <v>869</v>
      </c>
      <c r="B33" s="1313"/>
      <c r="C33" s="1313"/>
      <c r="D33" s="1313"/>
      <c r="E33" s="1313"/>
      <c r="F33" s="1313"/>
      <c r="G33" s="1313"/>
      <c r="H33" s="1313"/>
      <c r="I33" s="1318">
        <v>25</v>
      </c>
      <c r="J33" s="1318"/>
      <c r="K33" s="1313" t="s">
        <v>479</v>
      </c>
      <c r="L33" s="1313"/>
      <c r="O33" s="1309" t="s">
        <v>776</v>
      </c>
      <c r="P33" s="1310"/>
      <c r="Q33" s="1319" t="s">
        <v>773</v>
      </c>
      <c r="R33" s="1320"/>
      <c r="S33" s="1319" t="s">
        <v>812</v>
      </c>
      <c r="T33" s="1321"/>
      <c r="U33" s="1321"/>
      <c r="V33" s="1320"/>
      <c r="W33" s="1315">
        <v>170</v>
      </c>
      <c r="X33" s="1316"/>
      <c r="Y33" s="1309" t="s">
        <v>476</v>
      </c>
      <c r="Z33" s="1310"/>
    </row>
    <row r="34" spans="1:57" customHeight="1" ht="12">
      <c r="A34" s="1313" t="s">
        <v>870</v>
      </c>
      <c r="B34" s="1313"/>
      <c r="C34" s="1313"/>
      <c r="D34" s="1313"/>
      <c r="E34" s="1313"/>
      <c r="F34" s="1313"/>
      <c r="G34" s="1313"/>
      <c r="H34" s="1313"/>
      <c r="I34" s="1317">
        <v>1.5</v>
      </c>
      <c r="J34" s="1317"/>
      <c r="K34" s="1313" t="s">
        <v>816</v>
      </c>
      <c r="L34" s="1313"/>
      <c r="O34" s="1190" t="s">
        <v>776</v>
      </c>
      <c r="P34" s="1190"/>
      <c r="Q34" s="1181" t="s">
        <v>782</v>
      </c>
      <c r="R34" s="1181"/>
      <c r="S34" s="1181" t="s">
        <v>814</v>
      </c>
      <c r="T34" s="1181"/>
      <c r="U34" s="1181"/>
      <c r="V34" s="1181"/>
      <c r="W34" s="1306">
        <v>140</v>
      </c>
      <c r="X34" s="1306"/>
      <c r="Y34" s="1190" t="s">
        <v>476</v>
      </c>
      <c r="Z34" s="1190"/>
    </row>
    <row r="35" spans="1:57" customHeight="1" ht="12">
      <c r="A35" s="1313" t="s">
        <v>871</v>
      </c>
      <c r="B35" s="1313"/>
      <c r="C35" s="1313"/>
      <c r="D35" s="1313"/>
      <c r="E35" s="1313"/>
      <c r="F35" s="1313"/>
      <c r="G35" s="1313"/>
      <c r="H35" s="1313"/>
      <c r="I35" s="1314" t="s">
        <v>872</v>
      </c>
      <c r="J35" s="1314"/>
      <c r="K35" s="1313" t="s">
        <v>816</v>
      </c>
      <c r="L35" s="1313"/>
      <c r="O35" s="1190"/>
      <c r="P35" s="1190"/>
      <c r="Q35" s="1181"/>
      <c r="R35" s="1181"/>
      <c r="S35" s="1181"/>
      <c r="T35" s="1181"/>
      <c r="U35" s="1181"/>
      <c r="V35" s="1181"/>
      <c r="W35" s="1306"/>
      <c r="X35" s="1306"/>
      <c r="Y35" s="1190"/>
      <c r="Z35" s="1190"/>
    </row>
    <row r="36" spans="1:57" customHeight="1" ht="12">
      <c r="A36" s="1313" t="s">
        <v>873</v>
      </c>
      <c r="B36" s="1313"/>
      <c r="C36" s="1313"/>
      <c r="D36" s="1313"/>
      <c r="E36" s="1313"/>
      <c r="F36" s="1313"/>
      <c r="G36" s="1313"/>
      <c r="H36" s="1313"/>
      <c r="I36" s="1314"/>
      <c r="J36" s="1314"/>
      <c r="K36" s="1313" t="s">
        <v>816</v>
      </c>
      <c r="L36" s="1313"/>
      <c r="O36" s="1307" t="s">
        <v>538</v>
      </c>
      <c r="P36" s="1307"/>
      <c r="Q36" s="1307"/>
      <c r="R36" s="1307"/>
      <c r="S36" s="1307"/>
      <c r="T36" s="1307"/>
      <c r="U36" s="1307"/>
      <c r="V36" s="1307"/>
      <c r="W36" s="1307"/>
      <c r="X36" s="1307"/>
      <c r="Y36" s="1307"/>
      <c r="Z36" s="1307"/>
    </row>
    <row r="37" spans="1:57" customHeight="1" ht="12">
      <c r="A37" s="1312"/>
      <c r="B37" s="1312"/>
      <c r="C37" s="1312"/>
      <c r="D37" s="1312"/>
      <c r="E37" s="1312"/>
      <c r="F37" s="1312"/>
      <c r="G37" s="1312"/>
      <c r="H37" s="1312"/>
      <c r="I37" s="1312"/>
      <c r="J37" s="1312"/>
      <c r="K37" s="1312"/>
      <c r="L37" s="1312"/>
      <c r="O37" s="1307" t="s">
        <v>539</v>
      </c>
      <c r="P37" s="1307"/>
      <c r="Q37" s="1307" t="s">
        <v>528</v>
      </c>
      <c r="R37" s="1307"/>
      <c r="S37" s="1307"/>
      <c r="T37" s="1307"/>
      <c r="U37" s="1307"/>
      <c r="V37" s="1307"/>
      <c r="W37" s="1307" t="s">
        <v>472</v>
      </c>
      <c r="X37" s="1307"/>
      <c r="Y37" s="1307" t="s">
        <v>473</v>
      </c>
      <c r="Z37" s="1307"/>
    </row>
    <row r="38" spans="1:57" customHeight="1" ht="12">
      <c r="A38" s="1312"/>
      <c r="B38" s="1312"/>
      <c r="C38" s="1312"/>
      <c r="D38" s="1312"/>
      <c r="E38" s="1312"/>
      <c r="F38" s="1312"/>
      <c r="G38" s="1312"/>
      <c r="H38" s="1312"/>
      <c r="I38" s="1312"/>
      <c r="J38" s="1312"/>
      <c r="K38" s="1312"/>
      <c r="L38" s="1312"/>
      <c r="O38" s="1190" t="s">
        <v>540</v>
      </c>
      <c r="P38" s="1190"/>
      <c r="Q38" s="1181" t="s">
        <v>541</v>
      </c>
      <c r="R38" s="1181"/>
      <c r="S38" s="1181"/>
      <c r="T38" s="1181"/>
      <c r="U38" s="1181"/>
      <c r="V38" s="1181"/>
      <c r="W38" s="1308">
        <v>65</v>
      </c>
      <c r="X38" s="1308"/>
      <c r="Y38" s="1257" t="s">
        <v>476</v>
      </c>
      <c r="Z38" s="1257"/>
    </row>
    <row r="39" spans="1:57" customHeight="1" ht="12">
      <c r="A39" s="1312"/>
      <c r="B39" s="1312"/>
      <c r="C39" s="1312"/>
      <c r="D39" s="1312"/>
      <c r="E39" s="1312"/>
      <c r="F39" s="1312"/>
      <c r="G39" s="1312"/>
      <c r="H39" s="1312"/>
      <c r="I39" s="1312"/>
      <c r="J39" s="1312"/>
      <c r="K39" s="1312"/>
      <c r="L39" s="1312"/>
      <c r="O39" s="1190" t="s">
        <v>540</v>
      </c>
      <c r="P39" s="1190"/>
      <c r="Q39" s="1181" t="s">
        <v>542</v>
      </c>
      <c r="R39" s="1181"/>
      <c r="S39" s="1181"/>
      <c r="T39" s="1181"/>
      <c r="U39" s="1181"/>
      <c r="V39" s="1181"/>
      <c r="W39" s="1308">
        <v>70</v>
      </c>
      <c r="X39" s="1308"/>
      <c r="Y39" s="1257" t="s">
        <v>476</v>
      </c>
      <c r="Z39" s="1257"/>
    </row>
    <row r="40" spans="1:57" customHeight="1" ht="12">
      <c r="A40" s="1311"/>
      <c r="B40" s="1311"/>
      <c r="C40" s="1311"/>
      <c r="D40" s="1311"/>
      <c r="E40" s="1311"/>
      <c r="F40" s="1311"/>
      <c r="G40" s="1311"/>
      <c r="H40" s="1311"/>
      <c r="I40" s="1311"/>
      <c r="J40" s="1311"/>
      <c r="K40" s="1311"/>
      <c r="L40" s="1311"/>
      <c r="O40" s="1190" t="s">
        <v>540</v>
      </c>
      <c r="P40" s="1190"/>
      <c r="Q40" s="1181" t="s">
        <v>543</v>
      </c>
      <c r="R40" s="1181"/>
      <c r="S40" s="1181"/>
      <c r="T40" s="1181"/>
      <c r="U40" s="1181"/>
      <c r="V40" s="1181"/>
      <c r="W40" s="1308">
        <v>80</v>
      </c>
      <c r="X40" s="1308"/>
      <c r="Y40" s="1257" t="s">
        <v>476</v>
      </c>
      <c r="Z40" s="1257"/>
    </row>
    <row r="41" spans="1:57" customHeight="1" ht="12">
      <c r="A41" s="1304"/>
      <c r="B41" s="1304"/>
      <c r="C41" s="1304"/>
      <c r="D41" s="1304"/>
      <c r="E41" s="1304"/>
      <c r="F41" s="1304"/>
      <c r="G41" s="1304"/>
      <c r="H41" s="1304"/>
      <c r="I41" s="1305"/>
      <c r="J41" s="1305"/>
      <c r="K41" s="1304"/>
      <c r="L41" s="1304"/>
      <c r="O41" s="1190" t="s">
        <v>540</v>
      </c>
      <c r="P41" s="1190"/>
      <c r="Q41" s="1181" t="s">
        <v>544</v>
      </c>
      <c r="R41" s="1181"/>
      <c r="S41" s="1181"/>
      <c r="T41" s="1181"/>
      <c r="U41" s="1181"/>
      <c r="V41" s="1181"/>
      <c r="W41" s="1308">
        <v>145</v>
      </c>
      <c r="X41" s="1308"/>
      <c r="Y41" s="1257" t="s">
        <v>476</v>
      </c>
      <c r="Z41" s="1257"/>
    </row>
    <row r="42" spans="1:57" customHeight="1" ht="12">
      <c r="A42" s="1304"/>
      <c r="B42" s="1304"/>
      <c r="C42" s="1304"/>
      <c r="D42" s="1304"/>
      <c r="E42" s="1304"/>
      <c r="F42" s="1304"/>
      <c r="G42" s="1304"/>
      <c r="H42" s="1304"/>
      <c r="I42" s="1305"/>
      <c r="J42" s="1305"/>
      <c r="K42" s="1304"/>
      <c r="L42" s="1304"/>
      <c r="O42" s="1309" t="s">
        <v>820</v>
      </c>
      <c r="P42" s="1310"/>
      <c r="Q42" s="1181" t="s">
        <v>542</v>
      </c>
      <c r="R42" s="1181"/>
      <c r="S42" s="1181"/>
      <c r="T42" s="1181"/>
      <c r="U42" s="1181"/>
      <c r="V42" s="1181"/>
      <c r="W42" s="1308">
        <v>90</v>
      </c>
      <c r="X42" s="1308"/>
      <c r="Y42" s="1257" t="s">
        <v>476</v>
      </c>
      <c r="Z42" s="1257"/>
    </row>
    <row r="43" spans="1:57" customHeight="1" ht="12">
      <c r="A43" s="1304"/>
      <c r="B43" s="1304"/>
      <c r="C43" s="1304"/>
      <c r="D43" s="1304"/>
      <c r="E43" s="1304"/>
      <c r="F43" s="1304"/>
      <c r="G43" s="1304"/>
      <c r="H43" s="1304"/>
      <c r="I43" s="1305"/>
      <c r="J43" s="1305"/>
      <c r="K43" s="1304"/>
      <c r="L43" s="1304"/>
      <c r="O43" s="1190" t="s">
        <v>810</v>
      </c>
      <c r="P43" s="1190"/>
      <c r="Q43" s="1181" t="s">
        <v>822</v>
      </c>
      <c r="R43" s="1181"/>
      <c r="S43" s="1181"/>
      <c r="T43" s="1181"/>
      <c r="U43" s="1181"/>
      <c r="V43" s="1181"/>
      <c r="W43" s="1308">
        <v>12</v>
      </c>
      <c r="X43" s="1308"/>
      <c r="Y43" s="1257" t="s">
        <v>476</v>
      </c>
      <c r="Z43" s="1257"/>
    </row>
    <row r="44" spans="1:57" customHeight="1" ht="12">
      <c r="A44" s="1304"/>
      <c r="B44" s="1304"/>
      <c r="C44" s="1304"/>
      <c r="D44" s="1304"/>
      <c r="E44" s="1304"/>
      <c r="F44" s="1304"/>
      <c r="G44" s="1304"/>
      <c r="H44" s="1304"/>
      <c r="I44" s="1305"/>
      <c r="J44" s="1305"/>
      <c r="K44" s="1304"/>
      <c r="L44" s="1304"/>
      <c r="O44" s="1307" t="s">
        <v>796</v>
      </c>
      <c r="P44" s="1307"/>
      <c r="Q44" s="1307"/>
      <c r="R44" s="1307"/>
      <c r="S44" s="1307"/>
      <c r="T44" s="1307"/>
      <c r="U44" s="1307"/>
      <c r="V44" s="1307"/>
      <c r="W44" s="1307"/>
      <c r="X44" s="1307"/>
      <c r="Y44" s="1307"/>
      <c r="Z44" s="1307"/>
    </row>
    <row r="45" spans="1:57" customHeight="1" ht="12">
      <c r="A45" s="1304"/>
      <c r="B45" s="1304"/>
      <c r="C45" s="1304"/>
      <c r="D45" s="1304"/>
      <c r="E45" s="1304"/>
      <c r="F45" s="1304"/>
      <c r="G45" s="1304"/>
      <c r="H45" s="1304"/>
      <c r="I45" s="1305"/>
      <c r="J45" s="1305"/>
      <c r="K45" s="1304"/>
      <c r="L45" s="1304"/>
      <c r="O45" s="1307" t="s">
        <v>528</v>
      </c>
      <c r="P45" s="1307"/>
      <c r="Q45" s="1307"/>
      <c r="R45" s="1307"/>
      <c r="S45" s="1307"/>
      <c r="T45" s="1307"/>
      <c r="U45" s="1307"/>
      <c r="V45" s="1307"/>
      <c r="W45" s="1307" t="s">
        <v>472</v>
      </c>
      <c r="X45" s="1307"/>
      <c r="Y45" s="1307" t="s">
        <v>473</v>
      </c>
      <c r="Z45" s="1307"/>
    </row>
    <row r="46" spans="1:57" customHeight="1" ht="12">
      <c r="A46" s="1304"/>
      <c r="B46" s="1304"/>
      <c r="C46" s="1304"/>
      <c r="D46" s="1304"/>
      <c r="E46" s="1304"/>
      <c r="F46" s="1304"/>
      <c r="G46" s="1304"/>
      <c r="H46" s="1304"/>
      <c r="I46" s="1305"/>
      <c r="J46" s="1305"/>
      <c r="K46" s="1304"/>
      <c r="L46" s="1304"/>
      <c r="O46" s="1181" t="s">
        <v>825</v>
      </c>
      <c r="P46" s="1181"/>
      <c r="Q46" s="1181" t="s">
        <v>552</v>
      </c>
      <c r="R46" s="1181"/>
      <c r="S46" s="1181"/>
      <c r="T46" s="1181"/>
      <c r="U46" s="1181"/>
      <c r="V46" s="1181"/>
      <c r="W46" s="1306">
        <v>6</v>
      </c>
      <c r="X46" s="1306"/>
      <c r="Y46" s="1190" t="s">
        <v>476</v>
      </c>
      <c r="Z46" s="1190"/>
    </row>
    <row r="47" spans="1:57" customHeight="1" ht="12">
      <c r="A47" s="1304"/>
      <c r="B47" s="1304"/>
      <c r="C47" s="1304"/>
      <c r="D47" s="1304"/>
      <c r="E47" s="1304"/>
      <c r="F47" s="1304"/>
      <c r="G47" s="1304"/>
      <c r="H47" s="1304"/>
      <c r="I47" s="1305"/>
      <c r="J47" s="1305"/>
      <c r="K47" s="1304"/>
      <c r="L47" s="1304"/>
      <c r="O47" s="1257" t="s">
        <v>827</v>
      </c>
      <c r="P47" s="1257"/>
      <c r="Q47" s="1257" t="s">
        <v>828</v>
      </c>
      <c r="R47" s="1257"/>
      <c r="S47" s="1257"/>
      <c r="T47" s="1257"/>
      <c r="U47" s="1257"/>
      <c r="V47" s="1257"/>
      <c r="W47" s="1306">
        <v>65</v>
      </c>
      <c r="X47" s="1306"/>
      <c r="Y47" s="1190" t="s">
        <v>476</v>
      </c>
      <c r="Z47" s="1190"/>
    </row>
    <row r="48" spans="1:57" customHeight="1" ht="12">
      <c r="A48" s="1304"/>
      <c r="B48" s="1304"/>
      <c r="C48" s="1304"/>
      <c r="D48" s="1304"/>
      <c r="E48" s="1304"/>
      <c r="F48" s="1304"/>
      <c r="G48" s="1304"/>
      <c r="H48" s="1304"/>
      <c r="I48" s="1305"/>
      <c r="J48" s="1305"/>
      <c r="K48" s="1304"/>
      <c r="L48" s="1304"/>
      <c r="O48" s="1257" t="s">
        <v>829</v>
      </c>
      <c r="P48" s="1257"/>
      <c r="Q48" s="1257"/>
      <c r="R48" s="1257"/>
      <c r="S48" s="1257"/>
      <c r="T48" s="1257"/>
      <c r="U48" s="1257"/>
      <c r="V48" s="1257"/>
      <c r="W48" s="1306">
        <v>26</v>
      </c>
      <c r="X48" s="1306"/>
      <c r="Y48" s="1190" t="s">
        <v>476</v>
      </c>
      <c r="Z48" s="1190"/>
    </row>
    <row r="49" spans="1:57" customHeight="1" ht="12">
      <c r="A49" s="1304"/>
      <c r="B49" s="1304"/>
      <c r="C49" s="1304"/>
      <c r="D49" s="1304"/>
      <c r="E49" s="1304"/>
      <c r="F49" s="1304"/>
      <c r="G49" s="1304"/>
      <c r="H49" s="1304"/>
      <c r="I49" s="1305"/>
      <c r="J49" s="1305"/>
      <c r="K49" s="1304"/>
      <c r="L49" s="1304"/>
      <c r="O49" s="1257" t="s">
        <v>831</v>
      </c>
      <c r="P49" s="1257"/>
      <c r="Q49" s="1257"/>
      <c r="R49" s="1257"/>
      <c r="S49" s="1257"/>
      <c r="T49" s="1257"/>
      <c r="U49" s="1257"/>
      <c r="V49" s="1257"/>
      <c r="W49" s="1306">
        <v>180</v>
      </c>
      <c r="X49" s="1306"/>
      <c r="Y49" s="1190" t="s">
        <v>476</v>
      </c>
      <c r="Z49" s="1190"/>
    </row>
    <row r="50" spans="1:57" customHeight="1" ht="12">
      <c r="A50" s="427"/>
      <c r="B50" s="427"/>
      <c r="C50" s="427"/>
      <c r="D50" s="427"/>
      <c r="E50" s="427"/>
      <c r="F50" s="427"/>
      <c r="G50" s="427"/>
      <c r="H50" s="427"/>
      <c r="I50" s="432"/>
      <c r="J50" s="432"/>
      <c r="K50" s="427"/>
      <c r="L50" s="427"/>
      <c r="O50" s="433"/>
      <c r="P50" s="433"/>
      <c r="Q50" s="433"/>
      <c r="R50" s="433"/>
      <c r="S50" s="433"/>
      <c r="T50" s="433"/>
      <c r="U50" s="433"/>
      <c r="V50" s="433"/>
      <c r="W50" s="434"/>
      <c r="X50" s="434"/>
      <c r="Y50" s="435"/>
      <c r="Z50" s="430"/>
    </row>
    <row r="51" spans="1:57" customHeight="1" ht="27">
      <c r="A51" s="1284" t="s">
        <v>836</v>
      </c>
      <c r="B51" s="1285"/>
      <c r="C51" s="1285"/>
      <c r="D51" s="1285"/>
      <c r="E51" s="1285"/>
      <c r="F51" s="1285"/>
      <c r="G51" s="1285"/>
      <c r="H51" s="1285"/>
      <c r="I51" s="1285"/>
      <c r="J51" s="1285"/>
      <c r="K51" s="1285"/>
      <c r="L51" s="1285"/>
      <c r="M51" s="1285"/>
      <c r="N51" s="1285"/>
      <c r="O51" s="1285"/>
      <c r="P51" s="1285"/>
      <c r="Q51" s="1285"/>
      <c r="R51" s="1285"/>
      <c r="S51" s="1285"/>
      <c r="T51" s="1285"/>
      <c r="U51" s="1285"/>
      <c r="V51" s="1285"/>
      <c r="W51" s="1285"/>
      <c r="X51" s="1285"/>
      <c r="Y51" s="1285"/>
      <c r="Z51" s="1286"/>
    </row>
    <row r="52" spans="1:57" customHeight="1" ht="27">
      <c r="A52" s="1281" t="s">
        <v>874</v>
      </c>
      <c r="B52" s="1282"/>
      <c r="C52" s="1282"/>
      <c r="D52" s="1282"/>
      <c r="E52" s="1282"/>
      <c r="F52" s="1282"/>
      <c r="G52" s="1282"/>
      <c r="H52" s="1282"/>
      <c r="I52" s="1282"/>
      <c r="J52" s="1282"/>
      <c r="K52" s="1282"/>
      <c r="L52" s="1282"/>
      <c r="M52" s="1282"/>
      <c r="N52" s="1282"/>
      <c r="O52" s="1282"/>
      <c r="P52" s="1282"/>
      <c r="Q52" s="1282"/>
      <c r="R52" s="1282"/>
      <c r="S52" s="1282"/>
      <c r="T52" s="1282"/>
      <c r="U52" s="1282"/>
      <c r="V52" s="1282"/>
      <c r="W52" s="1282"/>
      <c r="X52" s="1282"/>
      <c r="Y52" s="1282"/>
      <c r="Z52" s="1283"/>
    </row>
    <row r="53" spans="1:57" customHeight="1" ht="19.5">
      <c r="A53" s="306"/>
      <c r="B53" s="307"/>
      <c r="C53" s="1280">
        <v>1000</v>
      </c>
      <c r="D53" s="1280"/>
      <c r="E53" s="1280">
        <v>1200</v>
      </c>
      <c r="F53" s="1280"/>
      <c r="G53" s="1280">
        <v>1400</v>
      </c>
      <c r="H53" s="1280"/>
      <c r="I53" s="1280">
        <v>1600</v>
      </c>
      <c r="J53" s="1280"/>
      <c r="K53" s="1280">
        <v>1800</v>
      </c>
      <c r="L53" s="1280"/>
      <c r="M53" s="1280">
        <v>2000</v>
      </c>
      <c r="N53" s="1280"/>
      <c r="O53" s="1280">
        <v>2200</v>
      </c>
      <c r="P53" s="1280"/>
      <c r="Q53" s="1280">
        <v>2400</v>
      </c>
      <c r="R53" s="1280"/>
      <c r="S53" s="1280">
        <v>2600</v>
      </c>
      <c r="T53" s="1280"/>
      <c r="U53" s="1280">
        <v>2800</v>
      </c>
      <c r="V53" s="1280"/>
      <c r="W53" s="1280">
        <v>3000</v>
      </c>
      <c r="X53" s="1280"/>
      <c r="Y53" s="307"/>
      <c r="Z53" s="308"/>
      <c r="AD53" s="1131">
        <v>1000</v>
      </c>
      <c r="AE53" s="1131"/>
      <c r="AF53" s="1131">
        <v>1200</v>
      </c>
      <c r="AG53" s="1131"/>
      <c r="AH53" s="1131">
        <v>1400</v>
      </c>
      <c r="AI53" s="1131"/>
      <c r="AJ53" s="1131">
        <v>1600</v>
      </c>
      <c r="AK53" s="1131"/>
      <c r="AL53" s="1131">
        <v>1800</v>
      </c>
      <c r="AM53" s="1131"/>
      <c r="AN53" s="1131">
        <v>2000</v>
      </c>
      <c r="AO53" s="1131"/>
      <c r="AP53" s="1131">
        <v>2200</v>
      </c>
      <c r="AQ53" s="1131"/>
      <c r="AR53" s="1131">
        <v>2400</v>
      </c>
      <c r="AS53" s="1131"/>
      <c r="AT53" s="1131">
        <v>2600</v>
      </c>
      <c r="AU53" s="1131"/>
      <c r="AV53" s="1131">
        <v>2800</v>
      </c>
      <c r="AW53" s="1131"/>
      <c r="AX53" s="1131">
        <v>3000</v>
      </c>
      <c r="AY53" s="1131"/>
    </row>
    <row r="54" spans="1:57" customHeight="1" ht="19.5">
      <c r="A54" s="1269">
        <v>1000</v>
      </c>
      <c r="B54" s="1267"/>
      <c r="C54" s="1279">
        <f>ROUNDUP(IFERROR(AD54*+(1+$AC$4/100),AD54),0)</f>
        <v>48</v>
      </c>
      <c r="D54" s="1277"/>
      <c r="E54" s="1277">
        <f>ROUNDUP(IFERROR(AF54*+(1+$AC$4/100),AF54),0)</f>
        <v>56</v>
      </c>
      <c r="F54" s="1277"/>
      <c r="G54" s="1277">
        <f>ROUNDUP(IFERROR(AH54*+(1+$AC$4/100),AH54),0)</f>
        <v>63</v>
      </c>
      <c r="H54" s="1277"/>
      <c r="I54" s="1277">
        <f>ROUNDUP(IFERROR(AJ54*+(1+$AC$4/100),AJ54),0)</f>
        <v>72</v>
      </c>
      <c r="J54" s="1277"/>
      <c r="K54" s="1277">
        <f>ROUNDUP(IFERROR(AL54*+(1+$AC$4/100),AL54),0)</f>
        <v>79</v>
      </c>
      <c r="L54" s="1277"/>
      <c r="M54" s="1277">
        <f>ROUNDUP(IFERROR(AN54*+(1+$AC$4/100),AN54),0)</f>
        <v>92</v>
      </c>
      <c r="N54" s="1277"/>
      <c r="O54" s="1277">
        <f>ROUNDUP(IFERROR(AP54*+(1+$AC$4/100),AP54),0)</f>
        <v>100</v>
      </c>
      <c r="P54" s="1277"/>
      <c r="Q54" s="1277">
        <f>ROUNDUP(IFERROR(AR54*+(1+$AC$4/100),AR54),0)</f>
        <v>108</v>
      </c>
      <c r="R54" s="1277"/>
      <c r="S54" s="1277">
        <f>ROUNDUP(IFERROR(AT54*+(1+$AC$4/100),AT54),0)</f>
        <v>116</v>
      </c>
      <c r="T54" s="1277"/>
      <c r="U54" s="1277">
        <f>ROUNDUP(IFERROR(AV54*+(1+$AC$4/100),AV54),0)</f>
        <v>130</v>
      </c>
      <c r="V54" s="1277"/>
      <c r="W54" s="1277">
        <f>ROUNDUP(IFERROR(AX54*+(1+$AC$4/100),AX54),0)</f>
        <v>143</v>
      </c>
      <c r="X54" s="1278"/>
      <c r="Y54" s="1267">
        <v>1000</v>
      </c>
      <c r="Z54" s="1268"/>
      <c r="AB54" s="1131">
        <v>1000</v>
      </c>
      <c r="AC54" s="1131"/>
      <c r="AD54" s="1131">
        <v>64</v>
      </c>
      <c r="AE54" s="1131"/>
      <c r="AF54" s="1131">
        <v>74</v>
      </c>
      <c r="AG54" s="1131"/>
      <c r="AH54" s="1131">
        <v>84</v>
      </c>
      <c r="AI54" s="1131"/>
      <c r="AJ54" s="1131">
        <v>95</v>
      </c>
      <c r="AK54" s="1131"/>
      <c r="AL54" s="1131">
        <v>105</v>
      </c>
      <c r="AM54" s="1131"/>
      <c r="AN54" s="1131">
        <v>122</v>
      </c>
      <c r="AO54" s="1131"/>
      <c r="AP54" s="1131">
        <v>133</v>
      </c>
      <c r="AQ54" s="1131"/>
      <c r="AR54" s="1131">
        <v>143</v>
      </c>
      <c r="AS54" s="1131"/>
      <c r="AT54" s="1131">
        <v>154</v>
      </c>
      <c r="AU54" s="1131"/>
      <c r="AV54" s="1131">
        <v>173</v>
      </c>
      <c r="AW54" s="1131"/>
      <c r="AX54" s="1131">
        <v>190</v>
      </c>
      <c r="AY54" s="1131"/>
    </row>
    <row r="55" spans="1:57" customHeight="1" ht="19.5">
      <c r="A55" s="1269">
        <v>1200</v>
      </c>
      <c r="B55" s="1267"/>
      <c r="C55" s="1273">
        <f>ROUNDUP(IFERROR(AD55*+(1+$AC$4/100),AD55),0)</f>
        <v>54</v>
      </c>
      <c r="D55" s="1271"/>
      <c r="E55" s="1271">
        <f>ROUNDUP(IFERROR(AF55*+(1+$AC$4/100),AF55),0)</f>
        <v>63</v>
      </c>
      <c r="F55" s="1271"/>
      <c r="G55" s="1271">
        <f>ROUNDUP(IFERROR(AH55*+(1+$AC$4/100),AH55),0)</f>
        <v>72</v>
      </c>
      <c r="H55" s="1271"/>
      <c r="I55" s="1271">
        <f>ROUNDUP(IFERROR(AJ55*+(1+$AC$4/100),AJ55),0)</f>
        <v>81</v>
      </c>
      <c r="J55" s="1271"/>
      <c r="K55" s="1271">
        <f>ROUNDUP(IFERROR(AL55*+(1+$AC$4/100),AL55),0)</f>
        <v>89</v>
      </c>
      <c r="L55" s="1271"/>
      <c r="M55" s="1271">
        <f>ROUNDUP(IFERROR(AN55*+(1+$AC$4/100),AN55),0)</f>
        <v>103</v>
      </c>
      <c r="N55" s="1271"/>
      <c r="O55" s="1271">
        <f>ROUNDUP(IFERROR(AP55*+(1+$AC$4/100),AP55),0)</f>
        <v>113</v>
      </c>
      <c r="P55" s="1271"/>
      <c r="Q55" s="1271">
        <f>ROUNDUP(IFERROR(AR55*+(1+$AC$4/100),AR55),0)</f>
        <v>122</v>
      </c>
      <c r="R55" s="1271"/>
      <c r="S55" s="1271">
        <f>ROUNDUP(IFERROR(AT55*+(1+$AC$4/100),AT55),0)</f>
        <v>131</v>
      </c>
      <c r="T55" s="1271"/>
      <c r="U55" s="1271">
        <f>ROUNDUP(IFERROR(AV55*+(1+$AC$4/100),AV55),0)</f>
        <v>147</v>
      </c>
      <c r="V55" s="1271"/>
      <c r="W55" s="1271">
        <f>ROUNDUP(IFERROR(AX55*+(1+$AC$4/100),AX55),0)</f>
        <v>160</v>
      </c>
      <c r="X55" s="1272"/>
      <c r="Y55" s="1267">
        <v>1200</v>
      </c>
      <c r="Z55" s="1268"/>
      <c r="AB55" s="1131">
        <v>1200</v>
      </c>
      <c r="AC55" s="1131"/>
      <c r="AD55" s="1131">
        <v>72</v>
      </c>
      <c r="AE55" s="1131"/>
      <c r="AF55" s="1131">
        <v>84</v>
      </c>
      <c r="AG55" s="1131"/>
      <c r="AH55" s="1131">
        <v>95</v>
      </c>
      <c r="AI55" s="1131"/>
      <c r="AJ55" s="1131">
        <v>107</v>
      </c>
      <c r="AK55" s="1131"/>
      <c r="AL55" s="1131">
        <v>118</v>
      </c>
      <c r="AM55" s="1131"/>
      <c r="AN55" s="1131">
        <v>137</v>
      </c>
      <c r="AO55" s="1131"/>
      <c r="AP55" s="1131">
        <v>150</v>
      </c>
      <c r="AQ55" s="1131"/>
      <c r="AR55" s="1131">
        <v>162</v>
      </c>
      <c r="AS55" s="1131"/>
      <c r="AT55" s="1131">
        <v>174</v>
      </c>
      <c r="AU55" s="1131"/>
      <c r="AV55" s="1131">
        <v>195</v>
      </c>
      <c r="AW55" s="1131"/>
      <c r="AX55" s="1131">
        <v>213</v>
      </c>
      <c r="AY55" s="1131"/>
    </row>
    <row r="56" spans="1:57" customHeight="1" ht="19.5">
      <c r="A56" s="1269">
        <v>1400</v>
      </c>
      <c r="B56" s="1267"/>
      <c r="C56" s="1276">
        <f>ROUNDUP(IFERROR(AD56*+(1+$AC$4/100),AD56),0)</f>
        <v>60</v>
      </c>
      <c r="D56" s="1274"/>
      <c r="E56" s="1274">
        <f>ROUNDUP(IFERROR(AF56*+(1+$AC$4/100),AF56),0)</f>
        <v>70</v>
      </c>
      <c r="F56" s="1274"/>
      <c r="G56" s="1274">
        <f>ROUNDUP(IFERROR(AH56*+(1+$AC$4/100),AH56),0)</f>
        <v>80</v>
      </c>
      <c r="H56" s="1274"/>
      <c r="I56" s="1274">
        <f>ROUNDUP(IFERROR(AJ56*+(1+$AC$4/100),AJ56),0)</f>
        <v>90</v>
      </c>
      <c r="J56" s="1274"/>
      <c r="K56" s="1274">
        <f>ROUNDUP(IFERROR(AL56*+(1+$AC$4/100),AL56),0)</f>
        <v>99</v>
      </c>
      <c r="L56" s="1274"/>
      <c r="M56" s="1274">
        <f>ROUNDUP(IFERROR(AN56*+(1+$AC$4/100),AN56),0)</f>
        <v>115</v>
      </c>
      <c r="N56" s="1274"/>
      <c r="O56" s="1274">
        <f>ROUNDUP(IFERROR(AP56*+(1+$AC$4/100),AP56),0)</f>
        <v>125</v>
      </c>
      <c r="P56" s="1274"/>
      <c r="Q56" s="1274">
        <f>ROUNDUP(IFERROR(AR56*+(1+$AC$4/100),AR56),0)</f>
        <v>135</v>
      </c>
      <c r="R56" s="1274"/>
      <c r="S56" s="1274">
        <f>ROUNDUP(IFERROR(AT56*+(1+$AC$4/100),AT56),0)</f>
        <v>146</v>
      </c>
      <c r="T56" s="1274"/>
      <c r="U56" s="1274">
        <f>ROUNDUP(IFERROR(AV56*+(1+$AC$4/100),AV56),0)</f>
        <v>162</v>
      </c>
      <c r="V56" s="1274"/>
      <c r="W56" s="1274">
        <f>ROUNDUP(IFERROR(AX56*+(1+$AC$4/100),AX56),0)</f>
        <v>177</v>
      </c>
      <c r="X56" s="1275"/>
      <c r="Y56" s="1267">
        <v>1400</v>
      </c>
      <c r="Z56" s="1268"/>
      <c r="AB56" s="1131">
        <v>1400</v>
      </c>
      <c r="AC56" s="1131"/>
      <c r="AD56" s="1131">
        <v>80</v>
      </c>
      <c r="AE56" s="1131"/>
      <c r="AF56" s="1131">
        <v>93</v>
      </c>
      <c r="AG56" s="1131"/>
      <c r="AH56" s="1131">
        <v>106</v>
      </c>
      <c r="AI56" s="1131"/>
      <c r="AJ56" s="1131">
        <v>119</v>
      </c>
      <c r="AK56" s="1131"/>
      <c r="AL56" s="1131">
        <v>132</v>
      </c>
      <c r="AM56" s="1131"/>
      <c r="AN56" s="1131">
        <v>153</v>
      </c>
      <c r="AO56" s="1131"/>
      <c r="AP56" s="1131">
        <v>166</v>
      </c>
      <c r="AQ56" s="1131"/>
      <c r="AR56" s="1131">
        <v>180</v>
      </c>
      <c r="AS56" s="1131"/>
      <c r="AT56" s="1131">
        <v>194</v>
      </c>
      <c r="AU56" s="1131"/>
      <c r="AV56" s="1131">
        <v>216</v>
      </c>
      <c r="AW56" s="1131"/>
      <c r="AX56" s="1131">
        <v>236</v>
      </c>
      <c r="AY56" s="1131"/>
    </row>
    <row r="57" spans="1:57" customHeight="1" ht="19.5">
      <c r="A57" s="1269">
        <v>1600</v>
      </c>
      <c r="B57" s="1267"/>
      <c r="C57" s="1273">
        <f>ROUNDUP(IFERROR(AD57*+(1+$AC$4/100),AD57),0)</f>
        <v>66</v>
      </c>
      <c r="D57" s="1271"/>
      <c r="E57" s="1271">
        <f>ROUNDUP(IFERROR(AF57*+(1+$AC$4/100),AF57),0)</f>
        <v>77</v>
      </c>
      <c r="F57" s="1271"/>
      <c r="G57" s="1271">
        <f>ROUNDUP(IFERROR(AH57*+(1+$AC$4/100),AH57),0)</f>
        <v>88</v>
      </c>
      <c r="H57" s="1271"/>
      <c r="I57" s="1271">
        <f>ROUNDUP(IFERROR(AJ57*+(1+$AC$4/100),AJ57),0)</f>
        <v>99</v>
      </c>
      <c r="J57" s="1271"/>
      <c r="K57" s="1271">
        <f>ROUNDUP(IFERROR(AL57*+(1+$AC$4/100),AL57),0)</f>
        <v>110</v>
      </c>
      <c r="L57" s="1271"/>
      <c r="M57" s="1271">
        <f>ROUNDUP(IFERROR(AN57*+(1+$AC$4/100),AN57),0)</f>
        <v>126</v>
      </c>
      <c r="N57" s="1271"/>
      <c r="O57" s="1271">
        <f>ROUNDUP(IFERROR(AP57*+(1+$AC$4/100),AP57),0)</f>
        <v>138</v>
      </c>
      <c r="P57" s="1271"/>
      <c r="Q57" s="1271">
        <f>ROUNDUP(IFERROR(AR57*+(1+$AC$4/100),AR57),0)</f>
        <v>150</v>
      </c>
      <c r="R57" s="1271"/>
      <c r="S57" s="1271">
        <f>ROUNDUP(IFERROR(AT57*+(1+$AC$4/100),AT57),0)</f>
        <v>161</v>
      </c>
      <c r="T57" s="1271"/>
      <c r="U57" s="1271">
        <f>ROUNDUP(IFERROR(AV57*+(1+$AC$4/100),AV57),0)</f>
        <v>179</v>
      </c>
      <c r="V57" s="1271"/>
      <c r="W57" s="1271">
        <f>ROUNDUP(IFERROR(AX57*+(1+$AC$4/100),AX57),0)</f>
        <v>195</v>
      </c>
      <c r="X57" s="1272"/>
      <c r="Y57" s="1267">
        <v>1600</v>
      </c>
      <c r="Z57" s="1268"/>
      <c r="AB57" s="1131">
        <v>1600</v>
      </c>
      <c r="AC57" s="1131"/>
      <c r="AD57" s="1131">
        <v>87</v>
      </c>
      <c r="AE57" s="1131"/>
      <c r="AF57" s="1131">
        <v>102</v>
      </c>
      <c r="AG57" s="1131"/>
      <c r="AH57" s="1131">
        <v>117</v>
      </c>
      <c r="AI57" s="1131"/>
      <c r="AJ57" s="1131">
        <v>131</v>
      </c>
      <c r="AK57" s="1131"/>
      <c r="AL57" s="1131">
        <v>146</v>
      </c>
      <c r="AM57" s="1131"/>
      <c r="AN57" s="1131">
        <v>168</v>
      </c>
      <c r="AO57" s="1131"/>
      <c r="AP57" s="1131">
        <v>183</v>
      </c>
      <c r="AQ57" s="1131"/>
      <c r="AR57" s="1131">
        <v>199</v>
      </c>
      <c r="AS57" s="1131"/>
      <c r="AT57" s="1131">
        <v>214</v>
      </c>
      <c r="AU57" s="1131"/>
      <c r="AV57" s="1131">
        <v>238</v>
      </c>
      <c r="AW57" s="1131"/>
      <c r="AX57" s="1131">
        <v>259</v>
      </c>
      <c r="AY57" s="1131"/>
    </row>
    <row r="58" spans="1:57" customHeight="1" ht="19.5">
      <c r="A58" s="1269">
        <v>1800</v>
      </c>
      <c r="B58" s="1267"/>
      <c r="C58" s="1276">
        <f>ROUNDUP(IFERROR(AD58*+(1+$AC$4/100),AD58),0)</f>
        <v>72</v>
      </c>
      <c r="D58" s="1274"/>
      <c r="E58" s="1274">
        <f>ROUNDUP(IFERROR(AF58*+(1+$AC$4/100),AF58),0)</f>
        <v>84</v>
      </c>
      <c r="F58" s="1274"/>
      <c r="G58" s="1274">
        <f>ROUNDUP(IFERROR(AH58*+(1+$AC$4/100),AH58),0)</f>
        <v>96</v>
      </c>
      <c r="H58" s="1274"/>
      <c r="I58" s="1274">
        <f>ROUNDUP(IFERROR(AJ58*+(1+$AC$4/100),AJ58),0)</f>
        <v>108</v>
      </c>
      <c r="J58" s="1274"/>
      <c r="K58" s="1274">
        <f>ROUNDUP(IFERROR(AL58*+(1+$AC$4/100),AL58),0)</f>
        <v>120</v>
      </c>
      <c r="L58" s="1274"/>
      <c r="M58" s="1274">
        <f>ROUNDUP(IFERROR(AN58*+(1+$AC$4/100),AN58),0)</f>
        <v>138</v>
      </c>
      <c r="N58" s="1274"/>
      <c r="O58" s="1274">
        <f>ROUNDUP(IFERROR(AP58*+(1+$AC$4/100),AP58),0)</f>
        <v>150</v>
      </c>
      <c r="P58" s="1274"/>
      <c r="Q58" s="1274">
        <f>ROUNDUP(IFERROR(AR58*+(1+$AC$4/100),AR58),0)</f>
        <v>163</v>
      </c>
      <c r="R58" s="1274"/>
      <c r="S58" s="1274">
        <f>ROUNDUP(IFERROR(AT58*+(1+$AC$4/100),AT58),0)</f>
        <v>176</v>
      </c>
      <c r="T58" s="1274"/>
      <c r="U58" s="1274">
        <f>ROUNDUP(IFERROR(AV58*+(1+$AC$4/100),AV58),0)</f>
        <v>195</v>
      </c>
      <c r="V58" s="1274"/>
      <c r="W58" s="1274">
        <f>ROUNDUP(IFERROR(AX58*+(1+$AC$4/100),AX58),0)</f>
        <v>212</v>
      </c>
      <c r="X58" s="1275"/>
      <c r="Y58" s="1267">
        <v>1800</v>
      </c>
      <c r="Z58" s="1268"/>
      <c r="AB58" s="1131">
        <v>1800</v>
      </c>
      <c r="AC58" s="1131"/>
      <c r="AD58" s="1131">
        <v>95</v>
      </c>
      <c r="AE58" s="1131"/>
      <c r="AF58" s="1131">
        <v>111</v>
      </c>
      <c r="AG58" s="1131"/>
      <c r="AH58" s="1131">
        <v>127</v>
      </c>
      <c r="AI58" s="1131"/>
      <c r="AJ58" s="1131">
        <v>144</v>
      </c>
      <c r="AK58" s="1131"/>
      <c r="AL58" s="1131">
        <v>160</v>
      </c>
      <c r="AM58" s="1131"/>
      <c r="AN58" s="1131">
        <v>183</v>
      </c>
      <c r="AO58" s="1131"/>
      <c r="AP58" s="1131">
        <v>200</v>
      </c>
      <c r="AQ58" s="1131"/>
      <c r="AR58" s="1131">
        <v>217</v>
      </c>
      <c r="AS58" s="1131"/>
      <c r="AT58" s="1131">
        <v>234</v>
      </c>
      <c r="AU58" s="1131"/>
      <c r="AV58" s="1131">
        <v>259</v>
      </c>
      <c r="AW58" s="1131"/>
      <c r="AX58" s="1131">
        <v>282</v>
      </c>
      <c r="AY58" s="1131"/>
    </row>
    <row r="59" spans="1:57" customHeight="1" ht="19.5">
      <c r="A59" s="1269">
        <v>2000</v>
      </c>
      <c r="B59" s="1267"/>
      <c r="C59" s="1273">
        <f>ROUNDUP(IFERROR(AD59*+(1+$AC$4/100),AD59),0)</f>
        <v>78</v>
      </c>
      <c r="D59" s="1271"/>
      <c r="E59" s="1271">
        <f>ROUNDUP(IFERROR(AF59*+(1+$AC$4/100),AF59),0)</f>
        <v>90</v>
      </c>
      <c r="F59" s="1271"/>
      <c r="G59" s="1271">
        <f>ROUNDUP(IFERROR(AH59*+(1+$AC$4/100),AH59),0)</f>
        <v>104</v>
      </c>
      <c r="H59" s="1271"/>
      <c r="I59" s="1271">
        <f>ROUNDUP(IFERROR(AJ59*+(1+$AC$4/100),AJ59),0)</f>
        <v>117</v>
      </c>
      <c r="J59" s="1271"/>
      <c r="K59" s="1271">
        <f>ROUNDUP(IFERROR(AL59*+(1+$AC$4/100),AL59),0)</f>
        <v>131</v>
      </c>
      <c r="L59" s="1271"/>
      <c r="M59" s="1271">
        <f>ROUNDUP(IFERROR(AN59*+(1+$AC$4/100),AN59),0)</f>
        <v>150</v>
      </c>
      <c r="N59" s="1271"/>
      <c r="O59" s="1271">
        <f>ROUNDUP(IFERROR(AP59*+(1+$AC$4/100),AP59),0)</f>
        <v>163</v>
      </c>
      <c r="P59" s="1271"/>
      <c r="Q59" s="1271">
        <f>ROUNDUP(IFERROR(AR59*+(1+$AC$4/100),AR59),0)</f>
        <v>177</v>
      </c>
      <c r="R59" s="1271"/>
      <c r="S59" s="1271">
        <f>ROUNDUP(IFERROR(AT59*+(1+$AC$4/100),AT59),0)</f>
        <v>191</v>
      </c>
      <c r="T59" s="1271"/>
      <c r="U59" s="1271">
        <f>ROUNDUP(IFERROR(AV59*+(1+$AC$4/100),AV59),0)</f>
        <v>211</v>
      </c>
      <c r="V59" s="1271"/>
      <c r="W59" s="1271">
        <f>ROUNDUP(IFERROR(AX59*+(1+$AC$4/100),AX59),0)</f>
        <v>228</v>
      </c>
      <c r="X59" s="1272"/>
      <c r="Y59" s="1267">
        <v>2000</v>
      </c>
      <c r="Z59" s="1268"/>
      <c r="AB59" s="1131">
        <v>2000</v>
      </c>
      <c r="AC59" s="1131"/>
      <c r="AD59" s="1131">
        <v>103</v>
      </c>
      <c r="AE59" s="1131"/>
      <c r="AF59" s="1131">
        <v>120</v>
      </c>
      <c r="AG59" s="1131"/>
      <c r="AH59" s="1131">
        <v>138</v>
      </c>
      <c r="AI59" s="1131"/>
      <c r="AJ59" s="1131">
        <v>156</v>
      </c>
      <c r="AK59" s="1131"/>
      <c r="AL59" s="1131">
        <v>174</v>
      </c>
      <c r="AM59" s="1131"/>
      <c r="AN59" s="1131">
        <v>199</v>
      </c>
      <c r="AO59" s="1131"/>
      <c r="AP59" s="1131">
        <v>217</v>
      </c>
      <c r="AQ59" s="1131"/>
      <c r="AR59" s="1131">
        <v>235</v>
      </c>
      <c r="AS59" s="1131"/>
      <c r="AT59" s="1131">
        <v>254</v>
      </c>
      <c r="AU59" s="1131"/>
      <c r="AV59" s="1131">
        <v>281</v>
      </c>
      <c r="AW59" s="1131"/>
      <c r="AX59" s="1131">
        <v>304</v>
      </c>
      <c r="AY59" s="1131"/>
    </row>
    <row r="60" spans="1:57" customHeight="1" ht="19.5">
      <c r="A60" s="1269">
        <v>2200</v>
      </c>
      <c r="B60" s="1267"/>
      <c r="C60" s="1276">
        <f>ROUNDUP(IFERROR(AD60*+(1+$AC$4/100),AD60),0)</f>
        <v>83</v>
      </c>
      <c r="D60" s="1274"/>
      <c r="E60" s="1274">
        <f>ROUNDUP(IFERROR(AF60*+(1+$AC$4/100),AF60),0)</f>
        <v>98</v>
      </c>
      <c r="F60" s="1274"/>
      <c r="G60" s="1274">
        <f>ROUNDUP(IFERROR(AH60*+(1+$AC$4/100),AH60),0)</f>
        <v>112</v>
      </c>
      <c r="H60" s="1274"/>
      <c r="I60" s="1274">
        <f>ROUNDUP(IFERROR(AJ60*+(1+$AC$4/100),AJ60),0)</f>
        <v>126</v>
      </c>
      <c r="J60" s="1274"/>
      <c r="K60" s="1274">
        <f>ROUNDUP(IFERROR(AL60*+(1+$AC$4/100),AL60),0)</f>
        <v>141</v>
      </c>
      <c r="L60" s="1274"/>
      <c r="M60" s="1274">
        <f>ROUNDUP(IFERROR(AN60*+(1+$AC$4/100),AN60),0)</f>
        <v>161</v>
      </c>
      <c r="N60" s="1274"/>
      <c r="O60" s="1274">
        <f>ROUNDUP(IFERROR(AP60*+(1+$AC$4/100),AP60),0)</f>
        <v>176</v>
      </c>
      <c r="P60" s="1274"/>
      <c r="Q60" s="1274">
        <f>ROUNDUP(IFERROR(AR60*+(1+$AC$4/100),AR60),0)</f>
        <v>191</v>
      </c>
      <c r="R60" s="1274"/>
      <c r="S60" s="1274">
        <f>ROUNDUP(IFERROR(AT60*+(1+$AC$4/100),AT60),0)</f>
        <v>206</v>
      </c>
      <c r="T60" s="1274"/>
      <c r="U60" s="1274">
        <f>ROUNDUP(IFERROR(AV60*+(1+$AC$4/100),AV60),0)</f>
        <v>227</v>
      </c>
      <c r="V60" s="1274"/>
      <c r="W60" s="1274">
        <f>ROUNDUP(IFERROR(AX60*+(1+$AC$4/100),AX60),0)</f>
        <v>246</v>
      </c>
      <c r="X60" s="1275"/>
      <c r="Y60" s="1267">
        <v>2200</v>
      </c>
      <c r="Z60" s="1268"/>
      <c r="AB60" s="1131">
        <v>2200</v>
      </c>
      <c r="AC60" s="1131"/>
      <c r="AD60" s="1131">
        <v>110</v>
      </c>
      <c r="AE60" s="1131"/>
      <c r="AF60" s="1131">
        <v>130</v>
      </c>
      <c r="AG60" s="1131"/>
      <c r="AH60" s="1131">
        <v>149</v>
      </c>
      <c r="AI60" s="1131"/>
      <c r="AJ60" s="1131">
        <v>168</v>
      </c>
      <c r="AK60" s="1131"/>
      <c r="AL60" s="1131">
        <v>187</v>
      </c>
      <c r="AM60" s="1131"/>
      <c r="AN60" s="1131">
        <v>214</v>
      </c>
      <c r="AO60" s="1131"/>
      <c r="AP60" s="1131">
        <v>234</v>
      </c>
      <c r="AQ60" s="1131"/>
      <c r="AR60" s="1131">
        <v>254</v>
      </c>
      <c r="AS60" s="1131"/>
      <c r="AT60" s="1131">
        <v>274</v>
      </c>
      <c r="AU60" s="1131"/>
      <c r="AV60" s="1131">
        <v>302</v>
      </c>
      <c r="AW60" s="1131"/>
      <c r="AX60" s="1131">
        <v>327</v>
      </c>
      <c r="AY60" s="1131"/>
    </row>
    <row r="61" spans="1:57" customHeight="1" ht="19.5">
      <c r="A61" s="1269">
        <v>2400</v>
      </c>
      <c r="B61" s="1267"/>
      <c r="C61" s="1273">
        <f>ROUNDUP(IFERROR(AD61*+(1+$AC$4/100),AD61),0)</f>
        <v>89</v>
      </c>
      <c r="D61" s="1271"/>
      <c r="E61" s="1271">
        <f>ROUNDUP(IFERROR(AF61*+(1+$AC$4/100),AF61),0)</f>
        <v>105</v>
      </c>
      <c r="F61" s="1271"/>
      <c r="G61" s="1271">
        <f>ROUNDUP(IFERROR(AH61*+(1+$AC$4/100),AH61),0)</f>
        <v>120</v>
      </c>
      <c r="H61" s="1271"/>
      <c r="I61" s="1271">
        <f>ROUNDUP(IFERROR(AJ61*+(1+$AC$4/100),AJ61),0)</f>
        <v>135</v>
      </c>
      <c r="J61" s="1271"/>
      <c r="K61" s="1271">
        <f>ROUNDUP(IFERROR(AL61*+(1+$AC$4/100),AL61),0)</f>
        <v>151</v>
      </c>
      <c r="L61" s="1271"/>
      <c r="M61" s="1271">
        <f>ROUNDUP(IFERROR(AN61*+(1+$AC$4/100),AN61),0)</f>
        <v>172</v>
      </c>
      <c r="N61" s="1271"/>
      <c r="O61" s="1271">
        <f>ROUNDUP(IFERROR(AP61*+(1+$AC$4/100),AP61),0)</f>
        <v>189</v>
      </c>
      <c r="P61" s="1271"/>
      <c r="Q61" s="1271">
        <f>ROUNDUP(IFERROR(AR61*+(1+$AC$4/100),AR61),0)</f>
        <v>204</v>
      </c>
      <c r="R61" s="1271"/>
      <c r="S61" s="1271">
        <f>ROUNDUP(IFERROR(AT61*+(1+$AC$4/100),AT61),0)</f>
        <v>221</v>
      </c>
      <c r="T61" s="1271"/>
      <c r="U61" s="1271">
        <f>ROUNDUP(IFERROR(AV61*+(1+$AC$4/100),AV61),0)</f>
        <v>243</v>
      </c>
      <c r="V61" s="1271"/>
      <c r="W61" s="1271">
        <f>ROUNDUP(IFERROR(AX61*+(1+$AC$4/100),AX61),0)</f>
        <v>263</v>
      </c>
      <c r="X61" s="1272"/>
      <c r="Y61" s="1267">
        <v>2400</v>
      </c>
      <c r="Z61" s="1268"/>
      <c r="AB61" s="1131">
        <v>2400</v>
      </c>
      <c r="AC61" s="1131"/>
      <c r="AD61" s="1131">
        <v>118</v>
      </c>
      <c r="AE61" s="1131"/>
      <c r="AF61" s="1131">
        <v>139</v>
      </c>
      <c r="AG61" s="1131"/>
      <c r="AH61" s="1131">
        <v>160</v>
      </c>
      <c r="AI61" s="1131"/>
      <c r="AJ61" s="1131">
        <v>180</v>
      </c>
      <c r="AK61" s="1131"/>
      <c r="AL61" s="1131">
        <v>201</v>
      </c>
      <c r="AM61" s="1131"/>
      <c r="AN61" s="1131">
        <v>229</v>
      </c>
      <c r="AO61" s="1131"/>
      <c r="AP61" s="1131">
        <v>251</v>
      </c>
      <c r="AQ61" s="1131"/>
      <c r="AR61" s="1131">
        <v>272</v>
      </c>
      <c r="AS61" s="1131"/>
      <c r="AT61" s="1131">
        <v>294</v>
      </c>
      <c r="AU61" s="1131"/>
      <c r="AV61" s="1131">
        <v>323</v>
      </c>
      <c r="AW61" s="1131"/>
      <c r="AX61" s="1131">
        <v>350</v>
      </c>
      <c r="AY61" s="1131"/>
    </row>
    <row r="62" spans="1:57" customHeight="1" ht="19.5">
      <c r="A62" s="1269">
        <v>2600</v>
      </c>
      <c r="B62" s="1267"/>
      <c r="C62" s="1276">
        <f>ROUNDUP(IFERROR(AD62*+(1+$AC$4/100),AD62),0)</f>
        <v>95</v>
      </c>
      <c r="D62" s="1274"/>
      <c r="E62" s="1274">
        <f>ROUNDUP(IFERROR(AF62*+(1+$AC$4/100),AF62),0)</f>
        <v>111</v>
      </c>
      <c r="F62" s="1274"/>
      <c r="G62" s="1274">
        <f>ROUNDUP(IFERROR(AH62*+(1+$AC$4/100),AH62),0)</f>
        <v>128</v>
      </c>
      <c r="H62" s="1274"/>
      <c r="I62" s="1274">
        <f>ROUNDUP(IFERROR(AJ62*+(1+$AC$4/100),AJ62),0)</f>
        <v>145</v>
      </c>
      <c r="J62" s="1274"/>
      <c r="K62" s="1274">
        <f>ROUNDUP(IFERROR(AL62*+(1+$AC$4/100),AL62),0)</f>
        <v>162</v>
      </c>
      <c r="L62" s="1274"/>
      <c r="M62" s="1274">
        <f>ROUNDUP(IFERROR(AN62*+(1+$AC$4/100),AN62),0)</f>
        <v>184</v>
      </c>
      <c r="N62" s="1274"/>
      <c r="O62" s="1274">
        <f>ROUNDUP(IFERROR(AP62*+(1+$AC$4/100),AP62),0)</f>
        <v>201</v>
      </c>
      <c r="P62" s="1274"/>
      <c r="Q62" s="1274">
        <f>ROUNDUP(IFERROR(AR62*+(1+$AC$4/100),AR62),0)</f>
        <v>219</v>
      </c>
      <c r="R62" s="1274"/>
      <c r="S62" s="1274">
        <f>ROUNDUP(IFERROR(AT62*+(1+$AC$4/100),AT62),0)</f>
        <v>236</v>
      </c>
      <c r="T62" s="1274"/>
      <c r="U62" s="1274">
        <f>ROUNDUP(IFERROR(AV62*+(1+$AC$4/100),AV62),0)</f>
        <v>259</v>
      </c>
      <c r="V62" s="1274"/>
      <c r="W62" s="1274">
        <f>ROUNDUP(IFERROR(AX62*+(1+$AC$4/100),AX62),0)</f>
        <v>280</v>
      </c>
      <c r="X62" s="1275"/>
      <c r="Y62" s="1267">
        <v>2600</v>
      </c>
      <c r="Z62" s="1268"/>
      <c r="AB62" s="1131">
        <v>2600</v>
      </c>
      <c r="AC62" s="1131"/>
      <c r="AD62" s="1131">
        <v>126</v>
      </c>
      <c r="AE62" s="1131"/>
      <c r="AF62" s="1131">
        <v>148</v>
      </c>
      <c r="AG62" s="1131"/>
      <c r="AH62" s="1131">
        <v>170</v>
      </c>
      <c r="AI62" s="1131"/>
      <c r="AJ62" s="1131">
        <v>193</v>
      </c>
      <c r="AK62" s="1131"/>
      <c r="AL62" s="1131">
        <v>215</v>
      </c>
      <c r="AM62" s="1131"/>
      <c r="AN62" s="1131">
        <v>245</v>
      </c>
      <c r="AO62" s="1131"/>
      <c r="AP62" s="1131">
        <v>268</v>
      </c>
      <c r="AQ62" s="1131"/>
      <c r="AR62" s="1131">
        <v>291</v>
      </c>
      <c r="AS62" s="1131"/>
      <c r="AT62" s="1131">
        <v>314</v>
      </c>
      <c r="AU62" s="1131"/>
      <c r="AV62" s="1131">
        <v>345</v>
      </c>
      <c r="AW62" s="1131"/>
      <c r="AX62" s="1131">
        <v>373</v>
      </c>
      <c r="AY62" s="1131"/>
    </row>
    <row r="63" spans="1:57" customHeight="1" ht="19.5">
      <c r="A63" s="1269">
        <v>2800</v>
      </c>
      <c r="B63" s="1267"/>
      <c r="C63" s="1273">
        <f>ROUNDUP(IFERROR(AD63*+(1+$AC$4/100),AD63),0)</f>
        <v>100</v>
      </c>
      <c r="D63" s="1271"/>
      <c r="E63" s="1271">
        <f>ROUNDUP(IFERROR(AF63*+(1+$AC$4/100),AF63),0)</f>
        <v>118</v>
      </c>
      <c r="F63" s="1271"/>
      <c r="G63" s="1271">
        <f>ROUNDUP(IFERROR(AH63*+(1+$AC$4/100),AH63),0)</f>
        <v>136</v>
      </c>
      <c r="H63" s="1271"/>
      <c r="I63" s="1271">
        <f>ROUNDUP(IFERROR(AJ63*+(1+$AC$4/100),AJ63),0)</f>
        <v>154</v>
      </c>
      <c r="J63" s="1271"/>
      <c r="K63" s="1271">
        <f>ROUNDUP(IFERROR(AL63*+(1+$AC$4/100),AL63),0)</f>
        <v>172</v>
      </c>
      <c r="L63" s="1271"/>
      <c r="M63" s="1271">
        <f>ROUNDUP(IFERROR(AN63*+(1+$AC$4/100),AN63),0)</f>
        <v>195</v>
      </c>
      <c r="N63" s="1271"/>
      <c r="O63" s="1271">
        <f>ROUNDUP(IFERROR(AP63*+(1+$AC$4/100),AP63),0)</f>
        <v>213</v>
      </c>
      <c r="P63" s="1271"/>
      <c r="Q63" s="1271">
        <f>ROUNDUP(IFERROR(AR63*+(1+$AC$4/100),AR63),0)</f>
        <v>232</v>
      </c>
      <c r="R63" s="1271"/>
      <c r="S63" s="1271">
        <f>ROUNDUP(IFERROR(AT63*+(1+$AC$4/100),AT63),0)</f>
        <v>251</v>
      </c>
      <c r="T63" s="1271"/>
      <c r="U63" s="1271">
        <f>ROUNDUP(IFERROR(AV63*+(1+$AC$4/100),AV63),0)</f>
        <v>275</v>
      </c>
      <c r="V63" s="1271"/>
      <c r="W63" s="1271">
        <f>ROUNDUP(IFERROR(AX63*+(1+$AC$4/100),AX63),0)</f>
        <v>297</v>
      </c>
      <c r="X63" s="1272"/>
      <c r="Y63" s="1267">
        <v>2800</v>
      </c>
      <c r="Z63" s="1268"/>
      <c r="AB63" s="1131">
        <v>2800</v>
      </c>
      <c r="AC63" s="1131"/>
      <c r="AD63" s="1131">
        <v>133</v>
      </c>
      <c r="AE63" s="1131"/>
      <c r="AF63" s="1131">
        <v>157</v>
      </c>
      <c r="AG63" s="1131"/>
      <c r="AH63" s="1131">
        <v>181</v>
      </c>
      <c r="AI63" s="1131"/>
      <c r="AJ63" s="1131">
        <v>205</v>
      </c>
      <c r="AK63" s="1131"/>
      <c r="AL63" s="1131">
        <v>229</v>
      </c>
      <c r="AM63" s="1131"/>
      <c r="AN63" s="1131">
        <v>260</v>
      </c>
      <c r="AO63" s="1131"/>
      <c r="AP63" s="1131">
        <v>284</v>
      </c>
      <c r="AQ63" s="1131"/>
      <c r="AR63" s="1131">
        <v>309</v>
      </c>
      <c r="AS63" s="1131"/>
      <c r="AT63" s="1131">
        <v>334</v>
      </c>
      <c r="AU63" s="1131"/>
      <c r="AV63" s="1131">
        <v>366</v>
      </c>
      <c r="AW63" s="1131"/>
      <c r="AX63" s="1131">
        <v>396</v>
      </c>
      <c r="AY63" s="1131"/>
    </row>
    <row r="64" spans="1:57" customHeight="1" ht="19.5">
      <c r="A64" s="1269">
        <v>3000</v>
      </c>
      <c r="B64" s="1267"/>
      <c r="C64" s="1276">
        <f>ROUNDUP(IFERROR(AD64*+(1+$AC$4/100),AD64),0)</f>
        <v>106</v>
      </c>
      <c r="D64" s="1274"/>
      <c r="E64" s="1274">
        <f>ROUNDUP(IFERROR(AF64*+(1+$AC$4/100),AF64),0)</f>
        <v>125</v>
      </c>
      <c r="F64" s="1274"/>
      <c r="G64" s="1274">
        <f>ROUNDUP(IFERROR(AH64*+(1+$AC$4/100),AH64),0)</f>
        <v>148</v>
      </c>
      <c r="H64" s="1274"/>
      <c r="I64" s="1274">
        <f>ROUNDUP(IFERROR(AJ64*+(1+$AC$4/100),AJ64),0)</f>
        <v>168</v>
      </c>
      <c r="J64" s="1274"/>
      <c r="K64" s="1274">
        <f>ROUNDUP(IFERROR(AL64*+(1+$AC$4/100),AL64),0)</f>
        <v>187</v>
      </c>
      <c r="L64" s="1274"/>
      <c r="M64" s="1274">
        <f>ROUNDUP(IFERROR(AN64*+(1+$AC$4/100),AN64),0)</f>
        <v>207</v>
      </c>
      <c r="N64" s="1274"/>
      <c r="O64" s="1274">
        <f>ROUNDUP(IFERROR(AP64*+(1+$AC$4/100),AP64),0)</f>
        <v>231</v>
      </c>
      <c r="P64" s="1274"/>
      <c r="Q64" s="1274">
        <f>ROUNDUP(IFERROR(AR64*+(1+$AC$4/100),AR64),0)</f>
        <v>251</v>
      </c>
      <c r="R64" s="1274"/>
      <c r="S64" s="1274">
        <f>ROUNDUP(IFERROR(AT64*+(1+$AC$4/100),AT64),0)</f>
        <v>271</v>
      </c>
      <c r="T64" s="1274"/>
      <c r="U64" s="1274">
        <f>ROUNDUP(IFERROR(AV64*+(1+$AC$4/100),AV64),0)</f>
        <v>291</v>
      </c>
      <c r="V64" s="1274"/>
      <c r="W64" s="1274">
        <f>ROUNDUP(IFERROR(AX64*+(1+$AC$4/100),AX64),0)</f>
        <v>315</v>
      </c>
      <c r="X64" s="1275"/>
      <c r="Y64" s="1267">
        <v>3000</v>
      </c>
      <c r="Z64" s="1268"/>
      <c r="AB64" s="1131">
        <v>3000</v>
      </c>
      <c r="AC64" s="1131"/>
      <c r="AD64" s="1131">
        <v>141</v>
      </c>
      <c r="AE64" s="1131"/>
      <c r="AF64" s="1131">
        <v>166</v>
      </c>
      <c r="AG64" s="1131"/>
      <c r="AH64" s="1131">
        <v>197</v>
      </c>
      <c r="AI64" s="1131"/>
      <c r="AJ64" s="1131">
        <v>223</v>
      </c>
      <c r="AK64" s="1131"/>
      <c r="AL64" s="1131">
        <v>249</v>
      </c>
      <c r="AM64" s="1131"/>
      <c r="AN64" s="1131">
        <v>275</v>
      </c>
      <c r="AO64" s="1131"/>
      <c r="AP64" s="1131">
        <v>308</v>
      </c>
      <c r="AQ64" s="1131"/>
      <c r="AR64" s="1131">
        <v>334</v>
      </c>
      <c r="AS64" s="1131"/>
      <c r="AT64" s="1131">
        <v>361</v>
      </c>
      <c r="AU64" s="1131"/>
      <c r="AV64" s="1131">
        <v>388</v>
      </c>
      <c r="AW64" s="1131"/>
      <c r="AX64" s="1131">
        <v>419</v>
      </c>
      <c r="AY64" s="1131"/>
    </row>
    <row r="65" spans="1:57" customHeight="1" ht="19.5">
      <c r="A65" s="1269">
        <v>3200</v>
      </c>
      <c r="B65" s="1267"/>
      <c r="C65" s="1273">
        <f>ROUNDUP(IFERROR(AD65*+(1+$AC$4/100),AD65),0)</f>
        <v>112</v>
      </c>
      <c r="D65" s="1271"/>
      <c r="E65" s="1271">
        <f>ROUNDUP(IFERROR(AF65*+(1+$AC$4/100),AF65),0)</f>
        <v>132</v>
      </c>
      <c r="F65" s="1271"/>
      <c r="G65" s="1271">
        <f>ROUNDUP(IFERROR(AH65*+(1+$AC$4/100),AH65),0)</f>
        <v>156</v>
      </c>
      <c r="H65" s="1271"/>
      <c r="I65" s="1271">
        <f>ROUNDUP(IFERROR(AJ65*+(1+$AC$4/100),AJ65),0)</f>
        <v>177</v>
      </c>
      <c r="J65" s="1271"/>
      <c r="K65" s="1271">
        <f>ROUNDUP(IFERROR(AL65*+(1+$AC$4/100),AL65),0)</f>
        <v>198</v>
      </c>
      <c r="L65" s="1271"/>
      <c r="M65" s="1271">
        <f>ROUNDUP(IFERROR(AN65*+(1+$AC$4/100),AN65),0)</f>
        <v>219</v>
      </c>
      <c r="N65" s="1271"/>
      <c r="O65" s="1271">
        <f>ROUNDUP(IFERROR(AP65*+(1+$AC$4/100),AP65),0)</f>
        <v>244</v>
      </c>
      <c r="P65" s="1271"/>
      <c r="Q65" s="1271">
        <f>ROUNDUP(IFERROR(AR65*+(1+$AC$4/100),AR65),0)</f>
        <v>265</v>
      </c>
      <c r="R65" s="1271"/>
      <c r="S65" s="1271">
        <f>ROUNDUP(IFERROR(AT65*+(1+$AC$4/100),AT65),0)</f>
        <v>286</v>
      </c>
      <c r="T65" s="1271"/>
      <c r="U65" s="1271">
        <f>ROUNDUP(IFERROR(AV65*+(1+$AC$4/100),AV65),0)</f>
        <v>307</v>
      </c>
      <c r="V65" s="1271"/>
      <c r="W65" s="1271">
        <f>ROUNDUP(IFERROR(AX65*+(1+$AC$4/100),AX65),0)</f>
        <v>332</v>
      </c>
      <c r="X65" s="1272"/>
      <c r="Y65" s="1267">
        <v>3200</v>
      </c>
      <c r="Z65" s="1268"/>
      <c r="AB65" s="1131">
        <v>3200</v>
      </c>
      <c r="AC65" s="1131"/>
      <c r="AD65" s="1131">
        <v>149</v>
      </c>
      <c r="AE65" s="1131"/>
      <c r="AF65" s="1131">
        <v>176</v>
      </c>
      <c r="AG65" s="1131"/>
      <c r="AH65" s="1131">
        <v>208</v>
      </c>
      <c r="AI65" s="1131"/>
      <c r="AJ65" s="1131">
        <v>235</v>
      </c>
      <c r="AK65" s="1131"/>
      <c r="AL65" s="1131">
        <v>263</v>
      </c>
      <c r="AM65" s="1131"/>
      <c r="AN65" s="1131">
        <v>291</v>
      </c>
      <c r="AO65" s="1131"/>
      <c r="AP65" s="1131">
        <v>325</v>
      </c>
      <c r="AQ65" s="1131"/>
      <c r="AR65" s="1131">
        <v>353</v>
      </c>
      <c r="AS65" s="1131"/>
      <c r="AT65" s="1131">
        <v>381</v>
      </c>
      <c r="AU65" s="1131"/>
      <c r="AV65" s="1131">
        <v>409</v>
      </c>
      <c r="AW65" s="1131"/>
      <c r="AX65" s="1131">
        <v>442</v>
      </c>
      <c r="AY65" s="1131"/>
    </row>
    <row r="66" spans="1:57" customHeight="1" ht="19.5">
      <c r="A66" s="1269">
        <v>3400</v>
      </c>
      <c r="B66" s="1267"/>
      <c r="C66" s="1270">
        <f>ROUNDUP(IFERROR(AD66*+(1+$AC$4/100),AD66),0)</f>
        <v>117</v>
      </c>
      <c r="D66" s="1265"/>
      <c r="E66" s="1265">
        <f>ROUNDUP(IFERROR(AF66*+(1+$AC$4/100),AF66),0)</f>
        <v>139</v>
      </c>
      <c r="F66" s="1265"/>
      <c r="G66" s="1265">
        <f>ROUNDUP(IFERROR(AH66*+(1+$AC$4/100),AH66),0)</f>
        <v>164</v>
      </c>
      <c r="H66" s="1265"/>
      <c r="I66" s="1265">
        <f>ROUNDUP(IFERROR(AJ66*+(1+$AC$4/100),AJ66),0)</f>
        <v>186</v>
      </c>
      <c r="J66" s="1265"/>
      <c r="K66" s="1265">
        <f>ROUNDUP(IFERROR(AL66*+(1+$AC$4/100),AL66),0)</f>
        <v>208</v>
      </c>
      <c r="L66" s="1265"/>
      <c r="M66" s="1265">
        <f>ROUNDUP(IFERROR(AN66*+(1+$AC$4/100),AN66),0)</f>
        <v>230</v>
      </c>
      <c r="N66" s="1265"/>
      <c r="O66" s="1265">
        <f>ROUNDUP(IFERROR(AP66*+(1+$AC$4/100),AP66),0)</f>
        <v>256</v>
      </c>
      <c r="P66" s="1265"/>
      <c r="Q66" s="1265">
        <f>ROUNDUP(IFERROR(AR66*+(1+$AC$4/100),AR66),0)</f>
        <v>279</v>
      </c>
      <c r="R66" s="1265"/>
      <c r="S66" s="1265">
        <f>ROUNDUP(IFERROR(AT66*+(1+$AC$4/100),AT66),0)</f>
        <v>301</v>
      </c>
      <c r="T66" s="1265"/>
      <c r="U66" s="1265">
        <f>ROUNDUP(IFERROR(AV66*+(1+$AC$4/100),AV66),0)</f>
        <v>324</v>
      </c>
      <c r="V66" s="1265"/>
      <c r="W66" s="1265">
        <f>ROUNDUP(IFERROR(AX66*+(1+$AC$4/100),AX66),0)</f>
        <v>349</v>
      </c>
      <c r="X66" s="1266"/>
      <c r="Y66" s="1267">
        <v>3400</v>
      </c>
      <c r="Z66" s="1268"/>
      <c r="AB66" s="1131">
        <v>3400</v>
      </c>
      <c r="AC66" s="1131"/>
      <c r="AD66" s="1131">
        <v>156</v>
      </c>
      <c r="AE66" s="1131"/>
      <c r="AF66" s="1131">
        <v>185</v>
      </c>
      <c r="AG66" s="1131"/>
      <c r="AH66" s="1131">
        <v>218</v>
      </c>
      <c r="AI66" s="1131"/>
      <c r="AJ66" s="1131">
        <v>248</v>
      </c>
      <c r="AK66" s="1131"/>
      <c r="AL66" s="1131">
        <v>277</v>
      </c>
      <c r="AM66" s="1131"/>
      <c r="AN66" s="1131">
        <v>306</v>
      </c>
      <c r="AO66" s="1131"/>
      <c r="AP66" s="1131">
        <v>341</v>
      </c>
      <c r="AQ66" s="1131"/>
      <c r="AR66" s="1131">
        <v>371</v>
      </c>
      <c r="AS66" s="1131"/>
      <c r="AT66" s="1131">
        <v>401</v>
      </c>
      <c r="AU66" s="1131"/>
      <c r="AV66" s="1131">
        <v>431</v>
      </c>
      <c r="AW66" s="1131"/>
      <c r="AX66" s="1131">
        <v>465</v>
      </c>
      <c r="AY66" s="1131"/>
    </row>
    <row r="67" spans="1:57" customHeight="1" ht="21">
      <c r="A67" s="1303"/>
      <c r="B67" s="1247"/>
      <c r="C67" s="1247"/>
      <c r="D67" s="1247"/>
      <c r="E67" s="1247"/>
      <c r="F67" s="1247"/>
      <c r="G67" s="1247"/>
      <c r="H67" s="1247"/>
      <c r="I67" s="1247"/>
      <c r="J67" s="1247"/>
      <c r="K67" s="1247"/>
      <c r="L67" s="1247"/>
      <c r="M67" s="311"/>
      <c r="N67" s="1247"/>
      <c r="O67" s="1247"/>
      <c r="P67" s="1247"/>
      <c r="Q67" s="1247"/>
      <c r="R67" s="1247"/>
      <c r="S67" s="1247"/>
      <c r="T67" s="1247"/>
      <c r="U67" s="1247"/>
      <c r="V67" s="1247"/>
      <c r="W67" s="1247"/>
      <c r="X67" s="1247"/>
      <c r="Y67" s="1247"/>
      <c r="Z67" s="310"/>
    </row>
    <row r="69" spans="1:57" customHeight="1" ht="27">
      <c r="A69" s="1281" t="s">
        <v>875</v>
      </c>
      <c r="B69" s="1282"/>
      <c r="C69" s="1282"/>
      <c r="D69" s="1282"/>
      <c r="E69" s="1282"/>
      <c r="F69" s="1282"/>
      <c r="G69" s="1282"/>
      <c r="H69" s="1282"/>
      <c r="I69" s="1282"/>
      <c r="J69" s="1282"/>
      <c r="K69" s="1282"/>
      <c r="L69" s="1282"/>
      <c r="M69" s="1282"/>
      <c r="N69" s="1282"/>
      <c r="O69" s="1282"/>
      <c r="P69" s="1282"/>
      <c r="Q69" s="1282"/>
      <c r="R69" s="1282"/>
      <c r="S69" s="1282"/>
      <c r="T69" s="1282"/>
      <c r="U69" s="1282"/>
      <c r="V69" s="1282"/>
      <c r="W69" s="1282"/>
      <c r="X69" s="1282"/>
      <c r="Y69" s="1282"/>
      <c r="Z69" s="1283"/>
    </row>
    <row r="70" spans="1:57" customHeight="1" ht="19.5">
      <c r="A70" s="306"/>
      <c r="B70" s="307"/>
      <c r="C70" s="1280">
        <v>1000</v>
      </c>
      <c r="D70" s="1280"/>
      <c r="E70" s="1280">
        <v>1200</v>
      </c>
      <c r="F70" s="1280"/>
      <c r="G70" s="1280">
        <v>1400</v>
      </c>
      <c r="H70" s="1280"/>
      <c r="I70" s="1280">
        <v>1600</v>
      </c>
      <c r="J70" s="1280"/>
      <c r="K70" s="1280">
        <v>1800</v>
      </c>
      <c r="L70" s="1280"/>
      <c r="M70" s="1280">
        <v>2000</v>
      </c>
      <c r="N70" s="1280"/>
      <c r="O70" s="1280">
        <v>2200</v>
      </c>
      <c r="P70" s="1280"/>
      <c r="Q70" s="1280">
        <v>2400</v>
      </c>
      <c r="R70" s="1280"/>
      <c r="S70" s="1280">
        <v>2600</v>
      </c>
      <c r="T70" s="1280"/>
      <c r="U70" s="1280">
        <v>2800</v>
      </c>
      <c r="V70" s="1280"/>
      <c r="W70" s="1280">
        <v>3000</v>
      </c>
      <c r="X70" s="1280"/>
      <c r="Y70" s="307"/>
      <c r="Z70" s="308"/>
      <c r="AD70" s="1131">
        <v>1000</v>
      </c>
      <c r="AE70" s="1131"/>
      <c r="AF70" s="1131">
        <v>1200</v>
      </c>
      <c r="AG70" s="1131"/>
      <c r="AH70" s="1131">
        <v>1400</v>
      </c>
      <c r="AI70" s="1131"/>
      <c r="AJ70" s="1131">
        <v>1600</v>
      </c>
      <c r="AK70" s="1131"/>
      <c r="AL70" s="1131">
        <v>1800</v>
      </c>
      <c r="AM70" s="1131"/>
      <c r="AN70" s="1131">
        <v>2000</v>
      </c>
      <c r="AO70" s="1131"/>
      <c r="AP70" s="1131">
        <v>2200</v>
      </c>
      <c r="AQ70" s="1131"/>
      <c r="AR70" s="1131">
        <v>2400</v>
      </c>
      <c r="AS70" s="1131"/>
      <c r="AT70" s="1131">
        <v>2600</v>
      </c>
      <c r="AU70" s="1131"/>
      <c r="AV70" s="1131">
        <v>2800</v>
      </c>
      <c r="AW70" s="1131"/>
      <c r="AX70" s="1131">
        <v>3000</v>
      </c>
      <c r="AY70" s="1131"/>
    </row>
    <row r="71" spans="1:57" customHeight="1" ht="19.5">
      <c r="A71" s="1269">
        <v>1000</v>
      </c>
      <c r="B71" s="1267"/>
      <c r="C71" s="1279">
        <f>ROUNDUP(IFERROR(AD71*(1+$AC$5/100),AD71),0)</f>
        <v>56</v>
      </c>
      <c r="D71" s="1277"/>
      <c r="E71" s="1277">
        <f>ROUNDUP(IFERROR(AF71*(1+$AC$5/100),AF71),0)</f>
        <v>64</v>
      </c>
      <c r="F71" s="1277"/>
      <c r="G71" s="1277">
        <f>ROUNDUP(IFERROR(AH71*(1+$AC$5/100),AH71),0)</f>
        <v>73</v>
      </c>
      <c r="H71" s="1277"/>
      <c r="I71" s="1277">
        <f>ROUNDUP(IFERROR(AJ71*(1+$AC$5/100),AJ71),0)</f>
        <v>81</v>
      </c>
      <c r="J71" s="1277"/>
      <c r="K71" s="1277">
        <f>ROUNDUP(IFERROR(AL71*(1+$AC$5/100),AL71),0)</f>
        <v>90</v>
      </c>
      <c r="L71" s="1277"/>
      <c r="M71" s="1277">
        <f>ROUNDUP(IFERROR(AN71*(1+$AC$5/100),AN71),0)</f>
        <v>105</v>
      </c>
      <c r="N71" s="1277"/>
      <c r="O71" s="1277">
        <f>ROUNDUP(IFERROR(AP71*(1+$AC$5/100),AP71),0)</f>
        <v>114</v>
      </c>
      <c r="P71" s="1277"/>
      <c r="Q71" s="1277">
        <f>ROUNDUP(IFERROR(AR71*(1+$AC$5/100),AR71),0)</f>
        <v>124</v>
      </c>
      <c r="R71" s="1277"/>
      <c r="S71" s="1277">
        <f>ROUNDUP(IFERROR(AT71*(1+$AC$5/100),AT71),0)</f>
        <v>133</v>
      </c>
      <c r="T71" s="1277"/>
      <c r="U71" s="1277">
        <f>ROUNDUP(IFERROR(AV71*(1+$AC$5/100),AV71),0)</f>
        <v>150</v>
      </c>
      <c r="V71" s="1277"/>
      <c r="W71" s="1277">
        <f>ROUNDUP(IFERROR(AX71*(1+$AC$5/100),AX71),0)</f>
        <v>163</v>
      </c>
      <c r="X71" s="1278"/>
      <c r="Y71" s="1267">
        <v>1000</v>
      </c>
      <c r="Z71" s="1268"/>
      <c r="AB71" s="1131">
        <v>1000</v>
      </c>
      <c r="AC71" s="1131"/>
      <c r="AD71" s="1131">
        <v>74</v>
      </c>
      <c r="AE71" s="1131"/>
      <c r="AF71" s="1131">
        <v>85</v>
      </c>
      <c r="AG71" s="1131"/>
      <c r="AH71" s="1131">
        <v>97</v>
      </c>
      <c r="AI71" s="1131"/>
      <c r="AJ71" s="1131">
        <v>108</v>
      </c>
      <c r="AK71" s="1131"/>
      <c r="AL71" s="1131">
        <v>120</v>
      </c>
      <c r="AM71" s="1131"/>
      <c r="AN71" s="1131">
        <v>140</v>
      </c>
      <c r="AO71" s="1131"/>
      <c r="AP71" s="1131">
        <v>152</v>
      </c>
      <c r="AQ71" s="1131"/>
      <c r="AR71" s="1131">
        <v>165</v>
      </c>
      <c r="AS71" s="1131"/>
      <c r="AT71" s="1131">
        <v>177</v>
      </c>
      <c r="AU71" s="1131"/>
      <c r="AV71" s="1131">
        <v>199</v>
      </c>
      <c r="AW71" s="1131"/>
      <c r="AX71" s="1131">
        <v>217</v>
      </c>
      <c r="AY71" s="1131"/>
    </row>
    <row r="72" spans="1:57" customHeight="1" ht="19.5">
      <c r="A72" s="1269">
        <v>1200</v>
      </c>
      <c r="B72" s="1267"/>
      <c r="C72" s="1273">
        <f>ROUNDUP(IFERROR(AD72*(1+$AC$5/100),AD72),0)</f>
        <v>63</v>
      </c>
      <c r="D72" s="1271"/>
      <c r="E72" s="1271">
        <f>ROUNDUP(IFERROR(AF72*(1+$AC$5/100),AF72),0)</f>
        <v>72</v>
      </c>
      <c r="F72" s="1271"/>
      <c r="G72" s="1271">
        <f>ROUNDUP(IFERROR(AH72*(1+$AC$5/100),AH72),0)</f>
        <v>82</v>
      </c>
      <c r="H72" s="1271"/>
      <c r="I72" s="1271">
        <f>ROUNDUP(IFERROR(AJ72*(1+$AC$5/100),AJ72),0)</f>
        <v>93</v>
      </c>
      <c r="J72" s="1271"/>
      <c r="K72" s="1271">
        <f>ROUNDUP(IFERROR(AL72*(1+$AC$5/100),AL72),0)</f>
        <v>102</v>
      </c>
      <c r="L72" s="1271"/>
      <c r="M72" s="1271">
        <f>ROUNDUP(IFERROR(AN72*(1+$AC$5/100),AN72),0)</f>
        <v>118</v>
      </c>
      <c r="N72" s="1271"/>
      <c r="O72" s="1271">
        <f>ROUNDUP(IFERROR(AP72*(1+$AC$5/100),AP72),0)</f>
        <v>129</v>
      </c>
      <c r="P72" s="1271"/>
      <c r="Q72" s="1271">
        <f>ROUNDUP(IFERROR(AR72*(1+$AC$5/100),AR72),0)</f>
        <v>140</v>
      </c>
      <c r="R72" s="1271"/>
      <c r="S72" s="1271">
        <f>ROUNDUP(IFERROR(AT72*(1+$AC$5/100),AT72),0)</f>
        <v>150</v>
      </c>
      <c r="T72" s="1271"/>
      <c r="U72" s="1271">
        <f>ROUNDUP(IFERROR(AV72*(1+$AC$5/100),AV72),0)</f>
        <v>168</v>
      </c>
      <c r="V72" s="1271"/>
      <c r="W72" s="1271">
        <f>ROUNDUP(IFERROR(AX72*(1+$AC$5/100),AX72),0)</f>
        <v>183</v>
      </c>
      <c r="X72" s="1272"/>
      <c r="Y72" s="1267">
        <v>1200</v>
      </c>
      <c r="Z72" s="1268"/>
      <c r="AB72" s="1131">
        <v>1200</v>
      </c>
      <c r="AC72" s="1131"/>
      <c r="AD72" s="1131">
        <v>83</v>
      </c>
      <c r="AE72" s="1131"/>
      <c r="AF72" s="1131">
        <v>96</v>
      </c>
      <c r="AG72" s="1131"/>
      <c r="AH72" s="1131">
        <v>109</v>
      </c>
      <c r="AI72" s="1131"/>
      <c r="AJ72" s="1131">
        <v>123</v>
      </c>
      <c r="AK72" s="1131"/>
      <c r="AL72" s="1131">
        <v>136</v>
      </c>
      <c r="AM72" s="1131"/>
      <c r="AN72" s="1131">
        <v>157</v>
      </c>
      <c r="AO72" s="1131"/>
      <c r="AP72" s="1131">
        <v>172</v>
      </c>
      <c r="AQ72" s="1131"/>
      <c r="AR72" s="1131">
        <v>186</v>
      </c>
      <c r="AS72" s="1131"/>
      <c r="AT72" s="1131">
        <v>200</v>
      </c>
      <c r="AU72" s="1131"/>
      <c r="AV72" s="1131">
        <v>223</v>
      </c>
      <c r="AW72" s="1131"/>
      <c r="AX72" s="1131">
        <v>244</v>
      </c>
      <c r="AY72" s="1131"/>
    </row>
    <row r="73" spans="1:57" customHeight="1" ht="19.5">
      <c r="A73" s="1269">
        <v>1400</v>
      </c>
      <c r="B73" s="1267"/>
      <c r="C73" s="1276">
        <f>ROUNDUP(IFERROR(AD73*(1+$AC$5/100),AD73),0)</f>
        <v>69</v>
      </c>
      <c r="D73" s="1274"/>
      <c r="E73" s="1274">
        <f>ROUNDUP(IFERROR(AF73*(1+$AC$5/100),AF73),0)</f>
        <v>81</v>
      </c>
      <c r="F73" s="1274"/>
      <c r="G73" s="1274">
        <f>ROUNDUP(IFERROR(AH73*(1+$AC$5/100),AH73),0)</f>
        <v>92</v>
      </c>
      <c r="H73" s="1274"/>
      <c r="I73" s="1274">
        <f>ROUNDUP(IFERROR(AJ73*(1+$AC$5/100),AJ73),0)</f>
        <v>103</v>
      </c>
      <c r="J73" s="1274"/>
      <c r="K73" s="1274">
        <f>ROUNDUP(IFERROR(AL73*(1+$AC$5/100),AL73),0)</f>
        <v>114</v>
      </c>
      <c r="L73" s="1274"/>
      <c r="M73" s="1274">
        <f>ROUNDUP(IFERROR(AN73*(1+$AC$5/100),AN73),0)</f>
        <v>132</v>
      </c>
      <c r="N73" s="1274"/>
      <c r="O73" s="1274">
        <f>ROUNDUP(IFERROR(AP73*(1+$AC$5/100),AP73),0)</f>
        <v>144</v>
      </c>
      <c r="P73" s="1274"/>
      <c r="Q73" s="1274">
        <f>ROUNDUP(IFERROR(AR73*(1+$AC$5/100),AR73),0)</f>
        <v>156</v>
      </c>
      <c r="R73" s="1274"/>
      <c r="S73" s="1274">
        <f>ROUNDUP(IFERROR(AT73*(1+$AC$5/100),AT73),0)</f>
        <v>168</v>
      </c>
      <c r="T73" s="1274"/>
      <c r="U73" s="1274">
        <f>ROUNDUP(IFERROR(AV73*(1+$AC$5/100),AV73),0)</f>
        <v>186</v>
      </c>
      <c r="V73" s="1274"/>
      <c r="W73" s="1274">
        <f>ROUNDUP(IFERROR(AX73*(1+$AC$5/100),AX73),0)</f>
        <v>203</v>
      </c>
      <c r="X73" s="1275"/>
      <c r="Y73" s="1267">
        <v>1400</v>
      </c>
      <c r="Z73" s="1268"/>
      <c r="AB73" s="1131">
        <v>1400</v>
      </c>
      <c r="AC73" s="1131"/>
      <c r="AD73" s="1131">
        <v>91</v>
      </c>
      <c r="AE73" s="1131"/>
      <c r="AF73" s="1131">
        <v>107</v>
      </c>
      <c r="AG73" s="1131"/>
      <c r="AH73" s="1131">
        <v>122</v>
      </c>
      <c r="AI73" s="1131"/>
      <c r="AJ73" s="1131">
        <v>137</v>
      </c>
      <c r="AK73" s="1131"/>
      <c r="AL73" s="1131">
        <v>152</v>
      </c>
      <c r="AM73" s="1131"/>
      <c r="AN73" s="1131">
        <v>175</v>
      </c>
      <c r="AO73" s="1131"/>
      <c r="AP73" s="1131">
        <v>191</v>
      </c>
      <c r="AQ73" s="1131"/>
      <c r="AR73" s="1131">
        <v>207</v>
      </c>
      <c r="AS73" s="1131"/>
      <c r="AT73" s="1131">
        <v>223</v>
      </c>
      <c r="AU73" s="1131"/>
      <c r="AV73" s="1131">
        <v>248</v>
      </c>
      <c r="AW73" s="1131"/>
      <c r="AX73" s="1131">
        <v>270</v>
      </c>
      <c r="AY73" s="1131"/>
    </row>
    <row r="74" spans="1:57" customHeight="1" ht="19.5">
      <c r="A74" s="1269">
        <v>1600</v>
      </c>
      <c r="B74" s="1267"/>
      <c r="C74" s="1273">
        <f>ROUNDUP(IFERROR(AD74*(1+$AC$5/100),AD74),0)</f>
        <v>75</v>
      </c>
      <c r="D74" s="1271"/>
      <c r="E74" s="1271">
        <f>ROUNDUP(IFERROR(AF74*(1+$AC$5/100),AF74),0)</f>
        <v>88</v>
      </c>
      <c r="F74" s="1271"/>
      <c r="G74" s="1271">
        <f>ROUNDUP(IFERROR(AH74*(1+$AC$5/100),AH74),0)</f>
        <v>101</v>
      </c>
      <c r="H74" s="1271"/>
      <c r="I74" s="1271">
        <f>ROUNDUP(IFERROR(AJ74*(1+$AC$5/100),AJ74),0)</f>
        <v>114</v>
      </c>
      <c r="J74" s="1271"/>
      <c r="K74" s="1271">
        <f>ROUNDUP(IFERROR(AL74*(1+$AC$5/100),AL74),0)</f>
        <v>126</v>
      </c>
      <c r="L74" s="1271"/>
      <c r="M74" s="1271">
        <f>ROUNDUP(IFERROR(AN74*(1+$AC$5/100),AN74),0)</f>
        <v>145</v>
      </c>
      <c r="N74" s="1271"/>
      <c r="O74" s="1271">
        <f>ROUNDUP(IFERROR(AP74*(1+$AC$5/100),AP74),0)</f>
        <v>158</v>
      </c>
      <c r="P74" s="1271"/>
      <c r="Q74" s="1271">
        <f>ROUNDUP(IFERROR(AR74*(1+$AC$5/100),AR74),0)</f>
        <v>171</v>
      </c>
      <c r="R74" s="1271"/>
      <c r="S74" s="1271">
        <f>ROUNDUP(IFERROR(AT74*(1+$AC$5/100),AT74),0)</f>
        <v>185</v>
      </c>
      <c r="T74" s="1271"/>
      <c r="U74" s="1271">
        <f>ROUNDUP(IFERROR(AV74*(1+$AC$5/100),AV74),0)</f>
        <v>205</v>
      </c>
      <c r="V74" s="1271"/>
      <c r="W74" s="1271">
        <f>ROUNDUP(IFERROR(AX74*(1+$AC$5/100),AX74),0)</f>
        <v>223</v>
      </c>
      <c r="X74" s="1272"/>
      <c r="Y74" s="1267">
        <v>1600</v>
      </c>
      <c r="Z74" s="1268"/>
      <c r="AB74" s="1131">
        <v>1600</v>
      </c>
      <c r="AC74" s="1131"/>
      <c r="AD74" s="1131">
        <v>100</v>
      </c>
      <c r="AE74" s="1131"/>
      <c r="AF74" s="1131">
        <v>117</v>
      </c>
      <c r="AG74" s="1131"/>
      <c r="AH74" s="1131">
        <v>134</v>
      </c>
      <c r="AI74" s="1131"/>
      <c r="AJ74" s="1131">
        <v>151</v>
      </c>
      <c r="AK74" s="1131"/>
      <c r="AL74" s="1131">
        <v>167</v>
      </c>
      <c r="AM74" s="1131"/>
      <c r="AN74" s="1131">
        <v>193</v>
      </c>
      <c r="AO74" s="1131"/>
      <c r="AP74" s="1131">
        <v>210</v>
      </c>
      <c r="AQ74" s="1131"/>
      <c r="AR74" s="1131">
        <v>228</v>
      </c>
      <c r="AS74" s="1131"/>
      <c r="AT74" s="1131">
        <v>246</v>
      </c>
      <c r="AU74" s="1131"/>
      <c r="AV74" s="1131">
        <v>273</v>
      </c>
      <c r="AW74" s="1131"/>
      <c r="AX74" s="1131">
        <v>297</v>
      </c>
      <c r="AY74" s="1131"/>
    </row>
    <row r="75" spans="1:57" customHeight="1" ht="19.5">
      <c r="A75" s="1269">
        <v>1800</v>
      </c>
      <c r="B75" s="1267"/>
      <c r="C75" s="1276">
        <f>ROUNDUP(IFERROR(AD75*(1+$AC$5/100),AD75),0)</f>
        <v>82</v>
      </c>
      <c r="D75" s="1274"/>
      <c r="E75" s="1274">
        <f>ROUNDUP(IFERROR(AF75*(1+$AC$5/100),AF75),0)</f>
        <v>96</v>
      </c>
      <c r="F75" s="1274"/>
      <c r="G75" s="1274">
        <f>ROUNDUP(IFERROR(AH75*(1+$AC$5/100),AH75),0)</f>
        <v>110</v>
      </c>
      <c r="H75" s="1274"/>
      <c r="I75" s="1274">
        <f>ROUNDUP(IFERROR(AJ75*(1+$AC$5/100),AJ75),0)</f>
        <v>124</v>
      </c>
      <c r="J75" s="1274"/>
      <c r="K75" s="1274">
        <f>ROUNDUP(IFERROR(AL75*(1+$AC$5/100),AL75),0)</f>
        <v>138</v>
      </c>
      <c r="L75" s="1274"/>
      <c r="M75" s="1274">
        <f>ROUNDUP(IFERROR(AN75*(1+$AC$5/100),AN75),0)</f>
        <v>158</v>
      </c>
      <c r="N75" s="1274"/>
      <c r="O75" s="1274">
        <f>ROUNDUP(IFERROR(AP75*(1+$AC$5/100),AP75),0)</f>
        <v>173</v>
      </c>
      <c r="P75" s="1274"/>
      <c r="Q75" s="1274">
        <f>ROUNDUP(IFERROR(AR75*(1+$AC$5/100),AR75),0)</f>
        <v>187</v>
      </c>
      <c r="R75" s="1274"/>
      <c r="S75" s="1274">
        <f>ROUNDUP(IFERROR(AT75*(1+$AC$5/100),AT75),0)</f>
        <v>201</v>
      </c>
      <c r="T75" s="1274"/>
      <c r="U75" s="1274">
        <f>ROUNDUP(IFERROR(AV75*(1+$AC$5/100),AV75),0)</f>
        <v>223</v>
      </c>
      <c r="V75" s="1274"/>
      <c r="W75" s="1274">
        <f>ROUNDUP(IFERROR(AX75*(1+$AC$5/100),AX75),0)</f>
        <v>243</v>
      </c>
      <c r="X75" s="1275"/>
      <c r="Y75" s="1267">
        <v>1800</v>
      </c>
      <c r="Z75" s="1268"/>
      <c r="AB75" s="1131">
        <v>1800</v>
      </c>
      <c r="AC75" s="1131"/>
      <c r="AD75" s="1131">
        <v>109</v>
      </c>
      <c r="AE75" s="1131"/>
      <c r="AF75" s="1131">
        <v>128</v>
      </c>
      <c r="AG75" s="1131"/>
      <c r="AH75" s="1131">
        <v>146</v>
      </c>
      <c r="AI75" s="1131"/>
      <c r="AJ75" s="1131">
        <v>165</v>
      </c>
      <c r="AK75" s="1131"/>
      <c r="AL75" s="1131">
        <v>183</v>
      </c>
      <c r="AM75" s="1131"/>
      <c r="AN75" s="1131">
        <v>210</v>
      </c>
      <c r="AO75" s="1131"/>
      <c r="AP75" s="1131">
        <v>230</v>
      </c>
      <c r="AQ75" s="1131"/>
      <c r="AR75" s="1131">
        <v>249</v>
      </c>
      <c r="AS75" s="1131"/>
      <c r="AT75" s="1131">
        <v>268</v>
      </c>
      <c r="AU75" s="1131"/>
      <c r="AV75" s="1131">
        <v>297</v>
      </c>
      <c r="AW75" s="1131"/>
      <c r="AX75" s="1131">
        <v>323</v>
      </c>
      <c r="AY75" s="1131"/>
    </row>
    <row r="76" spans="1:57" customHeight="1" ht="19.5">
      <c r="A76" s="1269">
        <v>2000</v>
      </c>
      <c r="B76" s="1267"/>
      <c r="C76" s="1273">
        <f>ROUNDUP(IFERROR(AD76*(1+$AC$5/100),AD76),0)</f>
        <v>89</v>
      </c>
      <c r="D76" s="1271"/>
      <c r="E76" s="1271">
        <f>ROUNDUP(IFERROR(AF76*(1+$AC$5/100),AF76),0)</f>
        <v>104</v>
      </c>
      <c r="F76" s="1271"/>
      <c r="G76" s="1271">
        <f>ROUNDUP(IFERROR(AH76*(1+$AC$5/100),AH76),0)</f>
        <v>119</v>
      </c>
      <c r="H76" s="1271"/>
      <c r="I76" s="1271">
        <f>ROUNDUP(IFERROR(AJ76*(1+$AC$5/100),AJ76),0)</f>
        <v>135</v>
      </c>
      <c r="J76" s="1271"/>
      <c r="K76" s="1271">
        <f>ROUNDUP(IFERROR(AL76*(1+$AC$5/100),AL76),0)</f>
        <v>150</v>
      </c>
      <c r="L76" s="1271"/>
      <c r="M76" s="1271">
        <f>ROUNDUP(IFERROR(AN76*(1+$AC$5/100),AN76),0)</f>
        <v>171</v>
      </c>
      <c r="N76" s="1271"/>
      <c r="O76" s="1271">
        <f>ROUNDUP(IFERROR(AP76*(1+$AC$5/100),AP76),0)</f>
        <v>187</v>
      </c>
      <c r="P76" s="1271"/>
      <c r="Q76" s="1271">
        <f>ROUNDUP(IFERROR(AR76*(1+$AC$5/100),AR76),0)</f>
        <v>203</v>
      </c>
      <c r="R76" s="1271"/>
      <c r="S76" s="1271">
        <f>ROUNDUP(IFERROR(AT76*(1+$AC$5/100),AT76),0)</f>
        <v>219</v>
      </c>
      <c r="T76" s="1271"/>
      <c r="U76" s="1271">
        <f>ROUNDUP(IFERROR(AV76*(1+$AC$5/100),AV76),0)</f>
        <v>242</v>
      </c>
      <c r="V76" s="1271"/>
      <c r="W76" s="1271">
        <f>ROUNDUP(IFERROR(AX76*(1+$AC$5/100),AX76),0)</f>
        <v>262</v>
      </c>
      <c r="X76" s="1272"/>
      <c r="Y76" s="1267">
        <v>2000</v>
      </c>
      <c r="Z76" s="1268"/>
      <c r="AB76" s="1131">
        <v>2000</v>
      </c>
      <c r="AC76" s="1131"/>
      <c r="AD76" s="1131">
        <v>118</v>
      </c>
      <c r="AE76" s="1131"/>
      <c r="AF76" s="1131">
        <v>138</v>
      </c>
      <c r="AG76" s="1131"/>
      <c r="AH76" s="1131">
        <v>158</v>
      </c>
      <c r="AI76" s="1131"/>
      <c r="AJ76" s="1131">
        <v>179</v>
      </c>
      <c r="AK76" s="1131"/>
      <c r="AL76" s="1131">
        <v>199</v>
      </c>
      <c r="AM76" s="1131"/>
      <c r="AN76" s="1131">
        <v>228</v>
      </c>
      <c r="AO76" s="1131"/>
      <c r="AP76" s="1131">
        <v>249</v>
      </c>
      <c r="AQ76" s="1131"/>
      <c r="AR76" s="1131">
        <v>270</v>
      </c>
      <c r="AS76" s="1131"/>
      <c r="AT76" s="1131">
        <v>291</v>
      </c>
      <c r="AU76" s="1131"/>
      <c r="AV76" s="1131">
        <v>322</v>
      </c>
      <c r="AW76" s="1131"/>
      <c r="AX76" s="1131">
        <v>349</v>
      </c>
      <c r="AY76" s="1131"/>
    </row>
    <row r="77" spans="1:57" customHeight="1" ht="19.5">
      <c r="A77" s="1269">
        <v>2200</v>
      </c>
      <c r="B77" s="1267"/>
      <c r="C77" s="1276">
        <f>ROUNDUP(IFERROR(AD77*(1+$AC$5/100),AD77),0)</f>
        <v>96</v>
      </c>
      <c r="D77" s="1274"/>
      <c r="E77" s="1274">
        <f>ROUNDUP(IFERROR(AF77*(1+$AC$5/100),AF77),0)</f>
        <v>112</v>
      </c>
      <c r="F77" s="1274"/>
      <c r="G77" s="1274">
        <f>ROUNDUP(IFERROR(AH77*(1+$AC$5/100),AH77),0)</f>
        <v>129</v>
      </c>
      <c r="H77" s="1274"/>
      <c r="I77" s="1274">
        <f>ROUNDUP(IFERROR(AJ77*(1+$AC$5/100),AJ77),0)</f>
        <v>145</v>
      </c>
      <c r="J77" s="1274"/>
      <c r="K77" s="1274">
        <f>ROUNDUP(IFERROR(AL77*(1+$AC$5/100),AL77),0)</f>
        <v>162</v>
      </c>
      <c r="L77" s="1274"/>
      <c r="M77" s="1274">
        <f>ROUNDUP(IFERROR(AN77*(1+$AC$5/100),AN77),0)</f>
        <v>184</v>
      </c>
      <c r="N77" s="1274"/>
      <c r="O77" s="1274">
        <f>ROUNDUP(IFERROR(AP77*(1+$AC$5/100),AP77),0)</f>
        <v>201</v>
      </c>
      <c r="P77" s="1274"/>
      <c r="Q77" s="1274">
        <f>ROUNDUP(IFERROR(AR77*(1+$AC$5/100),AR77),0)</f>
        <v>219</v>
      </c>
      <c r="R77" s="1274"/>
      <c r="S77" s="1274">
        <f>ROUNDUP(IFERROR(AT77*(1+$AC$5/100),AT77),0)</f>
        <v>236</v>
      </c>
      <c r="T77" s="1274"/>
      <c r="U77" s="1274">
        <f>ROUNDUP(IFERROR(AV77*(1+$AC$5/100),AV77),0)</f>
        <v>261</v>
      </c>
      <c r="V77" s="1274"/>
      <c r="W77" s="1274">
        <f>ROUNDUP(IFERROR(AX77*(1+$AC$5/100),AX77),0)</f>
        <v>282</v>
      </c>
      <c r="X77" s="1275"/>
      <c r="Y77" s="1267">
        <v>2200</v>
      </c>
      <c r="Z77" s="1268"/>
      <c r="AB77" s="1131">
        <v>2200</v>
      </c>
      <c r="AC77" s="1131"/>
      <c r="AD77" s="1131">
        <v>127</v>
      </c>
      <c r="AE77" s="1131"/>
      <c r="AF77" s="1131">
        <v>149</v>
      </c>
      <c r="AG77" s="1131"/>
      <c r="AH77" s="1131">
        <v>171</v>
      </c>
      <c r="AI77" s="1131"/>
      <c r="AJ77" s="1131">
        <v>193</v>
      </c>
      <c r="AK77" s="1131"/>
      <c r="AL77" s="1131">
        <v>215</v>
      </c>
      <c r="AM77" s="1131"/>
      <c r="AN77" s="1131">
        <v>245</v>
      </c>
      <c r="AO77" s="1131"/>
      <c r="AP77" s="1131">
        <v>268</v>
      </c>
      <c r="AQ77" s="1131"/>
      <c r="AR77" s="1131">
        <v>291</v>
      </c>
      <c r="AS77" s="1131"/>
      <c r="AT77" s="1131">
        <v>314</v>
      </c>
      <c r="AU77" s="1131"/>
      <c r="AV77" s="1131">
        <v>347</v>
      </c>
      <c r="AW77" s="1131"/>
      <c r="AX77" s="1131">
        <v>376</v>
      </c>
      <c r="AY77" s="1131"/>
    </row>
    <row r="78" spans="1:57" customHeight="1" ht="19.5">
      <c r="A78" s="1269">
        <v>2400</v>
      </c>
      <c r="B78" s="1267"/>
      <c r="C78" s="1273">
        <f>ROUNDUP(IFERROR(AD78*(1+$AC$5/100),AD78),0)</f>
        <v>102</v>
      </c>
      <c r="D78" s="1271"/>
      <c r="E78" s="1271">
        <f>ROUNDUP(IFERROR(AF78*(1+$AC$5/100),AF78),0)</f>
        <v>120</v>
      </c>
      <c r="F78" s="1271"/>
      <c r="G78" s="1271">
        <f>ROUNDUP(IFERROR(AH78*(1+$AC$5/100),AH78),0)</f>
        <v>138</v>
      </c>
      <c r="H78" s="1271"/>
      <c r="I78" s="1271">
        <f>ROUNDUP(IFERROR(AJ78*(1+$AC$5/100),AJ78),0)</f>
        <v>156</v>
      </c>
      <c r="J78" s="1271"/>
      <c r="K78" s="1271">
        <f>ROUNDUP(IFERROR(AL78*(1+$AC$5/100),AL78),0)</f>
        <v>174</v>
      </c>
      <c r="L78" s="1271"/>
      <c r="M78" s="1271">
        <f>ROUNDUP(IFERROR(AN78*(1+$AC$5/100),AN78),0)</f>
        <v>198</v>
      </c>
      <c r="N78" s="1271"/>
      <c r="O78" s="1271">
        <f>ROUNDUP(IFERROR(AP78*(1+$AC$5/100),AP78),0)</f>
        <v>216</v>
      </c>
      <c r="P78" s="1271"/>
      <c r="Q78" s="1271">
        <f>ROUNDUP(IFERROR(AR78*(1+$AC$5/100),AR78),0)</f>
        <v>234</v>
      </c>
      <c r="R78" s="1271"/>
      <c r="S78" s="1271">
        <f>ROUNDUP(IFERROR(AT78*(1+$AC$5/100),AT78),0)</f>
        <v>253</v>
      </c>
      <c r="T78" s="1271"/>
      <c r="U78" s="1271">
        <f>ROUNDUP(IFERROR(AV78*(1+$AC$5/100),AV78),0)</f>
        <v>279</v>
      </c>
      <c r="V78" s="1271"/>
      <c r="W78" s="1271">
        <f>ROUNDUP(IFERROR(AX78*(1+$AC$5/100),AX78),0)</f>
        <v>302</v>
      </c>
      <c r="X78" s="1272"/>
      <c r="Y78" s="1267">
        <v>2400</v>
      </c>
      <c r="Z78" s="1268"/>
      <c r="AB78" s="1131">
        <v>2400</v>
      </c>
      <c r="AC78" s="1131"/>
      <c r="AD78" s="1131">
        <v>135</v>
      </c>
      <c r="AE78" s="1131"/>
      <c r="AF78" s="1131">
        <v>159</v>
      </c>
      <c r="AG78" s="1131"/>
      <c r="AH78" s="1131">
        <v>183</v>
      </c>
      <c r="AI78" s="1131"/>
      <c r="AJ78" s="1131">
        <v>207</v>
      </c>
      <c r="AK78" s="1131"/>
      <c r="AL78" s="1131">
        <v>231</v>
      </c>
      <c r="AM78" s="1131"/>
      <c r="AN78" s="1131">
        <v>263</v>
      </c>
      <c r="AO78" s="1131"/>
      <c r="AP78" s="1131">
        <v>288</v>
      </c>
      <c r="AQ78" s="1131"/>
      <c r="AR78" s="1131">
        <v>312</v>
      </c>
      <c r="AS78" s="1131"/>
      <c r="AT78" s="1131">
        <v>337</v>
      </c>
      <c r="AU78" s="1131"/>
      <c r="AV78" s="1131">
        <v>371</v>
      </c>
      <c r="AW78" s="1131"/>
      <c r="AX78" s="1131">
        <v>402</v>
      </c>
      <c r="AY78" s="1131"/>
    </row>
    <row r="79" spans="1:57" customHeight="1" ht="19.5">
      <c r="A79" s="1269">
        <v>2600</v>
      </c>
      <c r="B79" s="1267"/>
      <c r="C79" s="1276">
        <f>ROUNDUP(IFERROR(AD79*(1+$AC$5/100),AD79),0)</f>
        <v>108</v>
      </c>
      <c r="D79" s="1274"/>
      <c r="E79" s="1274">
        <f>ROUNDUP(IFERROR(AF79*(1+$AC$5/100),AF79),0)</f>
        <v>128</v>
      </c>
      <c r="F79" s="1274"/>
      <c r="G79" s="1274">
        <f>ROUNDUP(IFERROR(AH79*(1+$AC$5/100),AH79),0)</f>
        <v>147</v>
      </c>
      <c r="H79" s="1274"/>
      <c r="I79" s="1274">
        <f>ROUNDUP(IFERROR(AJ79*(1+$AC$5/100),AJ79),0)</f>
        <v>166</v>
      </c>
      <c r="J79" s="1274"/>
      <c r="K79" s="1274">
        <f>ROUNDUP(IFERROR(AL79*(1+$AC$5/100),AL79),0)</f>
        <v>186</v>
      </c>
      <c r="L79" s="1274"/>
      <c r="M79" s="1274">
        <f>ROUNDUP(IFERROR(AN79*(1+$AC$5/100),AN79),0)</f>
        <v>211</v>
      </c>
      <c r="N79" s="1274"/>
      <c r="O79" s="1274">
        <f>ROUNDUP(IFERROR(AP79*(1+$AC$5/100),AP79),0)</f>
        <v>231</v>
      </c>
      <c r="P79" s="1274"/>
      <c r="Q79" s="1274">
        <f>ROUNDUP(IFERROR(AR79*(1+$AC$5/100),AR79),0)</f>
        <v>250</v>
      </c>
      <c r="R79" s="1274"/>
      <c r="S79" s="1274">
        <f>ROUNDUP(IFERROR(AT79*(1+$AC$5/100),AT79),0)</f>
        <v>270</v>
      </c>
      <c r="T79" s="1274"/>
      <c r="U79" s="1274">
        <f>ROUNDUP(IFERROR(AV79*(1+$AC$5/100),AV79),0)</f>
        <v>297</v>
      </c>
      <c r="V79" s="1274"/>
      <c r="W79" s="1274">
        <f>ROUNDUP(IFERROR(AX79*(1+$AC$5/100),AX79),0)</f>
        <v>322</v>
      </c>
      <c r="X79" s="1275"/>
      <c r="Y79" s="1267">
        <v>2600</v>
      </c>
      <c r="Z79" s="1268"/>
      <c r="AB79" s="1131">
        <v>2600</v>
      </c>
      <c r="AC79" s="1131"/>
      <c r="AD79" s="1131">
        <v>144</v>
      </c>
      <c r="AE79" s="1131"/>
      <c r="AF79" s="1131">
        <v>170</v>
      </c>
      <c r="AG79" s="1131"/>
      <c r="AH79" s="1131">
        <v>195</v>
      </c>
      <c r="AI79" s="1131"/>
      <c r="AJ79" s="1131">
        <v>221</v>
      </c>
      <c r="AK79" s="1131"/>
      <c r="AL79" s="1131">
        <v>247</v>
      </c>
      <c r="AM79" s="1131"/>
      <c r="AN79" s="1131">
        <v>281</v>
      </c>
      <c r="AO79" s="1131"/>
      <c r="AP79" s="1131">
        <v>307</v>
      </c>
      <c r="AQ79" s="1131"/>
      <c r="AR79" s="1131">
        <v>333</v>
      </c>
      <c r="AS79" s="1131"/>
      <c r="AT79" s="1131">
        <v>360</v>
      </c>
      <c r="AU79" s="1131"/>
      <c r="AV79" s="1131">
        <v>396</v>
      </c>
      <c r="AW79" s="1131"/>
      <c r="AX79" s="1131">
        <v>429</v>
      </c>
      <c r="AY79" s="1131"/>
    </row>
    <row r="80" spans="1:57" customHeight="1" ht="19.5">
      <c r="A80" s="1269">
        <v>2800</v>
      </c>
      <c r="B80" s="1267"/>
      <c r="C80" s="1273">
        <f>ROUNDUP(IFERROR(AD80*(1+$AC$5/100),AD80),0)</f>
        <v>115</v>
      </c>
      <c r="D80" s="1271"/>
      <c r="E80" s="1271">
        <f>ROUNDUP(IFERROR(AF80*(1+$AC$5/100),AF80),0)</f>
        <v>135</v>
      </c>
      <c r="F80" s="1271"/>
      <c r="G80" s="1271">
        <f>ROUNDUP(IFERROR(AH80*(1+$AC$5/100),AH80),0)</f>
        <v>156</v>
      </c>
      <c r="H80" s="1271"/>
      <c r="I80" s="1271">
        <f>ROUNDUP(IFERROR(AJ80*(1+$AC$5/100),AJ80),0)</f>
        <v>177</v>
      </c>
      <c r="J80" s="1271"/>
      <c r="K80" s="1271">
        <f>ROUNDUP(IFERROR(AL80*(1+$AC$5/100),AL80),0)</f>
        <v>197</v>
      </c>
      <c r="L80" s="1271"/>
      <c r="M80" s="1271">
        <f>ROUNDUP(IFERROR(AN80*(1+$AC$5/100),AN80),0)</f>
        <v>224</v>
      </c>
      <c r="N80" s="1271"/>
      <c r="O80" s="1271">
        <f>ROUNDUP(IFERROR(AP80*(1+$AC$5/100),AP80),0)</f>
        <v>245</v>
      </c>
      <c r="P80" s="1271"/>
      <c r="Q80" s="1271">
        <f>ROUNDUP(IFERROR(AR80*(1+$AC$5/100),AR80),0)</f>
        <v>267</v>
      </c>
      <c r="R80" s="1271"/>
      <c r="S80" s="1271">
        <f>ROUNDUP(IFERROR(AT80*(1+$AC$5/100),AT80),0)</f>
        <v>288</v>
      </c>
      <c r="T80" s="1271"/>
      <c r="U80" s="1271">
        <f>ROUNDUP(IFERROR(AV80*(1+$AC$5/100),AV80),0)</f>
        <v>315</v>
      </c>
      <c r="V80" s="1271"/>
      <c r="W80" s="1271">
        <f>ROUNDUP(IFERROR(AX80*(1+$AC$5/100),AX80),0)</f>
        <v>342</v>
      </c>
      <c r="X80" s="1272"/>
      <c r="Y80" s="1267">
        <v>2800</v>
      </c>
      <c r="Z80" s="1268"/>
      <c r="AB80" s="1131">
        <v>2800</v>
      </c>
      <c r="AC80" s="1131"/>
      <c r="AD80" s="1131">
        <v>153</v>
      </c>
      <c r="AE80" s="1131"/>
      <c r="AF80" s="1131">
        <v>180</v>
      </c>
      <c r="AG80" s="1131"/>
      <c r="AH80" s="1131">
        <v>208</v>
      </c>
      <c r="AI80" s="1131"/>
      <c r="AJ80" s="1131">
        <v>235</v>
      </c>
      <c r="AK80" s="1131"/>
      <c r="AL80" s="1131">
        <v>262</v>
      </c>
      <c r="AM80" s="1131"/>
      <c r="AN80" s="1131">
        <v>298</v>
      </c>
      <c r="AO80" s="1131"/>
      <c r="AP80" s="1131">
        <v>326</v>
      </c>
      <c r="AQ80" s="1131"/>
      <c r="AR80" s="1131">
        <v>355</v>
      </c>
      <c r="AS80" s="1131"/>
      <c r="AT80" s="1131">
        <v>383</v>
      </c>
      <c r="AU80" s="1131"/>
      <c r="AV80" s="1131">
        <v>420</v>
      </c>
      <c r="AW80" s="1131"/>
      <c r="AX80" s="1131">
        <v>455</v>
      </c>
      <c r="AY80" s="1131"/>
    </row>
    <row r="81" spans="1:57" customHeight="1" ht="19.5">
      <c r="A81" s="1269">
        <v>3000</v>
      </c>
      <c r="B81" s="1267"/>
      <c r="C81" s="1276">
        <f>ROUNDUP(IFERROR(AD81*(1+$AC$5/100),AD81),0)</f>
        <v>122</v>
      </c>
      <c r="D81" s="1274"/>
      <c r="E81" s="1274">
        <f>ROUNDUP(IFERROR(AF81*(1+$AC$5/100),AF81),0)</f>
        <v>144</v>
      </c>
      <c r="F81" s="1274"/>
      <c r="G81" s="1274">
        <f>ROUNDUP(IFERROR(AH81*(1+$AC$5/100),AH81),0)</f>
        <v>170</v>
      </c>
      <c r="H81" s="1274"/>
      <c r="I81" s="1274">
        <f>ROUNDUP(IFERROR(AJ81*(1+$AC$5/100),AJ81),0)</f>
        <v>192</v>
      </c>
      <c r="J81" s="1274"/>
      <c r="K81" s="1274">
        <f>ROUNDUP(IFERROR(AL81*(1+$AC$5/100),AL81),0)</f>
        <v>215</v>
      </c>
      <c r="L81" s="1274"/>
      <c r="M81" s="1274">
        <f>ROUNDUP(IFERROR(AN81*(1+$AC$5/100),AN81),0)</f>
        <v>237</v>
      </c>
      <c r="N81" s="1274"/>
      <c r="O81" s="1274">
        <f>ROUNDUP(IFERROR(AP81*(1+$AC$5/100),AP81),0)</f>
        <v>265</v>
      </c>
      <c r="P81" s="1274"/>
      <c r="Q81" s="1274">
        <f>ROUNDUP(IFERROR(AR81*(1+$AC$5/100),AR81),0)</f>
        <v>288</v>
      </c>
      <c r="R81" s="1274"/>
      <c r="S81" s="1274">
        <f>ROUNDUP(IFERROR(AT81*(1+$AC$5/100),AT81),0)</f>
        <v>311</v>
      </c>
      <c r="T81" s="1274"/>
      <c r="U81" s="1274">
        <f>ROUNDUP(IFERROR(AV81*(1+$AC$5/100),AV81),0)</f>
        <v>334</v>
      </c>
      <c r="V81" s="1274"/>
      <c r="W81" s="1274">
        <f>ROUNDUP(IFERROR(AX81*(1+$AC$5/100),AX81),0)</f>
        <v>361</v>
      </c>
      <c r="X81" s="1275"/>
      <c r="Y81" s="1267">
        <v>3000</v>
      </c>
      <c r="Z81" s="1268"/>
      <c r="AB81" s="1131">
        <v>3000</v>
      </c>
      <c r="AC81" s="1131"/>
      <c r="AD81" s="1131">
        <v>162</v>
      </c>
      <c r="AE81" s="1131"/>
      <c r="AF81" s="1131">
        <v>191</v>
      </c>
      <c r="AG81" s="1131"/>
      <c r="AH81" s="1131">
        <v>226</v>
      </c>
      <c r="AI81" s="1131"/>
      <c r="AJ81" s="1131">
        <v>256</v>
      </c>
      <c r="AK81" s="1131"/>
      <c r="AL81" s="1131">
        <v>286</v>
      </c>
      <c r="AM81" s="1131"/>
      <c r="AN81" s="1131">
        <v>316</v>
      </c>
      <c r="AO81" s="1131"/>
      <c r="AP81" s="1131">
        <v>353</v>
      </c>
      <c r="AQ81" s="1131"/>
      <c r="AR81" s="1131">
        <v>384</v>
      </c>
      <c r="AS81" s="1131"/>
      <c r="AT81" s="1131">
        <v>414</v>
      </c>
      <c r="AU81" s="1131"/>
      <c r="AV81" s="1131">
        <v>445</v>
      </c>
      <c r="AW81" s="1131"/>
      <c r="AX81" s="1131">
        <v>481</v>
      </c>
      <c r="AY81" s="1131"/>
    </row>
    <row r="82" spans="1:57" customHeight="1" ht="19.5">
      <c r="A82" s="1269">
        <v>3200</v>
      </c>
      <c r="B82" s="1267"/>
      <c r="C82" s="1273">
        <f>ROUNDUP(IFERROR(AD82*(1+$AC$5/100),AD82),0)</f>
        <v>129</v>
      </c>
      <c r="D82" s="1271"/>
      <c r="E82" s="1271">
        <f>ROUNDUP(IFERROR(AF82*(1+$AC$5/100),AF82),0)</f>
        <v>151</v>
      </c>
      <c r="F82" s="1271"/>
      <c r="G82" s="1271">
        <f>ROUNDUP(IFERROR(AH82*(1+$AC$5/100),AH82),0)</f>
        <v>179</v>
      </c>
      <c r="H82" s="1271"/>
      <c r="I82" s="1271">
        <f>ROUNDUP(IFERROR(AJ82*(1+$AC$5/100),AJ82),0)</f>
        <v>203</v>
      </c>
      <c r="J82" s="1271"/>
      <c r="K82" s="1271">
        <f>ROUNDUP(IFERROR(AL82*(1+$AC$5/100),AL82),0)</f>
        <v>227</v>
      </c>
      <c r="L82" s="1271"/>
      <c r="M82" s="1271">
        <f>ROUNDUP(IFERROR(AN82*(1+$AC$5/100),AN82),0)</f>
        <v>250</v>
      </c>
      <c r="N82" s="1271"/>
      <c r="O82" s="1271">
        <f>ROUNDUP(IFERROR(AP82*(1+$AC$5/100),AP82),0)</f>
        <v>279</v>
      </c>
      <c r="P82" s="1271"/>
      <c r="Q82" s="1271">
        <f>ROUNDUP(IFERROR(AR82*(1+$AC$5/100),AR82),0)</f>
        <v>304</v>
      </c>
      <c r="R82" s="1271"/>
      <c r="S82" s="1271">
        <f>ROUNDUP(IFERROR(AT82*(1+$AC$5/100),AT82),0)</f>
        <v>328</v>
      </c>
      <c r="T82" s="1271"/>
      <c r="U82" s="1271">
        <f>ROUNDUP(IFERROR(AV82*(1+$AC$5/100),AV82),0)</f>
        <v>353</v>
      </c>
      <c r="V82" s="1271"/>
      <c r="W82" s="1271">
        <f>ROUNDUP(IFERROR(AX82*(1+$AC$5/100),AX82),0)</f>
        <v>381</v>
      </c>
      <c r="X82" s="1272"/>
      <c r="Y82" s="1267">
        <v>3200</v>
      </c>
      <c r="Z82" s="1268"/>
      <c r="AB82" s="1131">
        <v>3200</v>
      </c>
      <c r="AC82" s="1131"/>
      <c r="AD82" s="1131">
        <v>171</v>
      </c>
      <c r="AE82" s="1131"/>
      <c r="AF82" s="1131">
        <v>201</v>
      </c>
      <c r="AG82" s="1131"/>
      <c r="AH82" s="1131">
        <v>238</v>
      </c>
      <c r="AI82" s="1131"/>
      <c r="AJ82" s="1131">
        <v>270</v>
      </c>
      <c r="AK82" s="1131"/>
      <c r="AL82" s="1131">
        <v>302</v>
      </c>
      <c r="AM82" s="1131"/>
      <c r="AN82" s="1131">
        <v>333</v>
      </c>
      <c r="AO82" s="1131"/>
      <c r="AP82" s="1131">
        <v>372</v>
      </c>
      <c r="AQ82" s="1131"/>
      <c r="AR82" s="1131">
        <v>405</v>
      </c>
      <c r="AS82" s="1131"/>
      <c r="AT82" s="1131">
        <v>437</v>
      </c>
      <c r="AU82" s="1131"/>
      <c r="AV82" s="1131">
        <v>470</v>
      </c>
      <c r="AW82" s="1131"/>
      <c r="AX82" s="1131">
        <v>508</v>
      </c>
      <c r="AY82" s="1131"/>
    </row>
    <row r="83" spans="1:57" customHeight="1" ht="19.5">
      <c r="A83" s="1269">
        <v>3400</v>
      </c>
      <c r="B83" s="1267"/>
      <c r="C83" s="1270">
        <f>ROUNDUP(IFERROR(AD83*(1+$AC$5/100),AD83),0)</f>
        <v>135</v>
      </c>
      <c r="D83" s="1265"/>
      <c r="E83" s="1265">
        <f>ROUNDUP(IFERROR(AF83*(1+$AC$5/100),AF83),0)</f>
        <v>159</v>
      </c>
      <c r="F83" s="1265"/>
      <c r="G83" s="1265">
        <f>ROUNDUP(IFERROR(AH83*(1+$AC$5/100),AH83),0)</f>
        <v>189</v>
      </c>
      <c r="H83" s="1265"/>
      <c r="I83" s="1265">
        <f>ROUNDUP(IFERROR(AJ83*(1+$AC$5/100),AJ83),0)</f>
        <v>213</v>
      </c>
      <c r="J83" s="1265"/>
      <c r="K83" s="1265">
        <f>ROUNDUP(IFERROR(AL83*(1+$AC$5/100),AL83),0)</f>
        <v>238</v>
      </c>
      <c r="L83" s="1265"/>
      <c r="M83" s="1265">
        <f>ROUNDUP(IFERROR(AN83*(1+$AC$5/100),AN83),0)</f>
        <v>264</v>
      </c>
      <c r="N83" s="1265"/>
      <c r="O83" s="1265">
        <f>ROUNDUP(IFERROR(AP83*(1+$AC$5/100),AP83),0)</f>
        <v>294</v>
      </c>
      <c r="P83" s="1265"/>
      <c r="Q83" s="1265">
        <f>ROUNDUP(IFERROR(AR83*(1+$AC$5/100),AR83),0)</f>
        <v>320</v>
      </c>
      <c r="R83" s="1265"/>
      <c r="S83" s="1265">
        <f>ROUNDUP(IFERROR(AT83*(1+$AC$5/100),AT83),0)</f>
        <v>345</v>
      </c>
      <c r="T83" s="1265"/>
      <c r="U83" s="1265">
        <f>ROUNDUP(IFERROR(AV83*(1+$AC$5/100),AV83),0)</f>
        <v>371</v>
      </c>
      <c r="V83" s="1265"/>
      <c r="W83" s="1265">
        <f>ROUNDUP(IFERROR(AX83*(1+$AC$5/100),AX83),0)</f>
        <v>401</v>
      </c>
      <c r="X83" s="1266"/>
      <c r="Y83" s="1267">
        <v>3400</v>
      </c>
      <c r="Z83" s="1268"/>
      <c r="AB83" s="1131">
        <v>3400</v>
      </c>
      <c r="AC83" s="1131"/>
      <c r="AD83" s="1131">
        <v>179</v>
      </c>
      <c r="AE83" s="1131"/>
      <c r="AF83" s="1131">
        <v>212</v>
      </c>
      <c r="AG83" s="1131"/>
      <c r="AH83" s="1131">
        <v>251</v>
      </c>
      <c r="AI83" s="1131"/>
      <c r="AJ83" s="1131">
        <v>284</v>
      </c>
      <c r="AK83" s="1131"/>
      <c r="AL83" s="1131">
        <v>317</v>
      </c>
      <c r="AM83" s="1131"/>
      <c r="AN83" s="1131">
        <v>351</v>
      </c>
      <c r="AO83" s="1131"/>
      <c r="AP83" s="1131">
        <v>392</v>
      </c>
      <c r="AQ83" s="1131"/>
      <c r="AR83" s="1131">
        <v>426</v>
      </c>
      <c r="AS83" s="1131"/>
      <c r="AT83" s="1131">
        <v>460</v>
      </c>
      <c r="AU83" s="1131"/>
      <c r="AV83" s="1131">
        <v>494</v>
      </c>
      <c r="AW83" s="1131"/>
      <c r="AX83" s="1131">
        <v>534</v>
      </c>
      <c r="AY83" s="1131"/>
    </row>
    <row r="84" spans="1:57" customHeight="1" ht="21">
      <c r="A84" s="1301"/>
      <c r="B84" s="1302"/>
      <c r="C84" s="1302"/>
      <c r="D84" s="1302"/>
      <c r="E84" s="1302"/>
      <c r="F84" s="1302"/>
      <c r="G84" s="1302"/>
      <c r="H84" s="1302"/>
      <c r="I84" s="1302"/>
      <c r="J84" s="1302"/>
      <c r="K84" s="1302"/>
      <c r="L84" s="1302"/>
      <c r="M84" s="312"/>
      <c r="N84" s="1302"/>
      <c r="O84" s="1302"/>
      <c r="P84" s="1302"/>
      <c r="Q84" s="1302"/>
      <c r="R84" s="1302"/>
      <c r="S84" s="1302"/>
      <c r="T84" s="1302"/>
      <c r="U84" s="1302"/>
      <c r="V84" s="1302"/>
      <c r="W84" s="1302"/>
      <c r="X84" s="1302"/>
      <c r="Y84" s="1302"/>
      <c r="Z84" s="313"/>
    </row>
    <row r="85" spans="1:57">
      <c r="A85" s="298"/>
      <c r="B85" s="298"/>
      <c r="C85" s="298"/>
      <c r="D85" s="298"/>
      <c r="E85" s="298"/>
      <c r="F85" s="298"/>
      <c r="G85" s="298"/>
      <c r="H85" s="298"/>
      <c r="I85" s="298"/>
      <c r="J85" s="298"/>
      <c r="K85" s="298"/>
      <c r="L85" s="298"/>
      <c r="M85" s="298"/>
      <c r="N85" s="298"/>
      <c r="O85" s="298"/>
      <c r="P85" s="298"/>
      <c r="Q85" s="298"/>
      <c r="R85" s="298"/>
      <c r="S85" s="298"/>
      <c r="T85" s="298"/>
      <c r="U85" s="298"/>
      <c r="V85" s="298"/>
      <c r="W85" s="298"/>
      <c r="X85" s="298"/>
      <c r="Y85" s="298"/>
      <c r="Z85" s="298"/>
    </row>
    <row r="86" spans="1:57" customHeight="1" ht="27">
      <c r="A86" s="1281" t="s">
        <v>876</v>
      </c>
      <c r="B86" s="1282"/>
      <c r="C86" s="1282"/>
      <c r="D86" s="1282"/>
      <c r="E86" s="1282"/>
      <c r="F86" s="1282"/>
      <c r="G86" s="1282"/>
      <c r="H86" s="1282"/>
      <c r="I86" s="1282"/>
      <c r="J86" s="1282"/>
      <c r="K86" s="1282"/>
      <c r="L86" s="1282"/>
      <c r="M86" s="1282"/>
      <c r="N86" s="1282"/>
      <c r="O86" s="1282"/>
      <c r="P86" s="1282"/>
      <c r="Q86" s="1282"/>
      <c r="R86" s="1282"/>
      <c r="S86" s="1282"/>
      <c r="T86" s="1282"/>
      <c r="U86" s="1282"/>
      <c r="V86" s="1282"/>
      <c r="W86" s="1282"/>
      <c r="X86" s="1282"/>
      <c r="Y86" s="1282"/>
      <c r="Z86" s="1283"/>
    </row>
    <row r="87" spans="1:57" customHeight="1" ht="19.5">
      <c r="A87" s="306"/>
      <c r="B87" s="307"/>
      <c r="C87" s="1280">
        <v>1000</v>
      </c>
      <c r="D87" s="1280"/>
      <c r="E87" s="1280">
        <v>1200</v>
      </c>
      <c r="F87" s="1280"/>
      <c r="G87" s="1280">
        <v>1400</v>
      </c>
      <c r="H87" s="1280"/>
      <c r="I87" s="1280">
        <v>1600</v>
      </c>
      <c r="J87" s="1280"/>
      <c r="K87" s="1280">
        <v>1800</v>
      </c>
      <c r="L87" s="1280"/>
      <c r="M87" s="1280">
        <v>2000</v>
      </c>
      <c r="N87" s="1280"/>
      <c r="O87" s="1280">
        <v>2200</v>
      </c>
      <c r="P87" s="1280"/>
      <c r="Q87" s="1280">
        <v>2400</v>
      </c>
      <c r="R87" s="1280"/>
      <c r="S87" s="1280">
        <v>2600</v>
      </c>
      <c r="T87" s="1280"/>
      <c r="U87" s="1280">
        <v>2800</v>
      </c>
      <c r="V87" s="1280"/>
      <c r="W87" s="1280">
        <v>3000</v>
      </c>
      <c r="X87" s="1280"/>
      <c r="Y87" s="307"/>
      <c r="Z87" s="308"/>
      <c r="AD87" s="1131">
        <v>1000</v>
      </c>
      <c r="AE87" s="1131"/>
      <c r="AF87" s="1131">
        <v>1200</v>
      </c>
      <c r="AG87" s="1131"/>
      <c r="AH87" s="1131">
        <v>1400</v>
      </c>
      <c r="AI87" s="1131"/>
      <c r="AJ87" s="1131">
        <v>1600</v>
      </c>
      <c r="AK87" s="1131"/>
      <c r="AL87" s="1131">
        <v>1800</v>
      </c>
      <c r="AM87" s="1131"/>
      <c r="AN87" s="1131">
        <v>2000</v>
      </c>
      <c r="AO87" s="1131"/>
      <c r="AP87" s="1131">
        <v>2200</v>
      </c>
      <c r="AQ87" s="1131"/>
      <c r="AR87" s="1131">
        <v>2400</v>
      </c>
      <c r="AS87" s="1131"/>
      <c r="AT87" s="1131">
        <v>2600</v>
      </c>
      <c r="AU87" s="1131"/>
      <c r="AV87" s="1131">
        <v>2800</v>
      </c>
      <c r="AW87" s="1131"/>
      <c r="AX87" s="1131">
        <v>3000</v>
      </c>
      <c r="AY87" s="1131"/>
    </row>
    <row r="88" spans="1:57" customHeight="1" ht="19.5">
      <c r="A88" s="1269">
        <v>1000</v>
      </c>
      <c r="B88" s="1267"/>
      <c r="C88" s="1279">
        <f>ROUNDUP(IFERROR(AD88*(1+$AC$6/100),AD88),0)</f>
        <v>57</v>
      </c>
      <c r="D88" s="1277"/>
      <c r="E88" s="1277">
        <f>ROUNDUP(IFERROR(AF88*(1+$AC$6/100),AF88),0)</f>
        <v>66</v>
      </c>
      <c r="F88" s="1277"/>
      <c r="G88" s="1277">
        <f>ROUNDUP(IFERROR(AH88*(1+$AC$6/100),AH88),0)</f>
        <v>75</v>
      </c>
      <c r="H88" s="1277"/>
      <c r="I88" s="1277">
        <f>ROUNDUP(IFERROR(AJ88*(1+$AC$6/100),AJ88),0)</f>
        <v>84</v>
      </c>
      <c r="J88" s="1277"/>
      <c r="K88" s="1277">
        <f>ROUNDUP(IFERROR(AL88*(1+$AC$6/100),AL88),0)</f>
        <v>93</v>
      </c>
      <c r="L88" s="1277"/>
      <c r="M88" s="1277">
        <f>ROUNDUP(IFERROR(AN88*(1+$AC$6/100),AN88),0)</f>
        <v>108</v>
      </c>
      <c r="N88" s="1277"/>
      <c r="O88" s="1277">
        <f>ROUNDUP(IFERROR(AP88*(1+$AC$6/100),AP88),0)</f>
        <v>118</v>
      </c>
      <c r="P88" s="1277"/>
      <c r="Q88" s="1277">
        <f>ROUNDUP(IFERROR(AR88*(1+$AC$6/100),AR88),0)</f>
        <v>127</v>
      </c>
      <c r="R88" s="1277"/>
      <c r="S88" s="1277">
        <f>ROUNDUP(IFERROR(AT88*(1+$AC$6/100),AT88),0)</f>
        <v>137</v>
      </c>
      <c r="T88" s="1277"/>
      <c r="U88" s="1277">
        <f>ROUNDUP(IFERROR(AV88*(1+$AC$6/100),AV88),0)</f>
        <v>153</v>
      </c>
      <c r="V88" s="1277"/>
      <c r="W88" s="1277">
        <f>ROUNDUP(IFERROR(AX88*(1+$AC$6/100),AX88),0)</f>
        <v>168</v>
      </c>
      <c r="X88" s="1278"/>
      <c r="Y88" s="1267">
        <v>1000</v>
      </c>
      <c r="Z88" s="1268"/>
      <c r="AB88" s="1131">
        <v>1000</v>
      </c>
      <c r="AC88" s="1131"/>
      <c r="AD88" s="1131">
        <v>76</v>
      </c>
      <c r="AE88" s="1131"/>
      <c r="AF88" s="1131">
        <v>88</v>
      </c>
      <c r="AG88" s="1131"/>
      <c r="AH88" s="1131">
        <v>100</v>
      </c>
      <c r="AI88" s="1131"/>
      <c r="AJ88" s="1131">
        <v>112</v>
      </c>
      <c r="AK88" s="1131"/>
      <c r="AL88" s="1131">
        <v>124</v>
      </c>
      <c r="AM88" s="1131"/>
      <c r="AN88" s="1131">
        <v>144</v>
      </c>
      <c r="AO88" s="1131"/>
      <c r="AP88" s="1131">
        <v>157</v>
      </c>
      <c r="AQ88" s="1131"/>
      <c r="AR88" s="1131">
        <v>169</v>
      </c>
      <c r="AS88" s="1131"/>
      <c r="AT88" s="1131">
        <v>182</v>
      </c>
      <c r="AU88" s="1131"/>
      <c r="AV88" s="1131">
        <v>204</v>
      </c>
      <c r="AW88" s="1131"/>
      <c r="AX88" s="1131">
        <v>224</v>
      </c>
      <c r="AY88" s="1131"/>
    </row>
    <row r="89" spans="1:57" customHeight="1" ht="19.5">
      <c r="A89" s="1269">
        <v>1200</v>
      </c>
      <c r="B89" s="1267"/>
      <c r="C89" s="1273">
        <f>ROUNDUP(IFERROR(AD89*(1+$AC$6/100),AD89),0)</f>
        <v>64</v>
      </c>
      <c r="D89" s="1271"/>
      <c r="E89" s="1271">
        <f>ROUNDUP(IFERROR(AF89*(1+$AC$6/100),AF89),0)</f>
        <v>75</v>
      </c>
      <c r="F89" s="1271"/>
      <c r="G89" s="1271">
        <f>ROUNDUP(IFERROR(AH89*(1+$AC$6/100),AH89),0)</f>
        <v>85</v>
      </c>
      <c r="H89" s="1271"/>
      <c r="I89" s="1271">
        <f>ROUNDUP(IFERROR(AJ89*(1+$AC$6/100),AJ89),0)</f>
        <v>95</v>
      </c>
      <c r="J89" s="1271"/>
      <c r="K89" s="1271">
        <f>ROUNDUP(IFERROR(AL89*(1+$AC$6/100),AL89),0)</f>
        <v>105</v>
      </c>
      <c r="L89" s="1271"/>
      <c r="M89" s="1271">
        <f>ROUNDUP(IFERROR(AN89*(1+$AC$6/100),AN89),0)</f>
        <v>122</v>
      </c>
      <c r="N89" s="1271"/>
      <c r="O89" s="1271">
        <f>ROUNDUP(IFERROR(AP89*(1+$AC$6/100),AP89),0)</f>
        <v>133</v>
      </c>
      <c r="P89" s="1271"/>
      <c r="Q89" s="1271">
        <f>ROUNDUP(IFERROR(AR89*(1+$AC$6/100),AR89),0)</f>
        <v>144</v>
      </c>
      <c r="R89" s="1271"/>
      <c r="S89" s="1271">
        <f>ROUNDUP(IFERROR(AT89*(1+$AC$6/100),AT89),0)</f>
        <v>155</v>
      </c>
      <c r="T89" s="1271"/>
      <c r="U89" s="1271">
        <f>ROUNDUP(IFERROR(AV89*(1+$AC$6/100),AV89),0)</f>
        <v>173</v>
      </c>
      <c r="V89" s="1271"/>
      <c r="W89" s="1271">
        <f>ROUNDUP(IFERROR(AX89*(1+$AC$6/100),AX89),0)</f>
        <v>189</v>
      </c>
      <c r="X89" s="1272"/>
      <c r="Y89" s="1267">
        <v>1200</v>
      </c>
      <c r="Z89" s="1268"/>
      <c r="AB89" s="1131">
        <v>1200</v>
      </c>
      <c r="AC89" s="1131"/>
      <c r="AD89" s="1131">
        <v>85</v>
      </c>
      <c r="AE89" s="1131"/>
      <c r="AF89" s="1131">
        <v>99</v>
      </c>
      <c r="AG89" s="1131"/>
      <c r="AH89" s="1131">
        <v>113</v>
      </c>
      <c r="AI89" s="1131"/>
      <c r="AJ89" s="1131">
        <v>126</v>
      </c>
      <c r="AK89" s="1131"/>
      <c r="AL89" s="1131">
        <v>140</v>
      </c>
      <c r="AM89" s="1131"/>
      <c r="AN89" s="1131">
        <v>162</v>
      </c>
      <c r="AO89" s="1131"/>
      <c r="AP89" s="1131">
        <v>177</v>
      </c>
      <c r="AQ89" s="1131"/>
      <c r="AR89" s="1131">
        <v>192</v>
      </c>
      <c r="AS89" s="1131"/>
      <c r="AT89" s="1131">
        <v>206</v>
      </c>
      <c r="AU89" s="1131"/>
      <c r="AV89" s="1131">
        <v>230</v>
      </c>
      <c r="AW89" s="1131"/>
      <c r="AX89" s="1131">
        <v>251</v>
      </c>
      <c r="AY89" s="1131"/>
    </row>
    <row r="90" spans="1:57" customHeight="1" ht="19.5">
      <c r="A90" s="1269">
        <v>1400</v>
      </c>
      <c r="B90" s="1267"/>
      <c r="C90" s="1276">
        <f>ROUNDUP(IFERROR(AD90*(1+$AC$6/100),AD90),0)</f>
        <v>71</v>
      </c>
      <c r="D90" s="1274"/>
      <c r="E90" s="1274">
        <f>ROUNDUP(IFERROR(AF90*(1+$AC$6/100),AF90),0)</f>
        <v>83</v>
      </c>
      <c r="F90" s="1274"/>
      <c r="G90" s="1274">
        <f>ROUNDUP(IFERROR(AH90*(1+$AC$6/100),AH90),0)</f>
        <v>95</v>
      </c>
      <c r="H90" s="1274"/>
      <c r="I90" s="1274">
        <f>ROUNDUP(IFERROR(AJ90*(1+$AC$6/100),AJ90),0)</f>
        <v>106</v>
      </c>
      <c r="J90" s="1274"/>
      <c r="K90" s="1274">
        <f>ROUNDUP(IFERROR(AL90*(1+$AC$6/100),AL90),0)</f>
        <v>118</v>
      </c>
      <c r="L90" s="1274"/>
      <c r="M90" s="1274">
        <f>ROUNDUP(IFERROR(AN90*(1+$AC$6/100),AN90),0)</f>
        <v>136</v>
      </c>
      <c r="N90" s="1274"/>
      <c r="O90" s="1274">
        <f>ROUNDUP(IFERROR(AP90*(1+$AC$6/100),AP90),0)</f>
        <v>148</v>
      </c>
      <c r="P90" s="1274"/>
      <c r="Q90" s="1274">
        <f>ROUNDUP(IFERROR(AR90*(1+$AC$6/100),AR90),0)</f>
        <v>161</v>
      </c>
      <c r="R90" s="1274"/>
      <c r="S90" s="1274">
        <f>ROUNDUP(IFERROR(AT90*(1+$AC$6/100),AT90),0)</f>
        <v>173</v>
      </c>
      <c r="T90" s="1274"/>
      <c r="U90" s="1274">
        <f>ROUNDUP(IFERROR(AV90*(1+$AC$6/100),AV90),0)</f>
        <v>192</v>
      </c>
      <c r="V90" s="1274"/>
      <c r="W90" s="1274">
        <f>ROUNDUP(IFERROR(AX90*(1+$AC$6/100),AX90),0)</f>
        <v>210</v>
      </c>
      <c r="X90" s="1275"/>
      <c r="Y90" s="1267">
        <v>1400</v>
      </c>
      <c r="Z90" s="1268"/>
      <c r="AB90" s="1131">
        <v>1400</v>
      </c>
      <c r="AC90" s="1131"/>
      <c r="AD90" s="1131">
        <v>94</v>
      </c>
      <c r="AE90" s="1131"/>
      <c r="AF90" s="1131">
        <v>110</v>
      </c>
      <c r="AG90" s="1131"/>
      <c r="AH90" s="1131">
        <v>126</v>
      </c>
      <c r="AI90" s="1131"/>
      <c r="AJ90" s="1131">
        <v>141</v>
      </c>
      <c r="AK90" s="1131"/>
      <c r="AL90" s="1131">
        <v>157</v>
      </c>
      <c r="AM90" s="1131"/>
      <c r="AN90" s="1131">
        <v>181</v>
      </c>
      <c r="AO90" s="1131"/>
      <c r="AP90" s="1131">
        <v>197</v>
      </c>
      <c r="AQ90" s="1131"/>
      <c r="AR90" s="1131">
        <v>214</v>
      </c>
      <c r="AS90" s="1131"/>
      <c r="AT90" s="1131">
        <v>230</v>
      </c>
      <c r="AU90" s="1131"/>
      <c r="AV90" s="1131">
        <v>256</v>
      </c>
      <c r="AW90" s="1131"/>
      <c r="AX90" s="1131">
        <v>279</v>
      </c>
      <c r="AY90" s="1131"/>
    </row>
    <row r="91" spans="1:57" customHeight="1" ht="19.5">
      <c r="A91" s="1269">
        <v>1600</v>
      </c>
      <c r="B91" s="1267"/>
      <c r="C91" s="1273">
        <f>ROUNDUP(IFERROR(AD91*(1+$AC$6/100),AD91),0)</f>
        <v>78</v>
      </c>
      <c r="D91" s="1271"/>
      <c r="E91" s="1271">
        <f>ROUNDUP(IFERROR(AF91*(1+$AC$6/100),AF91),0)</f>
        <v>91</v>
      </c>
      <c r="F91" s="1271"/>
      <c r="G91" s="1271">
        <f>ROUNDUP(IFERROR(AH91*(1+$AC$6/100),AH91),0)</f>
        <v>104</v>
      </c>
      <c r="H91" s="1271"/>
      <c r="I91" s="1271">
        <f>ROUNDUP(IFERROR(AJ91*(1+$AC$6/100),AJ91),0)</f>
        <v>117</v>
      </c>
      <c r="J91" s="1271"/>
      <c r="K91" s="1271">
        <f>ROUNDUP(IFERROR(AL91*(1+$AC$6/100),AL91),0)</f>
        <v>130</v>
      </c>
      <c r="L91" s="1271"/>
      <c r="M91" s="1271">
        <f>ROUNDUP(IFERROR(AN91*(1+$AC$6/100),AN91),0)</f>
        <v>150</v>
      </c>
      <c r="N91" s="1271"/>
      <c r="O91" s="1271">
        <f>ROUNDUP(IFERROR(AP91*(1+$AC$6/100),AP91),0)</f>
        <v>163</v>
      </c>
      <c r="P91" s="1271"/>
      <c r="Q91" s="1271">
        <f>ROUNDUP(IFERROR(AR91*(1+$AC$6/100),AR91),0)</f>
        <v>177</v>
      </c>
      <c r="R91" s="1271"/>
      <c r="S91" s="1271">
        <f>ROUNDUP(IFERROR(AT91*(1+$AC$6/100),AT91),0)</f>
        <v>191</v>
      </c>
      <c r="T91" s="1271"/>
      <c r="U91" s="1271">
        <f>ROUNDUP(IFERROR(AV91*(1+$AC$6/100),AV91),0)</f>
        <v>212</v>
      </c>
      <c r="V91" s="1271"/>
      <c r="W91" s="1271">
        <f>ROUNDUP(IFERROR(AX91*(1+$AC$6/100),AX91),0)</f>
        <v>230</v>
      </c>
      <c r="X91" s="1272"/>
      <c r="Y91" s="1267">
        <v>1600</v>
      </c>
      <c r="Z91" s="1268"/>
      <c r="AB91" s="1131">
        <v>1600</v>
      </c>
      <c r="AC91" s="1131"/>
      <c r="AD91" s="1131">
        <v>104</v>
      </c>
      <c r="AE91" s="1131"/>
      <c r="AF91" s="1131">
        <v>121</v>
      </c>
      <c r="AG91" s="1131"/>
      <c r="AH91" s="1131">
        <v>138</v>
      </c>
      <c r="AI91" s="1131"/>
      <c r="AJ91" s="1131">
        <v>156</v>
      </c>
      <c r="AK91" s="1131"/>
      <c r="AL91" s="1131">
        <v>173</v>
      </c>
      <c r="AM91" s="1131"/>
      <c r="AN91" s="1131">
        <v>199</v>
      </c>
      <c r="AO91" s="1131"/>
      <c r="AP91" s="1131">
        <v>217</v>
      </c>
      <c r="AQ91" s="1131"/>
      <c r="AR91" s="1131">
        <v>236</v>
      </c>
      <c r="AS91" s="1131"/>
      <c r="AT91" s="1131">
        <v>254</v>
      </c>
      <c r="AU91" s="1131"/>
      <c r="AV91" s="1131">
        <v>282</v>
      </c>
      <c r="AW91" s="1131"/>
      <c r="AX91" s="1131">
        <v>306</v>
      </c>
      <c r="AY91" s="1131"/>
    </row>
    <row r="92" spans="1:57" customHeight="1" ht="19.5">
      <c r="A92" s="1269">
        <v>1800</v>
      </c>
      <c r="B92" s="1267"/>
      <c r="C92" s="1276">
        <f>ROUNDUP(IFERROR(AD92*(1+$AC$6/100),AD92),0)</f>
        <v>85</v>
      </c>
      <c r="D92" s="1274"/>
      <c r="E92" s="1274">
        <f>ROUNDUP(IFERROR(AF92*(1+$AC$6/100),AF92),0)</f>
        <v>99</v>
      </c>
      <c r="F92" s="1274"/>
      <c r="G92" s="1274">
        <f>ROUNDUP(IFERROR(AH92*(1+$AC$6/100),AH92),0)</f>
        <v>114</v>
      </c>
      <c r="H92" s="1274"/>
      <c r="I92" s="1274">
        <f>ROUNDUP(IFERROR(AJ92*(1+$AC$6/100),AJ92),0)</f>
        <v>129</v>
      </c>
      <c r="J92" s="1274"/>
      <c r="K92" s="1274">
        <f>ROUNDUP(IFERROR(AL92*(1+$AC$6/100),AL92),0)</f>
        <v>143</v>
      </c>
      <c r="L92" s="1274"/>
      <c r="M92" s="1274">
        <f>ROUNDUP(IFERROR(AN92*(1+$AC$6/100),AN92),0)</f>
        <v>164</v>
      </c>
      <c r="N92" s="1274"/>
      <c r="O92" s="1274">
        <f>ROUNDUP(IFERROR(AP92*(1+$AC$6/100),AP92),0)</f>
        <v>179</v>
      </c>
      <c r="P92" s="1274"/>
      <c r="Q92" s="1274">
        <f>ROUNDUP(IFERROR(AR92*(1+$AC$6/100),AR92),0)</f>
        <v>194</v>
      </c>
      <c r="R92" s="1274"/>
      <c r="S92" s="1274">
        <f>ROUNDUP(IFERROR(AT92*(1+$AC$6/100),AT92),0)</f>
        <v>209</v>
      </c>
      <c r="T92" s="1274"/>
      <c r="U92" s="1274">
        <f>ROUNDUP(IFERROR(AV92*(1+$AC$6/100),AV92),0)</f>
        <v>231</v>
      </c>
      <c r="V92" s="1274"/>
      <c r="W92" s="1274">
        <f>ROUNDUP(IFERROR(AX92*(1+$AC$6/100),AX92),0)</f>
        <v>251</v>
      </c>
      <c r="X92" s="1275"/>
      <c r="Y92" s="1267">
        <v>1800</v>
      </c>
      <c r="Z92" s="1268"/>
      <c r="AB92" s="1131">
        <v>1800</v>
      </c>
      <c r="AC92" s="1131"/>
      <c r="AD92" s="1131">
        <v>113</v>
      </c>
      <c r="AE92" s="1131"/>
      <c r="AF92" s="1131">
        <v>132</v>
      </c>
      <c r="AG92" s="1131"/>
      <c r="AH92" s="1131">
        <v>151</v>
      </c>
      <c r="AI92" s="1131"/>
      <c r="AJ92" s="1131">
        <v>171</v>
      </c>
      <c r="AK92" s="1131"/>
      <c r="AL92" s="1131">
        <v>190</v>
      </c>
      <c r="AM92" s="1131"/>
      <c r="AN92" s="1131">
        <v>218</v>
      </c>
      <c r="AO92" s="1131"/>
      <c r="AP92" s="1131">
        <v>238</v>
      </c>
      <c r="AQ92" s="1131"/>
      <c r="AR92" s="1131">
        <v>258</v>
      </c>
      <c r="AS92" s="1131"/>
      <c r="AT92" s="1131">
        <v>278</v>
      </c>
      <c r="AU92" s="1131"/>
      <c r="AV92" s="1131">
        <v>308</v>
      </c>
      <c r="AW92" s="1131"/>
      <c r="AX92" s="1131">
        <v>334</v>
      </c>
      <c r="AY92" s="1131"/>
    </row>
    <row r="93" spans="1:57" customHeight="1" ht="19.5">
      <c r="A93" s="1269">
        <v>2000</v>
      </c>
      <c r="B93" s="1267"/>
      <c r="C93" s="1273">
        <f>ROUNDUP(IFERROR(AD93*(1+$AC$6/100),AD93),0)</f>
        <v>92</v>
      </c>
      <c r="D93" s="1271"/>
      <c r="E93" s="1271">
        <f>ROUNDUP(IFERROR(AF93*(1+$AC$6/100),AF93),0)</f>
        <v>108</v>
      </c>
      <c r="F93" s="1271"/>
      <c r="G93" s="1271">
        <f>ROUNDUP(IFERROR(AH93*(1+$AC$6/100),AH93),0)</f>
        <v>123</v>
      </c>
      <c r="H93" s="1271"/>
      <c r="I93" s="1271">
        <f>ROUNDUP(IFERROR(AJ93*(1+$AC$6/100),AJ93),0)</f>
        <v>139</v>
      </c>
      <c r="J93" s="1271"/>
      <c r="K93" s="1271">
        <f>ROUNDUP(IFERROR(AL93*(1+$AC$6/100),AL93),0)</f>
        <v>155</v>
      </c>
      <c r="L93" s="1271"/>
      <c r="M93" s="1271">
        <f>ROUNDUP(IFERROR(AN93*(1+$AC$6/100),AN93),0)</f>
        <v>177</v>
      </c>
      <c r="N93" s="1271"/>
      <c r="O93" s="1271">
        <f>ROUNDUP(IFERROR(AP93*(1+$AC$6/100),AP93),0)</f>
        <v>194</v>
      </c>
      <c r="P93" s="1271"/>
      <c r="Q93" s="1271">
        <f>ROUNDUP(IFERROR(AR93*(1+$AC$6/100),AR93),0)</f>
        <v>210</v>
      </c>
      <c r="R93" s="1271"/>
      <c r="S93" s="1271">
        <f>ROUNDUP(IFERROR(AT93*(1+$AC$6/100),AT93),0)</f>
        <v>227</v>
      </c>
      <c r="T93" s="1271"/>
      <c r="U93" s="1271">
        <f>ROUNDUP(IFERROR(AV93*(1+$AC$6/100),AV93),0)</f>
        <v>250</v>
      </c>
      <c r="V93" s="1271"/>
      <c r="W93" s="1271">
        <f>ROUNDUP(IFERROR(AX93*(1+$AC$6/100),AX93),0)</f>
        <v>272</v>
      </c>
      <c r="X93" s="1272"/>
      <c r="Y93" s="1267">
        <v>2000</v>
      </c>
      <c r="Z93" s="1268"/>
      <c r="AB93" s="1131">
        <v>2000</v>
      </c>
      <c r="AC93" s="1131"/>
      <c r="AD93" s="1131">
        <v>122</v>
      </c>
      <c r="AE93" s="1131"/>
      <c r="AF93" s="1131">
        <v>143</v>
      </c>
      <c r="AG93" s="1131"/>
      <c r="AH93" s="1131">
        <v>164</v>
      </c>
      <c r="AI93" s="1131"/>
      <c r="AJ93" s="1131">
        <v>185</v>
      </c>
      <c r="AK93" s="1131"/>
      <c r="AL93" s="1131">
        <v>206</v>
      </c>
      <c r="AM93" s="1131"/>
      <c r="AN93" s="1131">
        <v>236</v>
      </c>
      <c r="AO93" s="1131"/>
      <c r="AP93" s="1131">
        <v>258</v>
      </c>
      <c r="AQ93" s="1131"/>
      <c r="AR93" s="1131">
        <v>280</v>
      </c>
      <c r="AS93" s="1131"/>
      <c r="AT93" s="1131">
        <v>302</v>
      </c>
      <c r="AU93" s="1131"/>
      <c r="AV93" s="1131">
        <v>333</v>
      </c>
      <c r="AW93" s="1131"/>
      <c r="AX93" s="1131">
        <v>362</v>
      </c>
      <c r="AY93" s="1131"/>
    </row>
    <row r="94" spans="1:57" customHeight="1" ht="19.5">
      <c r="A94" s="1269">
        <v>2200</v>
      </c>
      <c r="B94" s="1267"/>
      <c r="C94" s="1276">
        <f>ROUNDUP(IFERROR(AD94*(1+$AC$6/100),AD94),0)</f>
        <v>99</v>
      </c>
      <c r="D94" s="1274"/>
      <c r="E94" s="1274">
        <f>ROUNDUP(IFERROR(AF94*(1+$AC$6/100),AF94),0)</f>
        <v>116</v>
      </c>
      <c r="F94" s="1274"/>
      <c r="G94" s="1274">
        <f>ROUNDUP(IFERROR(AH94*(1+$AC$6/100),AH94),0)</f>
        <v>133</v>
      </c>
      <c r="H94" s="1274"/>
      <c r="I94" s="1274">
        <f>ROUNDUP(IFERROR(AJ94*(1+$AC$6/100),AJ94),0)</f>
        <v>150</v>
      </c>
      <c r="J94" s="1274"/>
      <c r="K94" s="1274">
        <f>ROUNDUP(IFERROR(AL94*(1+$AC$6/100),AL94),0)</f>
        <v>168</v>
      </c>
      <c r="L94" s="1274"/>
      <c r="M94" s="1274">
        <f>ROUNDUP(IFERROR(AN94*(1+$AC$6/100),AN94),0)</f>
        <v>191</v>
      </c>
      <c r="N94" s="1274"/>
      <c r="O94" s="1274">
        <f>ROUNDUP(IFERROR(AP94*(1+$AC$6/100),AP94),0)</f>
        <v>209</v>
      </c>
      <c r="P94" s="1274"/>
      <c r="Q94" s="1274">
        <f>ROUNDUP(IFERROR(AR94*(1+$AC$6/100),AR94),0)</f>
        <v>227</v>
      </c>
      <c r="R94" s="1274"/>
      <c r="S94" s="1274">
        <f>ROUNDUP(IFERROR(AT94*(1+$AC$6/100),AT94),0)</f>
        <v>245</v>
      </c>
      <c r="T94" s="1274"/>
      <c r="U94" s="1274">
        <f>ROUNDUP(IFERROR(AV94*(1+$AC$6/100),AV94),0)</f>
        <v>270</v>
      </c>
      <c r="V94" s="1274"/>
      <c r="W94" s="1274">
        <f>ROUNDUP(IFERROR(AX94*(1+$AC$6/100),AX94),0)</f>
        <v>292</v>
      </c>
      <c r="X94" s="1275"/>
      <c r="Y94" s="1267">
        <v>2200</v>
      </c>
      <c r="Z94" s="1268"/>
      <c r="AB94" s="1131">
        <v>2200</v>
      </c>
      <c r="AC94" s="1131"/>
      <c r="AD94" s="1131">
        <v>131</v>
      </c>
      <c r="AE94" s="1131"/>
      <c r="AF94" s="1131">
        <v>154</v>
      </c>
      <c r="AG94" s="1131"/>
      <c r="AH94" s="1131">
        <v>177</v>
      </c>
      <c r="AI94" s="1131"/>
      <c r="AJ94" s="1131">
        <v>200</v>
      </c>
      <c r="AK94" s="1131"/>
      <c r="AL94" s="1131">
        <v>223</v>
      </c>
      <c r="AM94" s="1131"/>
      <c r="AN94" s="1131">
        <v>254</v>
      </c>
      <c r="AO94" s="1131"/>
      <c r="AP94" s="1131">
        <v>278</v>
      </c>
      <c r="AQ94" s="1131"/>
      <c r="AR94" s="1131">
        <v>302</v>
      </c>
      <c r="AS94" s="1131"/>
      <c r="AT94" s="1131">
        <v>326</v>
      </c>
      <c r="AU94" s="1131"/>
      <c r="AV94" s="1131">
        <v>359</v>
      </c>
      <c r="AW94" s="1131"/>
      <c r="AX94" s="1131">
        <v>389</v>
      </c>
      <c r="AY94" s="1131"/>
    </row>
    <row r="95" spans="1:57" customHeight="1" ht="19.5">
      <c r="A95" s="1269">
        <v>2400</v>
      </c>
      <c r="B95" s="1267"/>
      <c r="C95" s="1273">
        <f>ROUNDUP(IFERROR(AD95*(1+$AC$6/100),AD95),0)</f>
        <v>105</v>
      </c>
      <c r="D95" s="1271"/>
      <c r="E95" s="1271">
        <f>ROUNDUP(IFERROR(AF95*(1+$AC$6/100),AF95),0)</f>
        <v>124</v>
      </c>
      <c r="F95" s="1271"/>
      <c r="G95" s="1271">
        <f>ROUNDUP(IFERROR(AH95*(1+$AC$6/100),AH95),0)</f>
        <v>143</v>
      </c>
      <c r="H95" s="1271"/>
      <c r="I95" s="1271">
        <f>ROUNDUP(IFERROR(AJ95*(1+$AC$6/100),AJ95),0)</f>
        <v>162</v>
      </c>
      <c r="J95" s="1271"/>
      <c r="K95" s="1271">
        <f>ROUNDUP(IFERROR(AL95*(1+$AC$6/100),AL95),0)</f>
        <v>180</v>
      </c>
      <c r="L95" s="1271"/>
      <c r="M95" s="1271">
        <f>ROUNDUP(IFERROR(AN95*(1+$AC$6/100),AN95),0)</f>
        <v>205</v>
      </c>
      <c r="N95" s="1271"/>
      <c r="O95" s="1271">
        <f>ROUNDUP(IFERROR(AP95*(1+$AC$6/100),AP95),0)</f>
        <v>224</v>
      </c>
      <c r="P95" s="1271"/>
      <c r="Q95" s="1271">
        <f>ROUNDUP(IFERROR(AR95*(1+$AC$6/100),AR95),0)</f>
        <v>243</v>
      </c>
      <c r="R95" s="1271"/>
      <c r="S95" s="1271">
        <f>ROUNDUP(IFERROR(AT95*(1+$AC$6/100),AT95),0)</f>
        <v>263</v>
      </c>
      <c r="T95" s="1271"/>
      <c r="U95" s="1271">
        <f>ROUNDUP(IFERROR(AV95*(1+$AC$6/100),AV95),0)</f>
        <v>289</v>
      </c>
      <c r="V95" s="1271"/>
      <c r="W95" s="1271">
        <f>ROUNDUP(IFERROR(AX95*(1+$AC$6/100),AX95),0)</f>
        <v>313</v>
      </c>
      <c r="X95" s="1272"/>
      <c r="Y95" s="1267">
        <v>2400</v>
      </c>
      <c r="Z95" s="1268"/>
      <c r="AB95" s="1131">
        <v>2400</v>
      </c>
      <c r="AC95" s="1131"/>
      <c r="AD95" s="1131">
        <v>140</v>
      </c>
      <c r="AE95" s="1131"/>
      <c r="AF95" s="1131">
        <v>165</v>
      </c>
      <c r="AG95" s="1131"/>
      <c r="AH95" s="1131">
        <v>190</v>
      </c>
      <c r="AI95" s="1131"/>
      <c r="AJ95" s="1131">
        <v>215</v>
      </c>
      <c r="AK95" s="1131"/>
      <c r="AL95" s="1131">
        <v>240</v>
      </c>
      <c r="AM95" s="1131"/>
      <c r="AN95" s="1131">
        <v>273</v>
      </c>
      <c r="AO95" s="1131"/>
      <c r="AP95" s="1131">
        <v>298</v>
      </c>
      <c r="AQ95" s="1131"/>
      <c r="AR95" s="1131">
        <v>324</v>
      </c>
      <c r="AS95" s="1131"/>
      <c r="AT95" s="1131">
        <v>350</v>
      </c>
      <c r="AU95" s="1131"/>
      <c r="AV95" s="1131">
        <v>385</v>
      </c>
      <c r="AW95" s="1131"/>
      <c r="AX95" s="1131">
        <v>417</v>
      </c>
      <c r="AY95" s="1131"/>
    </row>
    <row r="96" spans="1:57" customHeight="1" ht="19.5">
      <c r="A96" s="1269">
        <v>2600</v>
      </c>
      <c r="B96" s="1267"/>
      <c r="C96" s="1276">
        <f>ROUNDUP(IFERROR(AD96*(1+$AC$6/100),AD96),0)</f>
        <v>113</v>
      </c>
      <c r="D96" s="1274"/>
      <c r="E96" s="1274">
        <f>ROUNDUP(IFERROR(AF96*(1+$AC$6/100),AF96),0)</f>
        <v>132</v>
      </c>
      <c r="F96" s="1274"/>
      <c r="G96" s="1274">
        <f>ROUNDUP(IFERROR(AH96*(1+$AC$6/100),AH96),0)</f>
        <v>153</v>
      </c>
      <c r="H96" s="1274"/>
      <c r="I96" s="1274">
        <f>ROUNDUP(IFERROR(AJ96*(1+$AC$6/100),AJ96),0)</f>
        <v>173</v>
      </c>
      <c r="J96" s="1274"/>
      <c r="K96" s="1274">
        <f>ROUNDUP(IFERROR(AL96*(1+$AC$6/100),AL96),0)</f>
        <v>192</v>
      </c>
      <c r="L96" s="1274"/>
      <c r="M96" s="1274">
        <f>ROUNDUP(IFERROR(AN96*(1+$AC$6/100),AN96),0)</f>
        <v>219</v>
      </c>
      <c r="N96" s="1274"/>
      <c r="O96" s="1274">
        <f>ROUNDUP(IFERROR(AP96*(1+$AC$6/100),AP96),0)</f>
        <v>240</v>
      </c>
      <c r="P96" s="1274"/>
      <c r="Q96" s="1274">
        <f>ROUNDUP(IFERROR(AR96*(1+$AC$6/100),AR96),0)</f>
        <v>260</v>
      </c>
      <c r="R96" s="1274"/>
      <c r="S96" s="1274">
        <f>ROUNDUP(IFERROR(AT96*(1+$AC$6/100),AT96),0)</f>
        <v>281</v>
      </c>
      <c r="T96" s="1274"/>
      <c r="U96" s="1274">
        <f>ROUNDUP(IFERROR(AV96*(1+$AC$6/100),AV96),0)</f>
        <v>309</v>
      </c>
      <c r="V96" s="1274"/>
      <c r="W96" s="1274">
        <f>ROUNDUP(IFERROR(AX96*(1+$AC$6/100),AX96),0)</f>
        <v>333</v>
      </c>
      <c r="X96" s="1275"/>
      <c r="Y96" s="1267">
        <v>2600</v>
      </c>
      <c r="Z96" s="1268"/>
      <c r="AB96" s="1131">
        <v>2600</v>
      </c>
      <c r="AC96" s="1131"/>
      <c r="AD96" s="1131">
        <v>150</v>
      </c>
      <c r="AE96" s="1131"/>
      <c r="AF96" s="1131">
        <v>176</v>
      </c>
      <c r="AG96" s="1131"/>
      <c r="AH96" s="1131">
        <v>203</v>
      </c>
      <c r="AI96" s="1131"/>
      <c r="AJ96" s="1131">
        <v>230</v>
      </c>
      <c r="AK96" s="1131"/>
      <c r="AL96" s="1131">
        <v>256</v>
      </c>
      <c r="AM96" s="1131"/>
      <c r="AN96" s="1131">
        <v>291</v>
      </c>
      <c r="AO96" s="1131"/>
      <c r="AP96" s="1131">
        <v>319</v>
      </c>
      <c r="AQ96" s="1131"/>
      <c r="AR96" s="1131">
        <v>346</v>
      </c>
      <c r="AS96" s="1131"/>
      <c r="AT96" s="1131">
        <v>374</v>
      </c>
      <c r="AU96" s="1131"/>
      <c r="AV96" s="1131">
        <v>411</v>
      </c>
      <c r="AW96" s="1131"/>
      <c r="AX96" s="1131">
        <v>444</v>
      </c>
      <c r="AY96" s="1131"/>
    </row>
    <row r="97" spans="1:57" customHeight="1" ht="19.5">
      <c r="A97" s="1269">
        <v>2800</v>
      </c>
      <c r="B97" s="1267"/>
      <c r="C97" s="1273">
        <f>ROUNDUP(IFERROR(AD97*(1+$AC$6/100),AD97),0)</f>
        <v>120</v>
      </c>
      <c r="D97" s="1271"/>
      <c r="E97" s="1271">
        <f>ROUNDUP(IFERROR(AF97*(1+$AC$6/100),AF97),0)</f>
        <v>141</v>
      </c>
      <c r="F97" s="1271"/>
      <c r="G97" s="1271">
        <f>ROUNDUP(IFERROR(AH97*(1+$AC$6/100),AH97),0)</f>
        <v>162</v>
      </c>
      <c r="H97" s="1271"/>
      <c r="I97" s="1271">
        <f>ROUNDUP(IFERROR(AJ97*(1+$AC$6/100),AJ97),0)</f>
        <v>183</v>
      </c>
      <c r="J97" s="1271"/>
      <c r="K97" s="1271">
        <f>ROUNDUP(IFERROR(AL97*(1+$AC$6/100),AL97),0)</f>
        <v>205</v>
      </c>
      <c r="L97" s="1271"/>
      <c r="M97" s="1271">
        <f>ROUNDUP(IFERROR(AN97*(1+$AC$6/100),AN97),0)</f>
        <v>233</v>
      </c>
      <c r="N97" s="1271"/>
      <c r="O97" s="1271">
        <f>ROUNDUP(IFERROR(AP97*(1+$AC$6/100),AP97),0)</f>
        <v>255</v>
      </c>
      <c r="P97" s="1271"/>
      <c r="Q97" s="1271">
        <f>ROUNDUP(IFERROR(AR97*(1+$AC$6/100),AR97),0)</f>
        <v>276</v>
      </c>
      <c r="R97" s="1271"/>
      <c r="S97" s="1271">
        <f>ROUNDUP(IFERROR(AT97*(1+$AC$6/100),AT97),0)</f>
        <v>299</v>
      </c>
      <c r="T97" s="1271"/>
      <c r="U97" s="1271">
        <f>ROUNDUP(IFERROR(AV97*(1+$AC$6/100),AV97),0)</f>
        <v>327</v>
      </c>
      <c r="V97" s="1271"/>
      <c r="W97" s="1271">
        <f>ROUNDUP(IFERROR(AX97*(1+$AC$6/100),AX97),0)</f>
        <v>354</v>
      </c>
      <c r="X97" s="1272"/>
      <c r="Y97" s="1267">
        <v>2800</v>
      </c>
      <c r="Z97" s="1268"/>
      <c r="AB97" s="1131">
        <v>2800</v>
      </c>
      <c r="AC97" s="1131"/>
      <c r="AD97" s="1131">
        <v>159</v>
      </c>
      <c r="AE97" s="1131"/>
      <c r="AF97" s="1131">
        <v>187</v>
      </c>
      <c r="AG97" s="1131"/>
      <c r="AH97" s="1131">
        <v>216</v>
      </c>
      <c r="AI97" s="1131"/>
      <c r="AJ97" s="1131">
        <v>244</v>
      </c>
      <c r="AK97" s="1131"/>
      <c r="AL97" s="1131">
        <v>273</v>
      </c>
      <c r="AM97" s="1131"/>
      <c r="AN97" s="1131">
        <v>310</v>
      </c>
      <c r="AO97" s="1131"/>
      <c r="AP97" s="1131">
        <v>339</v>
      </c>
      <c r="AQ97" s="1131"/>
      <c r="AR97" s="1131">
        <v>368</v>
      </c>
      <c r="AS97" s="1131"/>
      <c r="AT97" s="1131">
        <v>398</v>
      </c>
      <c r="AU97" s="1131"/>
      <c r="AV97" s="1131">
        <v>436</v>
      </c>
      <c r="AW97" s="1131"/>
      <c r="AX97" s="1131">
        <v>472</v>
      </c>
      <c r="AY97" s="1131"/>
    </row>
    <row r="98" spans="1:57" customHeight="1" ht="19.5">
      <c r="A98" s="1269">
        <v>3000</v>
      </c>
      <c r="B98" s="1267"/>
      <c r="C98" s="1276">
        <f>ROUNDUP(IFERROR(AD98*(1+$AC$6/100),AD98),0)</f>
        <v>126</v>
      </c>
      <c r="D98" s="1274"/>
      <c r="E98" s="1274">
        <f>ROUNDUP(IFERROR(AF98*(1+$AC$6/100),AF98),0)</f>
        <v>149</v>
      </c>
      <c r="F98" s="1274"/>
      <c r="G98" s="1274">
        <f>ROUNDUP(IFERROR(AH98*(1+$AC$6/100),AH98),0)</f>
        <v>176</v>
      </c>
      <c r="H98" s="1274"/>
      <c r="I98" s="1274">
        <f>ROUNDUP(IFERROR(AJ98*(1+$AC$6/100),AJ98),0)</f>
        <v>200</v>
      </c>
      <c r="J98" s="1274"/>
      <c r="K98" s="1274">
        <f>ROUNDUP(IFERROR(AL98*(1+$AC$6/100),AL98),0)</f>
        <v>223</v>
      </c>
      <c r="L98" s="1274"/>
      <c r="M98" s="1274">
        <f>ROUNDUP(IFERROR(AN98*(1+$AC$6/100),AN98),0)</f>
        <v>246</v>
      </c>
      <c r="N98" s="1274"/>
      <c r="O98" s="1274">
        <f>ROUNDUP(IFERROR(AP98*(1+$AC$6/100),AP98),0)</f>
        <v>276</v>
      </c>
      <c r="P98" s="1274"/>
      <c r="Q98" s="1274">
        <f>ROUNDUP(IFERROR(AR98*(1+$AC$6/100),AR98),0)</f>
        <v>299</v>
      </c>
      <c r="R98" s="1274"/>
      <c r="S98" s="1274">
        <f>ROUNDUP(IFERROR(AT98*(1+$AC$6/100),AT98),0)</f>
        <v>323</v>
      </c>
      <c r="T98" s="1274"/>
      <c r="U98" s="1274">
        <f>ROUNDUP(IFERROR(AV98*(1+$AC$6/100),AV98),0)</f>
        <v>347</v>
      </c>
      <c r="V98" s="1274"/>
      <c r="W98" s="1274">
        <f>ROUNDUP(IFERROR(AX98*(1+$AC$6/100),AX98),0)</f>
        <v>375</v>
      </c>
      <c r="X98" s="1275"/>
      <c r="Y98" s="1267">
        <v>3000</v>
      </c>
      <c r="Z98" s="1268"/>
      <c r="AB98" s="1131">
        <v>3000</v>
      </c>
      <c r="AC98" s="1131"/>
      <c r="AD98" s="1131">
        <v>168</v>
      </c>
      <c r="AE98" s="1131"/>
      <c r="AF98" s="1131">
        <v>198</v>
      </c>
      <c r="AG98" s="1131"/>
      <c r="AH98" s="1131">
        <v>234</v>
      </c>
      <c r="AI98" s="1131"/>
      <c r="AJ98" s="1131">
        <v>266</v>
      </c>
      <c r="AK98" s="1131"/>
      <c r="AL98" s="1131">
        <v>297</v>
      </c>
      <c r="AM98" s="1131"/>
      <c r="AN98" s="1131">
        <v>328</v>
      </c>
      <c r="AO98" s="1131"/>
      <c r="AP98" s="1131">
        <v>367</v>
      </c>
      <c r="AQ98" s="1131"/>
      <c r="AR98" s="1131">
        <v>398</v>
      </c>
      <c r="AS98" s="1131"/>
      <c r="AT98" s="1131">
        <v>430</v>
      </c>
      <c r="AU98" s="1131"/>
      <c r="AV98" s="1131">
        <v>462</v>
      </c>
      <c r="AW98" s="1131"/>
      <c r="AX98" s="1131">
        <v>500</v>
      </c>
      <c r="AY98" s="1131"/>
    </row>
    <row r="99" spans="1:57" customHeight="1" ht="19.5">
      <c r="A99" s="1269">
        <v>3200</v>
      </c>
      <c r="B99" s="1267"/>
      <c r="C99" s="1273">
        <f>ROUNDUP(IFERROR(AD99*(1+$AC$6/100),AD99),0)</f>
        <v>133</v>
      </c>
      <c r="D99" s="1271"/>
      <c r="E99" s="1271">
        <f>ROUNDUP(IFERROR(AF99*(1+$AC$6/100),AF99),0)</f>
        <v>157</v>
      </c>
      <c r="F99" s="1271"/>
      <c r="G99" s="1271">
        <f>ROUNDUP(IFERROR(AH99*(1+$AC$6/100),AH99),0)</f>
        <v>186</v>
      </c>
      <c r="H99" s="1271"/>
      <c r="I99" s="1271">
        <f>ROUNDUP(IFERROR(AJ99*(1+$AC$6/100),AJ99),0)</f>
        <v>210</v>
      </c>
      <c r="J99" s="1271"/>
      <c r="K99" s="1271">
        <f>ROUNDUP(IFERROR(AL99*(1+$AC$6/100),AL99),0)</f>
        <v>235</v>
      </c>
      <c r="L99" s="1271"/>
      <c r="M99" s="1271">
        <f>ROUNDUP(IFERROR(AN99*(1+$AC$6/100),AN99),0)</f>
        <v>260</v>
      </c>
      <c r="N99" s="1271"/>
      <c r="O99" s="1271">
        <f>ROUNDUP(IFERROR(AP99*(1+$AC$6/100),AP99),0)</f>
        <v>291</v>
      </c>
      <c r="P99" s="1271"/>
      <c r="Q99" s="1271">
        <f>ROUNDUP(IFERROR(AR99*(1+$AC$6/100),AR99),0)</f>
        <v>316</v>
      </c>
      <c r="R99" s="1271"/>
      <c r="S99" s="1271">
        <f>ROUNDUP(IFERROR(AT99*(1+$AC$6/100),AT99),0)</f>
        <v>341</v>
      </c>
      <c r="T99" s="1271"/>
      <c r="U99" s="1271">
        <f>ROUNDUP(IFERROR(AV99*(1+$AC$6/100),AV99),0)</f>
        <v>366</v>
      </c>
      <c r="V99" s="1271"/>
      <c r="W99" s="1271">
        <f>ROUNDUP(IFERROR(AX99*(1+$AC$6/100),AX99),0)</f>
        <v>396</v>
      </c>
      <c r="X99" s="1272"/>
      <c r="Y99" s="1267">
        <v>3200</v>
      </c>
      <c r="Z99" s="1268"/>
      <c r="AB99" s="1131">
        <v>3200</v>
      </c>
      <c r="AC99" s="1131"/>
      <c r="AD99" s="1131">
        <v>177</v>
      </c>
      <c r="AE99" s="1131"/>
      <c r="AF99" s="1131">
        <v>209</v>
      </c>
      <c r="AG99" s="1131"/>
      <c r="AH99" s="1131">
        <v>247</v>
      </c>
      <c r="AI99" s="1131"/>
      <c r="AJ99" s="1131">
        <v>280</v>
      </c>
      <c r="AK99" s="1131"/>
      <c r="AL99" s="1131">
        <v>313</v>
      </c>
      <c r="AM99" s="1131"/>
      <c r="AN99" s="1131">
        <v>346</v>
      </c>
      <c r="AO99" s="1131"/>
      <c r="AP99" s="1131">
        <v>387</v>
      </c>
      <c r="AQ99" s="1131"/>
      <c r="AR99" s="1131">
        <v>421</v>
      </c>
      <c r="AS99" s="1131"/>
      <c r="AT99" s="1131">
        <v>454</v>
      </c>
      <c r="AU99" s="1131"/>
      <c r="AV99" s="1131">
        <v>488</v>
      </c>
      <c r="AW99" s="1131"/>
      <c r="AX99" s="1131">
        <v>527</v>
      </c>
      <c r="AY99" s="1131"/>
    </row>
    <row r="100" spans="1:57" customHeight="1" ht="19.5">
      <c r="A100" s="1269">
        <v>3400</v>
      </c>
      <c r="B100" s="1267"/>
      <c r="C100" s="1270">
        <f>ROUNDUP(IFERROR(AD100*(1+$AC$6/100),AD100),0)</f>
        <v>140</v>
      </c>
      <c r="D100" s="1265"/>
      <c r="E100" s="1265">
        <f>ROUNDUP(IFERROR(AF100*(1+$AC$6/100),AF100),0)</f>
        <v>165</v>
      </c>
      <c r="F100" s="1265"/>
      <c r="G100" s="1265">
        <f>ROUNDUP(IFERROR(AH100*(1+$AC$6/100),AH100),0)</f>
        <v>195</v>
      </c>
      <c r="H100" s="1265"/>
      <c r="I100" s="1265">
        <f>ROUNDUP(IFERROR(AJ100*(1+$AC$6/100),AJ100),0)</f>
        <v>222</v>
      </c>
      <c r="J100" s="1265"/>
      <c r="K100" s="1265">
        <f>ROUNDUP(IFERROR(AL100*(1+$AC$6/100),AL100),0)</f>
        <v>248</v>
      </c>
      <c r="L100" s="1265"/>
      <c r="M100" s="1265">
        <f>ROUNDUP(IFERROR(AN100*(1+$AC$6/100),AN100),0)</f>
        <v>274</v>
      </c>
      <c r="N100" s="1265"/>
      <c r="O100" s="1265">
        <f>ROUNDUP(IFERROR(AP100*(1+$AC$6/100),AP100),0)</f>
        <v>306</v>
      </c>
      <c r="P100" s="1265"/>
      <c r="Q100" s="1265">
        <f>ROUNDUP(IFERROR(AR100*(1+$AC$6/100),AR100),0)</f>
        <v>333</v>
      </c>
      <c r="R100" s="1265"/>
      <c r="S100" s="1265">
        <f>ROUNDUP(IFERROR(AT100*(1+$AC$6/100),AT100),0)</f>
        <v>359</v>
      </c>
      <c r="T100" s="1265"/>
      <c r="U100" s="1265">
        <f>ROUNDUP(IFERROR(AV100*(1+$AC$6/100),AV100),0)</f>
        <v>386</v>
      </c>
      <c r="V100" s="1265"/>
      <c r="W100" s="1265">
        <f>ROUNDUP(IFERROR(AX100*(1+$AC$6/100),AX100),0)</f>
        <v>417</v>
      </c>
      <c r="X100" s="1266"/>
      <c r="Y100" s="1267">
        <v>3400</v>
      </c>
      <c r="Z100" s="1268"/>
      <c r="AB100" s="1131">
        <v>3400</v>
      </c>
      <c r="AC100" s="1131"/>
      <c r="AD100" s="1131">
        <v>186</v>
      </c>
      <c r="AE100" s="1131"/>
      <c r="AF100" s="1131">
        <v>220</v>
      </c>
      <c r="AG100" s="1131"/>
      <c r="AH100" s="1131">
        <v>260</v>
      </c>
      <c r="AI100" s="1131"/>
      <c r="AJ100" s="1131">
        <v>295</v>
      </c>
      <c r="AK100" s="1131"/>
      <c r="AL100" s="1131">
        <v>330</v>
      </c>
      <c r="AM100" s="1131"/>
      <c r="AN100" s="1131">
        <v>365</v>
      </c>
      <c r="AO100" s="1131"/>
      <c r="AP100" s="1131">
        <v>407</v>
      </c>
      <c r="AQ100" s="1131"/>
      <c r="AR100" s="1131">
        <v>443</v>
      </c>
      <c r="AS100" s="1131"/>
      <c r="AT100" s="1131">
        <v>478</v>
      </c>
      <c r="AU100" s="1131"/>
      <c r="AV100" s="1131">
        <v>514</v>
      </c>
      <c r="AW100" s="1131"/>
      <c r="AX100" s="1131">
        <v>555</v>
      </c>
      <c r="AY100" s="1131"/>
    </row>
    <row r="101" spans="1:57" customHeight="1" ht="21">
      <c r="A101" s="1301"/>
      <c r="B101" s="1302"/>
      <c r="C101" s="1302"/>
      <c r="D101" s="1302"/>
      <c r="E101" s="1302"/>
      <c r="F101" s="1302"/>
      <c r="G101" s="1302"/>
      <c r="H101" s="1302"/>
      <c r="I101" s="1302"/>
      <c r="J101" s="1302"/>
      <c r="K101" s="1302"/>
      <c r="L101" s="1302"/>
      <c r="M101" s="312"/>
      <c r="N101" s="1302"/>
      <c r="O101" s="1302"/>
      <c r="P101" s="1302"/>
      <c r="Q101" s="1302"/>
      <c r="R101" s="1302"/>
      <c r="S101" s="1302"/>
      <c r="T101" s="1302"/>
      <c r="U101" s="1302"/>
      <c r="V101" s="1302"/>
      <c r="W101" s="1302"/>
      <c r="X101" s="1302"/>
      <c r="Y101" s="1302"/>
      <c r="Z101" s="313"/>
    </row>
    <row r="102" spans="1:57">
      <c r="A102" s="294"/>
      <c r="B102" s="298"/>
      <c r="C102" s="298"/>
      <c r="D102" s="298"/>
      <c r="E102" s="298"/>
      <c r="F102" s="298"/>
      <c r="G102" s="298"/>
      <c r="H102" s="298"/>
      <c r="I102" s="298"/>
      <c r="J102" s="298"/>
      <c r="K102" s="298"/>
      <c r="L102" s="298"/>
      <c r="M102" s="298"/>
      <c r="N102" s="298"/>
      <c r="O102" s="298"/>
      <c r="P102" s="298"/>
      <c r="Q102" s="298"/>
      <c r="R102" s="298"/>
      <c r="S102" s="298"/>
      <c r="T102" s="298"/>
      <c r="U102" s="298"/>
      <c r="V102" s="298"/>
      <c r="W102" s="298"/>
      <c r="X102" s="298"/>
      <c r="Y102" s="298"/>
      <c r="Z102" s="298"/>
    </row>
    <row r="103" spans="1:57" customHeight="1" ht="27">
      <c r="A103" s="1281" t="s">
        <v>877</v>
      </c>
      <c r="B103" s="1282"/>
      <c r="C103" s="1282"/>
      <c r="D103" s="1282"/>
      <c r="E103" s="1282"/>
      <c r="F103" s="1282"/>
      <c r="G103" s="1282"/>
      <c r="H103" s="1282"/>
      <c r="I103" s="1282"/>
      <c r="J103" s="1282"/>
      <c r="K103" s="1282"/>
      <c r="L103" s="1282"/>
      <c r="M103" s="1282"/>
      <c r="N103" s="1282"/>
      <c r="O103" s="1282"/>
      <c r="P103" s="1282"/>
      <c r="Q103" s="1282"/>
      <c r="R103" s="1282"/>
      <c r="S103" s="1282"/>
      <c r="T103" s="1282"/>
      <c r="U103" s="1282"/>
      <c r="V103" s="1282"/>
      <c r="W103" s="1282"/>
      <c r="X103" s="1282"/>
      <c r="Y103" s="1282"/>
      <c r="Z103" s="1283"/>
    </row>
    <row r="104" spans="1:57" customHeight="1" ht="19.5">
      <c r="A104" s="306"/>
      <c r="B104" s="307"/>
      <c r="C104" s="1280">
        <v>1000</v>
      </c>
      <c r="D104" s="1280"/>
      <c r="E104" s="1280">
        <v>1200</v>
      </c>
      <c r="F104" s="1280"/>
      <c r="G104" s="1280">
        <v>1400</v>
      </c>
      <c r="H104" s="1280"/>
      <c r="I104" s="1280">
        <v>1600</v>
      </c>
      <c r="J104" s="1280"/>
      <c r="K104" s="1280">
        <v>1800</v>
      </c>
      <c r="L104" s="1280"/>
      <c r="M104" s="1280">
        <v>2000</v>
      </c>
      <c r="N104" s="1280"/>
      <c r="O104" s="1280">
        <v>2200</v>
      </c>
      <c r="P104" s="1280"/>
      <c r="Q104" s="1280">
        <v>2400</v>
      </c>
      <c r="R104" s="1280"/>
      <c r="S104" s="1280">
        <v>2600</v>
      </c>
      <c r="T104" s="1280"/>
      <c r="U104" s="1280">
        <v>2800</v>
      </c>
      <c r="V104" s="1280"/>
      <c r="W104" s="1280">
        <v>3000</v>
      </c>
      <c r="X104" s="1280"/>
      <c r="Y104" s="307"/>
      <c r="Z104" s="308"/>
      <c r="AD104" s="1131">
        <v>1000</v>
      </c>
      <c r="AE104" s="1131"/>
      <c r="AF104" s="1131">
        <v>1200</v>
      </c>
      <c r="AG104" s="1131"/>
      <c r="AH104" s="1131">
        <v>1400</v>
      </c>
      <c r="AI104" s="1131"/>
      <c r="AJ104" s="1131">
        <v>1600</v>
      </c>
      <c r="AK104" s="1131"/>
      <c r="AL104" s="1131">
        <v>1800</v>
      </c>
      <c r="AM104" s="1131"/>
      <c r="AN104" s="1131">
        <v>2000</v>
      </c>
      <c r="AO104" s="1131"/>
      <c r="AP104" s="1131">
        <v>2200</v>
      </c>
      <c r="AQ104" s="1131"/>
      <c r="AR104" s="1131">
        <v>2400</v>
      </c>
      <c r="AS104" s="1131"/>
      <c r="AT104" s="1131">
        <v>2600</v>
      </c>
      <c r="AU104" s="1131"/>
      <c r="AV104" s="1131">
        <v>2800</v>
      </c>
      <c r="AW104" s="1131"/>
      <c r="AX104" s="1131">
        <v>3000</v>
      </c>
      <c r="AY104" s="1131"/>
    </row>
    <row r="105" spans="1:57" customHeight="1" ht="19.5">
      <c r="A105" s="1298" t="s">
        <v>878</v>
      </c>
      <c r="B105" s="1299"/>
      <c r="C105" s="1300">
        <v>180</v>
      </c>
      <c r="D105" s="1290"/>
      <c r="E105" s="1290">
        <v>186</v>
      </c>
      <c r="F105" s="1290"/>
      <c r="G105" s="1290">
        <v>210</v>
      </c>
      <c r="H105" s="1290"/>
      <c r="I105" s="1290">
        <v>233</v>
      </c>
      <c r="J105" s="1290"/>
      <c r="K105" s="1290">
        <v>259</v>
      </c>
      <c r="L105" s="1290"/>
      <c r="M105" s="1290">
        <v>280</v>
      </c>
      <c r="N105" s="1290"/>
      <c r="O105" s="1290">
        <v>304</v>
      </c>
      <c r="P105" s="1290"/>
      <c r="Q105" s="1290">
        <v>328</v>
      </c>
      <c r="R105" s="1290"/>
      <c r="S105" s="1290">
        <v>351</v>
      </c>
      <c r="T105" s="1290"/>
      <c r="U105" s="1290">
        <v>375</v>
      </c>
      <c r="V105" s="1290"/>
      <c r="W105" s="1290">
        <v>399</v>
      </c>
      <c r="X105" s="1291"/>
      <c r="Y105" s="307"/>
      <c r="Z105" s="308"/>
      <c r="AD105" s="264"/>
      <c r="AE105" s="264"/>
      <c r="AF105" s="264"/>
      <c r="AG105" s="264"/>
      <c r="AH105" s="264"/>
      <c r="AI105" s="264"/>
      <c r="AJ105" s="264"/>
      <c r="AK105" s="264"/>
      <c r="AL105" s="264"/>
      <c r="AM105" s="264"/>
      <c r="AN105" s="264"/>
      <c r="AO105" s="264"/>
      <c r="AP105" s="264"/>
      <c r="AQ105" s="264"/>
      <c r="AR105" s="264"/>
      <c r="AS105" s="264"/>
      <c r="AT105" s="264"/>
      <c r="AU105" s="264"/>
      <c r="AV105" s="264"/>
      <c r="AW105" s="264"/>
      <c r="AX105" s="264"/>
      <c r="AY105" s="264"/>
    </row>
    <row r="106" spans="1:57" customHeight="1" ht="16.5">
      <c r="A106" s="1292" t="s">
        <v>879</v>
      </c>
      <c r="B106" s="1293"/>
      <c r="C106" s="1293"/>
      <c r="D106" s="1293"/>
      <c r="E106" s="1293"/>
      <c r="F106" s="1293"/>
      <c r="G106" s="1293"/>
      <c r="H106" s="1293"/>
      <c r="I106" s="1293"/>
      <c r="J106" s="1293"/>
      <c r="K106" s="1293"/>
      <c r="L106" s="1293"/>
      <c r="M106" s="1293"/>
      <c r="N106" s="1293"/>
      <c r="O106" s="1293"/>
      <c r="P106" s="1293"/>
      <c r="Q106" s="1293"/>
      <c r="R106" s="1293"/>
      <c r="S106" s="1293"/>
      <c r="T106" s="1293"/>
      <c r="U106" s="1293"/>
      <c r="V106" s="1293"/>
      <c r="W106" s="1293"/>
      <c r="X106" s="1293"/>
      <c r="Y106" s="1293"/>
      <c r="Z106" s="1294"/>
      <c r="AD106" s="264"/>
      <c r="AE106" s="264"/>
      <c r="AF106" s="264"/>
      <c r="AG106" s="264"/>
      <c r="AH106" s="264"/>
      <c r="AI106" s="264"/>
      <c r="AJ106" s="264"/>
      <c r="AK106" s="264"/>
      <c r="AL106" s="264"/>
      <c r="AM106" s="264"/>
      <c r="AN106" s="264"/>
      <c r="AO106" s="264"/>
      <c r="AP106" s="264"/>
      <c r="AQ106" s="264"/>
      <c r="AR106" s="264"/>
      <c r="AS106" s="264"/>
      <c r="AT106" s="264"/>
      <c r="AU106" s="264"/>
      <c r="AV106" s="264"/>
      <c r="AW106" s="264"/>
      <c r="AX106" s="264"/>
      <c r="AY106" s="264"/>
    </row>
    <row r="107" spans="1:57" customHeight="1" ht="27">
      <c r="A107" s="1295" t="s">
        <v>880</v>
      </c>
      <c r="B107" s="1296"/>
      <c r="C107" s="1296"/>
      <c r="D107" s="1296"/>
      <c r="E107" s="1296"/>
      <c r="F107" s="1296"/>
      <c r="G107" s="1296"/>
      <c r="H107" s="1296"/>
      <c r="I107" s="1296"/>
      <c r="J107" s="1296"/>
      <c r="K107" s="1296"/>
      <c r="L107" s="1296"/>
      <c r="M107" s="1296"/>
      <c r="N107" s="1296"/>
      <c r="O107" s="1296"/>
      <c r="P107" s="1296"/>
      <c r="Q107" s="1296"/>
      <c r="R107" s="1296"/>
      <c r="S107" s="1296"/>
      <c r="T107" s="1296"/>
      <c r="U107" s="1296"/>
      <c r="V107" s="1296"/>
      <c r="W107" s="1296"/>
      <c r="X107" s="1296"/>
      <c r="Y107" s="1296"/>
      <c r="Z107" s="1297"/>
      <c r="AD107" s="264"/>
      <c r="AE107" s="264"/>
      <c r="AF107" s="264"/>
      <c r="AG107" s="264"/>
      <c r="AH107" s="264"/>
      <c r="AI107" s="264"/>
      <c r="AJ107" s="264"/>
      <c r="AK107" s="264"/>
      <c r="AL107" s="264"/>
      <c r="AM107" s="264"/>
      <c r="AN107" s="264"/>
      <c r="AO107" s="264"/>
      <c r="AP107" s="264"/>
      <c r="AQ107" s="264"/>
      <c r="AR107" s="264"/>
      <c r="AS107" s="264"/>
      <c r="AT107" s="264"/>
      <c r="AU107" s="264"/>
      <c r="AV107" s="264"/>
      <c r="AW107" s="264"/>
      <c r="AX107" s="264"/>
      <c r="AY107" s="264"/>
    </row>
    <row r="108" spans="1:57" customHeight="1" ht="17.25">
      <c r="A108" s="1292" t="s">
        <v>879</v>
      </c>
      <c r="B108" s="1293"/>
      <c r="C108" s="1293"/>
      <c r="D108" s="1293"/>
      <c r="E108" s="1293"/>
      <c r="F108" s="1293"/>
      <c r="G108" s="1293"/>
      <c r="H108" s="1293"/>
      <c r="I108" s="1293"/>
      <c r="J108" s="1293"/>
      <c r="K108" s="1293"/>
      <c r="L108" s="1293"/>
      <c r="M108" s="1293"/>
      <c r="N108" s="1293"/>
      <c r="O108" s="1293"/>
      <c r="P108" s="1293"/>
      <c r="Q108" s="1293"/>
      <c r="R108" s="1293"/>
      <c r="S108" s="1293"/>
      <c r="T108" s="1293"/>
      <c r="U108" s="1293"/>
      <c r="V108" s="1293"/>
      <c r="W108" s="1293"/>
      <c r="X108" s="1293"/>
      <c r="Y108" s="1293"/>
      <c r="Z108" s="1294"/>
      <c r="AD108" s="264"/>
      <c r="AE108" s="264"/>
      <c r="AF108" s="264"/>
      <c r="AG108" s="264"/>
      <c r="AH108" s="264"/>
      <c r="AI108" s="264"/>
      <c r="AJ108" s="264"/>
      <c r="AK108" s="264"/>
      <c r="AL108" s="264"/>
      <c r="AM108" s="264"/>
      <c r="AN108" s="264"/>
      <c r="AO108" s="264"/>
      <c r="AP108" s="264"/>
      <c r="AQ108" s="264"/>
      <c r="AR108" s="264"/>
      <c r="AS108" s="264"/>
      <c r="AT108" s="264"/>
      <c r="AU108" s="264"/>
      <c r="AV108" s="264"/>
      <c r="AW108" s="264"/>
      <c r="AX108" s="264"/>
      <c r="AY108" s="264"/>
    </row>
    <row r="109" spans="1:57" customHeight="1" ht="23.25">
      <c r="A109" s="314"/>
      <c r="B109" s="315"/>
      <c r="C109" s="1280">
        <v>1000</v>
      </c>
      <c r="D109" s="1280"/>
      <c r="E109" s="1280">
        <v>1200</v>
      </c>
      <c r="F109" s="1280"/>
      <c r="G109" s="1280">
        <v>1400</v>
      </c>
      <c r="H109" s="1280"/>
      <c r="I109" s="1280">
        <v>1600</v>
      </c>
      <c r="J109" s="1280"/>
      <c r="K109" s="1280">
        <v>1800</v>
      </c>
      <c r="L109" s="1280"/>
      <c r="M109" s="1280">
        <v>2000</v>
      </c>
      <c r="N109" s="1280"/>
      <c r="O109" s="1280">
        <v>2200</v>
      </c>
      <c r="P109" s="1280"/>
      <c r="Q109" s="1280">
        <v>2400</v>
      </c>
      <c r="R109" s="1280"/>
      <c r="S109" s="1280">
        <v>2600</v>
      </c>
      <c r="T109" s="1280"/>
      <c r="U109" s="1280">
        <v>2800</v>
      </c>
      <c r="V109" s="1280"/>
      <c r="W109" s="1280">
        <v>3000</v>
      </c>
      <c r="X109" s="1280"/>
      <c r="Y109" s="315"/>
      <c r="Z109" s="316"/>
      <c r="AD109" s="264"/>
      <c r="AE109" s="264"/>
      <c r="AF109" s="264"/>
      <c r="AG109" s="264"/>
      <c r="AH109" s="264"/>
      <c r="AI109" s="264"/>
      <c r="AJ109" s="264"/>
      <c r="AK109" s="264"/>
      <c r="AL109" s="264"/>
      <c r="AM109" s="264"/>
      <c r="AN109" s="264"/>
      <c r="AO109" s="264"/>
      <c r="AP109" s="264"/>
      <c r="AQ109" s="264"/>
      <c r="AR109" s="264"/>
      <c r="AS109" s="264"/>
      <c r="AT109" s="264"/>
      <c r="AU109" s="264"/>
      <c r="AV109" s="264"/>
      <c r="AW109" s="264"/>
      <c r="AX109" s="264"/>
      <c r="AY109" s="264"/>
    </row>
    <row r="110" spans="1:57" customHeight="1" ht="19.5">
      <c r="A110" s="1269">
        <v>1000</v>
      </c>
      <c r="B110" s="1267"/>
      <c r="C110" s="1279">
        <f>ROUNDUP(IFERROR(AD110*(1+#REF!/100),AD110),0)</f>
        <v>314</v>
      </c>
      <c r="D110" s="1277"/>
      <c r="E110" s="1277">
        <f>ROUNDUP(IFERROR(AF110*(1+#REF!/100),AF110),0)</f>
        <v>321</v>
      </c>
      <c r="F110" s="1277"/>
      <c r="G110" s="1277">
        <f>ROUNDUP(IFERROR(AH110*(1+#REF!/100),AH110),0)</f>
        <v>344</v>
      </c>
      <c r="H110" s="1277"/>
      <c r="I110" s="1277">
        <f>ROUNDUP(IFERROR(AJ110*(1+#REF!/100),AJ110),0)</f>
        <v>368</v>
      </c>
      <c r="J110" s="1277"/>
      <c r="K110" s="1277">
        <f>ROUNDUP(IFERROR(AL110*(1+#REF!/100),AL110),0)</f>
        <v>394</v>
      </c>
      <c r="L110" s="1277"/>
      <c r="M110" s="1277">
        <f>ROUNDUP(IFERROR(AN110*(1+#REF!/100),AN110),0)</f>
        <v>415</v>
      </c>
      <c r="N110" s="1277"/>
      <c r="O110" s="1277">
        <f>ROUNDUP(IFERROR(AP110*(1+#REF!/100),AP110),0)</f>
        <v>439</v>
      </c>
      <c r="P110" s="1277"/>
      <c r="Q110" s="1277">
        <f>ROUNDUP(IFERROR(AR110*(1+#REF!/100),AR110),0)</f>
        <v>462</v>
      </c>
      <c r="R110" s="1277"/>
      <c r="S110" s="1277">
        <f>ROUNDUP(IFERROR(AT110*(1+#REF!/100),AT110),0)</f>
        <v>486</v>
      </c>
      <c r="T110" s="1277"/>
      <c r="U110" s="1277">
        <f>ROUNDUP(IFERROR(AV110*(1+#REF!/100),AV110),0)</f>
        <v>510</v>
      </c>
      <c r="V110" s="1277"/>
      <c r="W110" s="1277">
        <f>ROUNDUP(IFERROR(AX110*(1+#REF!/100),AX110),0)</f>
        <v>533</v>
      </c>
      <c r="X110" s="1278"/>
      <c r="Y110" s="1267">
        <v>1000</v>
      </c>
      <c r="Z110" s="1268"/>
      <c r="AB110" s="1131">
        <v>1000</v>
      </c>
      <c r="AC110" s="1131"/>
      <c r="AD110" s="1131">
        <v>314</v>
      </c>
      <c r="AE110" s="1131"/>
      <c r="AF110" s="1131">
        <v>321</v>
      </c>
      <c r="AG110" s="1131"/>
      <c r="AH110" s="1131">
        <v>344</v>
      </c>
      <c r="AI110" s="1131"/>
      <c r="AJ110" s="1131">
        <v>368</v>
      </c>
      <c r="AK110" s="1131"/>
      <c r="AL110" s="1131">
        <v>394</v>
      </c>
      <c r="AM110" s="1131"/>
      <c r="AN110" s="1131">
        <v>415</v>
      </c>
      <c r="AO110" s="1131"/>
      <c r="AP110" s="1131">
        <v>439</v>
      </c>
      <c r="AQ110" s="1131"/>
      <c r="AR110" s="1131">
        <v>462</v>
      </c>
      <c r="AS110" s="1131"/>
      <c r="AT110" s="1131">
        <v>486</v>
      </c>
      <c r="AU110" s="1131"/>
      <c r="AV110" s="1131">
        <v>510</v>
      </c>
      <c r="AW110" s="1131"/>
      <c r="AX110" s="1131">
        <v>533</v>
      </c>
      <c r="AY110" s="1131"/>
    </row>
    <row r="111" spans="1:57" customHeight="1" ht="19.5">
      <c r="A111" s="1269">
        <v>1200</v>
      </c>
      <c r="B111" s="1267"/>
      <c r="C111" s="1273">
        <f>ROUNDUP(IFERROR(AD111*(1+#REF!/100),AD111),0)</f>
        <v>338</v>
      </c>
      <c r="D111" s="1271"/>
      <c r="E111" s="1271">
        <f>ROUNDUP(IFERROR(AF111*(1+#REF!/100),AF111),0)</f>
        <v>345</v>
      </c>
      <c r="F111" s="1271"/>
      <c r="G111" s="1271">
        <f>ROUNDUP(IFERROR(AH111*(1+#REF!/100),AH111),0)</f>
        <v>368</v>
      </c>
      <c r="H111" s="1271"/>
      <c r="I111" s="1271">
        <f>ROUNDUP(IFERROR(AJ111*(1+#REF!/100),AJ111),0)</f>
        <v>392</v>
      </c>
      <c r="J111" s="1271"/>
      <c r="K111" s="1271">
        <f>ROUNDUP(IFERROR(AL111*(1+#REF!/100),AL111),0)</f>
        <v>418</v>
      </c>
      <c r="L111" s="1271"/>
      <c r="M111" s="1271">
        <f>ROUNDUP(IFERROR(AN111*(1+#REF!/100),AN111),0)</f>
        <v>439</v>
      </c>
      <c r="N111" s="1271"/>
      <c r="O111" s="1271">
        <f>ROUNDUP(IFERROR(AP111*(1+#REF!/100),AP111),0)</f>
        <v>463</v>
      </c>
      <c r="P111" s="1271"/>
      <c r="Q111" s="1271">
        <f>ROUNDUP(IFERROR(AR111*(1+#REF!/100),AR111),0)</f>
        <v>486</v>
      </c>
      <c r="R111" s="1271"/>
      <c r="S111" s="1271">
        <f>ROUNDUP(IFERROR(AT111*(1+#REF!/100),AT111),0)</f>
        <v>510</v>
      </c>
      <c r="T111" s="1271"/>
      <c r="U111" s="1271">
        <f>ROUNDUP(IFERROR(AV111*(1+#REF!/100),AV111),0)</f>
        <v>533</v>
      </c>
      <c r="V111" s="1271"/>
      <c r="W111" s="1271">
        <f>ROUNDUP(IFERROR(AX111*(1+#REF!/100),AX111),0)</f>
        <v>557</v>
      </c>
      <c r="X111" s="1272"/>
      <c r="Y111" s="1267">
        <v>1200</v>
      </c>
      <c r="Z111" s="1268"/>
      <c r="AB111" s="1131">
        <v>1200</v>
      </c>
      <c r="AC111" s="1131"/>
      <c r="AD111" s="1131">
        <v>338</v>
      </c>
      <c r="AE111" s="1131"/>
      <c r="AF111" s="1131">
        <v>345</v>
      </c>
      <c r="AG111" s="1131"/>
      <c r="AH111" s="1131">
        <v>368</v>
      </c>
      <c r="AI111" s="1131"/>
      <c r="AJ111" s="1131">
        <v>392</v>
      </c>
      <c r="AK111" s="1131"/>
      <c r="AL111" s="1131">
        <v>418</v>
      </c>
      <c r="AM111" s="1131"/>
      <c r="AN111" s="1131">
        <v>439</v>
      </c>
      <c r="AO111" s="1131"/>
      <c r="AP111" s="1131">
        <v>463</v>
      </c>
      <c r="AQ111" s="1131"/>
      <c r="AR111" s="1131">
        <v>486</v>
      </c>
      <c r="AS111" s="1131"/>
      <c r="AT111" s="1131">
        <v>510</v>
      </c>
      <c r="AU111" s="1131"/>
      <c r="AV111" s="1131">
        <v>533</v>
      </c>
      <c r="AW111" s="1131"/>
      <c r="AX111" s="1131">
        <v>557</v>
      </c>
      <c r="AY111" s="1131"/>
    </row>
    <row r="112" spans="1:57" customHeight="1" ht="19.5">
      <c r="A112" s="1269">
        <v>1400</v>
      </c>
      <c r="B112" s="1267"/>
      <c r="C112" s="1276">
        <f>ROUNDUP(IFERROR(AD112*(1+#REF!/100),AD112),0)</f>
        <v>362</v>
      </c>
      <c r="D112" s="1274"/>
      <c r="E112" s="1274">
        <f>ROUNDUP(IFERROR(AF112*(1+#REF!/100),AF112),0)</f>
        <v>368</v>
      </c>
      <c r="F112" s="1274"/>
      <c r="G112" s="1274">
        <f>ROUNDUP(IFERROR(AH112*(1+#REF!/100),AH112),0)</f>
        <v>392</v>
      </c>
      <c r="H112" s="1274"/>
      <c r="I112" s="1274">
        <f>ROUNDUP(IFERROR(AJ112*(1+#REF!/100),AJ112),0)</f>
        <v>416</v>
      </c>
      <c r="J112" s="1274"/>
      <c r="K112" s="1274">
        <f>ROUNDUP(IFERROR(AL112*(1+#REF!/100),AL112),0)</f>
        <v>442</v>
      </c>
      <c r="L112" s="1274"/>
      <c r="M112" s="1274">
        <f>ROUNDUP(IFERROR(AN112*(1+#REF!/100),AN112),0)</f>
        <v>463</v>
      </c>
      <c r="N112" s="1274"/>
      <c r="O112" s="1274">
        <f>ROUNDUP(IFERROR(AP112*(1+#REF!/100),AP112),0)</f>
        <v>486</v>
      </c>
      <c r="P112" s="1274"/>
      <c r="Q112" s="1274">
        <f>ROUNDUP(IFERROR(AR112*(1+#REF!/100),AR112),0)</f>
        <v>510</v>
      </c>
      <c r="R112" s="1274"/>
      <c r="S112" s="1274">
        <f>ROUNDUP(IFERROR(AT112*(1+#REF!/100),AT112),0)</f>
        <v>534</v>
      </c>
      <c r="T112" s="1274"/>
      <c r="U112" s="1274">
        <f>ROUNDUP(IFERROR(AV112*(1+#REF!/100),AV112),0)</f>
        <v>557</v>
      </c>
      <c r="V112" s="1274"/>
      <c r="W112" s="1274">
        <f>ROUNDUP(IFERROR(AX112*(1+#REF!/100),AX112),0)</f>
        <v>581</v>
      </c>
      <c r="X112" s="1275"/>
      <c r="Y112" s="1267">
        <v>1400</v>
      </c>
      <c r="Z112" s="1268"/>
      <c r="AB112" s="1131">
        <v>1400</v>
      </c>
      <c r="AC112" s="1131"/>
      <c r="AD112" s="1131">
        <v>362</v>
      </c>
      <c r="AE112" s="1131"/>
      <c r="AF112" s="1131">
        <v>368</v>
      </c>
      <c r="AG112" s="1131"/>
      <c r="AH112" s="1131">
        <v>392</v>
      </c>
      <c r="AI112" s="1131"/>
      <c r="AJ112" s="1131">
        <v>416</v>
      </c>
      <c r="AK112" s="1131"/>
      <c r="AL112" s="1131">
        <v>442</v>
      </c>
      <c r="AM112" s="1131"/>
      <c r="AN112" s="1131">
        <v>463</v>
      </c>
      <c r="AO112" s="1131"/>
      <c r="AP112" s="1131">
        <v>486</v>
      </c>
      <c r="AQ112" s="1131"/>
      <c r="AR112" s="1131">
        <v>510</v>
      </c>
      <c r="AS112" s="1131"/>
      <c r="AT112" s="1131">
        <v>534</v>
      </c>
      <c r="AU112" s="1131"/>
      <c r="AV112" s="1131">
        <v>557</v>
      </c>
      <c r="AW112" s="1131"/>
      <c r="AX112" s="1131">
        <v>581</v>
      </c>
      <c r="AY112" s="1131"/>
    </row>
    <row r="113" spans="1:57" customHeight="1" ht="19.5">
      <c r="A113" s="1269">
        <v>1600</v>
      </c>
      <c r="B113" s="1267"/>
      <c r="C113" s="1273">
        <f>ROUNDUP(IFERROR(AD113*(1+#REF!/100),AD113),0)</f>
        <v>386</v>
      </c>
      <c r="D113" s="1271"/>
      <c r="E113" s="1271">
        <f>ROUNDUP(IFERROR(AF113*(1+#REF!/100),AF113),0)</f>
        <v>392</v>
      </c>
      <c r="F113" s="1271"/>
      <c r="G113" s="1271">
        <f>ROUNDUP(IFERROR(AH113*(1+#REF!/100),AH113),0)</f>
        <v>416</v>
      </c>
      <c r="H113" s="1271"/>
      <c r="I113" s="1271">
        <f>ROUNDUP(IFERROR(AJ113*(1+#REF!/100),AJ113),0)</f>
        <v>440</v>
      </c>
      <c r="J113" s="1271"/>
      <c r="K113" s="1271">
        <f>ROUNDUP(IFERROR(AL113*(1+#REF!/100),AL113),0)</f>
        <v>466</v>
      </c>
      <c r="L113" s="1271"/>
      <c r="M113" s="1271">
        <f>ROUNDUP(IFERROR(AN113*(1+#REF!/100),AN113),0)</f>
        <v>487</v>
      </c>
      <c r="N113" s="1271"/>
      <c r="O113" s="1271">
        <f>ROUNDUP(IFERROR(AP113*(1+#REF!/100),AP113),0)</f>
        <v>510</v>
      </c>
      <c r="P113" s="1271"/>
      <c r="Q113" s="1271">
        <f>ROUNDUP(IFERROR(AR113*(1+#REF!/100),AR113),0)</f>
        <v>534</v>
      </c>
      <c r="R113" s="1271"/>
      <c r="S113" s="1271">
        <f>ROUNDUP(IFERROR(AT113*(1+#REF!/100),AT113),0)</f>
        <v>558</v>
      </c>
      <c r="T113" s="1271"/>
      <c r="U113" s="1271">
        <f>ROUNDUP(IFERROR(AV113*(1+#REF!/100),AV113),0)</f>
        <v>581</v>
      </c>
      <c r="V113" s="1271"/>
      <c r="W113" s="1271">
        <f>ROUNDUP(IFERROR(AX113*(1+#REF!/100),AX113),0)</f>
        <v>605</v>
      </c>
      <c r="X113" s="1272"/>
      <c r="Y113" s="1267">
        <v>1600</v>
      </c>
      <c r="Z113" s="1268"/>
      <c r="AB113" s="1131">
        <v>1600</v>
      </c>
      <c r="AC113" s="1131"/>
      <c r="AD113" s="1131">
        <v>386</v>
      </c>
      <c r="AE113" s="1131"/>
      <c r="AF113" s="1131">
        <v>392</v>
      </c>
      <c r="AG113" s="1131"/>
      <c r="AH113" s="1131">
        <v>416</v>
      </c>
      <c r="AI113" s="1131"/>
      <c r="AJ113" s="1131">
        <v>440</v>
      </c>
      <c r="AK113" s="1131"/>
      <c r="AL113" s="1131">
        <v>466</v>
      </c>
      <c r="AM113" s="1131"/>
      <c r="AN113" s="1131">
        <v>487</v>
      </c>
      <c r="AO113" s="1131"/>
      <c r="AP113" s="1131">
        <v>510</v>
      </c>
      <c r="AQ113" s="1131"/>
      <c r="AR113" s="1131">
        <v>534</v>
      </c>
      <c r="AS113" s="1131"/>
      <c r="AT113" s="1131">
        <v>558</v>
      </c>
      <c r="AU113" s="1131"/>
      <c r="AV113" s="1131">
        <v>581</v>
      </c>
      <c r="AW113" s="1131"/>
      <c r="AX113" s="1131">
        <v>605</v>
      </c>
      <c r="AY113" s="1131"/>
    </row>
    <row r="114" spans="1:57" customHeight="1" ht="19.5">
      <c r="A114" s="1269">
        <v>1800</v>
      </c>
      <c r="B114" s="1267"/>
      <c r="C114" s="1276">
        <f>ROUNDUP(IFERROR(AD114*(1+#REF!/100),AD114),0)</f>
        <v>410</v>
      </c>
      <c r="D114" s="1274"/>
      <c r="E114" s="1274">
        <f>ROUNDUP(IFERROR(AF114*(1+#REF!/100),AF114),0)</f>
        <v>416</v>
      </c>
      <c r="F114" s="1274"/>
      <c r="G114" s="1274">
        <f>ROUNDUP(IFERROR(AH114*(1+#REF!/100),AH114),0)</f>
        <v>440</v>
      </c>
      <c r="H114" s="1274"/>
      <c r="I114" s="1274">
        <f>ROUNDUP(IFERROR(AJ114*(1+#REF!/100),AJ114),0)</f>
        <v>463</v>
      </c>
      <c r="J114" s="1274"/>
      <c r="K114" s="1274">
        <f>ROUNDUP(IFERROR(AL114*(1+#REF!/100),AL114),0)</f>
        <v>490</v>
      </c>
      <c r="L114" s="1274"/>
      <c r="M114" s="1274">
        <f>ROUNDUP(IFERROR(AN114*(1+#REF!/100),AN114),0)</f>
        <v>511</v>
      </c>
      <c r="N114" s="1274"/>
      <c r="O114" s="1274">
        <f>ROUNDUP(IFERROR(AP114*(1+#REF!/100),AP114),0)</f>
        <v>534</v>
      </c>
      <c r="P114" s="1274"/>
      <c r="Q114" s="1274">
        <f>ROUNDUP(IFERROR(AR114*(1+#REF!/100),AR114),0)</f>
        <v>558</v>
      </c>
      <c r="R114" s="1274"/>
      <c r="S114" s="1274">
        <f>ROUNDUP(IFERROR(AT114*(1+#REF!/100),AT114),0)</f>
        <v>582</v>
      </c>
      <c r="T114" s="1274"/>
      <c r="U114" s="1274">
        <f>ROUNDUP(IFERROR(AV114*(1+#REF!/100),AV114),0)</f>
        <v>605</v>
      </c>
      <c r="V114" s="1274"/>
      <c r="W114" s="1274">
        <f>ROUNDUP(IFERROR(AX114*(1+#REF!/100),AX114),0)</f>
        <v>629</v>
      </c>
      <c r="X114" s="1275"/>
      <c r="Y114" s="1267">
        <v>1800</v>
      </c>
      <c r="Z114" s="1268"/>
      <c r="AB114" s="1131">
        <v>1800</v>
      </c>
      <c r="AC114" s="1131"/>
      <c r="AD114" s="1131">
        <v>410</v>
      </c>
      <c r="AE114" s="1131"/>
      <c r="AF114" s="1131">
        <v>416</v>
      </c>
      <c r="AG114" s="1131"/>
      <c r="AH114" s="1131">
        <v>440</v>
      </c>
      <c r="AI114" s="1131"/>
      <c r="AJ114" s="1131">
        <v>463</v>
      </c>
      <c r="AK114" s="1131"/>
      <c r="AL114" s="1131">
        <v>490</v>
      </c>
      <c r="AM114" s="1131"/>
      <c r="AN114" s="1131">
        <v>511</v>
      </c>
      <c r="AO114" s="1131"/>
      <c r="AP114" s="1131">
        <v>534</v>
      </c>
      <c r="AQ114" s="1131"/>
      <c r="AR114" s="1131">
        <v>558</v>
      </c>
      <c r="AS114" s="1131"/>
      <c r="AT114" s="1131">
        <v>582</v>
      </c>
      <c r="AU114" s="1131"/>
      <c r="AV114" s="1131">
        <v>605</v>
      </c>
      <c r="AW114" s="1131"/>
      <c r="AX114" s="1131">
        <v>629</v>
      </c>
      <c r="AY114" s="1131"/>
    </row>
    <row r="115" spans="1:57" customHeight="1" ht="19.5">
      <c r="A115" s="1269">
        <v>2000</v>
      </c>
      <c r="B115" s="1267"/>
      <c r="C115" s="1273">
        <f>ROUNDUP(IFERROR(AD115*(1+#REF!/100),AD115),0)</f>
        <v>434</v>
      </c>
      <c r="D115" s="1271"/>
      <c r="E115" s="1271">
        <f>ROUNDUP(IFERROR(AF115*(1+#REF!/100),AF115),0)</f>
        <v>440</v>
      </c>
      <c r="F115" s="1271"/>
      <c r="G115" s="1271">
        <f>ROUNDUP(IFERROR(AH115*(1+#REF!/100),AH115),0)</f>
        <v>464</v>
      </c>
      <c r="H115" s="1271"/>
      <c r="I115" s="1271">
        <f>ROUNDUP(IFERROR(AJ115*(1+#REF!/100),AJ115),0)</f>
        <v>487</v>
      </c>
      <c r="J115" s="1271"/>
      <c r="K115" s="1271">
        <f>ROUNDUP(IFERROR(AL115*(1+#REF!/100),AL115),0)</f>
        <v>513</v>
      </c>
      <c r="L115" s="1271"/>
      <c r="M115" s="1271">
        <f>ROUNDUP(IFERROR(AN115*(1+#REF!/100),AN115),0)</f>
        <v>535</v>
      </c>
      <c r="N115" s="1271"/>
      <c r="O115" s="1271">
        <f>ROUNDUP(IFERROR(AP115*(1+#REF!/100),AP115),0)</f>
        <v>558</v>
      </c>
      <c r="P115" s="1271"/>
      <c r="Q115" s="1271">
        <f>ROUNDUP(IFERROR(AR115*(1+#REF!/100),AR115),0)</f>
        <v>582</v>
      </c>
      <c r="R115" s="1271"/>
      <c r="S115" s="1271">
        <f>ROUNDUP(IFERROR(AT115*(1+#REF!/100),AT115),0)</f>
        <v>605</v>
      </c>
      <c r="T115" s="1271"/>
      <c r="U115" s="1271">
        <f>ROUNDUP(IFERROR(AV115*(1+#REF!/100),AV115),0)</f>
        <v>629</v>
      </c>
      <c r="V115" s="1271"/>
      <c r="W115" s="1271">
        <f>ROUNDUP(IFERROR(AX115*(1+#REF!/100),AX115),0)</f>
        <v>653</v>
      </c>
      <c r="X115" s="1272"/>
      <c r="Y115" s="1267">
        <v>2000</v>
      </c>
      <c r="Z115" s="1268"/>
      <c r="AB115" s="1131">
        <v>2000</v>
      </c>
      <c r="AC115" s="1131"/>
      <c r="AD115" s="1131">
        <v>434</v>
      </c>
      <c r="AE115" s="1131"/>
      <c r="AF115" s="1131">
        <v>440</v>
      </c>
      <c r="AG115" s="1131"/>
      <c r="AH115" s="1131">
        <v>464</v>
      </c>
      <c r="AI115" s="1131"/>
      <c r="AJ115" s="1131">
        <v>487</v>
      </c>
      <c r="AK115" s="1131"/>
      <c r="AL115" s="1131">
        <v>513</v>
      </c>
      <c r="AM115" s="1131"/>
      <c r="AN115" s="1131">
        <v>535</v>
      </c>
      <c r="AO115" s="1131"/>
      <c r="AP115" s="1131">
        <v>558</v>
      </c>
      <c r="AQ115" s="1131"/>
      <c r="AR115" s="1131">
        <v>582</v>
      </c>
      <c r="AS115" s="1131"/>
      <c r="AT115" s="1131">
        <v>605</v>
      </c>
      <c r="AU115" s="1131"/>
      <c r="AV115" s="1131">
        <v>629</v>
      </c>
      <c r="AW115" s="1131"/>
      <c r="AX115" s="1131">
        <v>653</v>
      </c>
      <c r="AY115" s="1131"/>
    </row>
    <row r="116" spans="1:57" customHeight="1" ht="19.5">
      <c r="A116" s="1269">
        <v>2200</v>
      </c>
      <c r="B116" s="1267"/>
      <c r="C116" s="1276">
        <f>ROUNDUP(IFERROR(AD116*(1+#REF!/100),AD116),0)</f>
        <v>457</v>
      </c>
      <c r="D116" s="1274"/>
      <c r="E116" s="1274">
        <f>ROUNDUP(IFERROR(AF116*(1+#REF!/100),AF116),0)</f>
        <v>464</v>
      </c>
      <c r="F116" s="1274"/>
      <c r="G116" s="1274">
        <f>ROUNDUP(IFERROR(AH116*(1+#REF!/100),AH116),0)</f>
        <v>488</v>
      </c>
      <c r="H116" s="1274"/>
      <c r="I116" s="1274">
        <f>ROUNDUP(IFERROR(AJ116*(1+#REF!/100),AJ116),0)</f>
        <v>511</v>
      </c>
      <c r="J116" s="1274"/>
      <c r="K116" s="1274">
        <f>ROUNDUP(IFERROR(AL116*(1+#REF!/100),AL116),0)</f>
        <v>537</v>
      </c>
      <c r="L116" s="1274"/>
      <c r="M116" s="1274">
        <f>ROUNDUP(IFERROR(AN116*(1+#REF!/100),AN116),0)</f>
        <v>558</v>
      </c>
      <c r="N116" s="1274"/>
      <c r="O116" s="1274">
        <f>ROUNDUP(IFERROR(AP116*(1+#REF!/100),AP116),0)</f>
        <v>582</v>
      </c>
      <c r="P116" s="1274"/>
      <c r="Q116" s="1274">
        <f>ROUNDUP(IFERROR(AR116*(1+#REF!/100),AR116),0)</f>
        <v>606</v>
      </c>
      <c r="R116" s="1274"/>
      <c r="S116" s="1274">
        <f>ROUNDUP(IFERROR(AT116*(1+#REF!/100),AT116),0)</f>
        <v>629</v>
      </c>
      <c r="T116" s="1274"/>
      <c r="U116" s="1274">
        <f>ROUNDUP(IFERROR(AV116*(1+#REF!/100),AV116),0)</f>
        <v>653</v>
      </c>
      <c r="V116" s="1274"/>
      <c r="W116" s="1274">
        <f>ROUNDUP(IFERROR(AX116*(1+#REF!/100),AX116),0)</f>
        <v>677</v>
      </c>
      <c r="X116" s="1275"/>
      <c r="Y116" s="1267">
        <v>2200</v>
      </c>
      <c r="Z116" s="1268"/>
      <c r="AB116" s="1131">
        <v>2200</v>
      </c>
      <c r="AC116" s="1131"/>
      <c r="AD116" s="1131">
        <v>457</v>
      </c>
      <c r="AE116" s="1131"/>
      <c r="AF116" s="1131">
        <v>464</v>
      </c>
      <c r="AG116" s="1131"/>
      <c r="AH116" s="1131">
        <v>488</v>
      </c>
      <c r="AI116" s="1131"/>
      <c r="AJ116" s="1131">
        <v>511</v>
      </c>
      <c r="AK116" s="1131"/>
      <c r="AL116" s="1131">
        <v>537</v>
      </c>
      <c r="AM116" s="1131"/>
      <c r="AN116" s="1131">
        <v>558</v>
      </c>
      <c r="AO116" s="1131"/>
      <c r="AP116" s="1131">
        <v>582</v>
      </c>
      <c r="AQ116" s="1131"/>
      <c r="AR116" s="1131">
        <v>606</v>
      </c>
      <c r="AS116" s="1131"/>
      <c r="AT116" s="1131">
        <v>629</v>
      </c>
      <c r="AU116" s="1131"/>
      <c r="AV116" s="1131">
        <v>653</v>
      </c>
      <c r="AW116" s="1131"/>
      <c r="AX116" s="1131">
        <v>677</v>
      </c>
      <c r="AY116" s="1131"/>
    </row>
    <row r="117" spans="1:57" customHeight="1" ht="19.5">
      <c r="A117" s="1269">
        <v>2400</v>
      </c>
      <c r="B117" s="1267"/>
      <c r="C117" s="1273">
        <f>ROUNDUP(IFERROR(AD117*(1+#REF!/100),AD117),0)</f>
        <v>481</v>
      </c>
      <c r="D117" s="1271"/>
      <c r="E117" s="1271">
        <f>ROUNDUP(IFERROR(AF117*(1+#REF!/100),AF117),0)</f>
        <v>488</v>
      </c>
      <c r="F117" s="1271"/>
      <c r="G117" s="1271">
        <f>ROUNDUP(IFERROR(AH117*(1+#REF!/100),AH117),0)</f>
        <v>512</v>
      </c>
      <c r="H117" s="1271"/>
      <c r="I117" s="1271">
        <f>ROUNDUP(IFERROR(AJ117*(1+#REF!/100),AJ117),0)</f>
        <v>535</v>
      </c>
      <c r="J117" s="1271"/>
      <c r="K117" s="1271">
        <f>ROUNDUP(IFERROR(AL117*(1+#REF!/100),AL117),0)</f>
        <v>561</v>
      </c>
      <c r="L117" s="1271"/>
      <c r="M117" s="1271">
        <f>ROUNDUP(IFERROR(AN117*(1+#REF!/100),AN117),0)</f>
        <v>582</v>
      </c>
      <c r="N117" s="1271"/>
      <c r="O117" s="1271">
        <f>ROUNDUP(IFERROR(AP117*(1+#REF!/100),AP117),0)</f>
        <v>606</v>
      </c>
      <c r="P117" s="1271"/>
      <c r="Q117" s="1271">
        <f>ROUNDUP(IFERROR(AR117*(1+#REF!/100),AR117),0)</f>
        <v>630</v>
      </c>
      <c r="R117" s="1271"/>
      <c r="S117" s="1271">
        <f>ROUNDUP(IFERROR(AT117*(1+#REF!/100),AT117),0)</f>
        <v>653</v>
      </c>
      <c r="T117" s="1271"/>
      <c r="U117" s="1271">
        <f>ROUNDUP(IFERROR(AV117*(1+#REF!/100),AV117),0)</f>
        <v>677</v>
      </c>
      <c r="V117" s="1271"/>
      <c r="W117" s="1271">
        <f>ROUNDUP(IFERROR(AX117*(1+#REF!/100),AX117),0)</f>
        <v>700</v>
      </c>
      <c r="X117" s="1272"/>
      <c r="Y117" s="1267">
        <v>2400</v>
      </c>
      <c r="Z117" s="1268"/>
      <c r="AB117" s="1131">
        <v>2400</v>
      </c>
      <c r="AC117" s="1131"/>
      <c r="AD117" s="1131">
        <v>481</v>
      </c>
      <c r="AE117" s="1131"/>
      <c r="AF117" s="1131">
        <v>488</v>
      </c>
      <c r="AG117" s="1131"/>
      <c r="AH117" s="1131">
        <v>512</v>
      </c>
      <c r="AI117" s="1131"/>
      <c r="AJ117" s="1131">
        <v>535</v>
      </c>
      <c r="AK117" s="1131"/>
      <c r="AL117" s="1131">
        <v>561</v>
      </c>
      <c r="AM117" s="1131"/>
      <c r="AN117" s="1131">
        <v>582</v>
      </c>
      <c r="AO117" s="1131"/>
      <c r="AP117" s="1131">
        <v>606</v>
      </c>
      <c r="AQ117" s="1131"/>
      <c r="AR117" s="1131">
        <v>630</v>
      </c>
      <c r="AS117" s="1131"/>
      <c r="AT117" s="1131">
        <v>653</v>
      </c>
      <c r="AU117" s="1131"/>
      <c r="AV117" s="1131">
        <v>677</v>
      </c>
      <c r="AW117" s="1131"/>
      <c r="AX117" s="1131">
        <v>700</v>
      </c>
      <c r="AY117" s="1131"/>
    </row>
    <row r="118" spans="1:57" customHeight="1" ht="19.5">
      <c r="A118" s="1269">
        <v>2600</v>
      </c>
      <c r="B118" s="1267"/>
      <c r="C118" s="1276">
        <f>ROUNDUP(IFERROR(AD118*(1+#REF!/100),AD118),0)</f>
        <v>505</v>
      </c>
      <c r="D118" s="1274"/>
      <c r="E118" s="1274">
        <f>ROUNDUP(IFERROR(AF118*(1+#REF!/100),AF118),0)</f>
        <v>512</v>
      </c>
      <c r="F118" s="1274"/>
      <c r="G118" s="1274">
        <f>ROUNDUP(IFERROR(AH118*(1+#REF!/100),AH118),0)</f>
        <v>535</v>
      </c>
      <c r="H118" s="1274"/>
      <c r="I118" s="1274">
        <f>ROUNDUP(IFERROR(AJ118*(1+#REF!/100),AJ118),0)</f>
        <v>559</v>
      </c>
      <c r="J118" s="1274"/>
      <c r="K118" s="1274">
        <f>ROUNDUP(IFERROR(AL118*(1+#REF!/100),AL118),0)</f>
        <v>585</v>
      </c>
      <c r="L118" s="1274"/>
      <c r="M118" s="1274">
        <f>ROUNDUP(IFERROR(AN118*(1+#REF!/100),AN118),0)</f>
        <v>606</v>
      </c>
      <c r="N118" s="1274"/>
      <c r="O118" s="1274">
        <f>ROUNDUP(IFERROR(AP118*(1+#REF!/100),AP118),0)</f>
        <v>630</v>
      </c>
      <c r="P118" s="1274"/>
      <c r="Q118" s="1274">
        <f>ROUNDUP(IFERROR(AR118*(1+#REF!/100),AR118),0)</f>
        <v>653</v>
      </c>
      <c r="R118" s="1274"/>
      <c r="S118" s="1274">
        <f>ROUNDUP(IFERROR(AT118*(1+#REF!/100),AT118),0)</f>
        <v>677</v>
      </c>
      <c r="T118" s="1274"/>
      <c r="U118" s="1274">
        <f>ROUNDUP(IFERROR(AV118*(1+#REF!/100),AV118),0)</f>
        <v>701</v>
      </c>
      <c r="V118" s="1274"/>
      <c r="W118" s="1274">
        <f>ROUNDUP(IFERROR(AX118*(1+#REF!/100),AX118),0)</f>
        <v>724</v>
      </c>
      <c r="X118" s="1275"/>
      <c r="Y118" s="1267">
        <v>2600</v>
      </c>
      <c r="Z118" s="1268"/>
      <c r="AB118" s="1131">
        <v>2600</v>
      </c>
      <c r="AC118" s="1131"/>
      <c r="AD118" s="1131">
        <v>505</v>
      </c>
      <c r="AE118" s="1131"/>
      <c r="AF118" s="1131">
        <v>512</v>
      </c>
      <c r="AG118" s="1131"/>
      <c r="AH118" s="1131">
        <v>535</v>
      </c>
      <c r="AI118" s="1131"/>
      <c r="AJ118" s="1131">
        <v>559</v>
      </c>
      <c r="AK118" s="1131"/>
      <c r="AL118" s="1131">
        <v>585</v>
      </c>
      <c r="AM118" s="1131"/>
      <c r="AN118" s="1131">
        <v>606</v>
      </c>
      <c r="AO118" s="1131"/>
      <c r="AP118" s="1131">
        <v>630</v>
      </c>
      <c r="AQ118" s="1131"/>
      <c r="AR118" s="1131">
        <v>653</v>
      </c>
      <c r="AS118" s="1131"/>
      <c r="AT118" s="1131">
        <v>677</v>
      </c>
      <c r="AU118" s="1131"/>
      <c r="AV118" s="1131">
        <v>701</v>
      </c>
      <c r="AW118" s="1131"/>
      <c r="AX118" s="1131">
        <v>724</v>
      </c>
      <c r="AY118" s="1131"/>
    </row>
    <row r="119" spans="1:57" customHeight="1" ht="19.5">
      <c r="A119" s="1269">
        <v>2800</v>
      </c>
      <c r="B119" s="1267"/>
      <c r="C119" s="1273">
        <f>ROUNDUP(IFERROR(AD119*(1+#REF!/100),AD119),0)</f>
        <v>529</v>
      </c>
      <c r="D119" s="1271"/>
      <c r="E119" s="1271">
        <f>ROUNDUP(IFERROR(AF119*(1+#REF!/100),AF119),0)</f>
        <v>536</v>
      </c>
      <c r="F119" s="1271"/>
      <c r="G119" s="1271">
        <f>ROUNDUP(IFERROR(AH119*(1+#REF!/100),AH119),0)</f>
        <v>559</v>
      </c>
      <c r="H119" s="1271"/>
      <c r="I119" s="1271">
        <f>ROUNDUP(IFERROR(AJ119*(1+#REF!/100),AJ119),0)</f>
        <v>583</v>
      </c>
      <c r="J119" s="1271"/>
      <c r="K119" s="1271">
        <f>ROUNDUP(IFERROR(AL119*(1+#REF!/100),AL119),0)</f>
        <v>609</v>
      </c>
      <c r="L119" s="1271"/>
      <c r="M119" s="1271">
        <f>ROUNDUP(IFERROR(AN119*(1+#REF!/100),AN119),0)</f>
        <v>630</v>
      </c>
      <c r="N119" s="1271"/>
      <c r="O119" s="1271">
        <f>ROUNDUP(IFERROR(AP119*(1+#REF!/100),AP119),0)</f>
        <v>654</v>
      </c>
      <c r="P119" s="1271"/>
      <c r="Q119" s="1271">
        <f>ROUNDUP(IFERROR(AR119*(1+#REF!/100),AR119),0)</f>
        <v>677</v>
      </c>
      <c r="R119" s="1271"/>
      <c r="S119" s="1271">
        <f>ROUNDUP(IFERROR(AT119*(1+#REF!/100),AT119),0)</f>
        <v>701</v>
      </c>
      <c r="T119" s="1271"/>
      <c r="U119" s="1271">
        <f>ROUNDUP(IFERROR(AV119*(1+#REF!/100),AV119),0)</f>
        <v>725</v>
      </c>
      <c r="V119" s="1271"/>
      <c r="W119" s="1271">
        <f>ROUNDUP(IFERROR(AX119*(1+#REF!/100),AX119),0)</f>
        <v>748</v>
      </c>
      <c r="X119" s="1272"/>
      <c r="Y119" s="1267">
        <v>2800</v>
      </c>
      <c r="Z119" s="1268"/>
      <c r="AB119" s="1131">
        <v>2800</v>
      </c>
      <c r="AC119" s="1131"/>
      <c r="AD119" s="1131">
        <v>529</v>
      </c>
      <c r="AE119" s="1131"/>
      <c r="AF119" s="1131">
        <v>536</v>
      </c>
      <c r="AG119" s="1131"/>
      <c r="AH119" s="1131">
        <v>559</v>
      </c>
      <c r="AI119" s="1131"/>
      <c r="AJ119" s="1131">
        <v>583</v>
      </c>
      <c r="AK119" s="1131"/>
      <c r="AL119" s="1131">
        <v>609</v>
      </c>
      <c r="AM119" s="1131"/>
      <c r="AN119" s="1131">
        <v>630</v>
      </c>
      <c r="AO119" s="1131"/>
      <c r="AP119" s="1131">
        <v>654</v>
      </c>
      <c r="AQ119" s="1131"/>
      <c r="AR119" s="1131">
        <v>677</v>
      </c>
      <c r="AS119" s="1131"/>
      <c r="AT119" s="1131">
        <v>701</v>
      </c>
      <c r="AU119" s="1131"/>
      <c r="AV119" s="1131">
        <v>725</v>
      </c>
      <c r="AW119" s="1131"/>
      <c r="AX119" s="1131">
        <v>748</v>
      </c>
      <c r="AY119" s="1131"/>
    </row>
    <row r="120" spans="1:57" customHeight="1" ht="19.5">
      <c r="A120" s="1269">
        <v>3000</v>
      </c>
      <c r="B120" s="1267"/>
      <c r="C120" s="1276">
        <f>ROUNDUP(IFERROR(AD120*(1+#REF!/100),AD120),0)</f>
        <v>553</v>
      </c>
      <c r="D120" s="1274"/>
      <c r="E120" s="1274">
        <f>ROUNDUP(IFERROR(AF120*(1+#REF!/100),AF120),0)</f>
        <v>560</v>
      </c>
      <c r="F120" s="1274"/>
      <c r="G120" s="1274">
        <f>ROUNDUP(IFERROR(AH120*(1+#REF!/100),AH120),0)</f>
        <v>583</v>
      </c>
      <c r="H120" s="1274"/>
      <c r="I120" s="1274">
        <f>ROUNDUP(IFERROR(AJ120*(1+#REF!/100),AJ120),0)</f>
        <v>607</v>
      </c>
      <c r="J120" s="1274"/>
      <c r="K120" s="1274">
        <f>ROUNDUP(IFERROR(AL120*(1+#REF!/100),AL120),0)</f>
        <v>633</v>
      </c>
      <c r="L120" s="1274"/>
      <c r="M120" s="1274">
        <f>ROUNDUP(IFERROR(AN120*(1+#REF!/100),AN120),0)</f>
        <v>654</v>
      </c>
      <c r="N120" s="1274"/>
      <c r="O120" s="1274">
        <f>ROUNDUP(IFERROR(AP120*(1+#REF!/100),AP120),0)</f>
        <v>678</v>
      </c>
      <c r="P120" s="1274"/>
      <c r="Q120" s="1274">
        <f>ROUNDUP(IFERROR(AR120*(1+#REF!/100),AR120),0)</f>
        <v>701</v>
      </c>
      <c r="R120" s="1274"/>
      <c r="S120" s="1274">
        <f>ROUNDUP(IFERROR(AT120*(1+#REF!/100),AT120),0)</f>
        <v>725</v>
      </c>
      <c r="T120" s="1274"/>
      <c r="U120" s="1274">
        <f>ROUNDUP(IFERROR(AV120*(1+#REF!/100),AV120),0)</f>
        <v>749</v>
      </c>
      <c r="V120" s="1274"/>
      <c r="W120" s="1274">
        <f>ROUNDUP(IFERROR(AX120*(1+#REF!/100),AX120),0)</f>
        <v>772</v>
      </c>
      <c r="X120" s="1275"/>
      <c r="Y120" s="1267">
        <v>3000</v>
      </c>
      <c r="Z120" s="1268"/>
      <c r="AB120" s="1131">
        <v>3000</v>
      </c>
      <c r="AC120" s="1131"/>
      <c r="AD120" s="1131">
        <v>553</v>
      </c>
      <c r="AE120" s="1131"/>
      <c r="AF120" s="1131">
        <v>560</v>
      </c>
      <c r="AG120" s="1131"/>
      <c r="AH120" s="1131">
        <v>583</v>
      </c>
      <c r="AI120" s="1131"/>
      <c r="AJ120" s="1131">
        <v>607</v>
      </c>
      <c r="AK120" s="1131"/>
      <c r="AL120" s="1131">
        <v>633</v>
      </c>
      <c r="AM120" s="1131"/>
      <c r="AN120" s="1131">
        <v>654</v>
      </c>
      <c r="AO120" s="1131"/>
      <c r="AP120" s="1131">
        <v>678</v>
      </c>
      <c r="AQ120" s="1131"/>
      <c r="AR120" s="1131">
        <v>701</v>
      </c>
      <c r="AS120" s="1131"/>
      <c r="AT120" s="1131">
        <v>725</v>
      </c>
      <c r="AU120" s="1131"/>
      <c r="AV120" s="1131">
        <v>749</v>
      </c>
      <c r="AW120" s="1131"/>
      <c r="AX120" s="1131">
        <v>772</v>
      </c>
      <c r="AY120" s="1131"/>
    </row>
    <row r="121" spans="1:57" customHeight="1" ht="19.5">
      <c r="A121" s="1269">
        <v>3200</v>
      </c>
      <c r="B121" s="1267"/>
      <c r="C121" s="1273">
        <f>ROUNDUP(IFERROR(AD121*(1+#REF!/100),AD121),0)</f>
        <v>577</v>
      </c>
      <c r="D121" s="1271"/>
      <c r="E121" s="1271">
        <f>ROUNDUP(IFERROR(AF121*(1+#REF!/100),AF121),0)</f>
        <v>583</v>
      </c>
      <c r="F121" s="1271"/>
      <c r="G121" s="1271">
        <f>ROUNDUP(IFERROR(AH121*(1+#REF!/100),AH121),0)</f>
        <v>607</v>
      </c>
      <c r="H121" s="1271"/>
      <c r="I121" s="1271">
        <f>ROUNDUP(IFERROR(AJ121*(1+#REF!/100),AJ121),0)</f>
        <v>631</v>
      </c>
      <c r="J121" s="1271"/>
      <c r="K121" s="1271">
        <f>ROUNDUP(IFERROR(AL121*(1+#REF!/100),AL121),0)</f>
        <v>657</v>
      </c>
      <c r="L121" s="1271"/>
      <c r="M121" s="1271">
        <f>ROUNDUP(IFERROR(AN121*(1+#REF!/100),AN121),0)</f>
        <v>678</v>
      </c>
      <c r="N121" s="1271"/>
      <c r="O121" s="1271">
        <f>ROUNDUP(IFERROR(AP121*(1+#REF!/100),AP121),0)</f>
        <v>702</v>
      </c>
      <c r="P121" s="1271"/>
      <c r="Q121" s="1271">
        <f>ROUNDUP(IFERROR(AR121*(1+#REF!/100),AR121),0)</f>
        <v>725</v>
      </c>
      <c r="R121" s="1271"/>
      <c r="S121" s="1271">
        <f>ROUNDUP(IFERROR(AT121*(1+#REF!/100),AT121),0)</f>
        <v>749</v>
      </c>
      <c r="T121" s="1271"/>
      <c r="U121" s="1271">
        <f>ROUNDUP(IFERROR(AV121*(1+#REF!/100),AV121),0)</f>
        <v>772</v>
      </c>
      <c r="V121" s="1271"/>
      <c r="W121" s="1271">
        <f>ROUNDUP(IFERROR(AX121*(1+#REF!/100),AX121),0)</f>
        <v>796</v>
      </c>
      <c r="X121" s="1272"/>
      <c r="Y121" s="1267">
        <v>3200</v>
      </c>
      <c r="Z121" s="1268"/>
      <c r="AB121" s="1131">
        <v>3200</v>
      </c>
      <c r="AC121" s="1131"/>
      <c r="AD121" s="1131">
        <v>577</v>
      </c>
      <c r="AE121" s="1131"/>
      <c r="AF121" s="1131">
        <v>583</v>
      </c>
      <c r="AG121" s="1131"/>
      <c r="AH121" s="1131">
        <v>607</v>
      </c>
      <c r="AI121" s="1131"/>
      <c r="AJ121" s="1131">
        <v>631</v>
      </c>
      <c r="AK121" s="1131"/>
      <c r="AL121" s="1131">
        <v>657</v>
      </c>
      <c r="AM121" s="1131"/>
      <c r="AN121" s="1131">
        <v>678</v>
      </c>
      <c r="AO121" s="1131"/>
      <c r="AP121" s="1131">
        <v>702</v>
      </c>
      <c r="AQ121" s="1131"/>
      <c r="AR121" s="1131">
        <v>725</v>
      </c>
      <c r="AS121" s="1131"/>
      <c r="AT121" s="1131">
        <v>749</v>
      </c>
      <c r="AU121" s="1131"/>
      <c r="AV121" s="1131">
        <v>772</v>
      </c>
      <c r="AW121" s="1131"/>
      <c r="AX121" s="1131">
        <v>796</v>
      </c>
      <c r="AY121" s="1131"/>
    </row>
    <row r="122" spans="1:57" customHeight="1" ht="19.5">
      <c r="A122" s="1269">
        <v>3400</v>
      </c>
      <c r="B122" s="1267"/>
      <c r="C122" s="1270">
        <f>ROUNDUP(IFERROR(AD122*(1+#REF!/100),AD122),0)</f>
        <v>601</v>
      </c>
      <c r="D122" s="1265"/>
      <c r="E122" s="1265">
        <f>ROUNDUP(IFERROR(AF122*(1+#REF!/100),AF122),0)</f>
        <v>607</v>
      </c>
      <c r="F122" s="1265"/>
      <c r="G122" s="1265">
        <f>ROUNDUP(IFERROR(AH122*(1+#REF!/100),AH122),0)</f>
        <v>631</v>
      </c>
      <c r="H122" s="1265"/>
      <c r="I122" s="1265">
        <f>ROUNDUP(IFERROR(AJ122*(1+#REF!/100),AJ122),0)</f>
        <v>655</v>
      </c>
      <c r="J122" s="1265"/>
      <c r="K122" s="1265">
        <f>ROUNDUP(IFERROR(AL122*(1+#REF!/100),AL122),0)</f>
        <v>681</v>
      </c>
      <c r="L122" s="1265"/>
      <c r="M122" s="1265">
        <f>ROUNDUP(IFERROR(AN122*(1+#REF!/100),AN122),0)</f>
        <v>702</v>
      </c>
      <c r="N122" s="1265"/>
      <c r="O122" s="1265">
        <f>ROUNDUP(IFERROR(AP122*(1+#REF!/100),AP122),0)</f>
        <v>725</v>
      </c>
      <c r="P122" s="1265"/>
      <c r="Q122" s="1265">
        <f>ROUNDUP(IFERROR(AR122*(1+#REF!/100),AR122),0)</f>
        <v>749</v>
      </c>
      <c r="R122" s="1265"/>
      <c r="S122" s="1265">
        <f>ROUNDUP(IFERROR(AT122*(1+#REF!/100),AT122),0)</f>
        <v>773</v>
      </c>
      <c r="T122" s="1265"/>
      <c r="U122" s="1265">
        <f>ROUNDUP(IFERROR(AV122*(1+#REF!/100),AV122),0)</f>
        <v>796</v>
      </c>
      <c r="V122" s="1265"/>
      <c r="W122" s="1265">
        <f>ROUNDUP(IFERROR(AX122*(1+#REF!/100),AX122),0)</f>
        <v>820</v>
      </c>
      <c r="X122" s="1266"/>
      <c r="Y122" s="1267">
        <v>3400</v>
      </c>
      <c r="Z122" s="1268"/>
      <c r="AB122" s="1131">
        <v>3400</v>
      </c>
      <c r="AC122" s="1131"/>
      <c r="AD122" s="1131">
        <v>601</v>
      </c>
      <c r="AE122" s="1131"/>
      <c r="AF122" s="1131">
        <v>607</v>
      </c>
      <c r="AG122" s="1131"/>
      <c r="AH122" s="1131">
        <v>631</v>
      </c>
      <c r="AI122" s="1131"/>
      <c r="AJ122" s="1131">
        <v>655</v>
      </c>
      <c r="AK122" s="1131"/>
      <c r="AL122" s="1131">
        <v>681</v>
      </c>
      <c r="AM122" s="1131"/>
      <c r="AN122" s="1131">
        <v>702</v>
      </c>
      <c r="AO122" s="1131"/>
      <c r="AP122" s="1131">
        <v>725</v>
      </c>
      <c r="AQ122" s="1131"/>
      <c r="AR122" s="1131">
        <v>749</v>
      </c>
      <c r="AS122" s="1131"/>
      <c r="AT122" s="1131">
        <v>773</v>
      </c>
      <c r="AU122" s="1131"/>
      <c r="AV122" s="1131">
        <v>796</v>
      </c>
      <c r="AW122" s="1131"/>
      <c r="AX122" s="1131">
        <v>820</v>
      </c>
      <c r="AY122" s="1131"/>
    </row>
    <row r="123" spans="1:57" customHeight="1" ht="21">
      <c r="A123" s="1287"/>
      <c r="B123" s="1288"/>
      <c r="C123" s="1263"/>
      <c r="D123" s="1263"/>
      <c r="E123" s="1263"/>
      <c r="F123" s="1263"/>
      <c r="G123" s="1263"/>
      <c r="H123" s="1263"/>
      <c r="I123" s="1263"/>
      <c r="J123" s="1263"/>
      <c r="K123" s="1263"/>
      <c r="L123" s="1263"/>
      <c r="M123" s="1263"/>
      <c r="N123" s="1263"/>
      <c r="O123" s="1263"/>
      <c r="P123" s="1263"/>
      <c r="Q123" s="1263"/>
      <c r="R123" s="1263"/>
      <c r="S123" s="1263"/>
      <c r="T123" s="1263"/>
      <c r="U123" s="1263"/>
      <c r="V123" s="1263"/>
      <c r="W123" s="1263"/>
      <c r="X123" s="1263"/>
      <c r="Y123" s="1288"/>
      <c r="Z123" s="1289"/>
    </row>
    <row r="124" spans="1:57">
      <c r="A124" s="294"/>
      <c r="B124" s="298"/>
      <c r="C124" s="298"/>
      <c r="D124" s="298"/>
      <c r="E124" s="298"/>
      <c r="F124" s="298"/>
      <c r="G124" s="298"/>
      <c r="H124" s="298"/>
      <c r="I124" s="298"/>
      <c r="J124" s="298"/>
      <c r="K124" s="298"/>
      <c r="L124" s="298"/>
      <c r="M124" s="298"/>
      <c r="N124" s="298"/>
      <c r="O124" s="298"/>
      <c r="P124" s="298"/>
      <c r="Q124" s="298"/>
      <c r="R124" s="298"/>
      <c r="S124" s="298"/>
      <c r="T124" s="298"/>
      <c r="U124" s="298"/>
      <c r="V124" s="298"/>
      <c r="W124" s="298"/>
      <c r="X124" s="298"/>
      <c r="Y124" s="298"/>
      <c r="Z124" s="298"/>
    </row>
    <row r="125" spans="1:57" customHeight="1" ht="27">
      <c r="A125" s="1284" t="s">
        <v>842</v>
      </c>
      <c r="B125" s="1285"/>
      <c r="C125" s="1285"/>
      <c r="D125" s="1285"/>
      <c r="E125" s="1285"/>
      <c r="F125" s="1285"/>
      <c r="G125" s="1285"/>
      <c r="H125" s="1285"/>
      <c r="I125" s="1285"/>
      <c r="J125" s="1285"/>
      <c r="K125" s="1285"/>
      <c r="L125" s="1285"/>
      <c r="M125" s="1285"/>
      <c r="N125" s="1285"/>
      <c r="O125" s="1285"/>
      <c r="P125" s="1285"/>
      <c r="Q125" s="1285"/>
      <c r="R125" s="1285"/>
      <c r="S125" s="1285"/>
      <c r="T125" s="1285"/>
      <c r="U125" s="1285"/>
      <c r="V125" s="1285"/>
      <c r="W125" s="1285"/>
      <c r="X125" s="1285"/>
      <c r="Y125" s="1285"/>
      <c r="Z125" s="1286"/>
    </row>
    <row r="126" spans="1:57">
      <c r="A126" s="294"/>
      <c r="B126" s="298"/>
      <c r="C126" s="298"/>
      <c r="D126" s="298"/>
      <c r="E126" s="298"/>
      <c r="F126" s="298"/>
      <c r="G126" s="298"/>
      <c r="H126" s="298"/>
      <c r="I126" s="298"/>
      <c r="J126" s="298"/>
      <c r="K126" s="298"/>
      <c r="L126" s="298"/>
      <c r="M126" s="298"/>
      <c r="N126" s="298"/>
      <c r="O126" s="298"/>
      <c r="P126" s="298"/>
      <c r="Q126" s="298"/>
      <c r="R126" s="298"/>
      <c r="S126" s="298"/>
      <c r="T126" s="298"/>
      <c r="U126" s="298"/>
      <c r="V126" s="298"/>
      <c r="W126" s="298"/>
      <c r="X126" s="298"/>
      <c r="Y126" s="298"/>
      <c r="Z126" s="298"/>
    </row>
    <row r="127" spans="1:57" customHeight="1" ht="27">
      <c r="A127" s="1281" t="s">
        <v>881</v>
      </c>
      <c r="B127" s="1282"/>
      <c r="C127" s="1282"/>
      <c r="D127" s="1282"/>
      <c r="E127" s="1282"/>
      <c r="F127" s="1282"/>
      <c r="G127" s="1282"/>
      <c r="H127" s="1282"/>
      <c r="I127" s="1282"/>
      <c r="J127" s="1282"/>
      <c r="K127" s="1282"/>
      <c r="L127" s="1282"/>
      <c r="M127" s="1282"/>
      <c r="N127" s="1282"/>
      <c r="O127" s="1282"/>
      <c r="P127" s="1282"/>
      <c r="Q127" s="1282"/>
      <c r="R127" s="1282"/>
      <c r="S127" s="1282"/>
      <c r="T127" s="1282"/>
      <c r="U127" s="1282"/>
      <c r="V127" s="1282"/>
      <c r="W127" s="1282"/>
      <c r="X127" s="1282"/>
      <c r="Y127" s="1282"/>
      <c r="Z127" s="1283"/>
    </row>
    <row r="128" spans="1:57" customHeight="1" ht="19.5">
      <c r="A128" s="306"/>
      <c r="B128" s="307"/>
      <c r="C128" s="1280">
        <v>2000</v>
      </c>
      <c r="D128" s="1280"/>
      <c r="E128" s="1280">
        <v>2400</v>
      </c>
      <c r="F128" s="1280"/>
      <c r="G128" s="1280">
        <v>2800</v>
      </c>
      <c r="H128" s="1280"/>
      <c r="I128" s="1280">
        <v>3200</v>
      </c>
      <c r="J128" s="1280"/>
      <c r="K128" s="1280">
        <v>3600</v>
      </c>
      <c r="L128" s="1280"/>
      <c r="M128" s="1280">
        <v>4000</v>
      </c>
      <c r="N128" s="1280"/>
      <c r="O128" s="1280">
        <v>4400</v>
      </c>
      <c r="P128" s="1280"/>
      <c r="Q128" s="1280">
        <v>4800</v>
      </c>
      <c r="R128" s="1280"/>
      <c r="S128" s="1280">
        <v>5200</v>
      </c>
      <c r="T128" s="1280"/>
      <c r="U128" s="1280">
        <v>5600</v>
      </c>
      <c r="V128" s="1280"/>
      <c r="W128" s="1280">
        <v>6000</v>
      </c>
      <c r="X128" s="1280"/>
      <c r="Y128" s="307"/>
      <c r="Z128" s="308"/>
      <c r="AD128" s="1131">
        <v>2000</v>
      </c>
      <c r="AE128" s="1131"/>
      <c r="AF128" s="1131">
        <v>2400</v>
      </c>
      <c r="AG128" s="1131"/>
      <c r="AH128" s="1131">
        <v>2800</v>
      </c>
      <c r="AI128" s="1131"/>
      <c r="AJ128" s="1131">
        <v>3200</v>
      </c>
      <c r="AK128" s="1131"/>
      <c r="AL128" s="1131">
        <v>3600</v>
      </c>
      <c r="AM128" s="1131"/>
      <c r="AN128" s="1131">
        <v>4000</v>
      </c>
      <c r="AO128" s="1131"/>
      <c r="AP128" s="1131">
        <v>4400</v>
      </c>
      <c r="AQ128" s="1131"/>
      <c r="AR128" s="1131">
        <v>4800</v>
      </c>
      <c r="AS128" s="1131"/>
      <c r="AT128" s="1131">
        <v>5200</v>
      </c>
      <c r="AU128" s="1131"/>
      <c r="AV128" s="1131">
        <v>5600</v>
      </c>
      <c r="AW128" s="1131"/>
      <c r="AX128" s="1131">
        <v>6000</v>
      </c>
      <c r="AY128" s="1131"/>
    </row>
    <row r="129" spans="1:57" customHeight="1" ht="19.5">
      <c r="A129" s="1269">
        <v>1000</v>
      </c>
      <c r="B129" s="1267"/>
      <c r="C129" s="1279">
        <f>ROUNDUP(IFERROR(AD129*+(1+$AC$4/100),AD129),0)</f>
        <v>106</v>
      </c>
      <c r="D129" s="1277"/>
      <c r="E129" s="1277">
        <f>ROUNDUP(IFERROR(AF129*+(1+$AC$4/100),AF129),0)</f>
        <v>122</v>
      </c>
      <c r="F129" s="1277"/>
      <c r="G129" s="1277">
        <f>ROUNDUP(IFERROR(AH129*+(1+$AC$4/100),AH129),0)</f>
        <v>137</v>
      </c>
      <c r="H129" s="1277"/>
      <c r="I129" s="1277">
        <f>ROUNDUP(IFERROR(AJ129*+(1+$AC$4/100),AJ129),0)</f>
        <v>152</v>
      </c>
      <c r="J129" s="1277"/>
      <c r="K129" s="1277">
        <f>ROUNDUP(IFERROR(AL129*+(1+$AC$4/100),AL129),0)</f>
        <v>167</v>
      </c>
      <c r="L129" s="1277"/>
      <c r="M129" s="1277">
        <f>ROUNDUP(IFERROR(AN129*+(1+$AC$4/100),AN129),0)</f>
        <v>192</v>
      </c>
      <c r="N129" s="1277"/>
      <c r="O129" s="1277">
        <f>ROUNDUP(IFERROR(AP129*+(1+$AC$4/100),AP129),0)</f>
        <v>209</v>
      </c>
      <c r="P129" s="1277"/>
      <c r="Q129" s="1277">
        <f>ROUNDUP(IFERROR(AR129*+(1+$AC$4/100),AR129),0)</f>
        <v>225</v>
      </c>
      <c r="R129" s="1277"/>
      <c r="S129" s="1277">
        <f>ROUNDUP(IFERROR(AT129*+(1+$AC$4/100),AT129),0)</f>
        <v>241</v>
      </c>
      <c r="T129" s="1277"/>
      <c r="U129" s="1277">
        <f>ROUNDUP(IFERROR(AV129*+(1+$AC$4/100),AV129),0)</f>
        <v>270</v>
      </c>
      <c r="V129" s="1277"/>
      <c r="W129" s="1277">
        <f>ROUNDUP(IFERROR(AX129*+(1+$AC$4/100),AX129),0)</f>
        <v>294</v>
      </c>
      <c r="X129" s="1278"/>
      <c r="Y129" s="1267">
        <v>1000</v>
      </c>
      <c r="Z129" s="1268"/>
      <c r="AB129" s="1131">
        <v>1000</v>
      </c>
      <c r="AC129" s="1131"/>
      <c r="AD129" s="1131">
        <v>141</v>
      </c>
      <c r="AE129" s="1131"/>
      <c r="AF129" s="1131">
        <v>162</v>
      </c>
      <c r="AG129" s="1131"/>
      <c r="AH129" s="1131">
        <v>182</v>
      </c>
      <c r="AI129" s="1131"/>
      <c r="AJ129" s="1131">
        <v>202</v>
      </c>
      <c r="AK129" s="1131"/>
      <c r="AL129" s="1131">
        <v>222</v>
      </c>
      <c r="AM129" s="1131"/>
      <c r="AN129" s="1131">
        <v>256</v>
      </c>
      <c r="AO129" s="1131"/>
      <c r="AP129" s="1131">
        <v>278</v>
      </c>
      <c r="AQ129" s="1131"/>
      <c r="AR129" s="1131">
        <v>300</v>
      </c>
      <c r="AS129" s="1131"/>
      <c r="AT129" s="1131">
        <v>321</v>
      </c>
      <c r="AU129" s="1131"/>
      <c r="AV129" s="1131">
        <v>359</v>
      </c>
      <c r="AW129" s="1131"/>
      <c r="AX129" s="1131">
        <v>392</v>
      </c>
      <c r="AY129" s="1131"/>
    </row>
    <row r="130" spans="1:57" customHeight="1" ht="19.5">
      <c r="A130" s="1269">
        <v>1200</v>
      </c>
      <c r="B130" s="1267"/>
      <c r="C130" s="1273">
        <f>ROUNDUP(IFERROR(AD130*+(1+$AC$4/100),AD130),0)</f>
        <v>118</v>
      </c>
      <c r="D130" s="1271"/>
      <c r="E130" s="1271">
        <f>ROUNDUP(IFERROR(AF130*+(1+$AC$4/100),AF130),0)</f>
        <v>135</v>
      </c>
      <c r="F130" s="1271"/>
      <c r="G130" s="1271">
        <f>ROUNDUP(IFERROR(AH130*+(1+$AC$4/100),AH130),0)</f>
        <v>153</v>
      </c>
      <c r="H130" s="1271"/>
      <c r="I130" s="1271">
        <f>ROUNDUP(IFERROR(AJ130*+(1+$AC$4/100),AJ130),0)</f>
        <v>170</v>
      </c>
      <c r="J130" s="1271"/>
      <c r="K130" s="1271">
        <f>ROUNDUP(IFERROR(AL130*+(1+$AC$4/100),AL130),0)</f>
        <v>187</v>
      </c>
      <c r="L130" s="1271"/>
      <c r="M130" s="1271">
        <f>ROUNDUP(IFERROR(AN130*+(1+$AC$4/100),AN130),0)</f>
        <v>216</v>
      </c>
      <c r="N130" s="1271"/>
      <c r="O130" s="1271">
        <f>ROUNDUP(IFERROR(AP130*+(1+$AC$4/100),AP130),0)</f>
        <v>234</v>
      </c>
      <c r="P130" s="1271"/>
      <c r="Q130" s="1271">
        <f>ROUNDUP(IFERROR(AR130*+(1+$AC$4/100),AR130),0)</f>
        <v>252</v>
      </c>
      <c r="R130" s="1271"/>
      <c r="S130" s="1271">
        <f>ROUNDUP(IFERROR(AT130*+(1+$AC$4/100),AT130),0)</f>
        <v>271</v>
      </c>
      <c r="T130" s="1271"/>
      <c r="U130" s="1271">
        <f>ROUNDUP(IFERROR(AV130*+(1+$AC$4/100),AV130),0)</f>
        <v>302</v>
      </c>
      <c r="V130" s="1271"/>
      <c r="W130" s="1271">
        <f>ROUNDUP(IFERROR(AX130*+(1+$AC$4/100),AX130),0)</f>
        <v>329</v>
      </c>
      <c r="X130" s="1272"/>
      <c r="Y130" s="1267">
        <v>1200</v>
      </c>
      <c r="Z130" s="1268"/>
      <c r="AB130" s="1131">
        <v>1200</v>
      </c>
      <c r="AC130" s="1131"/>
      <c r="AD130" s="1131">
        <v>157</v>
      </c>
      <c r="AE130" s="1131"/>
      <c r="AF130" s="1131">
        <v>180</v>
      </c>
      <c r="AG130" s="1131"/>
      <c r="AH130" s="1131">
        <v>203</v>
      </c>
      <c r="AI130" s="1131"/>
      <c r="AJ130" s="1131">
        <v>226</v>
      </c>
      <c r="AK130" s="1131"/>
      <c r="AL130" s="1131">
        <v>249</v>
      </c>
      <c r="AM130" s="1131"/>
      <c r="AN130" s="1131">
        <v>287</v>
      </c>
      <c r="AO130" s="1131"/>
      <c r="AP130" s="1131">
        <v>312</v>
      </c>
      <c r="AQ130" s="1131"/>
      <c r="AR130" s="1131">
        <v>336</v>
      </c>
      <c r="AS130" s="1131"/>
      <c r="AT130" s="1131">
        <v>361</v>
      </c>
      <c r="AU130" s="1131"/>
      <c r="AV130" s="1131">
        <v>402</v>
      </c>
      <c r="AW130" s="1131"/>
      <c r="AX130" s="1131">
        <v>438</v>
      </c>
      <c r="AY130" s="1131"/>
    </row>
    <row r="131" spans="1:57" customHeight="1" ht="19.5">
      <c r="A131" s="1269">
        <v>1400</v>
      </c>
      <c r="B131" s="1267"/>
      <c r="C131" s="1276">
        <f>ROUNDUP(IFERROR(AD131*+(1+$AC$4/100),AD131),0)</f>
        <v>129</v>
      </c>
      <c r="D131" s="1274"/>
      <c r="E131" s="1274">
        <f>ROUNDUP(IFERROR(AF131*+(1+$AC$4/100),AF131),0)</f>
        <v>149</v>
      </c>
      <c r="F131" s="1274"/>
      <c r="G131" s="1274">
        <f>ROUNDUP(IFERROR(AH131*+(1+$AC$4/100),AH131),0)</f>
        <v>168</v>
      </c>
      <c r="H131" s="1274"/>
      <c r="I131" s="1274">
        <f>ROUNDUP(IFERROR(AJ131*+(1+$AC$4/100),AJ131),0)</f>
        <v>189</v>
      </c>
      <c r="J131" s="1274"/>
      <c r="K131" s="1274">
        <f>ROUNDUP(IFERROR(AL131*+(1+$AC$4/100),AL131),0)</f>
        <v>208</v>
      </c>
      <c r="L131" s="1274"/>
      <c r="M131" s="1274">
        <f>ROUNDUP(IFERROR(AN131*+(1+$AC$4/100),AN131),0)</f>
        <v>239</v>
      </c>
      <c r="N131" s="1274"/>
      <c r="O131" s="1274">
        <f>ROUNDUP(IFERROR(AP131*+(1+$AC$4/100),AP131),0)</f>
        <v>259</v>
      </c>
      <c r="P131" s="1274"/>
      <c r="Q131" s="1274">
        <f>ROUNDUP(IFERROR(AR131*+(1+$AC$4/100),AR131),0)</f>
        <v>280</v>
      </c>
      <c r="R131" s="1274"/>
      <c r="S131" s="1274">
        <f>ROUNDUP(IFERROR(AT131*+(1+$AC$4/100),AT131),0)</f>
        <v>301</v>
      </c>
      <c r="T131" s="1274"/>
      <c r="U131" s="1274">
        <f>ROUNDUP(IFERROR(AV131*+(1+$AC$4/100),AV131),0)</f>
        <v>334</v>
      </c>
      <c r="V131" s="1274"/>
      <c r="W131" s="1274">
        <f>ROUNDUP(IFERROR(AX131*+(1+$AC$4/100),AX131),0)</f>
        <v>363</v>
      </c>
      <c r="X131" s="1275"/>
      <c r="Y131" s="1267">
        <v>1400</v>
      </c>
      <c r="Z131" s="1268"/>
      <c r="AB131" s="1131">
        <v>1400</v>
      </c>
      <c r="AC131" s="1131"/>
      <c r="AD131" s="1131">
        <v>172</v>
      </c>
      <c r="AE131" s="1131"/>
      <c r="AF131" s="1131">
        <v>198</v>
      </c>
      <c r="AG131" s="1131"/>
      <c r="AH131" s="1131">
        <v>224</v>
      </c>
      <c r="AI131" s="1131"/>
      <c r="AJ131" s="1131">
        <v>251</v>
      </c>
      <c r="AK131" s="1131"/>
      <c r="AL131" s="1131">
        <v>277</v>
      </c>
      <c r="AM131" s="1131"/>
      <c r="AN131" s="1131">
        <v>318</v>
      </c>
      <c r="AO131" s="1131"/>
      <c r="AP131" s="1131">
        <v>345</v>
      </c>
      <c r="AQ131" s="1131"/>
      <c r="AR131" s="1131">
        <v>373</v>
      </c>
      <c r="AS131" s="1131"/>
      <c r="AT131" s="1131">
        <v>401</v>
      </c>
      <c r="AU131" s="1131"/>
      <c r="AV131" s="1131">
        <v>445</v>
      </c>
      <c r="AW131" s="1131"/>
      <c r="AX131" s="1131">
        <v>484</v>
      </c>
      <c r="AY131" s="1131"/>
    </row>
    <row r="132" spans="1:57" customHeight="1" ht="19.5">
      <c r="A132" s="1269">
        <v>1600</v>
      </c>
      <c r="B132" s="1267"/>
      <c r="C132" s="1273">
        <f>ROUNDUP(IFERROR(AD132*+(1+$AC$4/100),AD132),0)</f>
        <v>141</v>
      </c>
      <c r="D132" s="1271"/>
      <c r="E132" s="1271">
        <f>ROUNDUP(IFERROR(AF132*+(1+$AC$4/100),AF132),0)</f>
        <v>163</v>
      </c>
      <c r="F132" s="1271"/>
      <c r="G132" s="1271">
        <f>ROUNDUP(IFERROR(AH132*+(1+$AC$4/100),AH132),0)</f>
        <v>185</v>
      </c>
      <c r="H132" s="1271"/>
      <c r="I132" s="1271">
        <f>ROUNDUP(IFERROR(AJ132*+(1+$AC$4/100),AJ132),0)</f>
        <v>207</v>
      </c>
      <c r="J132" s="1271"/>
      <c r="K132" s="1271">
        <f>ROUNDUP(IFERROR(AL132*+(1+$AC$4/100),AL132),0)</f>
        <v>229</v>
      </c>
      <c r="L132" s="1271"/>
      <c r="M132" s="1271">
        <f>ROUNDUP(IFERROR(AN132*+(1+$AC$4/100),AN132),0)</f>
        <v>261</v>
      </c>
      <c r="N132" s="1271"/>
      <c r="O132" s="1271">
        <f>ROUNDUP(IFERROR(AP132*+(1+$AC$4/100),AP132),0)</f>
        <v>285</v>
      </c>
      <c r="P132" s="1271"/>
      <c r="Q132" s="1271">
        <f>ROUNDUP(IFERROR(AR132*+(1+$AC$4/100),AR132),0)</f>
        <v>308</v>
      </c>
      <c r="R132" s="1271"/>
      <c r="S132" s="1271">
        <f>ROUNDUP(IFERROR(AT132*+(1+$AC$4/100),AT132),0)</f>
        <v>331</v>
      </c>
      <c r="T132" s="1271"/>
      <c r="U132" s="1271">
        <f>ROUNDUP(IFERROR(AV132*+(1+$AC$4/100),AV132),0)</f>
        <v>366</v>
      </c>
      <c r="V132" s="1271"/>
      <c r="W132" s="1271">
        <f>ROUNDUP(IFERROR(AX132*+(1+$AC$4/100),AX132),0)</f>
        <v>398</v>
      </c>
      <c r="X132" s="1272"/>
      <c r="Y132" s="1267">
        <v>1600</v>
      </c>
      <c r="Z132" s="1268"/>
      <c r="AB132" s="1131">
        <v>1600</v>
      </c>
      <c r="AC132" s="1131"/>
      <c r="AD132" s="1131">
        <v>187</v>
      </c>
      <c r="AE132" s="1131"/>
      <c r="AF132" s="1131">
        <v>217</v>
      </c>
      <c r="AG132" s="1131"/>
      <c r="AH132" s="1131">
        <v>246</v>
      </c>
      <c r="AI132" s="1131"/>
      <c r="AJ132" s="1131">
        <v>275</v>
      </c>
      <c r="AK132" s="1131"/>
      <c r="AL132" s="1131">
        <v>305</v>
      </c>
      <c r="AM132" s="1131"/>
      <c r="AN132" s="1131">
        <v>348</v>
      </c>
      <c r="AO132" s="1131"/>
      <c r="AP132" s="1131">
        <v>379</v>
      </c>
      <c r="AQ132" s="1131"/>
      <c r="AR132" s="1131">
        <v>410</v>
      </c>
      <c r="AS132" s="1131"/>
      <c r="AT132" s="1131">
        <v>441</v>
      </c>
      <c r="AU132" s="1131"/>
      <c r="AV132" s="1131">
        <v>488</v>
      </c>
      <c r="AW132" s="1131"/>
      <c r="AX132" s="1131">
        <v>530</v>
      </c>
      <c r="AY132" s="1131"/>
    </row>
    <row r="133" spans="1:57" customHeight="1" ht="19.5">
      <c r="A133" s="1269">
        <v>1800</v>
      </c>
      <c r="B133" s="1267"/>
      <c r="C133" s="1276">
        <f>ROUNDUP(IFERROR(AD133*+(1+$AC$4/100),AD133),0)</f>
        <v>153</v>
      </c>
      <c r="D133" s="1274"/>
      <c r="E133" s="1274">
        <f>ROUNDUP(IFERROR(AF133*+(1+$AC$4/100),AF133),0)</f>
        <v>177</v>
      </c>
      <c r="F133" s="1274"/>
      <c r="G133" s="1274">
        <f>ROUNDUP(IFERROR(AH133*+(1+$AC$4/100),AH133),0)</f>
        <v>201</v>
      </c>
      <c r="H133" s="1274"/>
      <c r="I133" s="1274">
        <f>ROUNDUP(IFERROR(AJ133*+(1+$AC$4/100),AJ133),0)</f>
        <v>225</v>
      </c>
      <c r="J133" s="1274"/>
      <c r="K133" s="1274">
        <f>ROUNDUP(IFERROR(AL133*+(1+$AC$4/100),AL133),0)</f>
        <v>249</v>
      </c>
      <c r="L133" s="1274"/>
      <c r="M133" s="1274">
        <f>ROUNDUP(IFERROR(AN133*+(1+$AC$4/100),AN133),0)</f>
        <v>285</v>
      </c>
      <c r="N133" s="1274"/>
      <c r="O133" s="1274">
        <f>ROUNDUP(IFERROR(AP133*+(1+$AC$4/100),AP133),0)</f>
        <v>310</v>
      </c>
      <c r="P133" s="1274"/>
      <c r="Q133" s="1274">
        <f>ROUNDUP(IFERROR(AR133*+(1+$AC$4/100),AR133),0)</f>
        <v>336</v>
      </c>
      <c r="R133" s="1274"/>
      <c r="S133" s="1274">
        <f>ROUNDUP(IFERROR(AT133*+(1+$AC$4/100),AT133),0)</f>
        <v>360</v>
      </c>
      <c r="T133" s="1274"/>
      <c r="U133" s="1274">
        <f>ROUNDUP(IFERROR(AV133*+(1+$AC$4/100),AV133),0)</f>
        <v>399</v>
      </c>
      <c r="V133" s="1274"/>
      <c r="W133" s="1274">
        <f>ROUNDUP(IFERROR(AX133*+(1+$AC$4/100),AX133),0)</f>
        <v>432</v>
      </c>
      <c r="X133" s="1275"/>
      <c r="Y133" s="1267">
        <v>1800</v>
      </c>
      <c r="Z133" s="1268"/>
      <c r="AB133" s="1131">
        <v>1800</v>
      </c>
      <c r="AC133" s="1131"/>
      <c r="AD133" s="1131">
        <v>203</v>
      </c>
      <c r="AE133" s="1131"/>
      <c r="AF133" s="1131">
        <v>235</v>
      </c>
      <c r="AG133" s="1131"/>
      <c r="AH133" s="1131">
        <v>267</v>
      </c>
      <c r="AI133" s="1131"/>
      <c r="AJ133" s="1131">
        <v>300</v>
      </c>
      <c r="AK133" s="1131"/>
      <c r="AL133" s="1131">
        <v>332</v>
      </c>
      <c r="AM133" s="1131"/>
      <c r="AN133" s="1131">
        <v>379</v>
      </c>
      <c r="AO133" s="1131"/>
      <c r="AP133" s="1131">
        <v>413</v>
      </c>
      <c r="AQ133" s="1131"/>
      <c r="AR133" s="1131">
        <v>447</v>
      </c>
      <c r="AS133" s="1131"/>
      <c r="AT133" s="1131">
        <v>480</v>
      </c>
      <c r="AU133" s="1131"/>
      <c r="AV133" s="1131">
        <v>531</v>
      </c>
      <c r="AW133" s="1131"/>
      <c r="AX133" s="1131">
        <v>576</v>
      </c>
      <c r="AY133" s="1131"/>
    </row>
    <row r="134" spans="1:57" customHeight="1" ht="19.5">
      <c r="A134" s="1269">
        <v>2000</v>
      </c>
      <c r="B134" s="1267"/>
      <c r="C134" s="1273">
        <f>ROUNDUP(IFERROR(AD134*+(1+$AC$4/100),AD134),0)</f>
        <v>164</v>
      </c>
      <c r="D134" s="1271"/>
      <c r="E134" s="1271">
        <f>ROUNDUP(IFERROR(AF134*+(1+$AC$4/100),AF134),0)</f>
        <v>190</v>
      </c>
      <c r="F134" s="1271"/>
      <c r="G134" s="1271">
        <f>ROUNDUP(IFERROR(AH134*+(1+$AC$4/100),AH134),0)</f>
        <v>217</v>
      </c>
      <c r="H134" s="1271"/>
      <c r="I134" s="1271">
        <f>ROUNDUP(IFERROR(AJ134*+(1+$AC$4/100),AJ134),0)</f>
        <v>243</v>
      </c>
      <c r="J134" s="1271"/>
      <c r="K134" s="1271">
        <f>ROUNDUP(IFERROR(AL134*+(1+$AC$4/100),AL134),0)</f>
        <v>270</v>
      </c>
      <c r="L134" s="1271"/>
      <c r="M134" s="1271">
        <f>ROUNDUP(IFERROR(AN134*+(1+$AC$4/100),AN134),0)</f>
        <v>308</v>
      </c>
      <c r="N134" s="1271"/>
      <c r="O134" s="1271">
        <f>ROUNDUP(IFERROR(AP134*+(1+$AC$4/100),AP134),0)</f>
        <v>336</v>
      </c>
      <c r="P134" s="1271"/>
      <c r="Q134" s="1271">
        <f>ROUNDUP(IFERROR(AR134*+(1+$AC$4/100),AR134),0)</f>
        <v>363</v>
      </c>
      <c r="R134" s="1271"/>
      <c r="S134" s="1271">
        <f>ROUNDUP(IFERROR(AT134*+(1+$AC$4/100),AT134),0)</f>
        <v>390</v>
      </c>
      <c r="T134" s="1271"/>
      <c r="U134" s="1271">
        <f>ROUNDUP(IFERROR(AV134*+(1+$AC$4/100),AV134),0)</f>
        <v>431</v>
      </c>
      <c r="V134" s="1271"/>
      <c r="W134" s="1271">
        <f>ROUNDUP(IFERROR(AX134*+(1+$AC$4/100),AX134),0)</f>
        <v>467</v>
      </c>
      <c r="X134" s="1272"/>
      <c r="Y134" s="1267">
        <v>2000</v>
      </c>
      <c r="Z134" s="1268"/>
      <c r="AB134" s="1131">
        <v>2000</v>
      </c>
      <c r="AC134" s="1131"/>
      <c r="AD134" s="1131">
        <v>218</v>
      </c>
      <c r="AE134" s="1131"/>
      <c r="AF134" s="1131">
        <v>253</v>
      </c>
      <c r="AG134" s="1131"/>
      <c r="AH134" s="1131">
        <v>289</v>
      </c>
      <c r="AI134" s="1131"/>
      <c r="AJ134" s="1131">
        <v>324</v>
      </c>
      <c r="AK134" s="1131"/>
      <c r="AL134" s="1131">
        <v>360</v>
      </c>
      <c r="AM134" s="1131"/>
      <c r="AN134" s="1131">
        <v>410</v>
      </c>
      <c r="AO134" s="1131"/>
      <c r="AP134" s="1131">
        <v>447</v>
      </c>
      <c r="AQ134" s="1131"/>
      <c r="AR134" s="1131">
        <v>483</v>
      </c>
      <c r="AS134" s="1131"/>
      <c r="AT134" s="1131">
        <v>520</v>
      </c>
      <c r="AU134" s="1131"/>
      <c r="AV134" s="1131">
        <v>574</v>
      </c>
      <c r="AW134" s="1131"/>
      <c r="AX134" s="1131">
        <v>622</v>
      </c>
      <c r="AY134" s="1131"/>
    </row>
    <row r="135" spans="1:57" customHeight="1" ht="19.5">
      <c r="A135" s="1269">
        <v>2200</v>
      </c>
      <c r="B135" s="1267"/>
      <c r="C135" s="1276">
        <f>ROUNDUP(IFERROR(AD135*+(1+$AC$4/100),AD135),0)</f>
        <v>175</v>
      </c>
      <c r="D135" s="1274"/>
      <c r="E135" s="1274">
        <f>ROUNDUP(IFERROR(AF135*+(1+$AC$4/100),AF135),0)</f>
        <v>204</v>
      </c>
      <c r="F135" s="1274"/>
      <c r="G135" s="1274">
        <f>ROUNDUP(IFERROR(AH135*+(1+$AC$4/100),AH135),0)</f>
        <v>233</v>
      </c>
      <c r="H135" s="1274"/>
      <c r="I135" s="1274">
        <f>ROUNDUP(IFERROR(AJ135*+(1+$AC$4/100),AJ135),0)</f>
        <v>262</v>
      </c>
      <c r="J135" s="1274"/>
      <c r="K135" s="1274">
        <f>ROUNDUP(IFERROR(AL135*+(1+$AC$4/100),AL135),0)</f>
        <v>291</v>
      </c>
      <c r="L135" s="1274"/>
      <c r="M135" s="1274">
        <f>ROUNDUP(IFERROR(AN135*+(1+$AC$4/100),AN135),0)</f>
        <v>330</v>
      </c>
      <c r="N135" s="1274"/>
      <c r="O135" s="1274">
        <f>ROUNDUP(IFERROR(AP135*+(1+$AC$4/100),AP135),0)</f>
        <v>360</v>
      </c>
      <c r="P135" s="1274"/>
      <c r="Q135" s="1274">
        <f>ROUNDUP(IFERROR(AR135*+(1+$AC$4/100),AR135),0)</f>
        <v>390</v>
      </c>
      <c r="R135" s="1274"/>
      <c r="S135" s="1274">
        <f>ROUNDUP(IFERROR(AT135*+(1+$AC$4/100),AT135),0)</f>
        <v>420</v>
      </c>
      <c r="T135" s="1274"/>
      <c r="U135" s="1274">
        <f>ROUNDUP(IFERROR(AV135*+(1+$AC$4/100),AV135),0)</f>
        <v>463</v>
      </c>
      <c r="V135" s="1274"/>
      <c r="W135" s="1274">
        <f>ROUNDUP(IFERROR(AX135*+(1+$AC$4/100),AX135),0)</f>
        <v>501</v>
      </c>
      <c r="X135" s="1275"/>
      <c r="Y135" s="1267">
        <v>2200</v>
      </c>
      <c r="Z135" s="1268"/>
      <c r="AB135" s="1131">
        <v>2200</v>
      </c>
      <c r="AC135" s="1131"/>
      <c r="AD135" s="1131">
        <v>233</v>
      </c>
      <c r="AE135" s="1131"/>
      <c r="AF135" s="1131">
        <v>272</v>
      </c>
      <c r="AG135" s="1131"/>
      <c r="AH135" s="1131">
        <v>310</v>
      </c>
      <c r="AI135" s="1131"/>
      <c r="AJ135" s="1131">
        <v>349</v>
      </c>
      <c r="AK135" s="1131"/>
      <c r="AL135" s="1131">
        <v>387</v>
      </c>
      <c r="AM135" s="1131"/>
      <c r="AN135" s="1131">
        <v>440</v>
      </c>
      <c r="AO135" s="1131"/>
      <c r="AP135" s="1131">
        <v>480</v>
      </c>
      <c r="AQ135" s="1131"/>
      <c r="AR135" s="1131">
        <v>520</v>
      </c>
      <c r="AS135" s="1131"/>
      <c r="AT135" s="1131">
        <v>560</v>
      </c>
      <c r="AU135" s="1131"/>
      <c r="AV135" s="1131">
        <v>617</v>
      </c>
      <c r="AW135" s="1131"/>
      <c r="AX135" s="1131">
        <v>668</v>
      </c>
      <c r="AY135" s="1131"/>
    </row>
    <row r="136" spans="1:57" customHeight="1" ht="19.5">
      <c r="A136" s="1269">
        <v>2400</v>
      </c>
      <c r="B136" s="1267"/>
      <c r="C136" s="1273">
        <f>ROUNDUP(IFERROR(AD136*+(1+$AC$4/100),AD136),0)</f>
        <v>187</v>
      </c>
      <c r="D136" s="1271"/>
      <c r="E136" s="1271">
        <f>ROUNDUP(IFERROR(AF136*+(1+$AC$4/100),AF136),0)</f>
        <v>218</v>
      </c>
      <c r="F136" s="1271"/>
      <c r="G136" s="1271">
        <f>ROUNDUP(IFERROR(AH136*+(1+$AC$4/100),AH136),0)</f>
        <v>249</v>
      </c>
      <c r="H136" s="1271"/>
      <c r="I136" s="1271">
        <f>ROUNDUP(IFERROR(AJ136*+(1+$AC$4/100),AJ136),0)</f>
        <v>280</v>
      </c>
      <c r="J136" s="1271"/>
      <c r="K136" s="1271">
        <f>ROUNDUP(IFERROR(AL136*+(1+$AC$4/100),AL136),0)</f>
        <v>312</v>
      </c>
      <c r="L136" s="1271"/>
      <c r="M136" s="1271">
        <f>ROUNDUP(IFERROR(AN136*+(1+$AC$4/100),AN136),0)</f>
        <v>354</v>
      </c>
      <c r="N136" s="1271"/>
      <c r="O136" s="1271">
        <f>ROUNDUP(IFERROR(AP136*+(1+$AC$4/100),AP136),0)</f>
        <v>386</v>
      </c>
      <c r="P136" s="1271"/>
      <c r="Q136" s="1271">
        <f>ROUNDUP(IFERROR(AR136*+(1+$AC$4/100),AR136),0)</f>
        <v>418</v>
      </c>
      <c r="R136" s="1271"/>
      <c r="S136" s="1271">
        <f>ROUNDUP(IFERROR(AT136*+(1+$AC$4/100),AT136),0)</f>
        <v>450</v>
      </c>
      <c r="T136" s="1271"/>
      <c r="U136" s="1271">
        <f>ROUNDUP(IFERROR(AV136*+(1+$AC$4/100),AV136),0)</f>
        <v>495</v>
      </c>
      <c r="V136" s="1271"/>
      <c r="W136" s="1271">
        <f>ROUNDUP(IFERROR(AX136*+(1+$AC$4/100),AX136),0)</f>
        <v>536</v>
      </c>
      <c r="X136" s="1272"/>
      <c r="Y136" s="1267">
        <v>2400</v>
      </c>
      <c r="Z136" s="1268"/>
      <c r="AB136" s="1131">
        <v>2400</v>
      </c>
      <c r="AC136" s="1131"/>
      <c r="AD136" s="1131">
        <v>249</v>
      </c>
      <c r="AE136" s="1131"/>
      <c r="AF136" s="1131">
        <v>290</v>
      </c>
      <c r="AG136" s="1131"/>
      <c r="AH136" s="1131">
        <v>332</v>
      </c>
      <c r="AI136" s="1131"/>
      <c r="AJ136" s="1131">
        <v>373</v>
      </c>
      <c r="AK136" s="1131"/>
      <c r="AL136" s="1131">
        <v>415</v>
      </c>
      <c r="AM136" s="1131"/>
      <c r="AN136" s="1131">
        <v>471</v>
      </c>
      <c r="AO136" s="1131"/>
      <c r="AP136" s="1131">
        <v>514</v>
      </c>
      <c r="AQ136" s="1131"/>
      <c r="AR136" s="1131">
        <v>557</v>
      </c>
      <c r="AS136" s="1131"/>
      <c r="AT136" s="1131">
        <v>600</v>
      </c>
      <c r="AU136" s="1131"/>
      <c r="AV136" s="1131">
        <v>660</v>
      </c>
      <c r="AW136" s="1131"/>
      <c r="AX136" s="1131">
        <v>714</v>
      </c>
      <c r="AY136" s="1131"/>
    </row>
    <row r="137" spans="1:57" customHeight="1" ht="19.5">
      <c r="A137" s="1269">
        <v>2600</v>
      </c>
      <c r="B137" s="1267"/>
      <c r="C137" s="1276">
        <f>ROUNDUP(IFERROR(AD137*+(1+$AC$4/100),AD137),0)</f>
        <v>198</v>
      </c>
      <c r="D137" s="1274"/>
      <c r="E137" s="1274">
        <f>ROUNDUP(IFERROR(AF137*+(1+$AC$4/100),AF137),0)</f>
        <v>232</v>
      </c>
      <c r="F137" s="1274"/>
      <c r="G137" s="1274">
        <f>ROUNDUP(IFERROR(AH137*+(1+$AC$4/100),AH137),0)</f>
        <v>265</v>
      </c>
      <c r="H137" s="1274"/>
      <c r="I137" s="1274">
        <f>ROUNDUP(IFERROR(AJ137*+(1+$AC$4/100),AJ137),0)</f>
        <v>299</v>
      </c>
      <c r="J137" s="1274"/>
      <c r="K137" s="1274">
        <f>ROUNDUP(IFERROR(AL137*+(1+$AC$4/100),AL137),0)</f>
        <v>332</v>
      </c>
      <c r="L137" s="1274"/>
      <c r="M137" s="1274">
        <f>ROUNDUP(IFERROR(AN137*+(1+$AC$4/100),AN137),0)</f>
        <v>377</v>
      </c>
      <c r="N137" s="1274"/>
      <c r="O137" s="1274">
        <f>ROUNDUP(IFERROR(AP137*+(1+$AC$4/100),AP137),0)</f>
        <v>411</v>
      </c>
      <c r="P137" s="1274"/>
      <c r="Q137" s="1274">
        <f>ROUNDUP(IFERROR(AR137*+(1+$AC$4/100),AR137),0)</f>
        <v>446</v>
      </c>
      <c r="R137" s="1274"/>
      <c r="S137" s="1274">
        <f>ROUNDUP(IFERROR(AT137*+(1+$AC$4/100),AT137),0)</f>
        <v>480</v>
      </c>
      <c r="T137" s="1274"/>
      <c r="U137" s="1274">
        <f>ROUNDUP(IFERROR(AV137*+(1+$AC$4/100),AV137),0)</f>
        <v>527</v>
      </c>
      <c r="V137" s="1274"/>
      <c r="W137" s="1274">
        <f>ROUNDUP(IFERROR(AX137*+(1+$AC$4/100),AX137),0)</f>
        <v>570</v>
      </c>
      <c r="X137" s="1275"/>
      <c r="Y137" s="1267">
        <v>2600</v>
      </c>
      <c r="Z137" s="1268"/>
      <c r="AB137" s="1131">
        <v>2600</v>
      </c>
      <c r="AC137" s="1131"/>
      <c r="AD137" s="1131">
        <v>264</v>
      </c>
      <c r="AE137" s="1131"/>
      <c r="AF137" s="1131">
        <v>309</v>
      </c>
      <c r="AG137" s="1131"/>
      <c r="AH137" s="1131">
        <v>353</v>
      </c>
      <c r="AI137" s="1131"/>
      <c r="AJ137" s="1131">
        <v>398</v>
      </c>
      <c r="AK137" s="1131"/>
      <c r="AL137" s="1131">
        <v>442</v>
      </c>
      <c r="AM137" s="1131"/>
      <c r="AN137" s="1131">
        <v>502</v>
      </c>
      <c r="AO137" s="1131"/>
      <c r="AP137" s="1131">
        <v>548</v>
      </c>
      <c r="AQ137" s="1131"/>
      <c r="AR137" s="1131">
        <v>594</v>
      </c>
      <c r="AS137" s="1131"/>
      <c r="AT137" s="1131">
        <v>640</v>
      </c>
      <c r="AU137" s="1131"/>
      <c r="AV137" s="1131">
        <v>702</v>
      </c>
      <c r="AW137" s="1131"/>
      <c r="AX137" s="1131">
        <v>760</v>
      </c>
      <c r="AY137" s="1131"/>
    </row>
    <row r="138" spans="1:57" customHeight="1" ht="19.5">
      <c r="A138" s="1269">
        <v>2800</v>
      </c>
      <c r="B138" s="1267"/>
      <c r="C138" s="1273">
        <f>ROUNDUP(IFERROR(AD138*+(1+$AC$4/100),AD138),0)</f>
        <v>210</v>
      </c>
      <c r="D138" s="1271"/>
      <c r="E138" s="1271">
        <f>ROUNDUP(IFERROR(AF138*+(1+$AC$4/100),AF138),0)</f>
        <v>246</v>
      </c>
      <c r="F138" s="1271"/>
      <c r="G138" s="1271">
        <f>ROUNDUP(IFERROR(AH138*+(1+$AC$4/100),AH138),0)</f>
        <v>282</v>
      </c>
      <c r="H138" s="1271"/>
      <c r="I138" s="1271">
        <f>ROUNDUP(IFERROR(AJ138*+(1+$AC$4/100),AJ138),0)</f>
        <v>317</v>
      </c>
      <c r="J138" s="1271"/>
      <c r="K138" s="1271">
        <f>ROUNDUP(IFERROR(AL138*+(1+$AC$4/100),AL138),0)</f>
        <v>353</v>
      </c>
      <c r="L138" s="1271"/>
      <c r="M138" s="1271">
        <f>ROUNDUP(IFERROR(AN138*+(1+$AC$4/100),AN138),0)</f>
        <v>399</v>
      </c>
      <c r="N138" s="1271"/>
      <c r="O138" s="1271">
        <f>ROUNDUP(IFERROR(AP138*+(1+$AC$4/100),AP138),0)</f>
        <v>436</v>
      </c>
      <c r="P138" s="1271"/>
      <c r="Q138" s="1271">
        <f>ROUNDUP(IFERROR(AR138*+(1+$AC$4/100),AR138),0)</f>
        <v>474</v>
      </c>
      <c r="R138" s="1271"/>
      <c r="S138" s="1271">
        <f>ROUNDUP(IFERROR(AT138*+(1+$AC$4/100),AT138),0)</f>
        <v>510</v>
      </c>
      <c r="T138" s="1271"/>
      <c r="U138" s="1271">
        <f>ROUNDUP(IFERROR(AV138*+(1+$AC$4/100),AV138),0)</f>
        <v>559</v>
      </c>
      <c r="V138" s="1271"/>
      <c r="W138" s="1271">
        <f>ROUNDUP(IFERROR(AX138*+(1+$AC$4/100),AX138),0)</f>
        <v>605</v>
      </c>
      <c r="X138" s="1272"/>
      <c r="Y138" s="1267">
        <v>2800</v>
      </c>
      <c r="Z138" s="1268"/>
      <c r="AB138" s="1131">
        <v>2800</v>
      </c>
      <c r="AC138" s="1131"/>
      <c r="AD138" s="1131">
        <v>279</v>
      </c>
      <c r="AE138" s="1131"/>
      <c r="AF138" s="1131">
        <v>327</v>
      </c>
      <c r="AG138" s="1131"/>
      <c r="AH138" s="1131">
        <v>375</v>
      </c>
      <c r="AI138" s="1131"/>
      <c r="AJ138" s="1131">
        <v>422</v>
      </c>
      <c r="AK138" s="1131"/>
      <c r="AL138" s="1131">
        <v>470</v>
      </c>
      <c r="AM138" s="1131"/>
      <c r="AN138" s="1131">
        <v>532</v>
      </c>
      <c r="AO138" s="1131"/>
      <c r="AP138" s="1131">
        <v>581</v>
      </c>
      <c r="AQ138" s="1131"/>
      <c r="AR138" s="1131">
        <v>631</v>
      </c>
      <c r="AS138" s="1131"/>
      <c r="AT138" s="1131">
        <v>680</v>
      </c>
      <c r="AU138" s="1131"/>
      <c r="AV138" s="1131">
        <v>745</v>
      </c>
      <c r="AW138" s="1131"/>
      <c r="AX138" s="1131">
        <v>806</v>
      </c>
      <c r="AY138" s="1131"/>
    </row>
    <row r="139" spans="1:57" customHeight="1" ht="19.5">
      <c r="A139" s="1269">
        <v>3000</v>
      </c>
      <c r="B139" s="1267"/>
      <c r="C139" s="1276">
        <f>ROUNDUP(IFERROR(AD139*+(1+$AC$4/100),AD139),0)</f>
        <v>222</v>
      </c>
      <c r="D139" s="1274"/>
      <c r="E139" s="1274">
        <f>ROUNDUP(IFERROR(AF139*+(1+$AC$4/100),AF139),0)</f>
        <v>259</v>
      </c>
      <c r="F139" s="1274"/>
      <c r="G139" s="1274">
        <f>ROUNDUP(IFERROR(AH139*+(1+$AC$4/100),AH139),0)</f>
        <v>305</v>
      </c>
      <c r="H139" s="1274"/>
      <c r="I139" s="1274">
        <f>ROUNDUP(IFERROR(AJ139*+(1+$AC$4/100),AJ139),0)</f>
        <v>345</v>
      </c>
      <c r="J139" s="1274"/>
      <c r="K139" s="1274">
        <f>ROUNDUP(IFERROR(AL139*+(1+$AC$4/100),AL139),0)</f>
        <v>384</v>
      </c>
      <c r="L139" s="1274"/>
      <c r="M139" s="1274">
        <f>ROUNDUP(IFERROR(AN139*+(1+$AC$4/100),AN139),0)</f>
        <v>423</v>
      </c>
      <c r="N139" s="1274"/>
      <c r="O139" s="1274">
        <f>ROUNDUP(IFERROR(AP139*+(1+$AC$4/100),AP139),0)</f>
        <v>471</v>
      </c>
      <c r="P139" s="1274"/>
      <c r="Q139" s="1274">
        <f>ROUNDUP(IFERROR(AR139*+(1+$AC$4/100),AR139),0)</f>
        <v>512</v>
      </c>
      <c r="R139" s="1274"/>
      <c r="S139" s="1274">
        <f>ROUNDUP(IFERROR(AT139*+(1+$AC$4/100),AT139),0)</f>
        <v>552</v>
      </c>
      <c r="T139" s="1274"/>
      <c r="U139" s="1274">
        <f>ROUNDUP(IFERROR(AV139*+(1+$AC$4/100),AV139),0)</f>
        <v>591</v>
      </c>
      <c r="V139" s="1274"/>
      <c r="W139" s="1274">
        <f>ROUNDUP(IFERROR(AX139*+(1+$AC$4/100),AX139),0)</f>
        <v>639</v>
      </c>
      <c r="X139" s="1275"/>
      <c r="Y139" s="1267">
        <v>3000</v>
      </c>
      <c r="Z139" s="1268"/>
      <c r="AB139" s="1131">
        <v>3000</v>
      </c>
      <c r="AC139" s="1131"/>
      <c r="AD139" s="1131">
        <v>295</v>
      </c>
      <c r="AE139" s="1131"/>
      <c r="AF139" s="1131">
        <v>345</v>
      </c>
      <c r="AG139" s="1131"/>
      <c r="AH139" s="1131">
        <v>406</v>
      </c>
      <c r="AI139" s="1131"/>
      <c r="AJ139" s="1131">
        <v>459</v>
      </c>
      <c r="AK139" s="1131"/>
      <c r="AL139" s="1131">
        <v>511</v>
      </c>
      <c r="AM139" s="1131"/>
      <c r="AN139" s="1131">
        <v>563</v>
      </c>
      <c r="AO139" s="1131"/>
      <c r="AP139" s="1131">
        <v>628</v>
      </c>
      <c r="AQ139" s="1131"/>
      <c r="AR139" s="1131">
        <v>682</v>
      </c>
      <c r="AS139" s="1131"/>
      <c r="AT139" s="1131">
        <v>735</v>
      </c>
      <c r="AU139" s="1131"/>
      <c r="AV139" s="1131">
        <v>788</v>
      </c>
      <c r="AW139" s="1131"/>
      <c r="AX139" s="1131">
        <v>852</v>
      </c>
      <c r="AY139" s="1131"/>
    </row>
    <row r="140" spans="1:57" customHeight="1" ht="19.5">
      <c r="A140" s="1269">
        <v>3200</v>
      </c>
      <c r="B140" s="1267"/>
      <c r="C140" s="1273">
        <f>ROUNDUP(IFERROR(AD140*+(1+$AC$4/100),AD140),0)</f>
        <v>233</v>
      </c>
      <c r="D140" s="1271"/>
      <c r="E140" s="1271">
        <f>ROUNDUP(IFERROR(AF140*+(1+$AC$4/100),AF140),0)</f>
        <v>273</v>
      </c>
      <c r="F140" s="1271"/>
      <c r="G140" s="1271">
        <f>ROUNDUP(IFERROR(AH140*+(1+$AC$4/100),AH140),0)</f>
        <v>321</v>
      </c>
      <c r="H140" s="1271"/>
      <c r="I140" s="1271">
        <f>ROUNDUP(IFERROR(AJ140*+(1+$AC$4/100),AJ140),0)</f>
        <v>363</v>
      </c>
      <c r="J140" s="1271"/>
      <c r="K140" s="1271">
        <f>ROUNDUP(IFERROR(AL140*+(1+$AC$4/100),AL140),0)</f>
        <v>404</v>
      </c>
      <c r="L140" s="1271"/>
      <c r="M140" s="1271">
        <f>ROUNDUP(IFERROR(AN140*+(1+$AC$4/100),AN140),0)</f>
        <v>446</v>
      </c>
      <c r="N140" s="1271"/>
      <c r="O140" s="1271">
        <f>ROUNDUP(IFERROR(AP140*+(1+$AC$4/100),AP140),0)</f>
        <v>497</v>
      </c>
      <c r="P140" s="1271"/>
      <c r="Q140" s="1271">
        <f>ROUNDUP(IFERROR(AR140*+(1+$AC$4/100),AR140),0)</f>
        <v>539</v>
      </c>
      <c r="R140" s="1271"/>
      <c r="S140" s="1271">
        <f>ROUNDUP(IFERROR(AT140*+(1+$AC$4/100),AT140),0)</f>
        <v>582</v>
      </c>
      <c r="T140" s="1271"/>
      <c r="U140" s="1271">
        <f>ROUNDUP(IFERROR(AV140*+(1+$AC$4/100),AV140),0)</f>
        <v>624</v>
      </c>
      <c r="V140" s="1271"/>
      <c r="W140" s="1271">
        <f>ROUNDUP(IFERROR(AX140*+(1+$AC$4/100),AX140),0)</f>
        <v>673</v>
      </c>
      <c r="X140" s="1272"/>
      <c r="Y140" s="1267">
        <v>3200</v>
      </c>
      <c r="Z140" s="1268"/>
      <c r="AB140" s="1131">
        <v>3200</v>
      </c>
      <c r="AC140" s="1131"/>
      <c r="AD140" s="1131">
        <v>310</v>
      </c>
      <c r="AE140" s="1131"/>
      <c r="AF140" s="1131">
        <v>364</v>
      </c>
      <c r="AG140" s="1131"/>
      <c r="AH140" s="1131">
        <v>428</v>
      </c>
      <c r="AI140" s="1131"/>
      <c r="AJ140" s="1131">
        <v>483</v>
      </c>
      <c r="AK140" s="1131"/>
      <c r="AL140" s="1131">
        <v>538</v>
      </c>
      <c r="AM140" s="1131"/>
      <c r="AN140" s="1131">
        <v>594</v>
      </c>
      <c r="AO140" s="1131"/>
      <c r="AP140" s="1131">
        <v>662</v>
      </c>
      <c r="AQ140" s="1131"/>
      <c r="AR140" s="1131">
        <v>718</v>
      </c>
      <c r="AS140" s="1131"/>
      <c r="AT140" s="1131">
        <v>775</v>
      </c>
      <c r="AU140" s="1131"/>
      <c r="AV140" s="1131">
        <v>831</v>
      </c>
      <c r="AW140" s="1131"/>
      <c r="AX140" s="1131">
        <v>897</v>
      </c>
      <c r="AY140" s="1131"/>
    </row>
    <row r="141" spans="1:57" customHeight="1" ht="19.5">
      <c r="A141" s="1269">
        <v>3400</v>
      </c>
      <c r="B141" s="1267"/>
      <c r="C141" s="1270">
        <f>ROUNDUP(IFERROR(AD141*+(1+$AC$4/100),AD141),0)</f>
        <v>244</v>
      </c>
      <c r="D141" s="1265"/>
      <c r="E141" s="1265">
        <f>ROUNDUP(IFERROR(AF141*+(1+$AC$4/100),AF141),0)</f>
        <v>287</v>
      </c>
      <c r="F141" s="1265"/>
      <c r="G141" s="1265">
        <f>ROUNDUP(IFERROR(AH141*+(1+$AC$4/100),AH141),0)</f>
        <v>337</v>
      </c>
      <c r="H141" s="1265"/>
      <c r="I141" s="1265">
        <f>ROUNDUP(IFERROR(AJ141*+(1+$AC$4/100),AJ141),0)</f>
        <v>381</v>
      </c>
      <c r="J141" s="1265"/>
      <c r="K141" s="1265">
        <f>ROUNDUP(IFERROR(AL141*+(1+$AC$4/100),AL141),0)</f>
        <v>425</v>
      </c>
      <c r="L141" s="1265"/>
      <c r="M141" s="1265">
        <f>ROUNDUP(IFERROR(AN141*+(1+$AC$4/100),AN141),0)</f>
        <v>468</v>
      </c>
      <c r="N141" s="1265"/>
      <c r="O141" s="1265">
        <f>ROUNDUP(IFERROR(AP141*+(1+$AC$4/100),AP141),0)</f>
        <v>522</v>
      </c>
      <c r="P141" s="1265"/>
      <c r="Q141" s="1265">
        <f>ROUNDUP(IFERROR(AR141*+(1+$AC$4/100),AR141),0)</f>
        <v>567</v>
      </c>
      <c r="R141" s="1265"/>
      <c r="S141" s="1265">
        <f>ROUNDUP(IFERROR(AT141*+(1+$AC$4/100),AT141),0)</f>
        <v>612</v>
      </c>
      <c r="T141" s="1265"/>
      <c r="U141" s="1265">
        <f>ROUNDUP(IFERROR(AV141*+(1+$AC$4/100),AV141),0)</f>
        <v>656</v>
      </c>
      <c r="V141" s="1265"/>
      <c r="W141" s="1265">
        <f>ROUNDUP(IFERROR(AX141*+(1+$AC$4/100),AX141),0)</f>
        <v>708</v>
      </c>
      <c r="X141" s="1266"/>
      <c r="Y141" s="1267">
        <v>3400</v>
      </c>
      <c r="Z141" s="1268"/>
      <c r="AB141" s="1131">
        <v>3400</v>
      </c>
      <c r="AC141" s="1131"/>
      <c r="AD141" s="1131">
        <v>325</v>
      </c>
      <c r="AE141" s="1131"/>
      <c r="AF141" s="1131">
        <v>382</v>
      </c>
      <c r="AG141" s="1131"/>
      <c r="AH141" s="1131">
        <v>449</v>
      </c>
      <c r="AI141" s="1131"/>
      <c r="AJ141" s="1131">
        <v>508</v>
      </c>
      <c r="AK141" s="1131"/>
      <c r="AL141" s="1131">
        <v>566</v>
      </c>
      <c r="AM141" s="1131"/>
      <c r="AN141" s="1131">
        <v>624</v>
      </c>
      <c r="AO141" s="1131"/>
      <c r="AP141" s="1131">
        <v>696</v>
      </c>
      <c r="AQ141" s="1131"/>
      <c r="AR141" s="1131">
        <v>755</v>
      </c>
      <c r="AS141" s="1131"/>
      <c r="AT141" s="1131">
        <v>815</v>
      </c>
      <c r="AU141" s="1131"/>
      <c r="AV141" s="1131">
        <v>874</v>
      </c>
      <c r="AW141" s="1131"/>
      <c r="AX141" s="1131">
        <v>943</v>
      </c>
      <c r="AY141" s="1131"/>
    </row>
    <row r="142" spans="1:57" customHeight="1" ht="24">
      <c r="A142" s="319"/>
      <c r="B142" s="318"/>
      <c r="C142" s="1263" t="s">
        <v>882</v>
      </c>
      <c r="D142" s="1263"/>
      <c r="E142" s="1263"/>
      <c r="F142" s="1263"/>
      <c r="G142" s="1263"/>
      <c r="H142" s="1263"/>
      <c r="I142" s="1263"/>
      <c r="J142" s="1263"/>
      <c r="K142" s="1263"/>
      <c r="L142" s="1263"/>
      <c r="M142" s="1263"/>
      <c r="N142" s="1263"/>
      <c r="O142" s="1263"/>
      <c r="P142" s="1263"/>
      <c r="Q142" s="1263"/>
      <c r="R142" s="1263"/>
      <c r="S142" s="1263"/>
      <c r="T142" s="1263"/>
      <c r="U142" s="1263"/>
      <c r="V142" s="1263"/>
      <c r="W142" s="1263"/>
      <c r="X142" s="1263"/>
      <c r="Y142" s="318"/>
      <c r="Z142" s="313"/>
    </row>
    <row r="143" spans="1:57">
      <c r="A143" s="294"/>
      <c r="B143" s="298"/>
      <c r="C143" s="298"/>
      <c r="D143" s="298"/>
      <c r="E143" s="298"/>
      <c r="F143" s="298"/>
      <c r="G143" s="298"/>
      <c r="H143" s="298"/>
      <c r="I143" s="298"/>
      <c r="J143" s="298"/>
      <c r="K143" s="298"/>
      <c r="L143" s="298"/>
      <c r="M143" s="298"/>
      <c r="N143" s="298"/>
      <c r="O143" s="298"/>
      <c r="P143" s="298"/>
      <c r="Q143" s="298"/>
      <c r="R143" s="298"/>
      <c r="S143" s="298"/>
      <c r="T143" s="298"/>
      <c r="U143" s="298"/>
      <c r="V143" s="298"/>
      <c r="W143" s="298"/>
      <c r="X143" s="298"/>
      <c r="Y143" s="298"/>
      <c r="Z143" s="298"/>
    </row>
    <row r="144" spans="1:57" customHeight="1" ht="27">
      <c r="A144" s="1281" t="s">
        <v>883</v>
      </c>
      <c r="B144" s="1282"/>
      <c r="C144" s="1282"/>
      <c r="D144" s="1282"/>
      <c r="E144" s="1282"/>
      <c r="F144" s="1282"/>
      <c r="G144" s="1282"/>
      <c r="H144" s="1282"/>
      <c r="I144" s="1282"/>
      <c r="J144" s="1282"/>
      <c r="K144" s="1282"/>
      <c r="L144" s="1282"/>
      <c r="M144" s="1282"/>
      <c r="N144" s="1282"/>
      <c r="O144" s="1282"/>
      <c r="P144" s="1282"/>
      <c r="Q144" s="1282"/>
      <c r="R144" s="1282"/>
      <c r="S144" s="1282"/>
      <c r="T144" s="1282"/>
      <c r="U144" s="1282"/>
      <c r="V144" s="1282"/>
      <c r="W144" s="1282"/>
      <c r="X144" s="1282"/>
      <c r="Y144" s="1282"/>
      <c r="Z144" s="1283"/>
    </row>
    <row r="145" spans="1:57" customHeight="1" ht="19.5">
      <c r="A145" s="306"/>
      <c r="B145" s="307"/>
      <c r="C145" s="1280">
        <v>2000</v>
      </c>
      <c r="D145" s="1280"/>
      <c r="E145" s="1280">
        <v>2400</v>
      </c>
      <c r="F145" s="1280"/>
      <c r="G145" s="1280">
        <v>2800</v>
      </c>
      <c r="H145" s="1280"/>
      <c r="I145" s="1280">
        <v>3200</v>
      </c>
      <c r="J145" s="1280"/>
      <c r="K145" s="1280">
        <v>3600</v>
      </c>
      <c r="L145" s="1280"/>
      <c r="M145" s="1280">
        <v>4000</v>
      </c>
      <c r="N145" s="1280"/>
      <c r="O145" s="1280">
        <v>4400</v>
      </c>
      <c r="P145" s="1280"/>
      <c r="Q145" s="1280">
        <v>4800</v>
      </c>
      <c r="R145" s="1280"/>
      <c r="S145" s="1280">
        <v>5200</v>
      </c>
      <c r="T145" s="1280"/>
      <c r="U145" s="1280">
        <v>5600</v>
      </c>
      <c r="V145" s="1280"/>
      <c r="W145" s="1280">
        <v>6000</v>
      </c>
      <c r="X145" s="1280"/>
      <c r="Y145" s="307"/>
      <c r="Z145" s="308"/>
      <c r="AD145" s="1131">
        <v>2000</v>
      </c>
      <c r="AE145" s="1131"/>
      <c r="AF145" s="1131">
        <v>2400</v>
      </c>
      <c r="AG145" s="1131"/>
      <c r="AH145" s="1131">
        <v>2800</v>
      </c>
      <c r="AI145" s="1131"/>
      <c r="AJ145" s="1131">
        <v>3200</v>
      </c>
      <c r="AK145" s="1131"/>
      <c r="AL145" s="1131">
        <v>3600</v>
      </c>
      <c r="AM145" s="1131"/>
      <c r="AN145" s="1131">
        <v>4000</v>
      </c>
      <c r="AO145" s="1131"/>
      <c r="AP145" s="1131">
        <v>4400</v>
      </c>
      <c r="AQ145" s="1131"/>
      <c r="AR145" s="1131">
        <v>4800</v>
      </c>
      <c r="AS145" s="1131"/>
      <c r="AT145" s="1131">
        <v>5200</v>
      </c>
      <c r="AU145" s="1131"/>
      <c r="AV145" s="1131">
        <v>5600</v>
      </c>
      <c r="AW145" s="1131"/>
      <c r="AX145" s="1131">
        <v>6000</v>
      </c>
      <c r="AY145" s="1131"/>
    </row>
    <row r="146" spans="1:57" customHeight="1" ht="19.5">
      <c r="A146" s="1269">
        <v>1000</v>
      </c>
      <c r="B146" s="1267"/>
      <c r="C146" s="1279">
        <f>ROUNDUP(IFERROR(AD146*+(1+$AC$5/100),AD146),0)</f>
        <v>121</v>
      </c>
      <c r="D146" s="1277"/>
      <c r="E146" s="1277">
        <f>ROUNDUP(IFERROR(AF146*+(1+$AC$5/100),AF146),0)</f>
        <v>138</v>
      </c>
      <c r="F146" s="1277"/>
      <c r="G146" s="1277">
        <f>ROUNDUP(IFERROR(AH146*+(1+$AC$5/100),AH146),0)</f>
        <v>156</v>
      </c>
      <c r="H146" s="1277"/>
      <c r="I146" s="1277">
        <f>ROUNDUP(IFERROR(AJ146*+(1+$AC$5/100),AJ146),0)</f>
        <v>173</v>
      </c>
      <c r="J146" s="1277"/>
      <c r="K146" s="1277">
        <f>ROUNDUP(IFERROR(AL146*+(1+$AC$5/100),AL146),0)</f>
        <v>190</v>
      </c>
      <c r="L146" s="1277"/>
      <c r="M146" s="1277">
        <f>ROUNDUP(IFERROR(AN146*+(1+$AC$5/100),AN146),0)</f>
        <v>220</v>
      </c>
      <c r="N146" s="1277"/>
      <c r="O146" s="1277">
        <f>ROUNDUP(IFERROR(AP146*+(1+$AC$5/100),AP146),0)</f>
        <v>239</v>
      </c>
      <c r="P146" s="1277"/>
      <c r="Q146" s="1277">
        <f>ROUNDUP(IFERROR(AR146*+(1+$AC$5/100),AR146),0)</f>
        <v>257</v>
      </c>
      <c r="R146" s="1277"/>
      <c r="S146" s="1277">
        <f>ROUNDUP(IFERROR(AT146*+(1+$AC$5/100),AT146),0)</f>
        <v>276</v>
      </c>
      <c r="T146" s="1277"/>
      <c r="U146" s="1277">
        <f>ROUNDUP(IFERROR(AV146*+(1+$AC$5/100),AV146),0)</f>
        <v>309</v>
      </c>
      <c r="V146" s="1277"/>
      <c r="W146" s="1277">
        <f>ROUNDUP(IFERROR(AX146*+(1+$AC$5/100),AX146),0)</f>
        <v>336</v>
      </c>
      <c r="X146" s="1278"/>
      <c r="Y146" s="1267">
        <v>1000</v>
      </c>
      <c r="Z146" s="1268"/>
      <c r="AB146" s="1131">
        <v>1000</v>
      </c>
      <c r="AC146" s="1131"/>
      <c r="AD146" s="1131">
        <v>161</v>
      </c>
      <c r="AE146" s="1131"/>
      <c r="AF146" s="1131">
        <v>184</v>
      </c>
      <c r="AG146" s="1131"/>
      <c r="AH146" s="1131">
        <v>207</v>
      </c>
      <c r="AI146" s="1131"/>
      <c r="AJ146" s="1131">
        <v>230</v>
      </c>
      <c r="AK146" s="1131"/>
      <c r="AL146" s="1131">
        <v>253</v>
      </c>
      <c r="AM146" s="1131"/>
      <c r="AN146" s="1131">
        <v>293</v>
      </c>
      <c r="AO146" s="1131"/>
      <c r="AP146" s="1131">
        <v>318</v>
      </c>
      <c r="AQ146" s="1131"/>
      <c r="AR146" s="1131">
        <v>342</v>
      </c>
      <c r="AS146" s="1131"/>
      <c r="AT146" s="1131">
        <v>367</v>
      </c>
      <c r="AU146" s="1131"/>
      <c r="AV146" s="1131">
        <v>411</v>
      </c>
      <c r="AW146" s="1131"/>
      <c r="AX146" s="1131">
        <v>448</v>
      </c>
      <c r="AY146" s="1131"/>
    </row>
    <row r="147" spans="1:57" customHeight="1" ht="19.5">
      <c r="A147" s="1269">
        <v>1200</v>
      </c>
      <c r="B147" s="1267"/>
      <c r="C147" s="1273">
        <f>ROUNDUP(IFERROR(AD147*+(1+$AC$5/100),AD147),0)</f>
        <v>135</v>
      </c>
      <c r="D147" s="1271"/>
      <c r="E147" s="1271">
        <f>ROUNDUP(IFERROR(AF147*+(1+$AC$5/100),AF147),0)</f>
        <v>154</v>
      </c>
      <c r="F147" s="1271"/>
      <c r="G147" s="1271">
        <f>ROUNDUP(IFERROR(AH147*+(1+$AC$5/100),AH147),0)</f>
        <v>174</v>
      </c>
      <c r="H147" s="1271"/>
      <c r="I147" s="1271">
        <f>ROUNDUP(IFERROR(AJ147*+(1+$AC$5/100),AJ147),0)</f>
        <v>194</v>
      </c>
      <c r="J147" s="1271"/>
      <c r="K147" s="1271">
        <f>ROUNDUP(IFERROR(AL147*+(1+$AC$5/100),AL147),0)</f>
        <v>214</v>
      </c>
      <c r="L147" s="1271"/>
      <c r="M147" s="1271">
        <f>ROUNDUP(IFERROR(AN147*+(1+$AC$5/100),AN147),0)</f>
        <v>246</v>
      </c>
      <c r="N147" s="1271"/>
      <c r="O147" s="1271">
        <f>ROUNDUP(IFERROR(AP147*+(1+$AC$5/100),AP147),0)</f>
        <v>267</v>
      </c>
      <c r="P147" s="1271"/>
      <c r="Q147" s="1271">
        <f>ROUNDUP(IFERROR(AR147*+(1+$AC$5/100),AR147),0)</f>
        <v>289</v>
      </c>
      <c r="R147" s="1271"/>
      <c r="S147" s="1271">
        <f>ROUNDUP(IFERROR(AT147*+(1+$AC$5/100),AT147),0)</f>
        <v>310</v>
      </c>
      <c r="T147" s="1271"/>
      <c r="U147" s="1271">
        <f>ROUNDUP(IFERROR(AV147*+(1+$AC$5/100),AV147),0)</f>
        <v>345</v>
      </c>
      <c r="V147" s="1271"/>
      <c r="W147" s="1271">
        <f>ROUNDUP(IFERROR(AX147*+(1+$AC$5/100),AX147),0)</f>
        <v>376</v>
      </c>
      <c r="X147" s="1272"/>
      <c r="Y147" s="1267">
        <v>1200</v>
      </c>
      <c r="Z147" s="1268"/>
      <c r="AB147" s="1131">
        <v>1200</v>
      </c>
      <c r="AC147" s="1131"/>
      <c r="AD147" s="1131">
        <v>179</v>
      </c>
      <c r="AE147" s="1131"/>
      <c r="AF147" s="1131">
        <v>205</v>
      </c>
      <c r="AG147" s="1131"/>
      <c r="AH147" s="1131">
        <v>232</v>
      </c>
      <c r="AI147" s="1131"/>
      <c r="AJ147" s="1131">
        <v>258</v>
      </c>
      <c r="AK147" s="1131"/>
      <c r="AL147" s="1131">
        <v>285</v>
      </c>
      <c r="AM147" s="1131"/>
      <c r="AN147" s="1131">
        <v>328</v>
      </c>
      <c r="AO147" s="1131"/>
      <c r="AP147" s="1131">
        <v>356</v>
      </c>
      <c r="AQ147" s="1131"/>
      <c r="AR147" s="1131">
        <v>385</v>
      </c>
      <c r="AS147" s="1131"/>
      <c r="AT147" s="1131">
        <v>413</v>
      </c>
      <c r="AU147" s="1131"/>
      <c r="AV147" s="1131">
        <v>460</v>
      </c>
      <c r="AW147" s="1131"/>
      <c r="AX147" s="1131">
        <v>501</v>
      </c>
      <c r="AY147" s="1131"/>
    </row>
    <row r="148" spans="1:57" customHeight="1" ht="19.5">
      <c r="A148" s="1269">
        <v>1400</v>
      </c>
      <c r="B148" s="1267"/>
      <c r="C148" s="1276">
        <f>ROUNDUP(IFERROR(AD148*+(1+$AC$5/100),AD148),0)</f>
        <v>147</v>
      </c>
      <c r="D148" s="1274"/>
      <c r="E148" s="1274">
        <f>ROUNDUP(IFERROR(AF148*+(1+$AC$5/100),AF148),0)</f>
        <v>170</v>
      </c>
      <c r="F148" s="1274"/>
      <c r="G148" s="1274">
        <f>ROUNDUP(IFERROR(AH148*+(1+$AC$5/100),AH148),0)</f>
        <v>192</v>
      </c>
      <c r="H148" s="1274"/>
      <c r="I148" s="1274">
        <f>ROUNDUP(IFERROR(AJ148*+(1+$AC$5/100),AJ148),0)</f>
        <v>215</v>
      </c>
      <c r="J148" s="1274"/>
      <c r="K148" s="1274">
        <f>ROUNDUP(IFERROR(AL148*+(1+$AC$5/100),AL148),0)</f>
        <v>238</v>
      </c>
      <c r="L148" s="1274"/>
      <c r="M148" s="1274">
        <f>ROUNDUP(IFERROR(AN148*+(1+$AC$5/100),AN148),0)</f>
        <v>273</v>
      </c>
      <c r="N148" s="1274"/>
      <c r="O148" s="1274">
        <f>ROUNDUP(IFERROR(AP148*+(1+$AC$5/100),AP148),0)</f>
        <v>297</v>
      </c>
      <c r="P148" s="1274"/>
      <c r="Q148" s="1274">
        <f>ROUNDUP(IFERROR(AR148*+(1+$AC$5/100),AR148),0)</f>
        <v>321</v>
      </c>
      <c r="R148" s="1274"/>
      <c r="S148" s="1274">
        <f>ROUNDUP(IFERROR(AT148*+(1+$AC$5/100),AT148),0)</f>
        <v>345</v>
      </c>
      <c r="T148" s="1274"/>
      <c r="U148" s="1274">
        <f>ROUNDUP(IFERROR(AV148*+(1+$AC$5/100),AV148),0)</f>
        <v>382</v>
      </c>
      <c r="V148" s="1274"/>
      <c r="W148" s="1274">
        <f>ROUNDUP(IFERROR(AX148*+(1+$AC$5/100),AX148),0)</f>
        <v>416</v>
      </c>
      <c r="X148" s="1275"/>
      <c r="Y148" s="1267">
        <v>1400</v>
      </c>
      <c r="Z148" s="1268"/>
      <c r="AB148" s="1131">
        <v>1400</v>
      </c>
      <c r="AC148" s="1131"/>
      <c r="AD148" s="1131">
        <v>196</v>
      </c>
      <c r="AE148" s="1131"/>
      <c r="AF148" s="1131">
        <v>226</v>
      </c>
      <c r="AG148" s="1131"/>
      <c r="AH148" s="1131">
        <v>256</v>
      </c>
      <c r="AI148" s="1131"/>
      <c r="AJ148" s="1131">
        <v>286</v>
      </c>
      <c r="AK148" s="1131"/>
      <c r="AL148" s="1131">
        <v>317</v>
      </c>
      <c r="AM148" s="1131"/>
      <c r="AN148" s="1131">
        <v>363</v>
      </c>
      <c r="AO148" s="1131"/>
      <c r="AP148" s="1131">
        <v>395</v>
      </c>
      <c r="AQ148" s="1131"/>
      <c r="AR148" s="1131">
        <v>427</v>
      </c>
      <c r="AS148" s="1131"/>
      <c r="AT148" s="1131">
        <v>459</v>
      </c>
      <c r="AU148" s="1131"/>
      <c r="AV148" s="1131">
        <v>509</v>
      </c>
      <c r="AW148" s="1131"/>
      <c r="AX148" s="1131">
        <v>554</v>
      </c>
      <c r="AY148" s="1131"/>
    </row>
    <row r="149" spans="1:57" customHeight="1" ht="19.5">
      <c r="A149" s="1269">
        <v>1600</v>
      </c>
      <c r="B149" s="1267"/>
      <c r="C149" s="1273">
        <f>ROUNDUP(IFERROR(AD149*+(1+$AC$5/100),AD149),0)</f>
        <v>161</v>
      </c>
      <c r="D149" s="1271"/>
      <c r="E149" s="1271">
        <f>ROUNDUP(IFERROR(AF149*+(1+$AC$5/100),AF149),0)</f>
        <v>186</v>
      </c>
      <c r="F149" s="1271"/>
      <c r="G149" s="1271">
        <f>ROUNDUP(IFERROR(AH149*+(1+$AC$5/100),AH149),0)</f>
        <v>211</v>
      </c>
      <c r="H149" s="1271"/>
      <c r="I149" s="1271">
        <f>ROUNDUP(IFERROR(AJ149*+(1+$AC$5/100),AJ149),0)</f>
        <v>237</v>
      </c>
      <c r="J149" s="1271"/>
      <c r="K149" s="1271">
        <f>ROUNDUP(IFERROR(AL149*+(1+$AC$5/100),AL149),0)</f>
        <v>261</v>
      </c>
      <c r="L149" s="1271"/>
      <c r="M149" s="1271">
        <f>ROUNDUP(IFERROR(AN149*+(1+$AC$5/100),AN149),0)</f>
        <v>300</v>
      </c>
      <c r="N149" s="1271"/>
      <c r="O149" s="1271">
        <f>ROUNDUP(IFERROR(AP149*+(1+$AC$5/100),AP149),0)</f>
        <v>326</v>
      </c>
      <c r="P149" s="1271"/>
      <c r="Q149" s="1271">
        <f>ROUNDUP(IFERROR(AR149*+(1+$AC$5/100),AR149),0)</f>
        <v>352</v>
      </c>
      <c r="R149" s="1271"/>
      <c r="S149" s="1271">
        <f>ROUNDUP(IFERROR(AT149*+(1+$AC$5/100),AT149),0)</f>
        <v>378</v>
      </c>
      <c r="T149" s="1271"/>
      <c r="U149" s="1271">
        <f>ROUNDUP(IFERROR(AV149*+(1+$AC$5/100),AV149),0)</f>
        <v>420</v>
      </c>
      <c r="V149" s="1271"/>
      <c r="W149" s="1271">
        <f>ROUNDUP(IFERROR(AX149*+(1+$AC$5/100),AX149),0)</f>
        <v>456</v>
      </c>
      <c r="X149" s="1272"/>
      <c r="Y149" s="1267">
        <v>1600</v>
      </c>
      <c r="Z149" s="1268"/>
      <c r="AB149" s="1131">
        <v>1600</v>
      </c>
      <c r="AC149" s="1131"/>
      <c r="AD149" s="1131">
        <v>214</v>
      </c>
      <c r="AE149" s="1131"/>
      <c r="AF149" s="1131">
        <v>247</v>
      </c>
      <c r="AG149" s="1131"/>
      <c r="AH149" s="1131">
        <v>281</v>
      </c>
      <c r="AI149" s="1131"/>
      <c r="AJ149" s="1131">
        <v>315</v>
      </c>
      <c r="AK149" s="1131"/>
      <c r="AL149" s="1131">
        <v>348</v>
      </c>
      <c r="AM149" s="1131"/>
      <c r="AN149" s="1131">
        <v>399</v>
      </c>
      <c r="AO149" s="1131"/>
      <c r="AP149" s="1131">
        <v>434</v>
      </c>
      <c r="AQ149" s="1131"/>
      <c r="AR149" s="1131">
        <v>469</v>
      </c>
      <c r="AS149" s="1131"/>
      <c r="AT149" s="1131">
        <v>504</v>
      </c>
      <c r="AU149" s="1131"/>
      <c r="AV149" s="1131">
        <v>559</v>
      </c>
      <c r="AW149" s="1131"/>
      <c r="AX149" s="1131">
        <v>607</v>
      </c>
      <c r="AY149" s="1131"/>
    </row>
    <row r="150" spans="1:57" customHeight="1" ht="19.5">
      <c r="A150" s="1269">
        <v>1800</v>
      </c>
      <c r="B150" s="1267"/>
      <c r="C150" s="1276">
        <f>ROUNDUP(IFERROR(AD150*+(1+$AC$5/100),AD150),0)</f>
        <v>174</v>
      </c>
      <c r="D150" s="1274"/>
      <c r="E150" s="1274">
        <f>ROUNDUP(IFERROR(AF150*+(1+$AC$5/100),AF150),0)</f>
        <v>202</v>
      </c>
      <c r="F150" s="1274"/>
      <c r="G150" s="1274">
        <f>ROUNDUP(IFERROR(AH150*+(1+$AC$5/100),AH150),0)</f>
        <v>230</v>
      </c>
      <c r="H150" s="1274"/>
      <c r="I150" s="1274">
        <f>ROUNDUP(IFERROR(AJ150*+(1+$AC$5/100),AJ150),0)</f>
        <v>258</v>
      </c>
      <c r="J150" s="1274"/>
      <c r="K150" s="1274">
        <f>ROUNDUP(IFERROR(AL150*+(1+$AC$5/100),AL150),0)</f>
        <v>285</v>
      </c>
      <c r="L150" s="1274"/>
      <c r="M150" s="1274">
        <f>ROUNDUP(IFERROR(AN150*+(1+$AC$5/100),AN150),0)</f>
        <v>326</v>
      </c>
      <c r="N150" s="1274"/>
      <c r="O150" s="1274">
        <f>ROUNDUP(IFERROR(AP150*+(1+$AC$5/100),AP150),0)</f>
        <v>355</v>
      </c>
      <c r="P150" s="1274"/>
      <c r="Q150" s="1274">
        <f>ROUNDUP(IFERROR(AR150*+(1+$AC$5/100),AR150),0)</f>
        <v>384</v>
      </c>
      <c r="R150" s="1274"/>
      <c r="S150" s="1274">
        <f>ROUNDUP(IFERROR(AT150*+(1+$AC$5/100),AT150),0)</f>
        <v>413</v>
      </c>
      <c r="T150" s="1274"/>
      <c r="U150" s="1274">
        <f>ROUNDUP(IFERROR(AV150*+(1+$AC$5/100),AV150),0)</f>
        <v>456</v>
      </c>
      <c r="V150" s="1274"/>
      <c r="W150" s="1274">
        <f>ROUNDUP(IFERROR(AX150*+(1+$AC$5/100),AX150),0)</f>
        <v>495</v>
      </c>
      <c r="X150" s="1275"/>
      <c r="Y150" s="1267">
        <v>1800</v>
      </c>
      <c r="Z150" s="1268"/>
      <c r="AB150" s="1131">
        <v>1800</v>
      </c>
      <c r="AC150" s="1131"/>
      <c r="AD150" s="1131">
        <v>231</v>
      </c>
      <c r="AE150" s="1131"/>
      <c r="AF150" s="1131">
        <v>269</v>
      </c>
      <c r="AG150" s="1131"/>
      <c r="AH150" s="1131">
        <v>306</v>
      </c>
      <c r="AI150" s="1131"/>
      <c r="AJ150" s="1131">
        <v>343</v>
      </c>
      <c r="AK150" s="1131"/>
      <c r="AL150" s="1131">
        <v>380</v>
      </c>
      <c r="AM150" s="1131"/>
      <c r="AN150" s="1131">
        <v>434</v>
      </c>
      <c r="AO150" s="1131"/>
      <c r="AP150" s="1131">
        <v>473</v>
      </c>
      <c r="AQ150" s="1131"/>
      <c r="AR150" s="1131">
        <v>511</v>
      </c>
      <c r="AS150" s="1131"/>
      <c r="AT150" s="1131">
        <v>550</v>
      </c>
      <c r="AU150" s="1131"/>
      <c r="AV150" s="1131">
        <v>608</v>
      </c>
      <c r="AW150" s="1131"/>
      <c r="AX150" s="1131">
        <v>659</v>
      </c>
      <c r="AY150" s="1131"/>
    </row>
    <row r="151" spans="1:57" customHeight="1" ht="19.5">
      <c r="A151" s="1269">
        <v>2000</v>
      </c>
      <c r="B151" s="1267"/>
      <c r="C151" s="1273">
        <f>ROUNDUP(IFERROR(AD151*+(1+$AC$5/100),AD151),0)</f>
        <v>187</v>
      </c>
      <c r="D151" s="1271"/>
      <c r="E151" s="1271">
        <f>ROUNDUP(IFERROR(AF151*+(1+$AC$5/100),AF151),0)</f>
        <v>218</v>
      </c>
      <c r="F151" s="1271"/>
      <c r="G151" s="1271">
        <f>ROUNDUP(IFERROR(AH151*+(1+$AC$5/100),AH151),0)</f>
        <v>248</v>
      </c>
      <c r="H151" s="1271"/>
      <c r="I151" s="1271">
        <f>ROUNDUP(IFERROR(AJ151*+(1+$AC$5/100),AJ151),0)</f>
        <v>279</v>
      </c>
      <c r="J151" s="1271"/>
      <c r="K151" s="1271">
        <f>ROUNDUP(IFERROR(AL151*+(1+$AC$5/100),AL151),0)</f>
        <v>309</v>
      </c>
      <c r="L151" s="1271"/>
      <c r="M151" s="1271">
        <f>ROUNDUP(IFERROR(AN151*+(1+$AC$5/100),AN151),0)</f>
        <v>352</v>
      </c>
      <c r="N151" s="1271"/>
      <c r="O151" s="1271">
        <f>ROUNDUP(IFERROR(AP151*+(1+$AC$5/100),AP151),0)</f>
        <v>384</v>
      </c>
      <c r="P151" s="1271"/>
      <c r="Q151" s="1271">
        <f>ROUNDUP(IFERROR(AR151*+(1+$AC$5/100),AR151),0)</f>
        <v>416</v>
      </c>
      <c r="R151" s="1271"/>
      <c r="S151" s="1271">
        <f>ROUNDUP(IFERROR(AT151*+(1+$AC$5/100),AT151),0)</f>
        <v>447</v>
      </c>
      <c r="T151" s="1271"/>
      <c r="U151" s="1271">
        <f>ROUNDUP(IFERROR(AV151*+(1+$AC$5/100),AV151),0)</f>
        <v>493</v>
      </c>
      <c r="V151" s="1271"/>
      <c r="W151" s="1271">
        <f>ROUNDUP(IFERROR(AX151*+(1+$AC$5/100),AX151),0)</f>
        <v>534</v>
      </c>
      <c r="X151" s="1272"/>
      <c r="Y151" s="1267">
        <v>2000</v>
      </c>
      <c r="Z151" s="1268"/>
      <c r="AB151" s="1131">
        <v>2000</v>
      </c>
      <c r="AC151" s="1131"/>
      <c r="AD151" s="1131">
        <v>249</v>
      </c>
      <c r="AE151" s="1131"/>
      <c r="AF151" s="1131">
        <v>290</v>
      </c>
      <c r="AG151" s="1131"/>
      <c r="AH151" s="1131">
        <v>330</v>
      </c>
      <c r="AI151" s="1131"/>
      <c r="AJ151" s="1131">
        <v>371</v>
      </c>
      <c r="AK151" s="1131"/>
      <c r="AL151" s="1131">
        <v>412</v>
      </c>
      <c r="AM151" s="1131"/>
      <c r="AN151" s="1131">
        <v>469</v>
      </c>
      <c r="AO151" s="1131"/>
      <c r="AP151" s="1131">
        <v>511</v>
      </c>
      <c r="AQ151" s="1131"/>
      <c r="AR151" s="1131">
        <v>554</v>
      </c>
      <c r="AS151" s="1131"/>
      <c r="AT151" s="1131">
        <v>596</v>
      </c>
      <c r="AU151" s="1131"/>
      <c r="AV151" s="1131">
        <v>657</v>
      </c>
      <c r="AW151" s="1131"/>
      <c r="AX151" s="1131">
        <v>712</v>
      </c>
      <c r="AY151" s="1131"/>
    </row>
    <row r="152" spans="1:57" customHeight="1" ht="19.5">
      <c r="A152" s="1269">
        <v>2200</v>
      </c>
      <c r="B152" s="1267"/>
      <c r="C152" s="1276">
        <f>ROUNDUP(IFERROR(AD152*+(1+$AC$5/100),AD152),0)</f>
        <v>201</v>
      </c>
      <c r="D152" s="1274"/>
      <c r="E152" s="1274">
        <f>ROUNDUP(IFERROR(AF152*+(1+$AC$5/100),AF152),0)</f>
        <v>234</v>
      </c>
      <c r="F152" s="1274"/>
      <c r="G152" s="1274">
        <f>ROUNDUP(IFERROR(AH152*+(1+$AC$5/100),AH152),0)</f>
        <v>267</v>
      </c>
      <c r="H152" s="1274"/>
      <c r="I152" s="1274">
        <f>ROUNDUP(IFERROR(AJ152*+(1+$AC$5/100),AJ152),0)</f>
        <v>300</v>
      </c>
      <c r="J152" s="1274"/>
      <c r="K152" s="1274">
        <f>ROUNDUP(IFERROR(AL152*+(1+$AC$5/100),AL152),0)</f>
        <v>333</v>
      </c>
      <c r="L152" s="1274"/>
      <c r="M152" s="1274">
        <f>ROUNDUP(IFERROR(AN152*+(1+$AC$5/100),AN152),0)</f>
        <v>378</v>
      </c>
      <c r="N152" s="1274"/>
      <c r="O152" s="1274">
        <f>ROUNDUP(IFERROR(AP152*+(1+$AC$5/100),AP152),0)</f>
        <v>413</v>
      </c>
      <c r="P152" s="1274"/>
      <c r="Q152" s="1274">
        <f>ROUNDUP(IFERROR(AR152*+(1+$AC$5/100),AR152),0)</f>
        <v>447</v>
      </c>
      <c r="R152" s="1274"/>
      <c r="S152" s="1274">
        <f>ROUNDUP(IFERROR(AT152*+(1+$AC$5/100),AT152),0)</f>
        <v>482</v>
      </c>
      <c r="T152" s="1274"/>
      <c r="U152" s="1274">
        <f>ROUNDUP(IFERROR(AV152*+(1+$AC$5/100),AV152),0)</f>
        <v>530</v>
      </c>
      <c r="V152" s="1274"/>
      <c r="W152" s="1274">
        <f>ROUNDUP(IFERROR(AX152*+(1+$AC$5/100),AX152),0)</f>
        <v>574</v>
      </c>
      <c r="X152" s="1275"/>
      <c r="Y152" s="1267">
        <v>2200</v>
      </c>
      <c r="Z152" s="1268"/>
      <c r="AB152" s="1131">
        <v>2200</v>
      </c>
      <c r="AC152" s="1131"/>
      <c r="AD152" s="1131">
        <v>267</v>
      </c>
      <c r="AE152" s="1131"/>
      <c r="AF152" s="1131">
        <v>311</v>
      </c>
      <c r="AG152" s="1131"/>
      <c r="AH152" s="1131">
        <v>355</v>
      </c>
      <c r="AI152" s="1131"/>
      <c r="AJ152" s="1131">
        <v>399</v>
      </c>
      <c r="AK152" s="1131"/>
      <c r="AL152" s="1131">
        <v>443</v>
      </c>
      <c r="AM152" s="1131"/>
      <c r="AN152" s="1131">
        <v>504</v>
      </c>
      <c r="AO152" s="1131"/>
      <c r="AP152" s="1131">
        <v>550</v>
      </c>
      <c r="AQ152" s="1131"/>
      <c r="AR152" s="1131">
        <v>596</v>
      </c>
      <c r="AS152" s="1131"/>
      <c r="AT152" s="1131">
        <v>642</v>
      </c>
      <c r="AU152" s="1131"/>
      <c r="AV152" s="1131">
        <v>706</v>
      </c>
      <c r="AW152" s="1131"/>
      <c r="AX152" s="1131">
        <v>765</v>
      </c>
      <c r="AY152" s="1131"/>
    </row>
    <row r="153" spans="1:57" customHeight="1" ht="19.5">
      <c r="A153" s="1269">
        <v>2400</v>
      </c>
      <c r="B153" s="1267"/>
      <c r="C153" s="1273">
        <f>ROUNDUP(IFERROR(AD153*+(1+$AC$5/100),AD153),0)</f>
        <v>213</v>
      </c>
      <c r="D153" s="1271"/>
      <c r="E153" s="1271">
        <f>ROUNDUP(IFERROR(AF153*+(1+$AC$5/100),AF153),0)</f>
        <v>249</v>
      </c>
      <c r="F153" s="1271"/>
      <c r="G153" s="1271">
        <f>ROUNDUP(IFERROR(AH153*+(1+$AC$5/100),AH153),0)</f>
        <v>285</v>
      </c>
      <c r="H153" s="1271"/>
      <c r="I153" s="1271">
        <f>ROUNDUP(IFERROR(AJ153*+(1+$AC$5/100),AJ153),0)</f>
        <v>321</v>
      </c>
      <c r="J153" s="1271"/>
      <c r="K153" s="1271">
        <f>ROUNDUP(IFERROR(AL153*+(1+$AC$5/100),AL153),0)</f>
        <v>357</v>
      </c>
      <c r="L153" s="1271"/>
      <c r="M153" s="1271">
        <f>ROUNDUP(IFERROR(AN153*+(1+$AC$5/100),AN153),0)</f>
        <v>405</v>
      </c>
      <c r="N153" s="1271"/>
      <c r="O153" s="1271">
        <f>ROUNDUP(IFERROR(AP153*+(1+$AC$5/100),AP153),0)</f>
        <v>442</v>
      </c>
      <c r="P153" s="1271"/>
      <c r="Q153" s="1271">
        <f>ROUNDUP(IFERROR(AR153*+(1+$AC$5/100),AR153),0)</f>
        <v>479</v>
      </c>
      <c r="R153" s="1271"/>
      <c r="S153" s="1271">
        <f>ROUNDUP(IFERROR(AT153*+(1+$AC$5/100),AT153),0)</f>
        <v>516</v>
      </c>
      <c r="T153" s="1271"/>
      <c r="U153" s="1271">
        <f>ROUNDUP(IFERROR(AV153*+(1+$AC$5/100),AV153),0)</f>
        <v>567</v>
      </c>
      <c r="V153" s="1271"/>
      <c r="W153" s="1271">
        <f>ROUNDUP(IFERROR(AX153*+(1+$AC$5/100),AX153),0)</f>
        <v>614</v>
      </c>
      <c r="X153" s="1272"/>
      <c r="Y153" s="1267">
        <v>2400</v>
      </c>
      <c r="Z153" s="1268"/>
      <c r="AB153" s="1131">
        <v>2400</v>
      </c>
      <c r="AC153" s="1131"/>
      <c r="AD153" s="1131">
        <v>284</v>
      </c>
      <c r="AE153" s="1131"/>
      <c r="AF153" s="1131">
        <v>332</v>
      </c>
      <c r="AG153" s="1131"/>
      <c r="AH153" s="1131">
        <v>380</v>
      </c>
      <c r="AI153" s="1131"/>
      <c r="AJ153" s="1131">
        <v>427</v>
      </c>
      <c r="AK153" s="1131"/>
      <c r="AL153" s="1131">
        <v>475</v>
      </c>
      <c r="AM153" s="1131"/>
      <c r="AN153" s="1131">
        <v>539</v>
      </c>
      <c r="AO153" s="1131"/>
      <c r="AP153" s="1131">
        <v>589</v>
      </c>
      <c r="AQ153" s="1131"/>
      <c r="AR153" s="1131">
        <v>638</v>
      </c>
      <c r="AS153" s="1131"/>
      <c r="AT153" s="1131">
        <v>687</v>
      </c>
      <c r="AU153" s="1131"/>
      <c r="AV153" s="1131">
        <v>756</v>
      </c>
      <c r="AW153" s="1131"/>
      <c r="AX153" s="1131">
        <v>818</v>
      </c>
      <c r="AY153" s="1131"/>
    </row>
    <row r="154" spans="1:57" customHeight="1" ht="19.5">
      <c r="A154" s="1269">
        <v>2600</v>
      </c>
      <c r="B154" s="1267"/>
      <c r="C154" s="1276">
        <f>ROUNDUP(IFERROR(AD154*+(1+$AC$5/100),AD154),0)</f>
        <v>227</v>
      </c>
      <c r="D154" s="1274"/>
      <c r="E154" s="1274">
        <f>ROUNDUP(IFERROR(AF154*+(1+$AC$5/100),AF154),0)</f>
        <v>265</v>
      </c>
      <c r="F154" s="1274"/>
      <c r="G154" s="1274">
        <f>ROUNDUP(IFERROR(AH154*+(1+$AC$5/100),AH154),0)</f>
        <v>303</v>
      </c>
      <c r="H154" s="1274"/>
      <c r="I154" s="1274">
        <f>ROUNDUP(IFERROR(AJ154*+(1+$AC$5/100),AJ154),0)</f>
        <v>342</v>
      </c>
      <c r="J154" s="1274"/>
      <c r="K154" s="1274">
        <f>ROUNDUP(IFERROR(AL154*+(1+$AC$5/100),AL154),0)</f>
        <v>381</v>
      </c>
      <c r="L154" s="1274"/>
      <c r="M154" s="1274">
        <f>ROUNDUP(IFERROR(AN154*+(1+$AC$5/100),AN154),0)</f>
        <v>431</v>
      </c>
      <c r="N154" s="1274"/>
      <c r="O154" s="1274">
        <f>ROUNDUP(IFERROR(AP154*+(1+$AC$5/100),AP154),0)</f>
        <v>471</v>
      </c>
      <c r="P154" s="1274"/>
      <c r="Q154" s="1274">
        <f>ROUNDUP(IFERROR(AR154*+(1+$AC$5/100),AR154),0)</f>
        <v>510</v>
      </c>
      <c r="R154" s="1274"/>
      <c r="S154" s="1274">
        <f>ROUNDUP(IFERROR(AT154*+(1+$AC$5/100),AT154),0)</f>
        <v>550</v>
      </c>
      <c r="T154" s="1274"/>
      <c r="U154" s="1274">
        <f>ROUNDUP(IFERROR(AV154*+(1+$AC$5/100),AV154),0)</f>
        <v>604</v>
      </c>
      <c r="V154" s="1274"/>
      <c r="W154" s="1274">
        <f>ROUNDUP(IFERROR(AX154*+(1+$AC$5/100),AX154),0)</f>
        <v>653</v>
      </c>
      <c r="X154" s="1275"/>
      <c r="Y154" s="1267">
        <v>2600</v>
      </c>
      <c r="Z154" s="1268"/>
      <c r="AB154" s="1131">
        <v>2600</v>
      </c>
      <c r="AC154" s="1131"/>
      <c r="AD154" s="1131">
        <v>302</v>
      </c>
      <c r="AE154" s="1131"/>
      <c r="AF154" s="1131">
        <v>353</v>
      </c>
      <c r="AG154" s="1131"/>
      <c r="AH154" s="1131">
        <v>404</v>
      </c>
      <c r="AI154" s="1131"/>
      <c r="AJ154" s="1131">
        <v>455</v>
      </c>
      <c r="AK154" s="1131"/>
      <c r="AL154" s="1131">
        <v>507</v>
      </c>
      <c r="AM154" s="1131"/>
      <c r="AN154" s="1131">
        <v>574</v>
      </c>
      <c r="AO154" s="1131"/>
      <c r="AP154" s="1131">
        <v>627</v>
      </c>
      <c r="AQ154" s="1131"/>
      <c r="AR154" s="1131">
        <v>680</v>
      </c>
      <c r="AS154" s="1131"/>
      <c r="AT154" s="1131">
        <v>733</v>
      </c>
      <c r="AU154" s="1131"/>
      <c r="AV154" s="1131">
        <v>805</v>
      </c>
      <c r="AW154" s="1131"/>
      <c r="AX154" s="1131">
        <v>870</v>
      </c>
      <c r="AY154" s="1131"/>
    </row>
    <row r="155" spans="1:57" customHeight="1" ht="19.5">
      <c r="A155" s="1269">
        <v>2800</v>
      </c>
      <c r="B155" s="1267"/>
      <c r="C155" s="1273">
        <f>ROUNDUP(IFERROR(AD155*+(1+$AC$5/100),AD155),0)</f>
        <v>240</v>
      </c>
      <c r="D155" s="1271"/>
      <c r="E155" s="1271">
        <f>ROUNDUP(IFERROR(AF155*+(1+$AC$5/100),AF155),0)</f>
        <v>281</v>
      </c>
      <c r="F155" s="1271"/>
      <c r="G155" s="1271">
        <f>ROUNDUP(IFERROR(AH155*+(1+$AC$5/100),AH155),0)</f>
        <v>322</v>
      </c>
      <c r="H155" s="1271"/>
      <c r="I155" s="1271">
        <f>ROUNDUP(IFERROR(AJ155*+(1+$AC$5/100),AJ155),0)</f>
        <v>363</v>
      </c>
      <c r="J155" s="1271"/>
      <c r="K155" s="1271">
        <f>ROUNDUP(IFERROR(AL155*+(1+$AC$5/100),AL155),0)</f>
        <v>404</v>
      </c>
      <c r="L155" s="1271"/>
      <c r="M155" s="1271">
        <f>ROUNDUP(IFERROR(AN155*+(1+$AC$5/100),AN155),0)</f>
        <v>458</v>
      </c>
      <c r="N155" s="1271"/>
      <c r="O155" s="1271">
        <f>ROUNDUP(IFERROR(AP155*+(1+$AC$5/100),AP155),0)</f>
        <v>500</v>
      </c>
      <c r="P155" s="1271"/>
      <c r="Q155" s="1271">
        <f>ROUNDUP(IFERROR(AR155*+(1+$AC$5/100),AR155),0)</f>
        <v>542</v>
      </c>
      <c r="R155" s="1271"/>
      <c r="S155" s="1271">
        <f>ROUNDUP(IFERROR(AT155*+(1+$AC$5/100),AT155),0)</f>
        <v>585</v>
      </c>
      <c r="T155" s="1271"/>
      <c r="U155" s="1271">
        <f>ROUNDUP(IFERROR(AV155*+(1+$AC$5/100),AV155),0)</f>
        <v>641</v>
      </c>
      <c r="V155" s="1271"/>
      <c r="W155" s="1271">
        <f>ROUNDUP(IFERROR(AX155*+(1+$AC$5/100),AX155),0)</f>
        <v>693</v>
      </c>
      <c r="X155" s="1272"/>
      <c r="Y155" s="1267">
        <v>2800</v>
      </c>
      <c r="Z155" s="1268"/>
      <c r="AB155" s="1131">
        <v>2800</v>
      </c>
      <c r="AC155" s="1131"/>
      <c r="AD155" s="1131">
        <v>319</v>
      </c>
      <c r="AE155" s="1131"/>
      <c r="AF155" s="1131">
        <v>374</v>
      </c>
      <c r="AG155" s="1131"/>
      <c r="AH155" s="1131">
        <v>429</v>
      </c>
      <c r="AI155" s="1131"/>
      <c r="AJ155" s="1131">
        <v>483</v>
      </c>
      <c r="AK155" s="1131"/>
      <c r="AL155" s="1131">
        <v>538</v>
      </c>
      <c r="AM155" s="1131"/>
      <c r="AN155" s="1131">
        <v>610</v>
      </c>
      <c r="AO155" s="1131"/>
      <c r="AP155" s="1131">
        <v>666</v>
      </c>
      <c r="AQ155" s="1131"/>
      <c r="AR155" s="1131">
        <v>722</v>
      </c>
      <c r="AS155" s="1131"/>
      <c r="AT155" s="1131">
        <v>779</v>
      </c>
      <c r="AU155" s="1131"/>
      <c r="AV155" s="1131">
        <v>854</v>
      </c>
      <c r="AW155" s="1131"/>
      <c r="AX155" s="1131">
        <v>923</v>
      </c>
      <c r="AY155" s="1131"/>
    </row>
    <row r="156" spans="1:57" customHeight="1" ht="19.5">
      <c r="A156" s="1269">
        <v>3000</v>
      </c>
      <c r="B156" s="1267"/>
      <c r="C156" s="1276">
        <f>ROUNDUP(IFERROR(AD156*+(1+$AC$5/100),AD156),0)</f>
        <v>253</v>
      </c>
      <c r="D156" s="1274"/>
      <c r="E156" s="1274">
        <f>ROUNDUP(IFERROR(AF156*+(1+$AC$5/100),AF156),0)</f>
        <v>297</v>
      </c>
      <c r="F156" s="1274"/>
      <c r="G156" s="1274">
        <f>ROUNDUP(IFERROR(AH156*+(1+$AC$5/100),AH156),0)</f>
        <v>349</v>
      </c>
      <c r="H156" s="1274"/>
      <c r="I156" s="1274">
        <f>ROUNDUP(IFERROR(AJ156*+(1+$AC$5/100),AJ156),0)</f>
        <v>394</v>
      </c>
      <c r="J156" s="1274"/>
      <c r="K156" s="1274">
        <f>ROUNDUP(IFERROR(AL156*+(1+$AC$5/100),AL156),0)</f>
        <v>439</v>
      </c>
      <c r="L156" s="1274"/>
      <c r="M156" s="1274">
        <f>ROUNDUP(IFERROR(AN156*+(1+$AC$5/100),AN156),0)</f>
        <v>484</v>
      </c>
      <c r="N156" s="1274"/>
      <c r="O156" s="1274">
        <f>ROUNDUP(IFERROR(AP156*+(1+$AC$5/100),AP156),0)</f>
        <v>540</v>
      </c>
      <c r="P156" s="1274"/>
      <c r="Q156" s="1274">
        <f>ROUNDUP(IFERROR(AR156*+(1+$AC$5/100),AR156),0)</f>
        <v>586</v>
      </c>
      <c r="R156" s="1274"/>
      <c r="S156" s="1274">
        <f>ROUNDUP(IFERROR(AT156*+(1+$AC$5/100),AT156),0)</f>
        <v>632</v>
      </c>
      <c r="T156" s="1274"/>
      <c r="U156" s="1274">
        <f>ROUNDUP(IFERROR(AV156*+(1+$AC$5/100),AV156),0)</f>
        <v>678</v>
      </c>
      <c r="V156" s="1274"/>
      <c r="W156" s="1274">
        <f>ROUNDUP(IFERROR(AX156*+(1+$AC$5/100),AX156),0)</f>
        <v>732</v>
      </c>
      <c r="X156" s="1275"/>
      <c r="Y156" s="1267">
        <v>3000</v>
      </c>
      <c r="Z156" s="1268"/>
      <c r="AB156" s="1131">
        <v>3000</v>
      </c>
      <c r="AC156" s="1131"/>
      <c r="AD156" s="1131">
        <v>337</v>
      </c>
      <c r="AE156" s="1131"/>
      <c r="AF156" s="1131">
        <v>395</v>
      </c>
      <c r="AG156" s="1131"/>
      <c r="AH156" s="1131">
        <v>465</v>
      </c>
      <c r="AI156" s="1131"/>
      <c r="AJ156" s="1131">
        <v>525</v>
      </c>
      <c r="AK156" s="1131"/>
      <c r="AL156" s="1131">
        <v>585</v>
      </c>
      <c r="AM156" s="1131"/>
      <c r="AN156" s="1131">
        <v>645</v>
      </c>
      <c r="AO156" s="1131"/>
      <c r="AP156" s="1131">
        <v>720</v>
      </c>
      <c r="AQ156" s="1131"/>
      <c r="AR156" s="1131">
        <v>781</v>
      </c>
      <c r="AS156" s="1131"/>
      <c r="AT156" s="1131">
        <v>842</v>
      </c>
      <c r="AU156" s="1131"/>
      <c r="AV156" s="1131">
        <v>903</v>
      </c>
      <c r="AW156" s="1131"/>
      <c r="AX156" s="1131">
        <v>976</v>
      </c>
      <c r="AY156" s="1131"/>
    </row>
    <row r="157" spans="1:57" customHeight="1" ht="19.5">
      <c r="A157" s="1269">
        <v>3200</v>
      </c>
      <c r="B157" s="1267"/>
      <c r="C157" s="1273">
        <f>ROUNDUP(IFERROR(AD157*+(1+$AC$5/100),AD157),0)</f>
        <v>267</v>
      </c>
      <c r="D157" s="1271"/>
      <c r="E157" s="1271">
        <f>ROUNDUP(IFERROR(AF157*+(1+$AC$5/100),AF157),0)</f>
        <v>312</v>
      </c>
      <c r="F157" s="1271"/>
      <c r="G157" s="1271">
        <f>ROUNDUP(IFERROR(AH157*+(1+$AC$5/100),AH157),0)</f>
        <v>368</v>
      </c>
      <c r="H157" s="1271"/>
      <c r="I157" s="1271">
        <f>ROUNDUP(IFERROR(AJ157*+(1+$AC$5/100),AJ157),0)</f>
        <v>415</v>
      </c>
      <c r="J157" s="1271"/>
      <c r="K157" s="1271">
        <f>ROUNDUP(IFERROR(AL157*+(1+$AC$5/100),AL157),0)</f>
        <v>463</v>
      </c>
      <c r="L157" s="1271"/>
      <c r="M157" s="1271">
        <f>ROUNDUP(IFERROR(AN157*+(1+$AC$5/100),AN157),0)</f>
        <v>510</v>
      </c>
      <c r="N157" s="1271"/>
      <c r="O157" s="1271">
        <f>ROUNDUP(IFERROR(AP157*+(1+$AC$5/100),AP157),0)</f>
        <v>569</v>
      </c>
      <c r="P157" s="1271"/>
      <c r="Q157" s="1271">
        <f>ROUNDUP(IFERROR(AR157*+(1+$AC$5/100),AR157),0)</f>
        <v>618</v>
      </c>
      <c r="R157" s="1271"/>
      <c r="S157" s="1271">
        <f>ROUNDUP(IFERROR(AT157*+(1+$AC$5/100),AT157),0)</f>
        <v>666</v>
      </c>
      <c r="T157" s="1271"/>
      <c r="U157" s="1271">
        <f>ROUNDUP(IFERROR(AV157*+(1+$AC$5/100),AV157),0)</f>
        <v>715</v>
      </c>
      <c r="V157" s="1271"/>
      <c r="W157" s="1271">
        <f>ROUNDUP(IFERROR(AX157*+(1+$AC$5/100),AX157),0)</f>
        <v>772</v>
      </c>
      <c r="X157" s="1272"/>
      <c r="Y157" s="1267">
        <v>3200</v>
      </c>
      <c r="Z157" s="1268"/>
      <c r="AB157" s="1131">
        <v>3200</v>
      </c>
      <c r="AC157" s="1131"/>
      <c r="AD157" s="1131">
        <v>355</v>
      </c>
      <c r="AE157" s="1131"/>
      <c r="AF157" s="1131">
        <v>416</v>
      </c>
      <c r="AG157" s="1131"/>
      <c r="AH157" s="1131">
        <v>490</v>
      </c>
      <c r="AI157" s="1131"/>
      <c r="AJ157" s="1131">
        <v>553</v>
      </c>
      <c r="AK157" s="1131"/>
      <c r="AL157" s="1131">
        <v>617</v>
      </c>
      <c r="AM157" s="1131"/>
      <c r="AN157" s="1131">
        <v>680</v>
      </c>
      <c r="AO157" s="1131"/>
      <c r="AP157" s="1131">
        <v>758</v>
      </c>
      <c r="AQ157" s="1131"/>
      <c r="AR157" s="1131">
        <v>823</v>
      </c>
      <c r="AS157" s="1131"/>
      <c r="AT157" s="1131">
        <v>888</v>
      </c>
      <c r="AU157" s="1131"/>
      <c r="AV157" s="1131">
        <v>953</v>
      </c>
      <c r="AW157" s="1131"/>
      <c r="AX157" s="1131">
        <v>1029</v>
      </c>
      <c r="AY157" s="1131"/>
    </row>
    <row r="158" spans="1:57" customHeight="1" ht="19.5">
      <c r="A158" s="1269">
        <v>3400</v>
      </c>
      <c r="B158" s="1267"/>
      <c r="C158" s="1270">
        <f>ROUNDUP(IFERROR(AD158*+(1+$AC$5/100),AD158),0)</f>
        <v>279</v>
      </c>
      <c r="D158" s="1265"/>
      <c r="E158" s="1265">
        <f>ROUNDUP(IFERROR(AF158*+(1+$AC$5/100),AF158),0)</f>
        <v>328</v>
      </c>
      <c r="F158" s="1265"/>
      <c r="G158" s="1265">
        <f>ROUNDUP(IFERROR(AH158*+(1+$AC$5/100),AH158),0)</f>
        <v>386</v>
      </c>
      <c r="H158" s="1265"/>
      <c r="I158" s="1265">
        <f>ROUNDUP(IFERROR(AJ158*+(1+$AC$5/100),AJ158),0)</f>
        <v>436</v>
      </c>
      <c r="J158" s="1265"/>
      <c r="K158" s="1265">
        <f>ROUNDUP(IFERROR(AL158*+(1+$AC$5/100),AL158),0)</f>
        <v>486</v>
      </c>
      <c r="L158" s="1265"/>
      <c r="M158" s="1265">
        <f>ROUNDUP(IFERROR(AN158*+(1+$AC$5/100),AN158),0)</f>
        <v>537</v>
      </c>
      <c r="N158" s="1265"/>
      <c r="O158" s="1265">
        <f>ROUNDUP(IFERROR(AP158*+(1+$AC$5/100),AP158),0)</f>
        <v>598</v>
      </c>
      <c r="P158" s="1265"/>
      <c r="Q158" s="1265">
        <f>ROUNDUP(IFERROR(AR158*+(1+$AC$5/100),AR158),0)</f>
        <v>649</v>
      </c>
      <c r="R158" s="1265"/>
      <c r="S158" s="1265">
        <f>ROUNDUP(IFERROR(AT158*+(1+$AC$5/100),AT158),0)</f>
        <v>700</v>
      </c>
      <c r="T158" s="1265"/>
      <c r="U158" s="1265">
        <f>ROUNDUP(IFERROR(AV158*+(1+$AC$5/100),AV158),0)</f>
        <v>752</v>
      </c>
      <c r="V158" s="1265"/>
      <c r="W158" s="1265">
        <f>ROUNDUP(IFERROR(AX158*+(1+$AC$5/100),AX158),0)</f>
        <v>811</v>
      </c>
      <c r="X158" s="1266"/>
      <c r="Y158" s="1267">
        <v>3400</v>
      </c>
      <c r="Z158" s="1268"/>
      <c r="AB158" s="1131">
        <v>3400</v>
      </c>
      <c r="AC158" s="1131"/>
      <c r="AD158" s="1131">
        <v>372</v>
      </c>
      <c r="AE158" s="1131"/>
      <c r="AF158" s="1131">
        <v>437</v>
      </c>
      <c r="AG158" s="1131"/>
      <c r="AH158" s="1131">
        <v>514</v>
      </c>
      <c r="AI158" s="1131"/>
      <c r="AJ158" s="1131">
        <v>581</v>
      </c>
      <c r="AK158" s="1131"/>
      <c r="AL158" s="1131">
        <v>648</v>
      </c>
      <c r="AM158" s="1131"/>
      <c r="AN158" s="1131">
        <v>715</v>
      </c>
      <c r="AO158" s="1131"/>
      <c r="AP158" s="1131">
        <v>797</v>
      </c>
      <c r="AQ158" s="1131"/>
      <c r="AR158" s="1131">
        <v>865</v>
      </c>
      <c r="AS158" s="1131"/>
      <c r="AT158" s="1131">
        <v>933</v>
      </c>
      <c r="AU158" s="1131"/>
      <c r="AV158" s="1131">
        <v>1002</v>
      </c>
      <c r="AW158" s="1131"/>
      <c r="AX158" s="1131">
        <v>1081</v>
      </c>
      <c r="AY158" s="1131"/>
    </row>
    <row r="159" spans="1:57" customHeight="1" ht="24">
      <c r="A159" s="320"/>
      <c r="B159" s="318"/>
      <c r="C159" s="1263" t="s">
        <v>882</v>
      </c>
      <c r="D159" s="1263"/>
      <c r="E159" s="1263"/>
      <c r="F159" s="1263"/>
      <c r="G159" s="1263"/>
      <c r="H159" s="1263"/>
      <c r="I159" s="1263"/>
      <c r="J159" s="1263"/>
      <c r="K159" s="1263"/>
      <c r="L159" s="1263"/>
      <c r="M159" s="1263"/>
      <c r="N159" s="1263"/>
      <c r="O159" s="1263"/>
      <c r="P159" s="1263"/>
      <c r="Q159" s="1263"/>
      <c r="R159" s="1263"/>
      <c r="S159" s="1263"/>
      <c r="T159" s="1263"/>
      <c r="U159" s="1263"/>
      <c r="V159" s="1263"/>
      <c r="W159" s="1263"/>
      <c r="X159" s="1263"/>
      <c r="Y159" s="318"/>
      <c r="Z159" s="313"/>
    </row>
    <row r="160" spans="1:57">
      <c r="A160" s="294"/>
      <c r="B160" s="298"/>
      <c r="C160" s="298"/>
      <c r="D160" s="298"/>
      <c r="E160" s="298"/>
      <c r="F160" s="298"/>
      <c r="G160" s="298"/>
      <c r="H160" s="298"/>
      <c r="I160" s="298"/>
      <c r="J160" s="298"/>
      <c r="K160" s="298"/>
      <c r="L160" s="298"/>
      <c r="M160" s="298"/>
      <c r="N160" s="298"/>
      <c r="O160" s="298"/>
      <c r="P160" s="298"/>
      <c r="Q160" s="298"/>
      <c r="R160" s="298"/>
      <c r="S160" s="298"/>
      <c r="T160" s="298"/>
      <c r="U160" s="298"/>
      <c r="V160" s="298"/>
      <c r="W160" s="298"/>
      <c r="X160" s="298"/>
      <c r="Y160" s="298"/>
      <c r="Z160" s="298"/>
    </row>
    <row r="161" spans="1:57" customHeight="1" ht="33.75">
      <c r="A161" s="1281" t="s">
        <v>884</v>
      </c>
      <c r="B161" s="1282"/>
      <c r="C161" s="1282"/>
      <c r="D161" s="1282"/>
      <c r="E161" s="1282"/>
      <c r="F161" s="1282"/>
      <c r="G161" s="1282"/>
      <c r="H161" s="1282"/>
      <c r="I161" s="1282"/>
      <c r="J161" s="1282"/>
      <c r="K161" s="1282"/>
      <c r="L161" s="1282"/>
      <c r="M161" s="1282"/>
      <c r="N161" s="1282"/>
      <c r="O161" s="1282"/>
      <c r="P161" s="1282"/>
      <c r="Q161" s="1282"/>
      <c r="R161" s="1282"/>
      <c r="S161" s="1282"/>
      <c r="T161" s="1282"/>
      <c r="U161" s="1282"/>
      <c r="V161" s="1282"/>
      <c r="W161" s="1282"/>
      <c r="X161" s="1282"/>
      <c r="Y161" s="1282"/>
      <c r="Z161" s="1283"/>
    </row>
    <row r="162" spans="1:57" customHeight="1" ht="19.5">
      <c r="A162" s="306"/>
      <c r="B162" s="307"/>
      <c r="C162" s="1280">
        <v>2000</v>
      </c>
      <c r="D162" s="1280"/>
      <c r="E162" s="1280">
        <v>2400</v>
      </c>
      <c r="F162" s="1280"/>
      <c r="G162" s="1280">
        <v>2800</v>
      </c>
      <c r="H162" s="1280"/>
      <c r="I162" s="1280">
        <v>3200</v>
      </c>
      <c r="J162" s="1280"/>
      <c r="K162" s="1280">
        <v>3600</v>
      </c>
      <c r="L162" s="1280"/>
      <c r="M162" s="1280">
        <v>4000</v>
      </c>
      <c r="N162" s="1280"/>
      <c r="O162" s="1280">
        <v>4400</v>
      </c>
      <c r="P162" s="1280"/>
      <c r="Q162" s="1280">
        <v>4800</v>
      </c>
      <c r="R162" s="1280"/>
      <c r="S162" s="1280">
        <v>5200</v>
      </c>
      <c r="T162" s="1280"/>
      <c r="U162" s="1280">
        <v>5600</v>
      </c>
      <c r="V162" s="1280"/>
      <c r="W162" s="1280">
        <v>6000</v>
      </c>
      <c r="X162" s="1280"/>
      <c r="Y162" s="307"/>
      <c r="Z162" s="308"/>
      <c r="AD162" s="1131">
        <v>2000</v>
      </c>
      <c r="AE162" s="1131"/>
      <c r="AF162" s="1131">
        <v>2400</v>
      </c>
      <c r="AG162" s="1131"/>
      <c r="AH162" s="1131">
        <v>2800</v>
      </c>
      <c r="AI162" s="1131"/>
      <c r="AJ162" s="1131">
        <v>3200</v>
      </c>
      <c r="AK162" s="1131"/>
      <c r="AL162" s="1131">
        <v>3600</v>
      </c>
      <c r="AM162" s="1131"/>
      <c r="AN162" s="1131">
        <v>4000</v>
      </c>
      <c r="AO162" s="1131"/>
      <c r="AP162" s="1131">
        <v>4400</v>
      </c>
      <c r="AQ162" s="1131"/>
      <c r="AR162" s="1131">
        <v>4800</v>
      </c>
      <c r="AS162" s="1131"/>
      <c r="AT162" s="1131">
        <v>5200</v>
      </c>
      <c r="AU162" s="1131"/>
      <c r="AV162" s="1131">
        <v>5600</v>
      </c>
      <c r="AW162" s="1131"/>
      <c r="AX162" s="1131">
        <v>6000</v>
      </c>
      <c r="AY162" s="1131"/>
    </row>
    <row r="163" spans="1:57" customHeight="1" ht="19.5">
      <c r="A163" s="1269">
        <v>1000</v>
      </c>
      <c r="B163" s="1267"/>
      <c r="C163" s="1279">
        <f>ROUNDUP(IFERROR(AD163*+(1+$AC$6/100),AD163),0)</f>
        <v>124</v>
      </c>
      <c r="D163" s="1277"/>
      <c r="E163" s="1277">
        <f>ROUNDUP(IFERROR(AF163*+(1+$AC$6/100),AF163),0)</f>
        <v>142</v>
      </c>
      <c r="F163" s="1277"/>
      <c r="G163" s="1277">
        <f>ROUNDUP(IFERROR(AH163*+(1+$AC$6/100),AH163),0)</f>
        <v>160</v>
      </c>
      <c r="H163" s="1277"/>
      <c r="I163" s="1277">
        <f>ROUNDUP(IFERROR(AJ163*+(1+$AC$6/100),AJ163),0)</f>
        <v>178</v>
      </c>
      <c r="J163" s="1277"/>
      <c r="K163" s="1277">
        <f>ROUNDUP(IFERROR(AL163*+(1+$AC$6/100),AL163),0)</f>
        <v>196</v>
      </c>
      <c r="L163" s="1277"/>
      <c r="M163" s="1277">
        <f>ROUNDUP(IFERROR(AN163*+(1+$AC$6/100),AN163),0)</f>
        <v>226</v>
      </c>
      <c r="N163" s="1277"/>
      <c r="O163" s="1277">
        <f>ROUNDUP(IFERROR(AP163*+(1+$AC$6/100),AP163),0)</f>
        <v>246</v>
      </c>
      <c r="P163" s="1277"/>
      <c r="Q163" s="1277">
        <f>ROUNDUP(IFERROR(AR163*+(1+$AC$6/100),AR163),0)</f>
        <v>264</v>
      </c>
      <c r="R163" s="1277"/>
      <c r="S163" s="1277">
        <f>ROUNDUP(IFERROR(AT163*+(1+$AC$6/100),AT163),0)</f>
        <v>284</v>
      </c>
      <c r="T163" s="1277"/>
      <c r="U163" s="1277">
        <f>ROUNDUP(IFERROR(AV163*+(1+$AC$6/100),AV163),0)</f>
        <v>317</v>
      </c>
      <c r="V163" s="1277"/>
      <c r="W163" s="1277">
        <f>ROUNDUP(IFERROR(AX163*+(1+$AC$6/100),AX163),0)</f>
        <v>345</v>
      </c>
      <c r="X163" s="1278"/>
      <c r="Y163" s="1267">
        <v>1000</v>
      </c>
      <c r="Z163" s="1268"/>
      <c r="AB163" s="1131">
        <v>1000</v>
      </c>
      <c r="AC163" s="1131"/>
      <c r="AD163" s="1131">
        <v>165</v>
      </c>
      <c r="AE163" s="1131"/>
      <c r="AF163" s="1131">
        <v>189</v>
      </c>
      <c r="AG163" s="1131"/>
      <c r="AH163" s="1131">
        <v>213</v>
      </c>
      <c r="AI163" s="1131"/>
      <c r="AJ163" s="1131">
        <v>237</v>
      </c>
      <c r="AK163" s="1131"/>
      <c r="AL163" s="1131">
        <v>261</v>
      </c>
      <c r="AM163" s="1131"/>
      <c r="AN163" s="1131">
        <v>301</v>
      </c>
      <c r="AO163" s="1131"/>
      <c r="AP163" s="1131">
        <v>327</v>
      </c>
      <c r="AQ163" s="1131"/>
      <c r="AR163" s="1131">
        <v>352</v>
      </c>
      <c r="AS163" s="1131"/>
      <c r="AT163" s="1131">
        <v>378</v>
      </c>
      <c r="AU163" s="1131"/>
      <c r="AV163" s="1131">
        <v>422</v>
      </c>
      <c r="AW163" s="1131"/>
      <c r="AX163" s="1131">
        <v>460</v>
      </c>
      <c r="AY163" s="1131"/>
    </row>
    <row r="164" spans="1:57" customHeight="1" ht="19.5">
      <c r="A164" s="1269">
        <v>1200</v>
      </c>
      <c r="B164" s="1267"/>
      <c r="C164" s="1273">
        <f>ROUNDUP(IFERROR(AD164*+(1+$AC$6/100),AD164),0)</f>
        <v>138</v>
      </c>
      <c r="D164" s="1271"/>
      <c r="E164" s="1271">
        <f>ROUNDUP(IFERROR(AF164*+(1+$AC$6/100),AF164),0)</f>
        <v>159</v>
      </c>
      <c r="F164" s="1271"/>
      <c r="G164" s="1271">
        <f>ROUNDUP(IFERROR(AH164*+(1+$AC$6/100),AH164),0)</f>
        <v>180</v>
      </c>
      <c r="H164" s="1271"/>
      <c r="I164" s="1271">
        <f>ROUNDUP(IFERROR(AJ164*+(1+$AC$6/100),AJ164),0)</f>
        <v>200</v>
      </c>
      <c r="J164" s="1271"/>
      <c r="K164" s="1271">
        <f>ROUNDUP(IFERROR(AL164*+(1+$AC$6/100),AL164),0)</f>
        <v>221</v>
      </c>
      <c r="L164" s="1271"/>
      <c r="M164" s="1271">
        <f>ROUNDUP(IFERROR(AN164*+(1+$AC$6/100),AN164),0)</f>
        <v>254</v>
      </c>
      <c r="N164" s="1271"/>
      <c r="O164" s="1271">
        <f>ROUNDUP(IFERROR(AP164*+(1+$AC$6/100),AP164),0)</f>
        <v>276</v>
      </c>
      <c r="P164" s="1271"/>
      <c r="Q164" s="1271">
        <f>ROUNDUP(IFERROR(AR164*+(1+$AC$6/100),AR164),0)</f>
        <v>297</v>
      </c>
      <c r="R164" s="1271"/>
      <c r="S164" s="1271">
        <f>ROUNDUP(IFERROR(AT164*+(1+$AC$6/100),AT164),0)</f>
        <v>320</v>
      </c>
      <c r="T164" s="1271"/>
      <c r="U164" s="1271">
        <f>ROUNDUP(IFERROR(AV164*+(1+$AC$6/100),AV164),0)</f>
        <v>356</v>
      </c>
      <c r="V164" s="1271"/>
      <c r="W164" s="1271">
        <f>ROUNDUP(IFERROR(AX164*+(1+$AC$6/100),AX164),0)</f>
        <v>387</v>
      </c>
      <c r="X164" s="1272"/>
      <c r="Y164" s="1267">
        <v>1200</v>
      </c>
      <c r="Z164" s="1268"/>
      <c r="AB164" s="1131">
        <v>1200</v>
      </c>
      <c r="AC164" s="1131"/>
      <c r="AD164" s="1131">
        <v>184</v>
      </c>
      <c r="AE164" s="1131"/>
      <c r="AF164" s="1131">
        <v>211</v>
      </c>
      <c r="AG164" s="1131"/>
      <c r="AH164" s="1131">
        <v>239</v>
      </c>
      <c r="AI164" s="1131"/>
      <c r="AJ164" s="1131">
        <v>266</v>
      </c>
      <c r="AK164" s="1131"/>
      <c r="AL164" s="1131">
        <v>294</v>
      </c>
      <c r="AM164" s="1131"/>
      <c r="AN164" s="1131">
        <v>338</v>
      </c>
      <c r="AO164" s="1131"/>
      <c r="AP164" s="1131">
        <v>367</v>
      </c>
      <c r="AQ164" s="1131"/>
      <c r="AR164" s="1131">
        <v>396</v>
      </c>
      <c r="AS164" s="1131"/>
      <c r="AT164" s="1131">
        <v>426</v>
      </c>
      <c r="AU164" s="1131"/>
      <c r="AV164" s="1131">
        <v>474</v>
      </c>
      <c r="AW164" s="1131"/>
      <c r="AX164" s="1131">
        <v>516</v>
      </c>
      <c r="AY164" s="1131"/>
    </row>
    <row r="165" spans="1:57" customHeight="1" ht="19.5">
      <c r="A165" s="1269">
        <v>1400</v>
      </c>
      <c r="B165" s="1267"/>
      <c r="C165" s="1276">
        <f>ROUNDUP(IFERROR(AD165*+(1+$AC$6/100),AD165),0)</f>
        <v>152</v>
      </c>
      <c r="D165" s="1274"/>
      <c r="E165" s="1274">
        <f>ROUNDUP(IFERROR(AF165*+(1+$AC$6/100),AF165),0)</f>
        <v>175</v>
      </c>
      <c r="F165" s="1274"/>
      <c r="G165" s="1274">
        <f>ROUNDUP(IFERROR(AH165*+(1+$AC$6/100),AH165),0)</f>
        <v>198</v>
      </c>
      <c r="H165" s="1274"/>
      <c r="I165" s="1274">
        <f>ROUNDUP(IFERROR(AJ165*+(1+$AC$6/100),AJ165),0)</f>
        <v>222</v>
      </c>
      <c r="J165" s="1274"/>
      <c r="K165" s="1274">
        <f>ROUNDUP(IFERROR(AL165*+(1+$AC$6/100),AL165),0)</f>
        <v>246</v>
      </c>
      <c r="L165" s="1274"/>
      <c r="M165" s="1274">
        <f>ROUNDUP(IFERROR(AN165*+(1+$AC$6/100),AN165),0)</f>
        <v>282</v>
      </c>
      <c r="N165" s="1274"/>
      <c r="O165" s="1274">
        <f>ROUNDUP(IFERROR(AP165*+(1+$AC$6/100),AP165),0)</f>
        <v>306</v>
      </c>
      <c r="P165" s="1274"/>
      <c r="Q165" s="1274">
        <f>ROUNDUP(IFERROR(AR165*+(1+$AC$6/100),AR165),0)</f>
        <v>331</v>
      </c>
      <c r="R165" s="1274"/>
      <c r="S165" s="1274">
        <f>ROUNDUP(IFERROR(AT165*+(1+$AC$6/100),AT165),0)</f>
        <v>356</v>
      </c>
      <c r="T165" s="1274"/>
      <c r="U165" s="1274">
        <f>ROUNDUP(IFERROR(AV165*+(1+$AC$6/100),AV165),0)</f>
        <v>394</v>
      </c>
      <c r="V165" s="1274"/>
      <c r="W165" s="1274">
        <f>ROUNDUP(IFERROR(AX165*+(1+$AC$6/100),AX165),0)</f>
        <v>429</v>
      </c>
      <c r="X165" s="1275"/>
      <c r="Y165" s="1267">
        <v>1400</v>
      </c>
      <c r="Z165" s="1268"/>
      <c r="AB165" s="1131">
        <v>1400</v>
      </c>
      <c r="AC165" s="1131"/>
      <c r="AD165" s="1131">
        <v>202</v>
      </c>
      <c r="AE165" s="1131"/>
      <c r="AF165" s="1131">
        <v>233</v>
      </c>
      <c r="AG165" s="1131"/>
      <c r="AH165" s="1131">
        <v>264</v>
      </c>
      <c r="AI165" s="1131"/>
      <c r="AJ165" s="1131">
        <v>296</v>
      </c>
      <c r="AK165" s="1131"/>
      <c r="AL165" s="1131">
        <v>327</v>
      </c>
      <c r="AM165" s="1131"/>
      <c r="AN165" s="1131">
        <v>375</v>
      </c>
      <c r="AO165" s="1131"/>
      <c r="AP165" s="1131">
        <v>408</v>
      </c>
      <c r="AQ165" s="1131"/>
      <c r="AR165" s="1131">
        <v>441</v>
      </c>
      <c r="AS165" s="1131"/>
      <c r="AT165" s="1131">
        <v>474</v>
      </c>
      <c r="AU165" s="1131"/>
      <c r="AV165" s="1131">
        <v>525</v>
      </c>
      <c r="AW165" s="1131"/>
      <c r="AX165" s="1131">
        <v>571</v>
      </c>
      <c r="AY165" s="1131"/>
    </row>
    <row r="166" spans="1:57" customHeight="1" ht="19.5">
      <c r="A166" s="1269">
        <v>1600</v>
      </c>
      <c r="B166" s="1267"/>
      <c r="C166" s="1273">
        <f>ROUNDUP(IFERROR(AD166*+(1+$AC$6/100),AD166),0)</f>
        <v>165</v>
      </c>
      <c r="D166" s="1271"/>
      <c r="E166" s="1271">
        <f>ROUNDUP(IFERROR(AF166*+(1+$AC$6/100),AF166),0)</f>
        <v>192</v>
      </c>
      <c r="F166" s="1271"/>
      <c r="G166" s="1271">
        <f>ROUNDUP(IFERROR(AH166*+(1+$AC$6/100),AH166),0)</f>
        <v>218</v>
      </c>
      <c r="H166" s="1271"/>
      <c r="I166" s="1271">
        <f>ROUNDUP(IFERROR(AJ166*+(1+$AC$6/100),AJ166),0)</f>
        <v>244</v>
      </c>
      <c r="J166" s="1271"/>
      <c r="K166" s="1271">
        <f>ROUNDUP(IFERROR(AL166*+(1+$AC$6/100),AL166),0)</f>
        <v>270</v>
      </c>
      <c r="L166" s="1271"/>
      <c r="M166" s="1271">
        <f>ROUNDUP(IFERROR(AN166*+(1+$AC$6/100),AN166),0)</f>
        <v>309</v>
      </c>
      <c r="N166" s="1271"/>
      <c r="O166" s="1271">
        <f>ROUNDUP(IFERROR(AP166*+(1+$AC$6/100),AP166),0)</f>
        <v>336</v>
      </c>
      <c r="P166" s="1271"/>
      <c r="Q166" s="1271">
        <f>ROUNDUP(IFERROR(AR166*+(1+$AC$6/100),AR166),0)</f>
        <v>364</v>
      </c>
      <c r="R166" s="1271"/>
      <c r="S166" s="1271">
        <f>ROUNDUP(IFERROR(AT166*+(1+$AC$6/100),AT166),0)</f>
        <v>391</v>
      </c>
      <c r="T166" s="1271"/>
      <c r="U166" s="1271">
        <f>ROUNDUP(IFERROR(AV166*+(1+$AC$6/100),AV166),0)</f>
        <v>433</v>
      </c>
      <c r="V166" s="1271"/>
      <c r="W166" s="1271">
        <f>ROUNDUP(IFERROR(AX166*+(1+$AC$6/100),AX166),0)</f>
        <v>470</v>
      </c>
      <c r="X166" s="1272"/>
      <c r="Y166" s="1267">
        <v>1600</v>
      </c>
      <c r="Z166" s="1268"/>
      <c r="AB166" s="1131">
        <v>1600</v>
      </c>
      <c r="AC166" s="1131"/>
      <c r="AD166" s="1131">
        <v>220</v>
      </c>
      <c r="AE166" s="1131"/>
      <c r="AF166" s="1131">
        <v>255</v>
      </c>
      <c r="AG166" s="1131"/>
      <c r="AH166" s="1131">
        <v>290</v>
      </c>
      <c r="AI166" s="1131"/>
      <c r="AJ166" s="1131">
        <v>325</v>
      </c>
      <c r="AK166" s="1131"/>
      <c r="AL166" s="1131">
        <v>360</v>
      </c>
      <c r="AM166" s="1131"/>
      <c r="AN166" s="1131">
        <v>412</v>
      </c>
      <c r="AO166" s="1131"/>
      <c r="AP166" s="1131">
        <v>448</v>
      </c>
      <c r="AQ166" s="1131"/>
      <c r="AR166" s="1131">
        <v>485</v>
      </c>
      <c r="AS166" s="1131"/>
      <c r="AT166" s="1131">
        <v>521</v>
      </c>
      <c r="AU166" s="1131"/>
      <c r="AV166" s="1131">
        <v>577</v>
      </c>
      <c r="AW166" s="1131"/>
      <c r="AX166" s="1131">
        <v>626</v>
      </c>
      <c r="AY166" s="1131"/>
    </row>
    <row r="167" spans="1:57" customHeight="1" ht="19.5">
      <c r="A167" s="1269">
        <v>1800</v>
      </c>
      <c r="B167" s="1267"/>
      <c r="C167" s="1276">
        <f>ROUNDUP(IFERROR(AD167*+(1+$AC$6/100),AD167),0)</f>
        <v>180</v>
      </c>
      <c r="D167" s="1274"/>
      <c r="E167" s="1274">
        <f>ROUNDUP(IFERROR(AF167*+(1+$AC$6/100),AF167),0)</f>
        <v>208</v>
      </c>
      <c r="F167" s="1274"/>
      <c r="G167" s="1274">
        <f>ROUNDUP(IFERROR(AH167*+(1+$AC$6/100),AH167),0)</f>
        <v>237</v>
      </c>
      <c r="H167" s="1274"/>
      <c r="I167" s="1274">
        <f>ROUNDUP(IFERROR(AJ167*+(1+$AC$6/100),AJ167),0)</f>
        <v>267</v>
      </c>
      <c r="J167" s="1274"/>
      <c r="K167" s="1274">
        <f>ROUNDUP(IFERROR(AL167*+(1+$AC$6/100),AL167),0)</f>
        <v>295</v>
      </c>
      <c r="L167" s="1274"/>
      <c r="M167" s="1274">
        <f>ROUNDUP(IFERROR(AN167*+(1+$AC$6/100),AN167),0)</f>
        <v>336</v>
      </c>
      <c r="N167" s="1274"/>
      <c r="O167" s="1274">
        <f>ROUNDUP(IFERROR(AP167*+(1+$AC$6/100),AP167),0)</f>
        <v>367</v>
      </c>
      <c r="P167" s="1274"/>
      <c r="Q167" s="1274">
        <f>ROUNDUP(IFERROR(AR167*+(1+$AC$6/100),AR167),0)</f>
        <v>397</v>
      </c>
      <c r="R167" s="1274"/>
      <c r="S167" s="1274">
        <f>ROUNDUP(IFERROR(AT167*+(1+$AC$6/100),AT167),0)</f>
        <v>427</v>
      </c>
      <c r="T167" s="1274"/>
      <c r="U167" s="1274">
        <f>ROUNDUP(IFERROR(AV167*+(1+$AC$6/100),AV167),0)</f>
        <v>471</v>
      </c>
      <c r="V167" s="1274"/>
      <c r="W167" s="1274">
        <f>ROUNDUP(IFERROR(AX167*+(1+$AC$6/100),AX167),0)</f>
        <v>511</v>
      </c>
      <c r="X167" s="1275"/>
      <c r="Y167" s="1267">
        <v>1800</v>
      </c>
      <c r="Z167" s="1268"/>
      <c r="AB167" s="1131">
        <v>1800</v>
      </c>
      <c r="AC167" s="1131"/>
      <c r="AD167" s="1131">
        <v>239</v>
      </c>
      <c r="AE167" s="1131"/>
      <c r="AF167" s="1131">
        <v>277</v>
      </c>
      <c r="AG167" s="1131"/>
      <c r="AH167" s="1131">
        <v>316</v>
      </c>
      <c r="AI167" s="1131"/>
      <c r="AJ167" s="1131">
        <v>355</v>
      </c>
      <c r="AK167" s="1131"/>
      <c r="AL167" s="1131">
        <v>393</v>
      </c>
      <c r="AM167" s="1131"/>
      <c r="AN167" s="1131">
        <v>448</v>
      </c>
      <c r="AO167" s="1131"/>
      <c r="AP167" s="1131">
        <v>489</v>
      </c>
      <c r="AQ167" s="1131"/>
      <c r="AR167" s="1131">
        <v>529</v>
      </c>
      <c r="AS167" s="1131"/>
      <c r="AT167" s="1131">
        <v>569</v>
      </c>
      <c r="AU167" s="1131"/>
      <c r="AV167" s="1131">
        <v>628</v>
      </c>
      <c r="AW167" s="1131"/>
      <c r="AX167" s="1131">
        <v>681</v>
      </c>
      <c r="AY167" s="1131"/>
    </row>
    <row r="168" spans="1:57" customHeight="1" ht="19.5">
      <c r="A168" s="1269">
        <v>2000</v>
      </c>
      <c r="B168" s="1267"/>
      <c r="C168" s="1273">
        <f>ROUNDUP(IFERROR(AD168*+(1+$AC$6/100),AD168),0)</f>
        <v>193</v>
      </c>
      <c r="D168" s="1271"/>
      <c r="E168" s="1271">
        <f>ROUNDUP(IFERROR(AF168*+(1+$AC$6/100),AF168),0)</f>
        <v>225</v>
      </c>
      <c r="F168" s="1271"/>
      <c r="G168" s="1271">
        <f>ROUNDUP(IFERROR(AH168*+(1+$AC$6/100),AH168),0)</f>
        <v>257</v>
      </c>
      <c r="H168" s="1271"/>
      <c r="I168" s="1271">
        <f>ROUNDUP(IFERROR(AJ168*+(1+$AC$6/100),AJ168),0)</f>
        <v>288</v>
      </c>
      <c r="J168" s="1271"/>
      <c r="K168" s="1271">
        <f>ROUNDUP(IFERROR(AL168*+(1+$AC$6/100),AL168),0)</f>
        <v>320</v>
      </c>
      <c r="L168" s="1271"/>
      <c r="M168" s="1271">
        <f>ROUNDUP(IFERROR(AN168*+(1+$AC$6/100),AN168),0)</f>
        <v>364</v>
      </c>
      <c r="N168" s="1271"/>
      <c r="O168" s="1271">
        <f>ROUNDUP(IFERROR(AP168*+(1+$AC$6/100),AP168),0)</f>
        <v>397</v>
      </c>
      <c r="P168" s="1271"/>
      <c r="Q168" s="1271">
        <f>ROUNDUP(IFERROR(AR168*+(1+$AC$6/100),AR168),0)</f>
        <v>430</v>
      </c>
      <c r="R168" s="1271"/>
      <c r="S168" s="1271">
        <f>ROUNDUP(IFERROR(AT168*+(1+$AC$6/100),AT168),0)</f>
        <v>463</v>
      </c>
      <c r="T168" s="1271"/>
      <c r="U168" s="1271">
        <f>ROUNDUP(IFERROR(AV168*+(1+$AC$6/100),AV168),0)</f>
        <v>510</v>
      </c>
      <c r="V168" s="1271"/>
      <c r="W168" s="1271">
        <f>ROUNDUP(IFERROR(AX168*+(1+$AC$6/100),AX168),0)</f>
        <v>553</v>
      </c>
      <c r="X168" s="1272"/>
      <c r="Y168" s="1267">
        <v>2000</v>
      </c>
      <c r="Z168" s="1268"/>
      <c r="AB168" s="1131">
        <v>2000</v>
      </c>
      <c r="AC168" s="1131"/>
      <c r="AD168" s="1131">
        <v>257</v>
      </c>
      <c r="AE168" s="1131"/>
      <c r="AF168" s="1131">
        <v>299</v>
      </c>
      <c r="AG168" s="1131"/>
      <c r="AH168" s="1131">
        <v>342</v>
      </c>
      <c r="AI168" s="1131"/>
      <c r="AJ168" s="1131">
        <v>384</v>
      </c>
      <c r="AK168" s="1131"/>
      <c r="AL168" s="1131">
        <v>426</v>
      </c>
      <c r="AM168" s="1131"/>
      <c r="AN168" s="1131">
        <v>485</v>
      </c>
      <c r="AO168" s="1131"/>
      <c r="AP168" s="1131">
        <v>529</v>
      </c>
      <c r="AQ168" s="1131"/>
      <c r="AR168" s="1131">
        <v>573</v>
      </c>
      <c r="AS168" s="1131"/>
      <c r="AT168" s="1131">
        <v>617</v>
      </c>
      <c r="AU168" s="1131"/>
      <c r="AV168" s="1131">
        <v>680</v>
      </c>
      <c r="AW168" s="1131"/>
      <c r="AX168" s="1131">
        <v>737</v>
      </c>
      <c r="AY168" s="1131"/>
    </row>
    <row r="169" spans="1:57" customHeight="1" ht="19.5">
      <c r="A169" s="1269">
        <v>2200</v>
      </c>
      <c r="B169" s="1267"/>
      <c r="C169" s="1276">
        <f>ROUNDUP(IFERROR(AD169*+(1+$AC$6/100),AD169),0)</f>
        <v>207</v>
      </c>
      <c r="D169" s="1274"/>
      <c r="E169" s="1274">
        <f>ROUNDUP(IFERROR(AF169*+(1+$AC$6/100),AF169),0)</f>
        <v>242</v>
      </c>
      <c r="F169" s="1274"/>
      <c r="G169" s="1274">
        <f>ROUNDUP(IFERROR(AH169*+(1+$AC$6/100),AH169),0)</f>
        <v>276</v>
      </c>
      <c r="H169" s="1274"/>
      <c r="I169" s="1274">
        <f>ROUNDUP(IFERROR(AJ169*+(1+$AC$6/100),AJ169),0)</f>
        <v>310</v>
      </c>
      <c r="J169" s="1274"/>
      <c r="K169" s="1274">
        <f>ROUNDUP(IFERROR(AL169*+(1+$AC$6/100),AL169),0)</f>
        <v>345</v>
      </c>
      <c r="L169" s="1274"/>
      <c r="M169" s="1274">
        <f>ROUNDUP(IFERROR(AN169*+(1+$AC$6/100),AN169),0)</f>
        <v>392</v>
      </c>
      <c r="N169" s="1274"/>
      <c r="O169" s="1274">
        <f>ROUNDUP(IFERROR(AP169*+(1+$AC$6/100),AP169),0)</f>
        <v>428</v>
      </c>
      <c r="P169" s="1274"/>
      <c r="Q169" s="1274">
        <f>ROUNDUP(IFERROR(AR169*+(1+$AC$6/100),AR169),0)</f>
        <v>463</v>
      </c>
      <c r="R169" s="1274"/>
      <c r="S169" s="1274">
        <f>ROUNDUP(IFERROR(AT169*+(1+$AC$6/100),AT169),0)</f>
        <v>499</v>
      </c>
      <c r="T169" s="1274"/>
      <c r="U169" s="1274">
        <f>ROUNDUP(IFERROR(AV169*+(1+$AC$6/100),AV169),0)</f>
        <v>549</v>
      </c>
      <c r="V169" s="1274"/>
      <c r="W169" s="1274">
        <f>ROUNDUP(IFERROR(AX169*+(1+$AC$6/100),AX169),0)</f>
        <v>594</v>
      </c>
      <c r="X169" s="1275"/>
      <c r="Y169" s="1267">
        <v>2200</v>
      </c>
      <c r="Z169" s="1268"/>
      <c r="AB169" s="1131">
        <v>2200</v>
      </c>
      <c r="AC169" s="1131"/>
      <c r="AD169" s="1131">
        <v>276</v>
      </c>
      <c r="AE169" s="1131"/>
      <c r="AF169" s="1131">
        <v>322</v>
      </c>
      <c r="AG169" s="1131"/>
      <c r="AH169" s="1131">
        <v>367</v>
      </c>
      <c r="AI169" s="1131"/>
      <c r="AJ169" s="1131">
        <v>413</v>
      </c>
      <c r="AK169" s="1131"/>
      <c r="AL169" s="1131">
        <v>459</v>
      </c>
      <c r="AM169" s="1131"/>
      <c r="AN169" s="1131">
        <v>522</v>
      </c>
      <c r="AO169" s="1131"/>
      <c r="AP169" s="1131">
        <v>570</v>
      </c>
      <c r="AQ169" s="1131"/>
      <c r="AR169" s="1131">
        <v>617</v>
      </c>
      <c r="AS169" s="1131"/>
      <c r="AT169" s="1131">
        <v>665</v>
      </c>
      <c r="AU169" s="1131"/>
      <c r="AV169" s="1131">
        <v>731</v>
      </c>
      <c r="AW169" s="1131"/>
      <c r="AX169" s="1131">
        <v>792</v>
      </c>
      <c r="AY169" s="1131"/>
    </row>
    <row r="170" spans="1:57" customHeight="1" ht="19.5">
      <c r="A170" s="1269">
        <v>2400</v>
      </c>
      <c r="B170" s="1267"/>
      <c r="C170" s="1273">
        <f>ROUNDUP(IFERROR(AD170*+(1+$AC$6/100),AD170),0)</f>
        <v>221</v>
      </c>
      <c r="D170" s="1271"/>
      <c r="E170" s="1271">
        <f>ROUNDUP(IFERROR(AF170*+(1+$AC$6/100),AF170),0)</f>
        <v>258</v>
      </c>
      <c r="F170" s="1271"/>
      <c r="G170" s="1271">
        <f>ROUNDUP(IFERROR(AH170*+(1+$AC$6/100),AH170),0)</f>
        <v>295</v>
      </c>
      <c r="H170" s="1271"/>
      <c r="I170" s="1271">
        <f>ROUNDUP(IFERROR(AJ170*+(1+$AC$6/100),AJ170),0)</f>
        <v>333</v>
      </c>
      <c r="J170" s="1271"/>
      <c r="K170" s="1271">
        <f>ROUNDUP(IFERROR(AL170*+(1+$AC$6/100),AL170),0)</f>
        <v>370</v>
      </c>
      <c r="L170" s="1271"/>
      <c r="M170" s="1271">
        <f>ROUNDUP(IFERROR(AN170*+(1+$AC$6/100),AN170),0)</f>
        <v>420</v>
      </c>
      <c r="N170" s="1271"/>
      <c r="O170" s="1271">
        <f>ROUNDUP(IFERROR(AP170*+(1+$AC$6/100),AP170),0)</f>
        <v>458</v>
      </c>
      <c r="P170" s="1271"/>
      <c r="Q170" s="1271">
        <f>ROUNDUP(IFERROR(AR170*+(1+$AC$6/100),AR170),0)</f>
        <v>497</v>
      </c>
      <c r="R170" s="1271"/>
      <c r="S170" s="1271">
        <f>ROUNDUP(IFERROR(AT170*+(1+$AC$6/100),AT170),0)</f>
        <v>535</v>
      </c>
      <c r="T170" s="1271"/>
      <c r="U170" s="1271">
        <f>ROUNDUP(IFERROR(AV170*+(1+$AC$6/100),AV170),0)</f>
        <v>588</v>
      </c>
      <c r="V170" s="1271"/>
      <c r="W170" s="1271">
        <f>ROUNDUP(IFERROR(AX170*+(1+$AC$6/100),AX170),0)</f>
        <v>636</v>
      </c>
      <c r="X170" s="1272"/>
      <c r="Y170" s="1267">
        <v>2400</v>
      </c>
      <c r="Z170" s="1268"/>
      <c r="AB170" s="1131">
        <v>2400</v>
      </c>
      <c r="AC170" s="1131"/>
      <c r="AD170" s="1131">
        <v>294</v>
      </c>
      <c r="AE170" s="1131"/>
      <c r="AF170" s="1131">
        <v>344</v>
      </c>
      <c r="AG170" s="1131"/>
      <c r="AH170" s="1131">
        <v>393</v>
      </c>
      <c r="AI170" s="1131"/>
      <c r="AJ170" s="1131">
        <v>443</v>
      </c>
      <c r="AK170" s="1131"/>
      <c r="AL170" s="1131">
        <v>493</v>
      </c>
      <c r="AM170" s="1131"/>
      <c r="AN170" s="1131">
        <v>559</v>
      </c>
      <c r="AO170" s="1131"/>
      <c r="AP170" s="1131">
        <v>610</v>
      </c>
      <c r="AQ170" s="1131"/>
      <c r="AR170" s="1131">
        <v>662</v>
      </c>
      <c r="AS170" s="1131"/>
      <c r="AT170" s="1131">
        <v>713</v>
      </c>
      <c r="AU170" s="1131"/>
      <c r="AV170" s="1131">
        <v>783</v>
      </c>
      <c r="AW170" s="1131"/>
      <c r="AX170" s="1131">
        <v>847</v>
      </c>
      <c r="AY170" s="1131"/>
    </row>
    <row r="171" spans="1:57" customHeight="1" ht="19.5">
      <c r="A171" s="1269">
        <v>2600</v>
      </c>
      <c r="B171" s="1267"/>
      <c r="C171" s="1276">
        <f>ROUNDUP(IFERROR(AD171*+(1+$AC$6/100),AD171),0)</f>
        <v>234</v>
      </c>
      <c r="D171" s="1274"/>
      <c r="E171" s="1274">
        <f>ROUNDUP(IFERROR(AF171*+(1+$AC$6/100),AF171),0)</f>
        <v>275</v>
      </c>
      <c r="F171" s="1274"/>
      <c r="G171" s="1274">
        <f>ROUNDUP(IFERROR(AH171*+(1+$AC$6/100),AH171),0)</f>
        <v>315</v>
      </c>
      <c r="H171" s="1274"/>
      <c r="I171" s="1274">
        <f>ROUNDUP(IFERROR(AJ171*+(1+$AC$6/100),AJ171),0)</f>
        <v>354</v>
      </c>
      <c r="J171" s="1274"/>
      <c r="K171" s="1274">
        <f>ROUNDUP(IFERROR(AL171*+(1+$AC$6/100),AL171),0)</f>
        <v>395</v>
      </c>
      <c r="L171" s="1274"/>
      <c r="M171" s="1274">
        <f>ROUNDUP(IFERROR(AN171*+(1+$AC$6/100),AN171),0)</f>
        <v>447</v>
      </c>
      <c r="N171" s="1274"/>
      <c r="O171" s="1274">
        <f>ROUNDUP(IFERROR(AP171*+(1+$AC$6/100),AP171),0)</f>
        <v>489</v>
      </c>
      <c r="P171" s="1274"/>
      <c r="Q171" s="1274">
        <f>ROUNDUP(IFERROR(AR171*+(1+$AC$6/100),AR171),0)</f>
        <v>530</v>
      </c>
      <c r="R171" s="1274"/>
      <c r="S171" s="1274">
        <f>ROUNDUP(IFERROR(AT171*+(1+$AC$6/100),AT171),0)</f>
        <v>571</v>
      </c>
      <c r="T171" s="1274"/>
      <c r="U171" s="1274">
        <f>ROUNDUP(IFERROR(AV171*+(1+$AC$6/100),AV171),0)</f>
        <v>627</v>
      </c>
      <c r="V171" s="1274"/>
      <c r="W171" s="1274">
        <f>ROUNDUP(IFERROR(AX171*+(1+$AC$6/100),AX171),0)</f>
        <v>677</v>
      </c>
      <c r="X171" s="1275"/>
      <c r="Y171" s="1267">
        <v>2600</v>
      </c>
      <c r="Z171" s="1268"/>
      <c r="AB171" s="1131">
        <v>2600</v>
      </c>
      <c r="AC171" s="1131"/>
      <c r="AD171" s="1131">
        <v>312</v>
      </c>
      <c r="AE171" s="1131"/>
      <c r="AF171" s="1131">
        <v>366</v>
      </c>
      <c r="AG171" s="1131"/>
      <c r="AH171" s="1131">
        <v>419</v>
      </c>
      <c r="AI171" s="1131"/>
      <c r="AJ171" s="1131">
        <v>472</v>
      </c>
      <c r="AK171" s="1131"/>
      <c r="AL171" s="1131">
        <v>526</v>
      </c>
      <c r="AM171" s="1131"/>
      <c r="AN171" s="1131">
        <v>596</v>
      </c>
      <c r="AO171" s="1131"/>
      <c r="AP171" s="1131">
        <v>651</v>
      </c>
      <c r="AQ171" s="1131"/>
      <c r="AR171" s="1131">
        <v>706</v>
      </c>
      <c r="AS171" s="1131"/>
      <c r="AT171" s="1131">
        <v>761</v>
      </c>
      <c r="AU171" s="1131"/>
      <c r="AV171" s="1131">
        <v>835</v>
      </c>
      <c r="AW171" s="1131"/>
      <c r="AX171" s="1131">
        <v>902</v>
      </c>
      <c r="AY171" s="1131"/>
    </row>
    <row r="172" spans="1:57" customHeight="1" ht="19.5">
      <c r="A172" s="1269">
        <v>2800</v>
      </c>
      <c r="B172" s="1267"/>
      <c r="C172" s="1273">
        <f>ROUNDUP(IFERROR(AD172*+(1+$AC$6/100),AD172),0)</f>
        <v>249</v>
      </c>
      <c r="D172" s="1271"/>
      <c r="E172" s="1271">
        <f>ROUNDUP(IFERROR(AF172*+(1+$AC$6/100),AF172),0)</f>
        <v>291</v>
      </c>
      <c r="F172" s="1271"/>
      <c r="G172" s="1271">
        <f>ROUNDUP(IFERROR(AH172*+(1+$AC$6/100),AH172),0)</f>
        <v>334</v>
      </c>
      <c r="H172" s="1271"/>
      <c r="I172" s="1271">
        <f>ROUNDUP(IFERROR(AJ172*+(1+$AC$6/100),AJ172),0)</f>
        <v>377</v>
      </c>
      <c r="J172" s="1271"/>
      <c r="K172" s="1271">
        <f>ROUNDUP(IFERROR(AL172*+(1+$AC$6/100),AL172),0)</f>
        <v>420</v>
      </c>
      <c r="L172" s="1271"/>
      <c r="M172" s="1271">
        <f>ROUNDUP(IFERROR(AN172*+(1+$AC$6/100),AN172),0)</f>
        <v>475</v>
      </c>
      <c r="N172" s="1271"/>
      <c r="O172" s="1271">
        <f>ROUNDUP(IFERROR(AP172*+(1+$AC$6/100),AP172),0)</f>
        <v>519</v>
      </c>
      <c r="P172" s="1271"/>
      <c r="Q172" s="1271">
        <f>ROUNDUP(IFERROR(AR172*+(1+$AC$6/100),AR172),0)</f>
        <v>563</v>
      </c>
      <c r="R172" s="1271"/>
      <c r="S172" s="1271">
        <f>ROUNDUP(IFERROR(AT172*+(1+$AC$6/100),AT172),0)</f>
        <v>606</v>
      </c>
      <c r="T172" s="1271"/>
      <c r="U172" s="1271">
        <f>ROUNDUP(IFERROR(AV172*+(1+$AC$6/100),AV172),0)</f>
        <v>665</v>
      </c>
      <c r="V172" s="1271"/>
      <c r="W172" s="1271">
        <f>ROUNDUP(IFERROR(AX172*+(1+$AC$6/100),AX172),0)</f>
        <v>718</v>
      </c>
      <c r="X172" s="1272"/>
      <c r="Y172" s="1267">
        <v>2800</v>
      </c>
      <c r="Z172" s="1268"/>
      <c r="AB172" s="1131">
        <v>2800</v>
      </c>
      <c r="AC172" s="1131"/>
      <c r="AD172" s="1131">
        <v>331</v>
      </c>
      <c r="AE172" s="1131"/>
      <c r="AF172" s="1131">
        <v>388</v>
      </c>
      <c r="AG172" s="1131"/>
      <c r="AH172" s="1131">
        <v>445</v>
      </c>
      <c r="AI172" s="1131"/>
      <c r="AJ172" s="1131">
        <v>502</v>
      </c>
      <c r="AK172" s="1131"/>
      <c r="AL172" s="1131">
        <v>559</v>
      </c>
      <c r="AM172" s="1131"/>
      <c r="AN172" s="1131">
        <v>633</v>
      </c>
      <c r="AO172" s="1131"/>
      <c r="AP172" s="1131">
        <v>691</v>
      </c>
      <c r="AQ172" s="1131"/>
      <c r="AR172" s="1131">
        <v>750</v>
      </c>
      <c r="AS172" s="1131"/>
      <c r="AT172" s="1131">
        <v>808</v>
      </c>
      <c r="AU172" s="1131"/>
      <c r="AV172" s="1131">
        <v>886</v>
      </c>
      <c r="AW172" s="1131"/>
      <c r="AX172" s="1131">
        <v>957</v>
      </c>
      <c r="AY172" s="1131"/>
    </row>
    <row r="173" spans="1:57" customHeight="1" ht="19.5">
      <c r="A173" s="1269">
        <v>3000</v>
      </c>
      <c r="B173" s="1267"/>
      <c r="C173" s="1276">
        <f>ROUNDUP(IFERROR(AD173*+(1+$AC$6/100),AD173),0)</f>
        <v>262</v>
      </c>
      <c r="D173" s="1274"/>
      <c r="E173" s="1274">
        <f>ROUNDUP(IFERROR(AF173*+(1+$AC$6/100),AF173),0)</f>
        <v>308</v>
      </c>
      <c r="F173" s="1274"/>
      <c r="G173" s="1274">
        <f>ROUNDUP(IFERROR(AH173*+(1+$AC$6/100),AH173),0)</f>
        <v>362</v>
      </c>
      <c r="H173" s="1274"/>
      <c r="I173" s="1274">
        <f>ROUNDUP(IFERROR(AJ173*+(1+$AC$6/100),AJ173),0)</f>
        <v>409</v>
      </c>
      <c r="J173" s="1274"/>
      <c r="K173" s="1274">
        <f>ROUNDUP(IFERROR(AL173*+(1+$AC$6/100),AL173),0)</f>
        <v>456</v>
      </c>
      <c r="L173" s="1274"/>
      <c r="M173" s="1274">
        <f>ROUNDUP(IFERROR(AN173*+(1+$AC$6/100),AN173),0)</f>
        <v>502</v>
      </c>
      <c r="N173" s="1274"/>
      <c r="O173" s="1274">
        <f>ROUNDUP(IFERROR(AP173*+(1+$AC$6/100),AP173),0)</f>
        <v>561</v>
      </c>
      <c r="P173" s="1274"/>
      <c r="Q173" s="1274">
        <f>ROUNDUP(IFERROR(AR173*+(1+$AC$6/100),AR173),0)</f>
        <v>608</v>
      </c>
      <c r="R173" s="1274"/>
      <c r="S173" s="1274">
        <f>ROUNDUP(IFERROR(AT173*+(1+$AC$6/100),AT173),0)</f>
        <v>656</v>
      </c>
      <c r="T173" s="1274"/>
      <c r="U173" s="1274">
        <f>ROUNDUP(IFERROR(AV173*+(1+$AC$6/100),AV173),0)</f>
        <v>704</v>
      </c>
      <c r="V173" s="1274"/>
      <c r="W173" s="1274">
        <f>ROUNDUP(IFERROR(AX173*+(1+$AC$6/100),AX173),0)</f>
        <v>760</v>
      </c>
      <c r="X173" s="1275"/>
      <c r="Y173" s="1267">
        <v>3000</v>
      </c>
      <c r="Z173" s="1268"/>
      <c r="AB173" s="1131">
        <v>3000</v>
      </c>
      <c r="AC173" s="1131"/>
      <c r="AD173" s="1131">
        <v>349</v>
      </c>
      <c r="AE173" s="1131"/>
      <c r="AF173" s="1131">
        <v>410</v>
      </c>
      <c r="AG173" s="1131"/>
      <c r="AH173" s="1131">
        <v>482</v>
      </c>
      <c r="AI173" s="1131"/>
      <c r="AJ173" s="1131">
        <v>545</v>
      </c>
      <c r="AK173" s="1131"/>
      <c r="AL173" s="1131">
        <v>607</v>
      </c>
      <c r="AM173" s="1131"/>
      <c r="AN173" s="1131">
        <v>669</v>
      </c>
      <c r="AO173" s="1131"/>
      <c r="AP173" s="1131">
        <v>747</v>
      </c>
      <c r="AQ173" s="1131"/>
      <c r="AR173" s="1131">
        <v>810</v>
      </c>
      <c r="AS173" s="1131"/>
      <c r="AT173" s="1131">
        <v>874</v>
      </c>
      <c r="AU173" s="1131"/>
      <c r="AV173" s="1131">
        <v>938</v>
      </c>
      <c r="AW173" s="1131"/>
      <c r="AX173" s="1131">
        <v>1013</v>
      </c>
      <c r="AY173" s="1131"/>
    </row>
    <row r="174" spans="1:57" customHeight="1" ht="19.5">
      <c r="A174" s="1269">
        <v>3200</v>
      </c>
      <c r="B174" s="1267"/>
      <c r="C174" s="1273">
        <f>ROUNDUP(IFERROR(AD174*+(1+$AC$6/100),AD174),0)</f>
        <v>276</v>
      </c>
      <c r="D174" s="1271"/>
      <c r="E174" s="1271">
        <f>ROUNDUP(IFERROR(AF174*+(1+$AC$6/100),AF174),0)</f>
        <v>324</v>
      </c>
      <c r="F174" s="1271"/>
      <c r="G174" s="1271">
        <f>ROUNDUP(IFERROR(AH174*+(1+$AC$6/100),AH174),0)</f>
        <v>381</v>
      </c>
      <c r="H174" s="1271"/>
      <c r="I174" s="1271">
        <f>ROUNDUP(IFERROR(AJ174*+(1+$AC$6/100),AJ174),0)</f>
        <v>431</v>
      </c>
      <c r="J174" s="1271"/>
      <c r="K174" s="1271">
        <f>ROUNDUP(IFERROR(AL174*+(1+$AC$6/100),AL174),0)</f>
        <v>480</v>
      </c>
      <c r="L174" s="1271"/>
      <c r="M174" s="1271">
        <f>ROUNDUP(IFERROR(AN174*+(1+$AC$6/100),AN174),0)</f>
        <v>530</v>
      </c>
      <c r="N174" s="1271"/>
      <c r="O174" s="1271">
        <f>ROUNDUP(IFERROR(AP174*+(1+$AC$6/100),AP174),0)</f>
        <v>591</v>
      </c>
      <c r="P174" s="1271"/>
      <c r="Q174" s="1271">
        <f>ROUNDUP(IFERROR(AR174*+(1+$AC$6/100),AR174),0)</f>
        <v>641</v>
      </c>
      <c r="R174" s="1271"/>
      <c r="S174" s="1271">
        <f>ROUNDUP(IFERROR(AT174*+(1+$AC$6/100),AT174),0)</f>
        <v>692</v>
      </c>
      <c r="T174" s="1271"/>
      <c r="U174" s="1271">
        <f>ROUNDUP(IFERROR(AV174*+(1+$AC$6/100),AV174),0)</f>
        <v>742</v>
      </c>
      <c r="V174" s="1271"/>
      <c r="W174" s="1271">
        <f>ROUNDUP(IFERROR(AX174*+(1+$AC$6/100),AX174),0)</f>
        <v>801</v>
      </c>
      <c r="X174" s="1272"/>
      <c r="Y174" s="1267">
        <v>3200</v>
      </c>
      <c r="Z174" s="1268"/>
      <c r="AB174" s="1131">
        <v>3200</v>
      </c>
      <c r="AC174" s="1131"/>
      <c r="AD174" s="1131">
        <v>368</v>
      </c>
      <c r="AE174" s="1131"/>
      <c r="AF174" s="1131">
        <v>432</v>
      </c>
      <c r="AG174" s="1131"/>
      <c r="AH174" s="1131">
        <v>508</v>
      </c>
      <c r="AI174" s="1131"/>
      <c r="AJ174" s="1131">
        <v>574</v>
      </c>
      <c r="AK174" s="1131"/>
      <c r="AL174" s="1131">
        <v>640</v>
      </c>
      <c r="AM174" s="1131"/>
      <c r="AN174" s="1131">
        <v>706</v>
      </c>
      <c r="AO174" s="1131"/>
      <c r="AP174" s="1131">
        <v>787</v>
      </c>
      <c r="AQ174" s="1131"/>
      <c r="AR174" s="1131">
        <v>854</v>
      </c>
      <c r="AS174" s="1131"/>
      <c r="AT174" s="1131">
        <v>922</v>
      </c>
      <c r="AU174" s="1131"/>
      <c r="AV174" s="1131">
        <v>989</v>
      </c>
      <c r="AW174" s="1131"/>
      <c r="AX174" s="1131">
        <v>1068</v>
      </c>
      <c r="AY174" s="1131"/>
    </row>
    <row r="175" spans="1:57" customHeight="1" ht="19.5">
      <c r="A175" s="1269">
        <v>3400</v>
      </c>
      <c r="B175" s="1267"/>
      <c r="C175" s="1270">
        <f>ROUNDUP(IFERROR(AD175*+(1+$AC$6/100),AD175),0)</f>
        <v>290</v>
      </c>
      <c r="D175" s="1265"/>
      <c r="E175" s="1265">
        <f>ROUNDUP(IFERROR(AF175*+(1+$AC$6/100),AF175),0)</f>
        <v>341</v>
      </c>
      <c r="F175" s="1265"/>
      <c r="G175" s="1265">
        <f>ROUNDUP(IFERROR(AH175*+(1+$AC$6/100),AH175),0)</f>
        <v>401</v>
      </c>
      <c r="H175" s="1265"/>
      <c r="I175" s="1265">
        <f>ROUNDUP(IFERROR(AJ175*+(1+$AC$6/100),AJ175),0)</f>
        <v>453</v>
      </c>
      <c r="J175" s="1265"/>
      <c r="K175" s="1265">
        <f>ROUNDUP(IFERROR(AL175*+(1+$AC$6/100),AL175),0)</f>
        <v>505</v>
      </c>
      <c r="L175" s="1265"/>
      <c r="M175" s="1265">
        <f>ROUNDUP(IFERROR(AN175*+(1+$AC$6/100),AN175),0)</f>
        <v>558</v>
      </c>
      <c r="N175" s="1265"/>
      <c r="O175" s="1265">
        <f>ROUNDUP(IFERROR(AP175*+(1+$AC$6/100),AP175),0)</f>
        <v>621</v>
      </c>
      <c r="P175" s="1265"/>
      <c r="Q175" s="1265">
        <f>ROUNDUP(IFERROR(AR175*+(1+$AC$6/100),AR175),0)</f>
        <v>675</v>
      </c>
      <c r="R175" s="1265"/>
      <c r="S175" s="1265">
        <f>ROUNDUP(IFERROR(AT175*+(1+$AC$6/100),AT175),0)</f>
        <v>728</v>
      </c>
      <c r="T175" s="1265"/>
      <c r="U175" s="1265">
        <f>ROUNDUP(IFERROR(AV175*+(1+$AC$6/100),AV175),0)</f>
        <v>781</v>
      </c>
      <c r="V175" s="1265"/>
      <c r="W175" s="1265">
        <f>ROUNDUP(IFERROR(AX175*+(1+$AC$6/100),AX175),0)</f>
        <v>843</v>
      </c>
      <c r="X175" s="1266"/>
      <c r="Y175" s="1267">
        <v>3400</v>
      </c>
      <c r="Z175" s="1268"/>
      <c r="AB175" s="1131">
        <v>3400</v>
      </c>
      <c r="AC175" s="1131"/>
      <c r="AD175" s="1131">
        <v>386</v>
      </c>
      <c r="AE175" s="1131"/>
      <c r="AF175" s="1131">
        <v>454</v>
      </c>
      <c r="AG175" s="1131"/>
      <c r="AH175" s="1131">
        <v>534</v>
      </c>
      <c r="AI175" s="1131"/>
      <c r="AJ175" s="1131">
        <v>604</v>
      </c>
      <c r="AK175" s="1131"/>
      <c r="AL175" s="1131">
        <v>673</v>
      </c>
      <c r="AM175" s="1131"/>
      <c r="AN175" s="1131">
        <v>743</v>
      </c>
      <c r="AO175" s="1131"/>
      <c r="AP175" s="1131">
        <v>827</v>
      </c>
      <c r="AQ175" s="1131"/>
      <c r="AR175" s="1131">
        <v>899</v>
      </c>
      <c r="AS175" s="1131"/>
      <c r="AT175" s="1131">
        <v>970</v>
      </c>
      <c r="AU175" s="1131"/>
      <c r="AV175" s="1131">
        <v>1041</v>
      </c>
      <c r="AW175" s="1131"/>
      <c r="AX175" s="1131">
        <v>1123</v>
      </c>
      <c r="AY175" s="1131"/>
    </row>
    <row r="176" spans="1:57" customHeight="1" ht="24">
      <c r="A176" s="320"/>
      <c r="B176" s="318"/>
      <c r="C176" s="1263" t="s">
        <v>882</v>
      </c>
      <c r="D176" s="1263"/>
      <c r="E176" s="1263"/>
      <c r="F176" s="1263"/>
      <c r="G176" s="1263"/>
      <c r="H176" s="1263"/>
      <c r="I176" s="1263"/>
      <c r="J176" s="1263"/>
      <c r="K176" s="1263"/>
      <c r="L176" s="1263"/>
      <c r="M176" s="1263"/>
      <c r="N176" s="1263"/>
      <c r="O176" s="1263"/>
      <c r="P176" s="1263"/>
      <c r="Q176" s="1263"/>
      <c r="R176" s="1263"/>
      <c r="S176" s="1263"/>
      <c r="T176" s="1263"/>
      <c r="U176" s="1263"/>
      <c r="V176" s="1263"/>
      <c r="W176" s="1263"/>
      <c r="X176" s="1263"/>
      <c r="Y176" s="318"/>
      <c r="Z176" s="313"/>
    </row>
    <row r="177" spans="1:57">
      <c r="A177" s="294"/>
      <c r="B177" s="298"/>
      <c r="C177" s="298"/>
      <c r="D177" s="298"/>
      <c r="E177" s="298"/>
      <c r="F177" s="298"/>
      <c r="G177" s="298"/>
      <c r="H177" s="298"/>
      <c r="I177" s="298"/>
      <c r="J177" s="298"/>
      <c r="K177" s="298"/>
      <c r="L177" s="298"/>
      <c r="M177" s="298"/>
      <c r="N177" s="298"/>
      <c r="O177" s="298"/>
      <c r="P177" s="298"/>
      <c r="Q177" s="298"/>
      <c r="R177" s="298"/>
      <c r="S177" s="298"/>
      <c r="T177" s="298"/>
      <c r="U177" s="298"/>
      <c r="V177" s="298"/>
      <c r="W177" s="298"/>
      <c r="X177" s="298"/>
      <c r="Y177" s="298"/>
      <c r="Z177" s="298"/>
    </row>
    <row r="178" spans="1:57" customHeight="1" ht="27">
      <c r="A178" s="1284" t="s">
        <v>845</v>
      </c>
      <c r="B178" s="1285"/>
      <c r="C178" s="1285"/>
      <c r="D178" s="1285"/>
      <c r="E178" s="1285"/>
      <c r="F178" s="1285"/>
      <c r="G178" s="1285"/>
      <c r="H178" s="1285"/>
      <c r="I178" s="1285"/>
      <c r="J178" s="1285"/>
      <c r="K178" s="1285"/>
      <c r="L178" s="1285"/>
      <c r="M178" s="1285"/>
      <c r="N178" s="1285"/>
      <c r="O178" s="1285"/>
      <c r="P178" s="1285"/>
      <c r="Q178" s="1285"/>
      <c r="R178" s="1285"/>
      <c r="S178" s="1285"/>
      <c r="T178" s="1285"/>
      <c r="U178" s="1285"/>
      <c r="V178" s="1285"/>
      <c r="W178" s="1285"/>
      <c r="X178" s="1285"/>
      <c r="Y178" s="1285"/>
      <c r="Z178" s="1286"/>
    </row>
    <row r="179" spans="1:57">
      <c r="A179" s="294"/>
      <c r="B179" s="298"/>
      <c r="C179" s="298"/>
      <c r="D179" s="298"/>
      <c r="E179" s="298"/>
      <c r="F179" s="298"/>
      <c r="G179" s="298"/>
      <c r="H179" s="298"/>
      <c r="I179" s="298"/>
      <c r="J179" s="298"/>
      <c r="K179" s="298"/>
      <c r="L179" s="298"/>
      <c r="M179" s="298"/>
      <c r="N179" s="298"/>
      <c r="O179" s="298"/>
      <c r="P179" s="298"/>
      <c r="Q179" s="298"/>
      <c r="R179" s="298"/>
      <c r="S179" s="298"/>
      <c r="T179" s="298"/>
      <c r="U179" s="298"/>
      <c r="V179" s="298"/>
      <c r="W179" s="298"/>
      <c r="X179" s="298"/>
      <c r="Y179" s="298"/>
      <c r="Z179" s="298"/>
    </row>
    <row r="180" spans="1:57" customHeight="1" ht="27">
      <c r="A180" s="1281" t="s">
        <v>885</v>
      </c>
      <c r="B180" s="1282"/>
      <c r="C180" s="1282"/>
      <c r="D180" s="1282"/>
      <c r="E180" s="1282"/>
      <c r="F180" s="1282"/>
      <c r="G180" s="1282"/>
      <c r="H180" s="1282"/>
      <c r="I180" s="1282"/>
      <c r="J180" s="1282"/>
      <c r="K180" s="1282"/>
      <c r="L180" s="1282"/>
      <c r="M180" s="1282"/>
      <c r="N180" s="1282"/>
      <c r="O180" s="1282"/>
      <c r="P180" s="1282"/>
      <c r="Q180" s="1282"/>
      <c r="R180" s="1282"/>
      <c r="S180" s="1282"/>
      <c r="T180" s="1282"/>
      <c r="U180" s="1282"/>
      <c r="V180" s="1282"/>
      <c r="W180" s="1282"/>
      <c r="X180" s="1282"/>
      <c r="Y180" s="1282"/>
      <c r="Z180" s="1283"/>
    </row>
    <row r="181" spans="1:57" customHeight="1" ht="19.5">
      <c r="A181" s="306"/>
      <c r="B181" s="307"/>
      <c r="C181" s="1280">
        <v>3000</v>
      </c>
      <c r="D181" s="1280"/>
      <c r="E181" s="1280">
        <v>3600</v>
      </c>
      <c r="F181" s="1280"/>
      <c r="G181" s="1280">
        <v>4200</v>
      </c>
      <c r="H181" s="1280"/>
      <c r="I181" s="1280">
        <v>4800</v>
      </c>
      <c r="J181" s="1280"/>
      <c r="K181" s="1280">
        <v>5400</v>
      </c>
      <c r="L181" s="1280"/>
      <c r="M181" s="1280">
        <v>6000</v>
      </c>
      <c r="N181" s="1280"/>
      <c r="O181" s="1280">
        <v>6600</v>
      </c>
      <c r="P181" s="1280"/>
      <c r="Q181" s="1280">
        <v>7200</v>
      </c>
      <c r="R181" s="1280"/>
      <c r="S181" s="1280">
        <v>7800</v>
      </c>
      <c r="T181" s="1280"/>
      <c r="U181" s="1280">
        <v>8400</v>
      </c>
      <c r="V181" s="1280"/>
      <c r="W181" s="1280">
        <v>9000</v>
      </c>
      <c r="X181" s="1280"/>
      <c r="Y181" s="307"/>
      <c r="Z181" s="308"/>
      <c r="AD181" s="1131">
        <v>3000</v>
      </c>
      <c r="AE181" s="1131"/>
      <c r="AF181" s="1131">
        <v>3600</v>
      </c>
      <c r="AG181" s="1131"/>
      <c r="AH181" s="1131">
        <v>4200</v>
      </c>
      <c r="AI181" s="1131"/>
      <c r="AJ181" s="1131">
        <v>4800</v>
      </c>
      <c r="AK181" s="1131"/>
      <c r="AL181" s="1131">
        <v>5400</v>
      </c>
      <c r="AM181" s="1131"/>
      <c r="AN181" s="1131">
        <v>6000</v>
      </c>
      <c r="AO181" s="1131"/>
      <c r="AP181" s="1131">
        <v>6600</v>
      </c>
      <c r="AQ181" s="1131"/>
      <c r="AR181" s="1131">
        <v>7200</v>
      </c>
      <c r="AS181" s="1131"/>
      <c r="AT181" s="1131">
        <v>7800</v>
      </c>
      <c r="AU181" s="1131"/>
      <c r="AV181" s="1131">
        <v>8400</v>
      </c>
      <c r="AW181" s="1131"/>
      <c r="AX181" s="1131">
        <v>9000</v>
      </c>
      <c r="AY181" s="1131"/>
    </row>
    <row r="182" spans="1:57" customHeight="1" ht="19.5">
      <c r="A182" s="1269">
        <v>1000</v>
      </c>
      <c r="B182" s="1267"/>
      <c r="C182" s="1279">
        <f>ROUNDUP(IFERROR(AD182*(1+$AC$4/100),AD182),0)</f>
        <v>164</v>
      </c>
      <c r="D182" s="1277"/>
      <c r="E182" s="1277">
        <f>ROUNDUP(IFERROR(AF182*(1+$AC$4/100),AF182),0)</f>
        <v>187</v>
      </c>
      <c r="F182" s="1277"/>
      <c r="G182" s="1277">
        <f>ROUNDUP(IFERROR(AH182*(1+$AC$4/100),AH182),0)</f>
        <v>210</v>
      </c>
      <c r="H182" s="1277"/>
      <c r="I182" s="1277">
        <f>ROUNDUP(IFERROR(AJ182*(1+$AC$4/100),AJ182),0)</f>
        <v>232</v>
      </c>
      <c r="J182" s="1277"/>
      <c r="K182" s="1277">
        <f>ROUNDUP(IFERROR(AL182*(1+$AC$4/100),AL182),0)</f>
        <v>255</v>
      </c>
      <c r="L182" s="1277"/>
      <c r="M182" s="1277">
        <f>ROUNDUP(IFERROR(AN182*(1+$AC$4/100),AN182),0)</f>
        <v>294</v>
      </c>
      <c r="N182" s="1277"/>
      <c r="O182" s="1277">
        <f>ROUNDUP(IFERROR(AP182*(1+$AC$4/100),AP182),0)</f>
        <v>318</v>
      </c>
      <c r="P182" s="1277"/>
      <c r="Q182" s="1277">
        <f>ROUNDUP(IFERROR(AR182*(1+$AC$4/100),AR182),0)</f>
        <v>342</v>
      </c>
      <c r="R182" s="1277"/>
      <c r="S182" s="1277">
        <f>ROUNDUP(IFERROR(AT182*(1+$AC$4/100),AT182),0)</f>
        <v>366</v>
      </c>
      <c r="T182" s="1277"/>
      <c r="U182" s="1277">
        <f>ROUNDUP(IFERROR(AV182*(1+$AC$4/100),AV182),0)</f>
        <v>409</v>
      </c>
      <c r="V182" s="1277"/>
      <c r="W182" s="1277">
        <f>ROUNDUP(IFERROR(AX182*(1+$AC$4/100),AX182),0)</f>
        <v>446</v>
      </c>
      <c r="X182" s="1278"/>
      <c r="Y182" s="1267">
        <v>1000</v>
      </c>
      <c r="Z182" s="1268"/>
      <c r="AB182" s="1131">
        <v>1000</v>
      </c>
      <c r="AC182" s="1131"/>
      <c r="AD182" s="1131">
        <v>218</v>
      </c>
      <c r="AE182" s="1131"/>
      <c r="AF182" s="1131">
        <v>249</v>
      </c>
      <c r="AG182" s="1131"/>
      <c r="AH182" s="1131">
        <v>279</v>
      </c>
      <c r="AI182" s="1131"/>
      <c r="AJ182" s="1131">
        <v>309</v>
      </c>
      <c r="AK182" s="1131"/>
      <c r="AL182" s="1131">
        <v>339</v>
      </c>
      <c r="AM182" s="1131"/>
      <c r="AN182" s="1131">
        <v>391</v>
      </c>
      <c r="AO182" s="1131"/>
      <c r="AP182" s="1131">
        <v>423</v>
      </c>
      <c r="AQ182" s="1131"/>
      <c r="AR182" s="1131">
        <v>456</v>
      </c>
      <c r="AS182" s="1131"/>
      <c r="AT182" s="1131">
        <v>488</v>
      </c>
      <c r="AU182" s="1131"/>
      <c r="AV182" s="1131">
        <v>545</v>
      </c>
      <c r="AW182" s="1131"/>
      <c r="AX182" s="1131">
        <v>594</v>
      </c>
      <c r="AY182" s="1131"/>
    </row>
    <row r="183" spans="1:57" customHeight="1" ht="19.5">
      <c r="A183" s="1269">
        <v>1200</v>
      </c>
      <c r="B183" s="1267"/>
      <c r="C183" s="1273">
        <f>ROUNDUP(IFERROR(AD183*(1+$AC$4/100),AD183),0)</f>
        <v>181</v>
      </c>
      <c r="D183" s="1271"/>
      <c r="E183" s="1271">
        <f>ROUNDUP(IFERROR(AF183*(1+$AC$4/100),AF183),0)</f>
        <v>207</v>
      </c>
      <c r="F183" s="1271"/>
      <c r="G183" s="1271">
        <f>ROUNDUP(IFERROR(AH183*(1+$AC$4/100),AH183),0)</f>
        <v>234</v>
      </c>
      <c r="H183" s="1271"/>
      <c r="I183" s="1271">
        <f>ROUNDUP(IFERROR(AJ183*(1+$AC$4/100),AJ183),0)</f>
        <v>260</v>
      </c>
      <c r="J183" s="1271"/>
      <c r="K183" s="1271">
        <f>ROUNDUP(IFERROR(AL183*(1+$AC$4/100),AL183),0)</f>
        <v>285</v>
      </c>
      <c r="L183" s="1271"/>
      <c r="M183" s="1271">
        <f>ROUNDUP(IFERROR(AN183*(1+$AC$4/100),AN183),0)</f>
        <v>328</v>
      </c>
      <c r="N183" s="1271"/>
      <c r="O183" s="1271">
        <f>ROUNDUP(IFERROR(AP183*(1+$AC$4/100),AP183),0)</f>
        <v>356</v>
      </c>
      <c r="P183" s="1271"/>
      <c r="Q183" s="1271">
        <f>ROUNDUP(IFERROR(AR183*(1+$AC$4/100),AR183),0)</f>
        <v>384</v>
      </c>
      <c r="R183" s="1271"/>
      <c r="S183" s="1271">
        <f>ROUNDUP(IFERROR(AT183*(1+$AC$4/100),AT183),0)</f>
        <v>411</v>
      </c>
      <c r="T183" s="1271"/>
      <c r="U183" s="1271">
        <f>ROUNDUP(IFERROR(AV183*(1+$AC$4/100),AV183),0)</f>
        <v>457</v>
      </c>
      <c r="V183" s="1271"/>
      <c r="W183" s="1271">
        <f>ROUNDUP(IFERROR(AX183*(1+$AC$4/100),AX183),0)</f>
        <v>498</v>
      </c>
      <c r="X183" s="1272"/>
      <c r="Y183" s="1267">
        <v>1200</v>
      </c>
      <c r="Z183" s="1268"/>
      <c r="AB183" s="1131">
        <v>1200</v>
      </c>
      <c r="AC183" s="1131"/>
      <c r="AD183" s="1131">
        <v>241</v>
      </c>
      <c r="AE183" s="1131"/>
      <c r="AF183" s="1131">
        <v>276</v>
      </c>
      <c r="AG183" s="1131"/>
      <c r="AH183" s="1131">
        <v>311</v>
      </c>
      <c r="AI183" s="1131"/>
      <c r="AJ183" s="1131">
        <v>346</v>
      </c>
      <c r="AK183" s="1131"/>
      <c r="AL183" s="1131">
        <v>380</v>
      </c>
      <c r="AM183" s="1131"/>
      <c r="AN183" s="1131">
        <v>437</v>
      </c>
      <c r="AO183" s="1131"/>
      <c r="AP183" s="1131">
        <v>474</v>
      </c>
      <c r="AQ183" s="1131"/>
      <c r="AR183" s="1131">
        <v>511</v>
      </c>
      <c r="AS183" s="1131"/>
      <c r="AT183" s="1131">
        <v>548</v>
      </c>
      <c r="AU183" s="1131"/>
      <c r="AV183" s="1131">
        <v>609</v>
      </c>
      <c r="AW183" s="1131"/>
      <c r="AX183" s="1131">
        <v>663</v>
      </c>
      <c r="AY183" s="1131"/>
    </row>
    <row r="184" spans="1:57" customHeight="1" ht="19.5">
      <c r="A184" s="1269">
        <v>1400</v>
      </c>
      <c r="B184" s="1267"/>
      <c r="C184" s="1276">
        <f>ROUNDUP(IFERROR(AD184*(1+$AC$4/100),AD184),0)</f>
        <v>198</v>
      </c>
      <c r="D184" s="1274"/>
      <c r="E184" s="1274">
        <f>ROUNDUP(IFERROR(AF184*(1+$AC$4/100),AF184),0)</f>
        <v>228</v>
      </c>
      <c r="F184" s="1274"/>
      <c r="G184" s="1274">
        <f>ROUNDUP(IFERROR(AH184*(1+$AC$4/100),AH184),0)</f>
        <v>258</v>
      </c>
      <c r="H184" s="1274"/>
      <c r="I184" s="1274">
        <f>ROUNDUP(IFERROR(AJ184*(1+$AC$4/100),AJ184),0)</f>
        <v>287</v>
      </c>
      <c r="J184" s="1274"/>
      <c r="K184" s="1274">
        <f>ROUNDUP(IFERROR(AL184*(1+$AC$4/100),AL184),0)</f>
        <v>317</v>
      </c>
      <c r="L184" s="1274"/>
      <c r="M184" s="1274">
        <f>ROUNDUP(IFERROR(AN184*(1+$AC$4/100),AN184),0)</f>
        <v>363</v>
      </c>
      <c r="N184" s="1274"/>
      <c r="O184" s="1274">
        <f>ROUNDUP(IFERROR(AP184*(1+$AC$4/100),AP184),0)</f>
        <v>393</v>
      </c>
      <c r="P184" s="1274"/>
      <c r="Q184" s="1274">
        <f>ROUNDUP(IFERROR(AR184*(1+$AC$4/100),AR184),0)</f>
        <v>425</v>
      </c>
      <c r="R184" s="1274"/>
      <c r="S184" s="1274">
        <f>ROUNDUP(IFERROR(AT184*(1+$AC$4/100),AT184),0)</f>
        <v>456</v>
      </c>
      <c r="T184" s="1274"/>
      <c r="U184" s="1274">
        <f>ROUNDUP(IFERROR(AV184*(1+$AC$4/100),AV184),0)</f>
        <v>506</v>
      </c>
      <c r="V184" s="1274"/>
      <c r="W184" s="1274">
        <f>ROUNDUP(IFERROR(AX184*(1+$AC$4/100),AX184),0)</f>
        <v>549</v>
      </c>
      <c r="X184" s="1275"/>
      <c r="Y184" s="1267">
        <v>1400</v>
      </c>
      <c r="Z184" s="1268"/>
      <c r="AB184" s="1131">
        <v>1400</v>
      </c>
      <c r="AC184" s="1131"/>
      <c r="AD184" s="1131">
        <v>264</v>
      </c>
      <c r="AE184" s="1131"/>
      <c r="AF184" s="1131">
        <v>304</v>
      </c>
      <c r="AG184" s="1131"/>
      <c r="AH184" s="1131">
        <v>343</v>
      </c>
      <c r="AI184" s="1131"/>
      <c r="AJ184" s="1131">
        <v>382</v>
      </c>
      <c r="AK184" s="1131"/>
      <c r="AL184" s="1131">
        <v>422</v>
      </c>
      <c r="AM184" s="1131"/>
      <c r="AN184" s="1131">
        <v>483</v>
      </c>
      <c r="AO184" s="1131"/>
      <c r="AP184" s="1131">
        <v>524</v>
      </c>
      <c r="AQ184" s="1131"/>
      <c r="AR184" s="1131">
        <v>566</v>
      </c>
      <c r="AS184" s="1131"/>
      <c r="AT184" s="1131">
        <v>607</v>
      </c>
      <c r="AU184" s="1131"/>
      <c r="AV184" s="1131">
        <v>674</v>
      </c>
      <c r="AW184" s="1131"/>
      <c r="AX184" s="1131">
        <v>732</v>
      </c>
      <c r="AY184" s="1131"/>
    </row>
    <row r="185" spans="1:57" customHeight="1" ht="19.5">
      <c r="A185" s="1269">
        <v>1600</v>
      </c>
      <c r="B185" s="1267"/>
      <c r="C185" s="1273">
        <f>ROUNDUP(IFERROR(AD185*(1+$AC$4/100),AD185),0)</f>
        <v>216</v>
      </c>
      <c r="D185" s="1271"/>
      <c r="E185" s="1271">
        <f>ROUNDUP(IFERROR(AF185*(1+$AC$4/100),AF185),0)</f>
        <v>249</v>
      </c>
      <c r="F185" s="1271"/>
      <c r="G185" s="1271">
        <f>ROUNDUP(IFERROR(AH185*(1+$AC$4/100),AH185),0)</f>
        <v>282</v>
      </c>
      <c r="H185" s="1271"/>
      <c r="I185" s="1271">
        <f>ROUNDUP(IFERROR(AJ185*(1+$AC$4/100),AJ185),0)</f>
        <v>315</v>
      </c>
      <c r="J185" s="1271"/>
      <c r="K185" s="1271">
        <f>ROUNDUP(IFERROR(AL185*(1+$AC$4/100),AL185),0)</f>
        <v>348</v>
      </c>
      <c r="L185" s="1271"/>
      <c r="M185" s="1271">
        <f>ROUNDUP(IFERROR(AN185*(1+$AC$4/100),AN185),0)</f>
        <v>397</v>
      </c>
      <c r="N185" s="1271"/>
      <c r="O185" s="1271">
        <f>ROUNDUP(IFERROR(AP185*(1+$AC$4/100),AP185),0)</f>
        <v>432</v>
      </c>
      <c r="P185" s="1271"/>
      <c r="Q185" s="1271">
        <f>ROUNDUP(IFERROR(AR185*(1+$AC$4/100),AR185),0)</f>
        <v>466</v>
      </c>
      <c r="R185" s="1271"/>
      <c r="S185" s="1271">
        <f>ROUNDUP(IFERROR(AT185*(1+$AC$4/100),AT185),0)</f>
        <v>501</v>
      </c>
      <c r="T185" s="1271"/>
      <c r="U185" s="1271">
        <f>ROUNDUP(IFERROR(AV185*(1+$AC$4/100),AV185),0)</f>
        <v>554</v>
      </c>
      <c r="V185" s="1271"/>
      <c r="W185" s="1271">
        <f>ROUNDUP(IFERROR(AX185*(1+$AC$4/100),AX185),0)</f>
        <v>601</v>
      </c>
      <c r="X185" s="1272"/>
      <c r="Y185" s="1267">
        <v>1600</v>
      </c>
      <c r="Z185" s="1268"/>
      <c r="AB185" s="1131">
        <v>1600</v>
      </c>
      <c r="AC185" s="1131"/>
      <c r="AD185" s="1131">
        <v>287</v>
      </c>
      <c r="AE185" s="1131"/>
      <c r="AF185" s="1131">
        <v>331</v>
      </c>
      <c r="AG185" s="1131"/>
      <c r="AH185" s="1131">
        <v>375</v>
      </c>
      <c r="AI185" s="1131"/>
      <c r="AJ185" s="1131">
        <v>419</v>
      </c>
      <c r="AK185" s="1131"/>
      <c r="AL185" s="1131">
        <v>463</v>
      </c>
      <c r="AM185" s="1131"/>
      <c r="AN185" s="1131">
        <v>529</v>
      </c>
      <c r="AO185" s="1131"/>
      <c r="AP185" s="1131">
        <v>575</v>
      </c>
      <c r="AQ185" s="1131"/>
      <c r="AR185" s="1131">
        <v>621</v>
      </c>
      <c r="AS185" s="1131"/>
      <c r="AT185" s="1131">
        <v>667</v>
      </c>
      <c r="AU185" s="1131"/>
      <c r="AV185" s="1131">
        <v>738</v>
      </c>
      <c r="AW185" s="1131"/>
      <c r="AX185" s="1131">
        <v>801</v>
      </c>
      <c r="AY185" s="1131"/>
    </row>
    <row r="186" spans="1:57" customHeight="1" ht="19.5">
      <c r="A186" s="1269">
        <v>1800</v>
      </c>
      <c r="B186" s="1267"/>
      <c r="C186" s="1276">
        <f>ROUNDUP(IFERROR(AD186*(1+$AC$4/100),AD186),0)</f>
        <v>233</v>
      </c>
      <c r="D186" s="1274"/>
      <c r="E186" s="1274">
        <f>ROUNDUP(IFERROR(AF186*(1+$AC$4/100),AF186),0)</f>
        <v>270</v>
      </c>
      <c r="F186" s="1274"/>
      <c r="G186" s="1274">
        <f>ROUNDUP(IFERROR(AH186*(1+$AC$4/100),AH186),0)</f>
        <v>306</v>
      </c>
      <c r="H186" s="1274"/>
      <c r="I186" s="1274">
        <f>ROUNDUP(IFERROR(AJ186*(1+$AC$4/100),AJ186),0)</f>
        <v>342</v>
      </c>
      <c r="J186" s="1274"/>
      <c r="K186" s="1274">
        <f>ROUNDUP(IFERROR(AL186*(1+$AC$4/100),AL186),0)</f>
        <v>378</v>
      </c>
      <c r="L186" s="1274"/>
      <c r="M186" s="1274">
        <f>ROUNDUP(IFERROR(AN186*(1+$AC$4/100),AN186),0)</f>
        <v>432</v>
      </c>
      <c r="N186" s="1274"/>
      <c r="O186" s="1274">
        <f>ROUNDUP(IFERROR(AP186*(1+$AC$4/100),AP186),0)</f>
        <v>470</v>
      </c>
      <c r="P186" s="1274"/>
      <c r="Q186" s="1274">
        <f>ROUNDUP(IFERROR(AR186*(1+$AC$4/100),AR186),0)</f>
        <v>507</v>
      </c>
      <c r="R186" s="1274"/>
      <c r="S186" s="1274">
        <f>ROUNDUP(IFERROR(AT186*(1+$AC$4/100),AT186),0)</f>
        <v>546</v>
      </c>
      <c r="T186" s="1274"/>
      <c r="U186" s="1274">
        <f>ROUNDUP(IFERROR(AV186*(1+$AC$4/100),AV186),0)</f>
        <v>602</v>
      </c>
      <c r="V186" s="1274"/>
      <c r="W186" s="1274">
        <f>ROUNDUP(IFERROR(AX186*(1+$AC$4/100),AX186),0)</f>
        <v>653</v>
      </c>
      <c r="X186" s="1275"/>
      <c r="Y186" s="1267">
        <v>1800</v>
      </c>
      <c r="Z186" s="1268"/>
      <c r="AB186" s="1131">
        <v>1800</v>
      </c>
      <c r="AC186" s="1131"/>
      <c r="AD186" s="1131">
        <v>310</v>
      </c>
      <c r="AE186" s="1131"/>
      <c r="AF186" s="1131">
        <v>359</v>
      </c>
      <c r="AG186" s="1131"/>
      <c r="AH186" s="1131">
        <v>407</v>
      </c>
      <c r="AI186" s="1131"/>
      <c r="AJ186" s="1131">
        <v>456</v>
      </c>
      <c r="AK186" s="1131"/>
      <c r="AL186" s="1131">
        <v>504</v>
      </c>
      <c r="AM186" s="1131"/>
      <c r="AN186" s="1131">
        <v>575</v>
      </c>
      <c r="AO186" s="1131"/>
      <c r="AP186" s="1131">
        <v>626</v>
      </c>
      <c r="AQ186" s="1131"/>
      <c r="AR186" s="1131">
        <v>676</v>
      </c>
      <c r="AS186" s="1131"/>
      <c r="AT186" s="1131">
        <v>727</v>
      </c>
      <c r="AU186" s="1131"/>
      <c r="AV186" s="1131">
        <v>802</v>
      </c>
      <c r="AW186" s="1131"/>
      <c r="AX186" s="1131">
        <v>870</v>
      </c>
      <c r="AY186" s="1131"/>
    </row>
    <row r="187" spans="1:57" customHeight="1" ht="19.5">
      <c r="A187" s="1269">
        <v>2000</v>
      </c>
      <c r="B187" s="1267"/>
      <c r="C187" s="1273">
        <f>ROUNDUP(IFERROR(AD187*(1+$AC$4/100),AD187),0)</f>
        <v>250</v>
      </c>
      <c r="D187" s="1271"/>
      <c r="E187" s="1271">
        <f>ROUNDUP(IFERROR(AF187*(1+$AC$4/100),AF187),0)</f>
        <v>291</v>
      </c>
      <c r="F187" s="1271"/>
      <c r="G187" s="1271">
        <f>ROUNDUP(IFERROR(AH187*(1+$AC$4/100),AH187),0)</f>
        <v>330</v>
      </c>
      <c r="H187" s="1271"/>
      <c r="I187" s="1271">
        <f>ROUNDUP(IFERROR(AJ187*(1+$AC$4/100),AJ187),0)</f>
        <v>370</v>
      </c>
      <c r="J187" s="1271"/>
      <c r="K187" s="1271">
        <f>ROUNDUP(IFERROR(AL187*(1+$AC$4/100),AL187),0)</f>
        <v>410</v>
      </c>
      <c r="L187" s="1271"/>
      <c r="M187" s="1271">
        <f>ROUNDUP(IFERROR(AN187*(1+$AC$4/100),AN187),0)</f>
        <v>466</v>
      </c>
      <c r="N187" s="1271"/>
      <c r="O187" s="1271">
        <f>ROUNDUP(IFERROR(AP187*(1+$AC$4/100),AP187),0)</f>
        <v>507</v>
      </c>
      <c r="P187" s="1271"/>
      <c r="Q187" s="1271">
        <f>ROUNDUP(IFERROR(AR187*(1+$AC$4/100),AR187),0)</f>
        <v>549</v>
      </c>
      <c r="R187" s="1271"/>
      <c r="S187" s="1271">
        <f>ROUNDUP(IFERROR(AT187*(1+$AC$4/100),AT187),0)</f>
        <v>591</v>
      </c>
      <c r="T187" s="1271"/>
      <c r="U187" s="1271">
        <f>ROUNDUP(IFERROR(AV187*(1+$AC$4/100),AV187),0)</f>
        <v>651</v>
      </c>
      <c r="V187" s="1271"/>
      <c r="W187" s="1271">
        <f>ROUNDUP(IFERROR(AX187*(1+$AC$4/100),AX187),0)</f>
        <v>705</v>
      </c>
      <c r="X187" s="1272"/>
      <c r="Y187" s="1267">
        <v>2000</v>
      </c>
      <c r="Z187" s="1268"/>
      <c r="AB187" s="1131">
        <v>2000</v>
      </c>
      <c r="AC187" s="1131"/>
      <c r="AD187" s="1131">
        <v>333</v>
      </c>
      <c r="AE187" s="1131"/>
      <c r="AF187" s="1131">
        <v>387</v>
      </c>
      <c r="AG187" s="1131"/>
      <c r="AH187" s="1131">
        <v>440</v>
      </c>
      <c r="AI187" s="1131"/>
      <c r="AJ187" s="1131">
        <v>493</v>
      </c>
      <c r="AK187" s="1131"/>
      <c r="AL187" s="1131">
        <v>546</v>
      </c>
      <c r="AM187" s="1131"/>
      <c r="AN187" s="1131">
        <v>621</v>
      </c>
      <c r="AO187" s="1131"/>
      <c r="AP187" s="1131">
        <v>676</v>
      </c>
      <c r="AQ187" s="1131"/>
      <c r="AR187" s="1131">
        <v>731</v>
      </c>
      <c r="AS187" s="1131"/>
      <c r="AT187" s="1131">
        <v>787</v>
      </c>
      <c r="AU187" s="1131"/>
      <c r="AV187" s="1131">
        <v>867</v>
      </c>
      <c r="AW187" s="1131"/>
      <c r="AX187" s="1131">
        <v>939</v>
      </c>
      <c r="AY187" s="1131"/>
    </row>
    <row r="188" spans="1:57" customHeight="1" ht="19.5">
      <c r="A188" s="1269">
        <v>2200</v>
      </c>
      <c r="B188" s="1267"/>
      <c r="C188" s="1276">
        <f>ROUNDUP(IFERROR(AD188*(1+$AC$4/100),AD188),0)</f>
        <v>267</v>
      </c>
      <c r="D188" s="1274"/>
      <c r="E188" s="1274">
        <f>ROUNDUP(IFERROR(AF188*(1+$AC$4/100),AF188),0)</f>
        <v>311</v>
      </c>
      <c r="F188" s="1274"/>
      <c r="G188" s="1274">
        <f>ROUNDUP(IFERROR(AH188*(1+$AC$4/100),AH188),0)</f>
        <v>354</v>
      </c>
      <c r="H188" s="1274"/>
      <c r="I188" s="1274">
        <f>ROUNDUP(IFERROR(AJ188*(1+$AC$4/100),AJ188),0)</f>
        <v>398</v>
      </c>
      <c r="J188" s="1274"/>
      <c r="K188" s="1274">
        <f>ROUNDUP(IFERROR(AL188*(1+$AC$4/100),AL188),0)</f>
        <v>441</v>
      </c>
      <c r="L188" s="1274"/>
      <c r="M188" s="1274">
        <f>ROUNDUP(IFERROR(AN188*(1+$AC$4/100),AN188),0)</f>
        <v>501</v>
      </c>
      <c r="N188" s="1274"/>
      <c r="O188" s="1274">
        <f>ROUNDUP(IFERROR(AP188*(1+$AC$4/100),AP188),0)</f>
        <v>546</v>
      </c>
      <c r="P188" s="1274"/>
      <c r="Q188" s="1274">
        <f>ROUNDUP(IFERROR(AR188*(1+$AC$4/100),AR188),0)</f>
        <v>591</v>
      </c>
      <c r="R188" s="1274"/>
      <c r="S188" s="1274">
        <f>ROUNDUP(IFERROR(AT188*(1+$AC$4/100),AT188),0)</f>
        <v>636</v>
      </c>
      <c r="T188" s="1274"/>
      <c r="U188" s="1274">
        <f>ROUNDUP(IFERROR(AV188*(1+$AC$4/100),AV188),0)</f>
        <v>699</v>
      </c>
      <c r="V188" s="1274"/>
      <c r="W188" s="1274">
        <f>ROUNDUP(IFERROR(AX188*(1+$AC$4/100),AX188),0)</f>
        <v>756</v>
      </c>
      <c r="X188" s="1275"/>
      <c r="Y188" s="1267">
        <v>2200</v>
      </c>
      <c r="Z188" s="1268"/>
      <c r="AB188" s="1131">
        <v>2200</v>
      </c>
      <c r="AC188" s="1131"/>
      <c r="AD188" s="1131">
        <v>356</v>
      </c>
      <c r="AE188" s="1131"/>
      <c r="AF188" s="1131">
        <v>414</v>
      </c>
      <c r="AG188" s="1131"/>
      <c r="AH188" s="1131">
        <v>472</v>
      </c>
      <c r="AI188" s="1131"/>
      <c r="AJ188" s="1131">
        <v>530</v>
      </c>
      <c r="AK188" s="1131"/>
      <c r="AL188" s="1131">
        <v>587</v>
      </c>
      <c r="AM188" s="1131"/>
      <c r="AN188" s="1131">
        <v>667</v>
      </c>
      <c r="AO188" s="1131"/>
      <c r="AP188" s="1131">
        <v>727</v>
      </c>
      <c r="AQ188" s="1131"/>
      <c r="AR188" s="1131">
        <v>787</v>
      </c>
      <c r="AS188" s="1131"/>
      <c r="AT188" s="1131">
        <v>847</v>
      </c>
      <c r="AU188" s="1131"/>
      <c r="AV188" s="1131">
        <v>931</v>
      </c>
      <c r="AW188" s="1131"/>
      <c r="AX188" s="1131">
        <v>1008</v>
      </c>
      <c r="AY188" s="1131"/>
    </row>
    <row r="189" spans="1:57" customHeight="1" ht="19.5">
      <c r="A189" s="1269">
        <v>2400</v>
      </c>
      <c r="B189" s="1267"/>
      <c r="C189" s="1273">
        <f>ROUNDUP(IFERROR(AD189*(1+$AC$4/100),AD189),0)</f>
        <v>285</v>
      </c>
      <c r="D189" s="1271"/>
      <c r="E189" s="1271">
        <f>ROUNDUP(IFERROR(AF189*(1+$AC$4/100),AF189),0)</f>
        <v>332</v>
      </c>
      <c r="F189" s="1271"/>
      <c r="G189" s="1271">
        <f>ROUNDUP(IFERROR(AH189*(1+$AC$4/100),AH189),0)</f>
        <v>378</v>
      </c>
      <c r="H189" s="1271"/>
      <c r="I189" s="1271">
        <f>ROUNDUP(IFERROR(AJ189*(1+$AC$4/100),AJ189),0)</f>
        <v>425</v>
      </c>
      <c r="J189" s="1271"/>
      <c r="K189" s="1271">
        <f>ROUNDUP(IFERROR(AL189*(1+$AC$4/100),AL189),0)</f>
        <v>472</v>
      </c>
      <c r="L189" s="1271"/>
      <c r="M189" s="1271">
        <f>ROUNDUP(IFERROR(AN189*(1+$AC$4/100),AN189),0)</f>
        <v>535</v>
      </c>
      <c r="N189" s="1271"/>
      <c r="O189" s="1271">
        <f>ROUNDUP(IFERROR(AP189*(1+$AC$4/100),AP189),0)</f>
        <v>583</v>
      </c>
      <c r="P189" s="1271"/>
      <c r="Q189" s="1271">
        <f>ROUNDUP(IFERROR(AR189*(1+$AC$4/100),AR189),0)</f>
        <v>632</v>
      </c>
      <c r="R189" s="1271"/>
      <c r="S189" s="1271">
        <f>ROUNDUP(IFERROR(AT189*(1+$AC$4/100),AT189),0)</f>
        <v>680</v>
      </c>
      <c r="T189" s="1271"/>
      <c r="U189" s="1271">
        <f>ROUNDUP(IFERROR(AV189*(1+$AC$4/100),AV189),0)</f>
        <v>747</v>
      </c>
      <c r="V189" s="1271"/>
      <c r="W189" s="1271">
        <f>ROUNDUP(IFERROR(AX189*(1+$AC$4/100),AX189),0)</f>
        <v>808</v>
      </c>
      <c r="X189" s="1272"/>
      <c r="Y189" s="1267">
        <v>2400</v>
      </c>
      <c r="Z189" s="1268"/>
      <c r="AB189" s="1131">
        <v>2400</v>
      </c>
      <c r="AC189" s="1131"/>
      <c r="AD189" s="1131">
        <v>379</v>
      </c>
      <c r="AE189" s="1131"/>
      <c r="AF189" s="1131">
        <v>442</v>
      </c>
      <c r="AG189" s="1131"/>
      <c r="AH189" s="1131">
        <v>504</v>
      </c>
      <c r="AI189" s="1131"/>
      <c r="AJ189" s="1131">
        <v>566</v>
      </c>
      <c r="AK189" s="1131"/>
      <c r="AL189" s="1131">
        <v>629</v>
      </c>
      <c r="AM189" s="1131"/>
      <c r="AN189" s="1131">
        <v>713</v>
      </c>
      <c r="AO189" s="1131"/>
      <c r="AP189" s="1131">
        <v>777</v>
      </c>
      <c r="AQ189" s="1131"/>
      <c r="AR189" s="1131">
        <v>842</v>
      </c>
      <c r="AS189" s="1131"/>
      <c r="AT189" s="1131">
        <v>906</v>
      </c>
      <c r="AU189" s="1131"/>
      <c r="AV189" s="1131">
        <v>996</v>
      </c>
      <c r="AW189" s="1131"/>
      <c r="AX189" s="1131">
        <v>1077</v>
      </c>
      <c r="AY189" s="1131"/>
    </row>
    <row r="190" spans="1:57" customHeight="1" ht="19.5">
      <c r="A190" s="1269">
        <v>2600</v>
      </c>
      <c r="B190" s="1267"/>
      <c r="C190" s="1276">
        <f>ROUNDUP(IFERROR(AD190*(1+$AC$4/100),AD190),0)</f>
        <v>302</v>
      </c>
      <c r="D190" s="1274"/>
      <c r="E190" s="1274">
        <f>ROUNDUP(IFERROR(AF190*(1+$AC$4/100),AF190),0)</f>
        <v>352</v>
      </c>
      <c r="F190" s="1274"/>
      <c r="G190" s="1274">
        <f>ROUNDUP(IFERROR(AH190*(1+$AC$4/100),AH190),0)</f>
        <v>402</v>
      </c>
      <c r="H190" s="1274"/>
      <c r="I190" s="1274">
        <f>ROUNDUP(IFERROR(AJ190*(1+$AC$4/100),AJ190),0)</f>
        <v>453</v>
      </c>
      <c r="J190" s="1274"/>
      <c r="K190" s="1274">
        <f>ROUNDUP(IFERROR(AL190*(1+$AC$4/100),AL190),0)</f>
        <v>503</v>
      </c>
      <c r="L190" s="1274"/>
      <c r="M190" s="1274">
        <f>ROUNDUP(IFERROR(AN190*(1+$AC$4/100),AN190),0)</f>
        <v>570</v>
      </c>
      <c r="N190" s="1274"/>
      <c r="O190" s="1274">
        <f>ROUNDUP(IFERROR(AP190*(1+$AC$4/100),AP190),0)</f>
        <v>621</v>
      </c>
      <c r="P190" s="1274"/>
      <c r="Q190" s="1274">
        <f>ROUNDUP(IFERROR(AR190*(1+$AC$4/100),AR190),0)</f>
        <v>673</v>
      </c>
      <c r="R190" s="1274"/>
      <c r="S190" s="1274">
        <f>ROUNDUP(IFERROR(AT190*(1+$AC$4/100),AT190),0)</f>
        <v>725</v>
      </c>
      <c r="T190" s="1274"/>
      <c r="U190" s="1274">
        <f>ROUNDUP(IFERROR(AV190*(1+$AC$4/100),AV190),0)</f>
        <v>795</v>
      </c>
      <c r="V190" s="1274"/>
      <c r="W190" s="1274">
        <f>ROUNDUP(IFERROR(AX190*(1+$AC$4/100),AX190),0)</f>
        <v>860</v>
      </c>
      <c r="X190" s="1275"/>
      <c r="Y190" s="1267">
        <v>2600</v>
      </c>
      <c r="Z190" s="1268"/>
      <c r="AB190" s="1131">
        <v>2600</v>
      </c>
      <c r="AC190" s="1131"/>
      <c r="AD190" s="1131">
        <v>402</v>
      </c>
      <c r="AE190" s="1131"/>
      <c r="AF190" s="1131">
        <v>469</v>
      </c>
      <c r="AG190" s="1131"/>
      <c r="AH190" s="1131">
        <v>536</v>
      </c>
      <c r="AI190" s="1131"/>
      <c r="AJ190" s="1131">
        <v>603</v>
      </c>
      <c r="AK190" s="1131"/>
      <c r="AL190" s="1131">
        <v>670</v>
      </c>
      <c r="AM190" s="1131"/>
      <c r="AN190" s="1131">
        <v>759</v>
      </c>
      <c r="AO190" s="1131"/>
      <c r="AP190" s="1131">
        <v>828</v>
      </c>
      <c r="AQ190" s="1131"/>
      <c r="AR190" s="1131">
        <v>897</v>
      </c>
      <c r="AS190" s="1131"/>
      <c r="AT190" s="1131">
        <v>966</v>
      </c>
      <c r="AU190" s="1131"/>
      <c r="AV190" s="1131">
        <v>1060</v>
      </c>
      <c r="AW190" s="1131"/>
      <c r="AX190" s="1131">
        <v>1146</v>
      </c>
      <c r="AY190" s="1131"/>
    </row>
    <row r="191" spans="1:57" customHeight="1" ht="19.5">
      <c r="A191" s="1269">
        <v>2800</v>
      </c>
      <c r="B191" s="1267"/>
      <c r="C191" s="1273">
        <f>ROUNDUP(IFERROR(AD191*(1+$AC$4/100),AD191),0)</f>
        <v>319</v>
      </c>
      <c r="D191" s="1271"/>
      <c r="E191" s="1271">
        <f>ROUNDUP(IFERROR(AF191*(1+$AC$4/100),AF191),0)</f>
        <v>373</v>
      </c>
      <c r="F191" s="1271"/>
      <c r="G191" s="1271">
        <f>ROUNDUP(IFERROR(AH191*(1+$AC$4/100),AH191),0)</f>
        <v>426</v>
      </c>
      <c r="H191" s="1271"/>
      <c r="I191" s="1271">
        <f>ROUNDUP(IFERROR(AJ191*(1+$AC$4/100),AJ191),0)</f>
        <v>480</v>
      </c>
      <c r="J191" s="1271"/>
      <c r="K191" s="1271">
        <f>ROUNDUP(IFERROR(AL191*(1+$AC$4/100),AL191),0)</f>
        <v>534</v>
      </c>
      <c r="L191" s="1271"/>
      <c r="M191" s="1271">
        <f>ROUNDUP(IFERROR(AN191*(1+$AC$4/100),AN191),0)</f>
        <v>604</v>
      </c>
      <c r="N191" s="1271"/>
      <c r="O191" s="1271">
        <f>ROUNDUP(IFERROR(AP191*(1+$AC$4/100),AP191),0)</f>
        <v>659</v>
      </c>
      <c r="P191" s="1271"/>
      <c r="Q191" s="1271">
        <f>ROUNDUP(IFERROR(AR191*(1+$AC$4/100),AR191),0)</f>
        <v>714</v>
      </c>
      <c r="R191" s="1271"/>
      <c r="S191" s="1271">
        <f>ROUNDUP(IFERROR(AT191*(1+$AC$4/100),AT191),0)</f>
        <v>770</v>
      </c>
      <c r="T191" s="1271"/>
      <c r="U191" s="1271">
        <f>ROUNDUP(IFERROR(AV191*(1+$AC$4/100),AV191),0)</f>
        <v>843</v>
      </c>
      <c r="V191" s="1271"/>
      <c r="W191" s="1271">
        <f>ROUNDUP(IFERROR(AX191*(1+$AC$4/100),AX191),0)</f>
        <v>912</v>
      </c>
      <c r="X191" s="1272"/>
      <c r="Y191" s="1267">
        <v>2800</v>
      </c>
      <c r="Z191" s="1268"/>
      <c r="AB191" s="1131">
        <v>2800</v>
      </c>
      <c r="AC191" s="1131"/>
      <c r="AD191" s="1131">
        <v>425</v>
      </c>
      <c r="AE191" s="1131"/>
      <c r="AF191" s="1131">
        <v>497</v>
      </c>
      <c r="AG191" s="1131"/>
      <c r="AH191" s="1131">
        <v>568</v>
      </c>
      <c r="AI191" s="1131"/>
      <c r="AJ191" s="1131">
        <v>640</v>
      </c>
      <c r="AK191" s="1131"/>
      <c r="AL191" s="1131">
        <v>711</v>
      </c>
      <c r="AM191" s="1131"/>
      <c r="AN191" s="1131">
        <v>805</v>
      </c>
      <c r="AO191" s="1131"/>
      <c r="AP191" s="1131">
        <v>878</v>
      </c>
      <c r="AQ191" s="1131"/>
      <c r="AR191" s="1131">
        <v>952</v>
      </c>
      <c r="AS191" s="1131"/>
      <c r="AT191" s="1131">
        <v>1026</v>
      </c>
      <c r="AU191" s="1131"/>
      <c r="AV191" s="1131">
        <v>1124</v>
      </c>
      <c r="AW191" s="1131"/>
      <c r="AX191" s="1131">
        <v>1215</v>
      </c>
      <c r="AY191" s="1131"/>
    </row>
    <row r="192" spans="1:57" customHeight="1" ht="19.5">
      <c r="A192" s="1269">
        <v>3000</v>
      </c>
      <c r="B192" s="1267"/>
      <c r="C192" s="1276">
        <f>ROUNDUP(IFERROR(AD192*(1+$AC$4/100),AD192),0)</f>
        <v>336</v>
      </c>
      <c r="D192" s="1274"/>
      <c r="E192" s="1274">
        <f>ROUNDUP(IFERROR(AF192*(1+$AC$4/100),AF192),0)</f>
        <v>393</v>
      </c>
      <c r="F192" s="1274"/>
      <c r="G192" s="1274">
        <f>ROUNDUP(IFERROR(AH192*(1+$AC$4/100),AH192),0)</f>
        <v>462</v>
      </c>
      <c r="H192" s="1274"/>
      <c r="I192" s="1274">
        <f>ROUNDUP(IFERROR(AJ192*(1+$AC$4/100),AJ192),0)</f>
        <v>521</v>
      </c>
      <c r="J192" s="1274"/>
      <c r="K192" s="1274">
        <f>ROUNDUP(IFERROR(AL192*(1+$AC$4/100),AL192),0)</f>
        <v>580</v>
      </c>
      <c r="L192" s="1274"/>
      <c r="M192" s="1274">
        <f>ROUNDUP(IFERROR(AN192*(1+$AC$4/100),AN192),0)</f>
        <v>639</v>
      </c>
      <c r="N192" s="1274"/>
      <c r="O192" s="1274">
        <f>ROUNDUP(IFERROR(AP192*(1+$AC$4/100),AP192),0)</f>
        <v>712</v>
      </c>
      <c r="P192" s="1274"/>
      <c r="Q192" s="1274">
        <f>ROUNDUP(IFERROR(AR192*(1+$AC$4/100),AR192),0)</f>
        <v>772</v>
      </c>
      <c r="R192" s="1274"/>
      <c r="S192" s="1274">
        <f>ROUNDUP(IFERROR(AT192*(1+$AC$4/100),AT192),0)</f>
        <v>832</v>
      </c>
      <c r="T192" s="1274"/>
      <c r="U192" s="1274">
        <f>ROUNDUP(IFERROR(AV192*(1+$AC$4/100),AV192),0)</f>
        <v>892</v>
      </c>
      <c r="V192" s="1274"/>
      <c r="W192" s="1274">
        <f>ROUNDUP(IFERROR(AX192*(1+$AC$4/100),AX192),0)</f>
        <v>963</v>
      </c>
      <c r="X192" s="1275"/>
      <c r="Y192" s="1267">
        <v>3000</v>
      </c>
      <c r="Z192" s="1268"/>
      <c r="AB192" s="1131">
        <v>3000</v>
      </c>
      <c r="AC192" s="1131"/>
      <c r="AD192" s="1131">
        <v>448</v>
      </c>
      <c r="AE192" s="1131"/>
      <c r="AF192" s="1131">
        <v>524</v>
      </c>
      <c r="AG192" s="1131"/>
      <c r="AH192" s="1131">
        <v>616</v>
      </c>
      <c r="AI192" s="1131"/>
      <c r="AJ192" s="1131">
        <v>694</v>
      </c>
      <c r="AK192" s="1131"/>
      <c r="AL192" s="1131">
        <v>773</v>
      </c>
      <c r="AM192" s="1131"/>
      <c r="AN192" s="1131">
        <v>851</v>
      </c>
      <c r="AO192" s="1131"/>
      <c r="AP192" s="1131">
        <v>949</v>
      </c>
      <c r="AQ192" s="1131"/>
      <c r="AR192" s="1131">
        <v>1029</v>
      </c>
      <c r="AS192" s="1131"/>
      <c r="AT192" s="1131">
        <v>1109</v>
      </c>
      <c r="AU192" s="1131"/>
      <c r="AV192" s="1131">
        <v>1189</v>
      </c>
      <c r="AW192" s="1131"/>
      <c r="AX192" s="1131">
        <v>1284</v>
      </c>
      <c r="AY192" s="1131"/>
    </row>
    <row r="193" spans="1:57" customHeight="1" ht="19.5">
      <c r="A193" s="1269">
        <v>3200</v>
      </c>
      <c r="B193" s="1267"/>
      <c r="C193" s="1273">
        <f>ROUNDUP(IFERROR(AD193*(1+$AC$4/100),AD193),0)</f>
        <v>354</v>
      </c>
      <c r="D193" s="1271"/>
      <c r="E193" s="1271">
        <f>ROUNDUP(IFERROR(AF193*(1+$AC$4/100),AF193),0)</f>
        <v>414</v>
      </c>
      <c r="F193" s="1271"/>
      <c r="G193" s="1271">
        <f>ROUNDUP(IFERROR(AH193*(1+$AC$4/100),AH193),0)</f>
        <v>486</v>
      </c>
      <c r="H193" s="1271"/>
      <c r="I193" s="1271">
        <f>ROUNDUP(IFERROR(AJ193*(1+$AC$4/100),AJ193),0)</f>
        <v>549</v>
      </c>
      <c r="J193" s="1271"/>
      <c r="K193" s="1271">
        <f>ROUNDUP(IFERROR(AL193*(1+$AC$4/100),AL193),0)</f>
        <v>611</v>
      </c>
      <c r="L193" s="1271"/>
      <c r="M193" s="1271">
        <f>ROUNDUP(IFERROR(AN193*(1+$AC$4/100),AN193),0)</f>
        <v>673</v>
      </c>
      <c r="N193" s="1271"/>
      <c r="O193" s="1271">
        <f>ROUNDUP(IFERROR(AP193*(1+$AC$4/100),AP193),0)</f>
        <v>750</v>
      </c>
      <c r="P193" s="1271"/>
      <c r="Q193" s="1271">
        <f>ROUNDUP(IFERROR(AR193*(1+$AC$4/100),AR193),0)</f>
        <v>813</v>
      </c>
      <c r="R193" s="1271"/>
      <c r="S193" s="1271">
        <f>ROUNDUP(IFERROR(AT193*(1+$AC$4/100),AT193),0)</f>
        <v>876</v>
      </c>
      <c r="T193" s="1271"/>
      <c r="U193" s="1271">
        <f>ROUNDUP(IFERROR(AV193*(1+$AC$4/100),AV193),0)</f>
        <v>940</v>
      </c>
      <c r="V193" s="1271"/>
      <c r="W193" s="1271">
        <f>ROUNDUP(IFERROR(AX193*(1+$AC$4/100),AX193),0)</f>
        <v>1015</v>
      </c>
      <c r="X193" s="1272"/>
      <c r="Y193" s="1267">
        <v>3200</v>
      </c>
      <c r="Z193" s="1268"/>
      <c r="AB193" s="1131">
        <v>3200</v>
      </c>
      <c r="AC193" s="1131"/>
      <c r="AD193" s="1131">
        <v>471</v>
      </c>
      <c r="AE193" s="1131"/>
      <c r="AF193" s="1131">
        <v>552</v>
      </c>
      <c r="AG193" s="1131"/>
      <c r="AH193" s="1131">
        <v>648</v>
      </c>
      <c r="AI193" s="1131"/>
      <c r="AJ193" s="1131">
        <v>731</v>
      </c>
      <c r="AK193" s="1131"/>
      <c r="AL193" s="1131">
        <v>814</v>
      </c>
      <c r="AM193" s="1131"/>
      <c r="AN193" s="1131">
        <v>897</v>
      </c>
      <c r="AO193" s="1131"/>
      <c r="AP193" s="1131">
        <v>999</v>
      </c>
      <c r="AQ193" s="1131"/>
      <c r="AR193" s="1131">
        <v>1084</v>
      </c>
      <c r="AS193" s="1131"/>
      <c r="AT193" s="1131">
        <v>1168</v>
      </c>
      <c r="AU193" s="1131"/>
      <c r="AV193" s="1131">
        <v>1253</v>
      </c>
      <c r="AW193" s="1131"/>
      <c r="AX193" s="1131">
        <v>1353</v>
      </c>
      <c r="AY193" s="1131"/>
    </row>
    <row r="194" spans="1:57" customHeight="1" ht="19.5">
      <c r="A194" s="1269">
        <v>3400</v>
      </c>
      <c r="B194" s="1267"/>
      <c r="C194" s="1270">
        <f>ROUNDUP(IFERROR(AD194*(1+$AC$4/100),AD194),0)</f>
        <v>371</v>
      </c>
      <c r="D194" s="1265"/>
      <c r="E194" s="1265">
        <f>ROUNDUP(IFERROR(AF194*(1+$AC$4/100),AF194),0)</f>
        <v>435</v>
      </c>
      <c r="F194" s="1265"/>
      <c r="G194" s="1265">
        <f>ROUNDUP(IFERROR(AH194*(1+$AC$4/100),AH194),0)</f>
        <v>510</v>
      </c>
      <c r="H194" s="1265"/>
      <c r="I194" s="1265">
        <f>ROUNDUP(IFERROR(AJ194*(1+$AC$4/100),AJ194),0)</f>
        <v>576</v>
      </c>
      <c r="J194" s="1265"/>
      <c r="K194" s="1265">
        <f>ROUNDUP(IFERROR(AL194*(1+$AC$4/100),AL194),0)</f>
        <v>642</v>
      </c>
      <c r="L194" s="1265"/>
      <c r="M194" s="1265">
        <f>ROUNDUP(IFERROR(AN194*(1+$AC$4/100),AN194),0)</f>
        <v>708</v>
      </c>
      <c r="N194" s="1265"/>
      <c r="O194" s="1265">
        <f>ROUNDUP(IFERROR(AP194*(1+$AC$4/100),AP194),0)</f>
        <v>788</v>
      </c>
      <c r="P194" s="1265"/>
      <c r="Q194" s="1265">
        <f>ROUNDUP(IFERROR(AR194*(1+$AC$4/100),AR194),0)</f>
        <v>855</v>
      </c>
      <c r="R194" s="1265"/>
      <c r="S194" s="1265">
        <f>ROUNDUP(IFERROR(AT194*(1+$AC$4/100),AT194),0)</f>
        <v>921</v>
      </c>
      <c r="T194" s="1265"/>
      <c r="U194" s="1265">
        <f>ROUNDUP(IFERROR(AV194*(1+$AC$4/100),AV194),0)</f>
        <v>988</v>
      </c>
      <c r="V194" s="1265"/>
      <c r="W194" s="1265">
        <f>ROUNDUP(IFERROR(AX194*(1+$AC$4/100),AX194),0)</f>
        <v>1067</v>
      </c>
      <c r="X194" s="1266"/>
      <c r="Y194" s="1267">
        <v>3400</v>
      </c>
      <c r="Z194" s="1268"/>
      <c r="AB194" s="1131">
        <v>3400</v>
      </c>
      <c r="AC194" s="1131"/>
      <c r="AD194" s="1131">
        <v>494</v>
      </c>
      <c r="AE194" s="1131"/>
      <c r="AF194" s="1131">
        <v>580</v>
      </c>
      <c r="AG194" s="1131"/>
      <c r="AH194" s="1131">
        <v>680</v>
      </c>
      <c r="AI194" s="1131"/>
      <c r="AJ194" s="1131">
        <v>768</v>
      </c>
      <c r="AK194" s="1131"/>
      <c r="AL194" s="1131">
        <v>855</v>
      </c>
      <c r="AM194" s="1131"/>
      <c r="AN194" s="1131">
        <v>943</v>
      </c>
      <c r="AO194" s="1131"/>
      <c r="AP194" s="1131">
        <v>1050</v>
      </c>
      <c r="AQ194" s="1131"/>
      <c r="AR194" s="1131">
        <v>1139</v>
      </c>
      <c r="AS194" s="1131"/>
      <c r="AT194" s="1131">
        <v>1228</v>
      </c>
      <c r="AU194" s="1131"/>
      <c r="AV194" s="1131">
        <v>1317</v>
      </c>
      <c r="AW194" s="1131"/>
      <c r="AX194" s="1131">
        <v>1422</v>
      </c>
      <c r="AY194" s="1131"/>
    </row>
    <row r="195" spans="1:57" customHeight="1" ht="34.5">
      <c r="A195" s="320"/>
      <c r="B195" s="318"/>
      <c r="C195" s="1263" t="s">
        <v>882</v>
      </c>
      <c r="D195" s="1263"/>
      <c r="E195" s="1263"/>
      <c r="F195" s="1263"/>
      <c r="G195" s="1263"/>
      <c r="H195" s="1263"/>
      <c r="I195" s="1263"/>
      <c r="J195" s="1263"/>
      <c r="K195" s="1263"/>
      <c r="L195" s="1263"/>
      <c r="M195" s="1263"/>
      <c r="N195" s="1263"/>
      <c r="O195" s="1263"/>
      <c r="P195" s="1263"/>
      <c r="Q195" s="1263"/>
      <c r="R195" s="1263"/>
      <c r="S195" s="1263"/>
      <c r="T195" s="1263"/>
      <c r="U195" s="1263"/>
      <c r="V195" s="1263"/>
      <c r="W195" s="1263"/>
      <c r="X195" s="1263"/>
      <c r="Y195" s="318"/>
      <c r="Z195" s="313"/>
    </row>
    <row r="196" spans="1:57">
      <c r="A196" s="294"/>
      <c r="B196" s="298"/>
      <c r="C196" s="298"/>
      <c r="D196" s="298"/>
      <c r="E196" s="298"/>
      <c r="F196" s="298"/>
      <c r="G196" s="298"/>
      <c r="H196" s="298"/>
      <c r="I196" s="298"/>
      <c r="J196" s="298"/>
      <c r="K196" s="298"/>
      <c r="L196" s="298"/>
      <c r="M196" s="298"/>
      <c r="N196" s="298"/>
      <c r="O196" s="298"/>
      <c r="P196" s="298"/>
      <c r="Q196" s="298"/>
      <c r="R196" s="298"/>
      <c r="S196" s="298"/>
      <c r="T196" s="298"/>
      <c r="U196" s="298"/>
      <c r="V196" s="298"/>
      <c r="W196" s="298"/>
      <c r="X196" s="298"/>
      <c r="Y196" s="298"/>
      <c r="Z196" s="298"/>
    </row>
    <row r="197" spans="1:57" customHeight="1" ht="33.75">
      <c r="A197" s="1281" t="s">
        <v>886</v>
      </c>
      <c r="B197" s="1282"/>
      <c r="C197" s="1282"/>
      <c r="D197" s="1282"/>
      <c r="E197" s="1282"/>
      <c r="F197" s="1282"/>
      <c r="G197" s="1282"/>
      <c r="H197" s="1282"/>
      <c r="I197" s="1282"/>
      <c r="J197" s="1282"/>
      <c r="K197" s="1282"/>
      <c r="L197" s="1282"/>
      <c r="M197" s="1282"/>
      <c r="N197" s="1282"/>
      <c r="O197" s="1282"/>
      <c r="P197" s="1282"/>
      <c r="Q197" s="1282"/>
      <c r="R197" s="1282"/>
      <c r="S197" s="1282"/>
      <c r="T197" s="1282"/>
      <c r="U197" s="1282"/>
      <c r="V197" s="1282"/>
      <c r="W197" s="1282"/>
      <c r="X197" s="1282"/>
      <c r="Y197" s="1282"/>
      <c r="Z197" s="1283"/>
    </row>
    <row r="198" spans="1:57" customHeight="1" ht="19.5">
      <c r="A198" s="306"/>
      <c r="B198" s="307"/>
      <c r="C198" s="1280">
        <v>3000</v>
      </c>
      <c r="D198" s="1280"/>
      <c r="E198" s="1280">
        <v>3600</v>
      </c>
      <c r="F198" s="1280"/>
      <c r="G198" s="1280">
        <v>4200</v>
      </c>
      <c r="H198" s="1280"/>
      <c r="I198" s="1280">
        <v>4800</v>
      </c>
      <c r="J198" s="1280"/>
      <c r="K198" s="1280">
        <v>5400</v>
      </c>
      <c r="L198" s="1280"/>
      <c r="M198" s="1280">
        <v>6000</v>
      </c>
      <c r="N198" s="1280"/>
      <c r="O198" s="1280">
        <v>6600</v>
      </c>
      <c r="P198" s="1280"/>
      <c r="Q198" s="1280">
        <v>7200</v>
      </c>
      <c r="R198" s="1280"/>
      <c r="S198" s="1280">
        <v>7800</v>
      </c>
      <c r="T198" s="1280"/>
      <c r="U198" s="1280">
        <v>8400</v>
      </c>
      <c r="V198" s="1280"/>
      <c r="W198" s="1280">
        <v>9000</v>
      </c>
      <c r="X198" s="1280"/>
      <c r="Y198" s="307"/>
      <c r="Z198" s="308"/>
      <c r="AD198" s="1131">
        <v>3000</v>
      </c>
      <c r="AE198" s="1131"/>
      <c r="AF198" s="1131">
        <v>3600</v>
      </c>
      <c r="AG198" s="1131"/>
      <c r="AH198" s="1131">
        <v>4200</v>
      </c>
      <c r="AI198" s="1131"/>
      <c r="AJ198" s="1131">
        <v>4800</v>
      </c>
      <c r="AK198" s="1131"/>
      <c r="AL198" s="1131">
        <v>5400</v>
      </c>
      <c r="AM198" s="1131"/>
      <c r="AN198" s="1131">
        <v>6000</v>
      </c>
      <c r="AO198" s="1131"/>
      <c r="AP198" s="1131">
        <v>6600</v>
      </c>
      <c r="AQ198" s="1131"/>
      <c r="AR198" s="1131">
        <v>7200</v>
      </c>
      <c r="AS198" s="1131"/>
      <c r="AT198" s="1131">
        <v>7800</v>
      </c>
      <c r="AU198" s="1131"/>
      <c r="AV198" s="1131">
        <v>8400</v>
      </c>
      <c r="AW198" s="1131"/>
      <c r="AX198" s="1131">
        <v>9000</v>
      </c>
      <c r="AY198" s="1131"/>
    </row>
    <row r="199" spans="1:57" customHeight="1" ht="19.5">
      <c r="A199" s="1269">
        <v>1000</v>
      </c>
      <c r="B199" s="1267"/>
      <c r="C199" s="1279">
        <f>ROUNDUP(IFERROR(AD199*(1+$AC$5/100),AD199),0)</f>
        <v>186</v>
      </c>
      <c r="D199" s="1277"/>
      <c r="E199" s="1277">
        <f>ROUNDUP(IFERROR(AF199*(1+$AC$5/100),AF199),0)</f>
        <v>213</v>
      </c>
      <c r="F199" s="1277"/>
      <c r="G199" s="1277">
        <f>ROUNDUP(IFERROR(AH199*(1+$AC$5/100),AH199),0)</f>
        <v>238</v>
      </c>
      <c r="H199" s="1277"/>
      <c r="I199" s="1277">
        <f>ROUNDUP(IFERROR(AJ199*(1+$AC$5/100),AJ199),0)</f>
        <v>264</v>
      </c>
      <c r="J199" s="1277"/>
      <c r="K199" s="1277">
        <f>ROUNDUP(IFERROR(AL199*(1+$AC$5/100),AL199),0)</f>
        <v>291</v>
      </c>
      <c r="L199" s="1277"/>
      <c r="M199" s="1277">
        <f>ROUNDUP(IFERROR(AN199*(1+$AC$5/100),AN199),0)</f>
        <v>335</v>
      </c>
      <c r="N199" s="1277"/>
      <c r="O199" s="1277">
        <f>ROUNDUP(IFERROR(AP199*(1+$AC$5/100),AP199),0)</f>
        <v>363</v>
      </c>
      <c r="P199" s="1277"/>
      <c r="Q199" s="1277">
        <f>ROUNDUP(IFERROR(AR199*(1+$AC$5/100),AR199),0)</f>
        <v>390</v>
      </c>
      <c r="R199" s="1277"/>
      <c r="S199" s="1277">
        <f>ROUNDUP(IFERROR(AT199*(1+$AC$5/100),AT199),0)</f>
        <v>418</v>
      </c>
      <c r="T199" s="1277"/>
      <c r="U199" s="1277">
        <f>ROUNDUP(IFERROR(AV199*(1+$AC$5/100),AV199),0)</f>
        <v>468</v>
      </c>
      <c r="V199" s="1277"/>
      <c r="W199" s="1277">
        <f>ROUNDUP(IFERROR(AX199*(1+$AC$5/100),AX199),0)</f>
        <v>510</v>
      </c>
      <c r="X199" s="1278"/>
      <c r="Y199" s="1267">
        <v>1000</v>
      </c>
      <c r="Z199" s="1268"/>
      <c r="AB199" s="1131">
        <v>1000</v>
      </c>
      <c r="AC199" s="1131"/>
      <c r="AD199" s="1131">
        <v>248</v>
      </c>
      <c r="AE199" s="1131"/>
      <c r="AF199" s="1131">
        <v>283</v>
      </c>
      <c r="AG199" s="1131"/>
      <c r="AH199" s="1131">
        <v>317</v>
      </c>
      <c r="AI199" s="1131"/>
      <c r="AJ199" s="1131">
        <v>352</v>
      </c>
      <c r="AK199" s="1131"/>
      <c r="AL199" s="1131">
        <v>387</v>
      </c>
      <c r="AM199" s="1131"/>
      <c r="AN199" s="1131">
        <v>446</v>
      </c>
      <c r="AO199" s="1131"/>
      <c r="AP199" s="1131">
        <v>483</v>
      </c>
      <c r="AQ199" s="1131"/>
      <c r="AR199" s="1131">
        <v>520</v>
      </c>
      <c r="AS199" s="1131"/>
      <c r="AT199" s="1131">
        <v>557</v>
      </c>
      <c r="AU199" s="1131"/>
      <c r="AV199" s="1131">
        <v>623</v>
      </c>
      <c r="AW199" s="1131"/>
      <c r="AX199" s="1131">
        <v>679</v>
      </c>
      <c r="AY199" s="1131"/>
    </row>
    <row r="200" spans="1:57" customHeight="1" ht="19.5">
      <c r="A200" s="1269">
        <v>1200</v>
      </c>
      <c r="B200" s="1267"/>
      <c r="C200" s="1273">
        <f>ROUNDUP(IFERROR(AD200*(1+$AC$5/100),AD200),0)</f>
        <v>207</v>
      </c>
      <c r="D200" s="1271"/>
      <c r="E200" s="1271">
        <f>ROUNDUP(IFERROR(AF200*(1+$AC$5/100),AF200),0)</f>
        <v>237</v>
      </c>
      <c r="F200" s="1271"/>
      <c r="G200" s="1271">
        <f>ROUNDUP(IFERROR(AH200*(1+$AC$5/100),AH200),0)</f>
        <v>266</v>
      </c>
      <c r="H200" s="1271"/>
      <c r="I200" s="1271">
        <f>ROUNDUP(IFERROR(AJ200*(1+$AC$5/100),AJ200),0)</f>
        <v>296</v>
      </c>
      <c r="J200" s="1271"/>
      <c r="K200" s="1271">
        <f>ROUNDUP(IFERROR(AL200*(1+$AC$5/100),AL200),0)</f>
        <v>326</v>
      </c>
      <c r="L200" s="1271"/>
      <c r="M200" s="1271">
        <f>ROUNDUP(IFERROR(AN200*(1+$AC$5/100),AN200),0)</f>
        <v>375</v>
      </c>
      <c r="N200" s="1271"/>
      <c r="O200" s="1271">
        <f>ROUNDUP(IFERROR(AP200*(1+$AC$5/100),AP200),0)</f>
        <v>406</v>
      </c>
      <c r="P200" s="1271"/>
      <c r="Q200" s="1271">
        <f>ROUNDUP(IFERROR(AR200*(1+$AC$5/100),AR200),0)</f>
        <v>438</v>
      </c>
      <c r="R200" s="1271"/>
      <c r="S200" s="1271">
        <f>ROUNDUP(IFERROR(AT200*(1+$AC$5/100),AT200),0)</f>
        <v>470</v>
      </c>
      <c r="T200" s="1271"/>
      <c r="U200" s="1271">
        <f>ROUNDUP(IFERROR(AV200*(1+$AC$5/100),AV200),0)</f>
        <v>523</v>
      </c>
      <c r="V200" s="1271"/>
      <c r="W200" s="1271">
        <f>ROUNDUP(IFERROR(AX200*(1+$AC$5/100),AX200),0)</f>
        <v>569</v>
      </c>
      <c r="X200" s="1272"/>
      <c r="Y200" s="1267">
        <v>1200</v>
      </c>
      <c r="Z200" s="1268"/>
      <c r="AB200" s="1131">
        <v>1200</v>
      </c>
      <c r="AC200" s="1131"/>
      <c r="AD200" s="1131">
        <v>275</v>
      </c>
      <c r="AE200" s="1131"/>
      <c r="AF200" s="1131">
        <v>315</v>
      </c>
      <c r="AG200" s="1131"/>
      <c r="AH200" s="1131">
        <v>354</v>
      </c>
      <c r="AI200" s="1131"/>
      <c r="AJ200" s="1131">
        <v>394</v>
      </c>
      <c r="AK200" s="1131"/>
      <c r="AL200" s="1131">
        <v>434</v>
      </c>
      <c r="AM200" s="1131"/>
      <c r="AN200" s="1131">
        <v>499</v>
      </c>
      <c r="AO200" s="1131"/>
      <c r="AP200" s="1131">
        <v>541</v>
      </c>
      <c r="AQ200" s="1131"/>
      <c r="AR200" s="1131">
        <v>584</v>
      </c>
      <c r="AS200" s="1131"/>
      <c r="AT200" s="1131">
        <v>626</v>
      </c>
      <c r="AU200" s="1131"/>
      <c r="AV200" s="1131">
        <v>697</v>
      </c>
      <c r="AW200" s="1131"/>
      <c r="AX200" s="1131">
        <v>758</v>
      </c>
      <c r="AY200" s="1131"/>
    </row>
    <row r="201" spans="1:57" customHeight="1" ht="19.5">
      <c r="A201" s="1269">
        <v>1400</v>
      </c>
      <c r="B201" s="1267"/>
      <c r="C201" s="1276">
        <f>ROUNDUP(IFERROR(AD201*(1+$AC$5/100),AD201),0)</f>
        <v>226</v>
      </c>
      <c r="D201" s="1274"/>
      <c r="E201" s="1274">
        <f>ROUNDUP(IFERROR(AF201*(1+$AC$5/100),AF201),0)</f>
        <v>260</v>
      </c>
      <c r="F201" s="1274"/>
      <c r="G201" s="1274">
        <f>ROUNDUP(IFERROR(AH201*(1+$AC$5/100),AH201),0)</f>
        <v>294</v>
      </c>
      <c r="H201" s="1274"/>
      <c r="I201" s="1274">
        <f>ROUNDUP(IFERROR(AJ201*(1+$AC$5/100),AJ201),0)</f>
        <v>327</v>
      </c>
      <c r="J201" s="1274"/>
      <c r="K201" s="1274">
        <f>ROUNDUP(IFERROR(AL201*(1+$AC$5/100),AL201),0)</f>
        <v>362</v>
      </c>
      <c r="L201" s="1274"/>
      <c r="M201" s="1274">
        <f>ROUNDUP(IFERROR(AN201*(1+$AC$5/100),AN201),0)</f>
        <v>414</v>
      </c>
      <c r="N201" s="1274"/>
      <c r="O201" s="1274">
        <f>ROUNDUP(IFERROR(AP201*(1+$AC$5/100),AP201),0)</f>
        <v>450</v>
      </c>
      <c r="P201" s="1274"/>
      <c r="Q201" s="1274">
        <f>ROUNDUP(IFERROR(AR201*(1+$AC$5/100),AR201),0)</f>
        <v>486</v>
      </c>
      <c r="R201" s="1274"/>
      <c r="S201" s="1274">
        <f>ROUNDUP(IFERROR(AT201*(1+$AC$5/100),AT201),0)</f>
        <v>522</v>
      </c>
      <c r="T201" s="1274"/>
      <c r="U201" s="1274">
        <f>ROUNDUP(IFERROR(AV201*(1+$AC$5/100),AV201),0)</f>
        <v>579</v>
      </c>
      <c r="V201" s="1274"/>
      <c r="W201" s="1274">
        <f>ROUNDUP(IFERROR(AX201*(1+$AC$5/100),AX201),0)</f>
        <v>628</v>
      </c>
      <c r="X201" s="1275"/>
      <c r="Y201" s="1267">
        <v>1400</v>
      </c>
      <c r="Z201" s="1268"/>
      <c r="AB201" s="1131">
        <v>1400</v>
      </c>
      <c r="AC201" s="1131"/>
      <c r="AD201" s="1131">
        <v>301</v>
      </c>
      <c r="AE201" s="1131"/>
      <c r="AF201" s="1131">
        <v>346</v>
      </c>
      <c r="AG201" s="1131"/>
      <c r="AH201" s="1131">
        <v>391</v>
      </c>
      <c r="AI201" s="1131"/>
      <c r="AJ201" s="1131">
        <v>436</v>
      </c>
      <c r="AK201" s="1131"/>
      <c r="AL201" s="1131">
        <v>482</v>
      </c>
      <c r="AM201" s="1131"/>
      <c r="AN201" s="1131">
        <v>552</v>
      </c>
      <c r="AO201" s="1131"/>
      <c r="AP201" s="1131">
        <v>599</v>
      </c>
      <c r="AQ201" s="1131"/>
      <c r="AR201" s="1131">
        <v>647</v>
      </c>
      <c r="AS201" s="1131"/>
      <c r="AT201" s="1131">
        <v>695</v>
      </c>
      <c r="AU201" s="1131"/>
      <c r="AV201" s="1131">
        <v>771</v>
      </c>
      <c r="AW201" s="1131"/>
      <c r="AX201" s="1131">
        <v>837</v>
      </c>
      <c r="AY201" s="1131"/>
    </row>
    <row r="202" spans="1:57" customHeight="1" ht="19.5">
      <c r="A202" s="1269">
        <v>1600</v>
      </c>
      <c r="B202" s="1267"/>
      <c r="C202" s="1273">
        <f>ROUNDUP(IFERROR(AD202*(1+$AC$5/100),AD202),0)</f>
        <v>246</v>
      </c>
      <c r="D202" s="1271"/>
      <c r="E202" s="1271">
        <f>ROUNDUP(IFERROR(AF202*(1+$AC$5/100),AF202),0)</f>
        <v>284</v>
      </c>
      <c r="F202" s="1271"/>
      <c r="G202" s="1271">
        <f>ROUNDUP(IFERROR(AH202*(1+$AC$5/100),AH202),0)</f>
        <v>321</v>
      </c>
      <c r="H202" s="1271"/>
      <c r="I202" s="1271">
        <f>ROUNDUP(IFERROR(AJ202*(1+$AC$5/100),AJ202),0)</f>
        <v>360</v>
      </c>
      <c r="J202" s="1271"/>
      <c r="K202" s="1271">
        <f>ROUNDUP(IFERROR(AL202*(1+$AC$5/100),AL202),0)</f>
        <v>397</v>
      </c>
      <c r="L202" s="1271"/>
      <c r="M202" s="1271">
        <f>ROUNDUP(IFERROR(AN202*(1+$AC$5/100),AN202),0)</f>
        <v>454</v>
      </c>
      <c r="N202" s="1271"/>
      <c r="O202" s="1271">
        <f>ROUNDUP(IFERROR(AP202*(1+$AC$5/100),AP202),0)</f>
        <v>493</v>
      </c>
      <c r="P202" s="1271"/>
      <c r="Q202" s="1271">
        <f>ROUNDUP(IFERROR(AR202*(1+$AC$5/100),AR202),0)</f>
        <v>533</v>
      </c>
      <c r="R202" s="1271"/>
      <c r="S202" s="1271">
        <f>ROUNDUP(IFERROR(AT202*(1+$AC$5/100),AT202),0)</f>
        <v>573</v>
      </c>
      <c r="T202" s="1271"/>
      <c r="U202" s="1271">
        <f>ROUNDUP(IFERROR(AV202*(1+$AC$5/100),AV202),0)</f>
        <v>633</v>
      </c>
      <c r="V202" s="1271"/>
      <c r="W202" s="1271">
        <f>ROUNDUP(IFERROR(AX202*(1+$AC$5/100),AX202),0)</f>
        <v>687</v>
      </c>
      <c r="X202" s="1272"/>
      <c r="Y202" s="1267">
        <v>1600</v>
      </c>
      <c r="Z202" s="1268"/>
      <c r="AB202" s="1131">
        <v>1600</v>
      </c>
      <c r="AC202" s="1131"/>
      <c r="AD202" s="1131">
        <v>328</v>
      </c>
      <c r="AE202" s="1131"/>
      <c r="AF202" s="1131">
        <v>378</v>
      </c>
      <c r="AG202" s="1131"/>
      <c r="AH202" s="1131">
        <v>428</v>
      </c>
      <c r="AI202" s="1131"/>
      <c r="AJ202" s="1131">
        <v>479</v>
      </c>
      <c r="AK202" s="1131"/>
      <c r="AL202" s="1131">
        <v>529</v>
      </c>
      <c r="AM202" s="1131"/>
      <c r="AN202" s="1131">
        <v>605</v>
      </c>
      <c r="AO202" s="1131"/>
      <c r="AP202" s="1131">
        <v>657</v>
      </c>
      <c r="AQ202" s="1131"/>
      <c r="AR202" s="1131">
        <v>710</v>
      </c>
      <c r="AS202" s="1131"/>
      <c r="AT202" s="1131">
        <v>763</v>
      </c>
      <c r="AU202" s="1131"/>
      <c r="AV202" s="1131">
        <v>844</v>
      </c>
      <c r="AW202" s="1131"/>
      <c r="AX202" s="1131">
        <v>916</v>
      </c>
      <c r="AY202" s="1131"/>
    </row>
    <row r="203" spans="1:57" customHeight="1" ht="19.5">
      <c r="A203" s="1269">
        <v>1800</v>
      </c>
      <c r="B203" s="1267"/>
      <c r="C203" s="1276">
        <f>ROUNDUP(IFERROR(AD203*(1+$AC$5/100),AD203),0)</f>
        <v>266</v>
      </c>
      <c r="D203" s="1274"/>
      <c r="E203" s="1274">
        <f>ROUNDUP(IFERROR(AF203*(1+$AC$5/100),AF203),0)</f>
        <v>307</v>
      </c>
      <c r="F203" s="1274"/>
      <c r="G203" s="1274">
        <f>ROUNDUP(IFERROR(AH203*(1+$AC$5/100),AH203),0)</f>
        <v>349</v>
      </c>
      <c r="H203" s="1274"/>
      <c r="I203" s="1274">
        <f>ROUNDUP(IFERROR(AJ203*(1+$AC$5/100),AJ203),0)</f>
        <v>391</v>
      </c>
      <c r="J203" s="1274"/>
      <c r="K203" s="1274">
        <f>ROUNDUP(IFERROR(AL203*(1+$AC$5/100),AL203),0)</f>
        <v>432</v>
      </c>
      <c r="L203" s="1274"/>
      <c r="M203" s="1274">
        <f>ROUNDUP(IFERROR(AN203*(1+$AC$5/100),AN203),0)</f>
        <v>493</v>
      </c>
      <c r="N203" s="1274"/>
      <c r="O203" s="1274">
        <f>ROUNDUP(IFERROR(AP203*(1+$AC$5/100),AP203),0)</f>
        <v>537</v>
      </c>
      <c r="P203" s="1274"/>
      <c r="Q203" s="1274">
        <f>ROUNDUP(IFERROR(AR203*(1+$AC$5/100),AR203),0)</f>
        <v>581</v>
      </c>
      <c r="R203" s="1274"/>
      <c r="S203" s="1274">
        <f>ROUNDUP(IFERROR(AT203*(1+$AC$5/100),AT203),0)</f>
        <v>624</v>
      </c>
      <c r="T203" s="1274"/>
      <c r="U203" s="1274">
        <f>ROUNDUP(IFERROR(AV203*(1+$AC$5/100),AV203),0)</f>
        <v>689</v>
      </c>
      <c r="V203" s="1274"/>
      <c r="W203" s="1274">
        <f>ROUNDUP(IFERROR(AX203*(1+$AC$5/100),AX203),0)</f>
        <v>747</v>
      </c>
      <c r="X203" s="1275"/>
      <c r="Y203" s="1267">
        <v>1800</v>
      </c>
      <c r="Z203" s="1268"/>
      <c r="AB203" s="1131">
        <v>1800</v>
      </c>
      <c r="AC203" s="1131"/>
      <c r="AD203" s="1131">
        <v>354</v>
      </c>
      <c r="AE203" s="1131"/>
      <c r="AF203" s="1131">
        <v>409</v>
      </c>
      <c r="AG203" s="1131"/>
      <c r="AH203" s="1131">
        <v>465</v>
      </c>
      <c r="AI203" s="1131"/>
      <c r="AJ203" s="1131">
        <v>521</v>
      </c>
      <c r="AK203" s="1131"/>
      <c r="AL203" s="1131">
        <v>576</v>
      </c>
      <c r="AM203" s="1131"/>
      <c r="AN203" s="1131">
        <v>657</v>
      </c>
      <c r="AO203" s="1131"/>
      <c r="AP203" s="1131">
        <v>715</v>
      </c>
      <c r="AQ203" s="1131"/>
      <c r="AR203" s="1131">
        <v>774</v>
      </c>
      <c r="AS203" s="1131"/>
      <c r="AT203" s="1131">
        <v>832</v>
      </c>
      <c r="AU203" s="1131"/>
      <c r="AV203" s="1131">
        <v>918</v>
      </c>
      <c r="AW203" s="1131"/>
      <c r="AX203" s="1131">
        <v>996</v>
      </c>
      <c r="AY203" s="1131"/>
    </row>
    <row r="204" spans="1:57" customHeight="1" ht="19.5">
      <c r="A204" s="1269">
        <v>2000</v>
      </c>
      <c r="B204" s="1267"/>
      <c r="C204" s="1273">
        <f>ROUNDUP(IFERROR(AD204*(1+$AC$5/100),AD204),0)</f>
        <v>285</v>
      </c>
      <c r="D204" s="1271"/>
      <c r="E204" s="1271">
        <f>ROUNDUP(IFERROR(AF204*(1+$AC$5/100),AF204),0)</f>
        <v>331</v>
      </c>
      <c r="F204" s="1271"/>
      <c r="G204" s="1271">
        <f>ROUNDUP(IFERROR(AH204*(1+$AC$5/100),AH204),0)</f>
        <v>377</v>
      </c>
      <c r="H204" s="1271"/>
      <c r="I204" s="1271">
        <f>ROUNDUP(IFERROR(AJ204*(1+$AC$5/100),AJ204),0)</f>
        <v>423</v>
      </c>
      <c r="J204" s="1271"/>
      <c r="K204" s="1271">
        <f>ROUNDUP(IFERROR(AL204*(1+$AC$5/100),AL204),0)</f>
        <v>468</v>
      </c>
      <c r="L204" s="1271"/>
      <c r="M204" s="1271">
        <f>ROUNDUP(IFERROR(AN204*(1+$AC$5/100),AN204),0)</f>
        <v>533</v>
      </c>
      <c r="N204" s="1271"/>
      <c r="O204" s="1271">
        <f>ROUNDUP(IFERROR(AP204*(1+$AC$5/100),AP204),0)</f>
        <v>581</v>
      </c>
      <c r="P204" s="1271"/>
      <c r="Q204" s="1271">
        <f>ROUNDUP(IFERROR(AR204*(1+$AC$5/100),AR204),0)</f>
        <v>628</v>
      </c>
      <c r="R204" s="1271"/>
      <c r="S204" s="1271">
        <f>ROUNDUP(IFERROR(AT204*(1+$AC$5/100),AT204),0)</f>
        <v>675</v>
      </c>
      <c r="T204" s="1271"/>
      <c r="U204" s="1271">
        <f>ROUNDUP(IFERROR(AV204*(1+$AC$5/100),AV204),0)</f>
        <v>744</v>
      </c>
      <c r="V204" s="1271"/>
      <c r="W204" s="1271">
        <f>ROUNDUP(IFERROR(AX204*(1+$AC$5/100),AX204),0)</f>
        <v>807</v>
      </c>
      <c r="X204" s="1272"/>
      <c r="Y204" s="1267">
        <v>2000</v>
      </c>
      <c r="Z204" s="1268"/>
      <c r="AB204" s="1131">
        <v>2000</v>
      </c>
      <c r="AC204" s="1131"/>
      <c r="AD204" s="1131">
        <v>380</v>
      </c>
      <c r="AE204" s="1131"/>
      <c r="AF204" s="1131">
        <v>441</v>
      </c>
      <c r="AG204" s="1131"/>
      <c r="AH204" s="1131">
        <v>502</v>
      </c>
      <c r="AI204" s="1131"/>
      <c r="AJ204" s="1131">
        <v>563</v>
      </c>
      <c r="AK204" s="1131"/>
      <c r="AL204" s="1131">
        <v>624</v>
      </c>
      <c r="AM204" s="1131"/>
      <c r="AN204" s="1131">
        <v>710</v>
      </c>
      <c r="AO204" s="1131"/>
      <c r="AP204" s="1131">
        <v>774</v>
      </c>
      <c r="AQ204" s="1131"/>
      <c r="AR204" s="1131">
        <v>837</v>
      </c>
      <c r="AS204" s="1131"/>
      <c r="AT204" s="1131">
        <v>900</v>
      </c>
      <c r="AU204" s="1131"/>
      <c r="AV204" s="1131">
        <v>992</v>
      </c>
      <c r="AW204" s="1131"/>
      <c r="AX204" s="1131">
        <v>1075</v>
      </c>
      <c r="AY204" s="1131"/>
    </row>
    <row r="205" spans="1:57" customHeight="1" ht="19.5">
      <c r="A205" s="1269">
        <v>2200</v>
      </c>
      <c r="B205" s="1267"/>
      <c r="C205" s="1276">
        <f>ROUNDUP(IFERROR(AD205*(1+$AC$5/100),AD205),0)</f>
        <v>306</v>
      </c>
      <c r="D205" s="1274"/>
      <c r="E205" s="1274">
        <f>ROUNDUP(IFERROR(AF205*(1+$AC$5/100),AF205),0)</f>
        <v>355</v>
      </c>
      <c r="F205" s="1274"/>
      <c r="G205" s="1274">
        <f>ROUNDUP(IFERROR(AH205*(1+$AC$5/100),AH205),0)</f>
        <v>405</v>
      </c>
      <c r="H205" s="1274"/>
      <c r="I205" s="1274">
        <f>ROUNDUP(IFERROR(AJ205*(1+$AC$5/100),AJ205),0)</f>
        <v>454</v>
      </c>
      <c r="J205" s="1274"/>
      <c r="K205" s="1274">
        <f>ROUNDUP(IFERROR(AL205*(1+$AC$5/100),AL205),0)</f>
        <v>504</v>
      </c>
      <c r="L205" s="1274"/>
      <c r="M205" s="1274">
        <f>ROUNDUP(IFERROR(AN205*(1+$AC$5/100),AN205),0)</f>
        <v>573</v>
      </c>
      <c r="N205" s="1274"/>
      <c r="O205" s="1274">
        <f>ROUNDUP(IFERROR(AP205*(1+$AC$5/100),AP205),0)</f>
        <v>624</v>
      </c>
      <c r="P205" s="1274"/>
      <c r="Q205" s="1274">
        <f>ROUNDUP(IFERROR(AR205*(1+$AC$5/100),AR205),0)</f>
        <v>675</v>
      </c>
      <c r="R205" s="1274"/>
      <c r="S205" s="1274">
        <f>ROUNDUP(IFERROR(AT205*(1+$AC$5/100),AT205),0)</f>
        <v>727</v>
      </c>
      <c r="T205" s="1274"/>
      <c r="U205" s="1274">
        <f>ROUNDUP(IFERROR(AV205*(1+$AC$5/100),AV205),0)</f>
        <v>800</v>
      </c>
      <c r="V205" s="1274"/>
      <c r="W205" s="1274">
        <f>ROUNDUP(IFERROR(AX205*(1+$AC$5/100),AX205),0)</f>
        <v>866</v>
      </c>
      <c r="X205" s="1275"/>
      <c r="Y205" s="1267">
        <v>2200</v>
      </c>
      <c r="Z205" s="1268"/>
      <c r="AB205" s="1131">
        <v>2200</v>
      </c>
      <c r="AC205" s="1131"/>
      <c r="AD205" s="1131">
        <v>407</v>
      </c>
      <c r="AE205" s="1131"/>
      <c r="AF205" s="1131">
        <v>473</v>
      </c>
      <c r="AG205" s="1131"/>
      <c r="AH205" s="1131">
        <v>539</v>
      </c>
      <c r="AI205" s="1131"/>
      <c r="AJ205" s="1131">
        <v>605</v>
      </c>
      <c r="AK205" s="1131"/>
      <c r="AL205" s="1131">
        <v>671</v>
      </c>
      <c r="AM205" s="1131"/>
      <c r="AN205" s="1131">
        <v>763</v>
      </c>
      <c r="AO205" s="1131"/>
      <c r="AP205" s="1131">
        <v>832</v>
      </c>
      <c r="AQ205" s="1131"/>
      <c r="AR205" s="1131">
        <v>900</v>
      </c>
      <c r="AS205" s="1131"/>
      <c r="AT205" s="1131">
        <v>969</v>
      </c>
      <c r="AU205" s="1131"/>
      <c r="AV205" s="1131">
        <v>1066</v>
      </c>
      <c r="AW205" s="1131"/>
      <c r="AX205" s="1131">
        <v>1154</v>
      </c>
      <c r="AY205" s="1131"/>
    </row>
    <row r="206" spans="1:57" customHeight="1" ht="19.5">
      <c r="A206" s="1269">
        <v>2400</v>
      </c>
      <c r="B206" s="1267"/>
      <c r="C206" s="1273">
        <f>ROUNDUP(IFERROR(AD206*(1+$AC$5/100),AD206),0)</f>
        <v>325</v>
      </c>
      <c r="D206" s="1271"/>
      <c r="E206" s="1271">
        <f>ROUNDUP(IFERROR(AF206*(1+$AC$5/100),AF206),0)</f>
        <v>378</v>
      </c>
      <c r="F206" s="1271"/>
      <c r="G206" s="1271">
        <f>ROUNDUP(IFERROR(AH206*(1+$AC$5/100),AH206),0)</f>
        <v>432</v>
      </c>
      <c r="H206" s="1271"/>
      <c r="I206" s="1271">
        <f>ROUNDUP(IFERROR(AJ206*(1+$AC$5/100),AJ206),0)</f>
        <v>486</v>
      </c>
      <c r="J206" s="1271"/>
      <c r="K206" s="1271">
        <f>ROUNDUP(IFERROR(AL206*(1+$AC$5/100),AL206),0)</f>
        <v>540</v>
      </c>
      <c r="L206" s="1271"/>
      <c r="M206" s="1271">
        <f>ROUNDUP(IFERROR(AN206*(1+$AC$5/100),AN206),0)</f>
        <v>612</v>
      </c>
      <c r="N206" s="1271"/>
      <c r="O206" s="1271">
        <f>ROUNDUP(IFERROR(AP206*(1+$AC$5/100),AP206),0)</f>
        <v>668</v>
      </c>
      <c r="P206" s="1271"/>
      <c r="Q206" s="1271">
        <f>ROUNDUP(IFERROR(AR206*(1+$AC$5/100),AR206),0)</f>
        <v>723</v>
      </c>
      <c r="R206" s="1271"/>
      <c r="S206" s="1271">
        <f>ROUNDUP(IFERROR(AT206*(1+$AC$5/100),AT206),0)</f>
        <v>779</v>
      </c>
      <c r="T206" s="1271"/>
      <c r="U206" s="1271">
        <f>ROUNDUP(IFERROR(AV206*(1+$AC$5/100),AV206),0)</f>
        <v>855</v>
      </c>
      <c r="V206" s="1271"/>
      <c r="W206" s="1271">
        <f>ROUNDUP(IFERROR(AX206*(1+$AC$5/100),AX206),0)</f>
        <v>925</v>
      </c>
      <c r="X206" s="1272"/>
      <c r="Y206" s="1267">
        <v>2400</v>
      </c>
      <c r="Z206" s="1268"/>
      <c r="AB206" s="1131">
        <v>2400</v>
      </c>
      <c r="AC206" s="1131"/>
      <c r="AD206" s="1131">
        <v>433</v>
      </c>
      <c r="AE206" s="1131"/>
      <c r="AF206" s="1131">
        <v>504</v>
      </c>
      <c r="AG206" s="1131"/>
      <c r="AH206" s="1131">
        <v>576</v>
      </c>
      <c r="AI206" s="1131"/>
      <c r="AJ206" s="1131">
        <v>647</v>
      </c>
      <c r="AK206" s="1131"/>
      <c r="AL206" s="1131">
        <v>719</v>
      </c>
      <c r="AM206" s="1131"/>
      <c r="AN206" s="1131">
        <v>816</v>
      </c>
      <c r="AO206" s="1131"/>
      <c r="AP206" s="1131">
        <v>890</v>
      </c>
      <c r="AQ206" s="1131"/>
      <c r="AR206" s="1131">
        <v>964</v>
      </c>
      <c r="AS206" s="1131"/>
      <c r="AT206" s="1131">
        <v>1038</v>
      </c>
      <c r="AU206" s="1131"/>
      <c r="AV206" s="1131">
        <v>1140</v>
      </c>
      <c r="AW206" s="1131"/>
      <c r="AX206" s="1131">
        <v>1233</v>
      </c>
      <c r="AY206" s="1131"/>
    </row>
    <row r="207" spans="1:57" customHeight="1" ht="19.5">
      <c r="A207" s="1269">
        <v>2600</v>
      </c>
      <c r="B207" s="1267"/>
      <c r="C207" s="1276">
        <f>ROUNDUP(IFERROR(AD207*(1+$AC$5/100),AD207),0)</f>
        <v>345</v>
      </c>
      <c r="D207" s="1274"/>
      <c r="E207" s="1274">
        <f>ROUNDUP(IFERROR(AF207*(1+$AC$5/100),AF207),0)</f>
        <v>402</v>
      </c>
      <c r="F207" s="1274"/>
      <c r="G207" s="1274">
        <f>ROUNDUP(IFERROR(AH207*(1+$AC$5/100),AH207),0)</f>
        <v>460</v>
      </c>
      <c r="H207" s="1274"/>
      <c r="I207" s="1274">
        <f>ROUNDUP(IFERROR(AJ207*(1+$AC$5/100),AJ207),0)</f>
        <v>518</v>
      </c>
      <c r="J207" s="1274"/>
      <c r="K207" s="1274">
        <f>ROUNDUP(IFERROR(AL207*(1+$AC$5/100),AL207),0)</f>
        <v>575</v>
      </c>
      <c r="L207" s="1274"/>
      <c r="M207" s="1274">
        <f>ROUNDUP(IFERROR(AN207*(1+$AC$5/100),AN207),0)</f>
        <v>651</v>
      </c>
      <c r="N207" s="1274"/>
      <c r="O207" s="1274">
        <f>ROUNDUP(IFERROR(AP207*(1+$AC$5/100),AP207),0)</f>
        <v>711</v>
      </c>
      <c r="P207" s="1274"/>
      <c r="Q207" s="1274">
        <f>ROUNDUP(IFERROR(AR207*(1+$AC$5/100),AR207),0)</f>
        <v>771</v>
      </c>
      <c r="R207" s="1274"/>
      <c r="S207" s="1274">
        <f>ROUNDUP(IFERROR(AT207*(1+$AC$5/100),AT207),0)</f>
        <v>830</v>
      </c>
      <c r="T207" s="1274"/>
      <c r="U207" s="1274">
        <f>ROUNDUP(IFERROR(AV207*(1+$AC$5/100),AV207),0)</f>
        <v>911</v>
      </c>
      <c r="V207" s="1274"/>
      <c r="W207" s="1274">
        <f>ROUNDUP(IFERROR(AX207*(1+$AC$5/100),AX207),0)</f>
        <v>984</v>
      </c>
      <c r="X207" s="1275"/>
      <c r="Y207" s="1267">
        <v>2600</v>
      </c>
      <c r="Z207" s="1268"/>
      <c r="AB207" s="1131">
        <v>2600</v>
      </c>
      <c r="AC207" s="1131"/>
      <c r="AD207" s="1131">
        <v>459</v>
      </c>
      <c r="AE207" s="1131"/>
      <c r="AF207" s="1131">
        <v>536</v>
      </c>
      <c r="AG207" s="1131"/>
      <c r="AH207" s="1131">
        <v>613</v>
      </c>
      <c r="AI207" s="1131"/>
      <c r="AJ207" s="1131">
        <v>690</v>
      </c>
      <c r="AK207" s="1131"/>
      <c r="AL207" s="1131">
        <v>766</v>
      </c>
      <c r="AM207" s="1131"/>
      <c r="AN207" s="1131">
        <v>868</v>
      </c>
      <c r="AO207" s="1131"/>
      <c r="AP207" s="1131">
        <v>948</v>
      </c>
      <c r="AQ207" s="1131"/>
      <c r="AR207" s="1131">
        <v>1027</v>
      </c>
      <c r="AS207" s="1131"/>
      <c r="AT207" s="1131">
        <v>1106</v>
      </c>
      <c r="AU207" s="1131"/>
      <c r="AV207" s="1131">
        <v>1214</v>
      </c>
      <c r="AW207" s="1131"/>
      <c r="AX207" s="1131">
        <v>1312</v>
      </c>
      <c r="AY207" s="1131"/>
    </row>
    <row r="208" spans="1:57" customHeight="1" ht="19.5">
      <c r="A208" s="1269">
        <v>2800</v>
      </c>
      <c r="B208" s="1267"/>
      <c r="C208" s="1273">
        <f>ROUNDUP(IFERROR(AD208*(1+$AC$5/100),AD208),0)</f>
        <v>365</v>
      </c>
      <c r="D208" s="1271"/>
      <c r="E208" s="1271">
        <f>ROUNDUP(IFERROR(AF208*(1+$AC$5/100),AF208),0)</f>
        <v>426</v>
      </c>
      <c r="F208" s="1271"/>
      <c r="G208" s="1271">
        <f>ROUNDUP(IFERROR(AH208*(1+$AC$5/100),AH208),0)</f>
        <v>488</v>
      </c>
      <c r="H208" s="1271"/>
      <c r="I208" s="1271">
        <f>ROUNDUP(IFERROR(AJ208*(1+$AC$5/100),AJ208),0)</f>
        <v>549</v>
      </c>
      <c r="J208" s="1271"/>
      <c r="K208" s="1271">
        <f>ROUNDUP(IFERROR(AL208*(1+$AC$5/100),AL208),0)</f>
        <v>611</v>
      </c>
      <c r="L208" s="1271"/>
      <c r="M208" s="1271">
        <f>ROUNDUP(IFERROR(AN208*(1+$AC$5/100),AN208),0)</f>
        <v>691</v>
      </c>
      <c r="N208" s="1271"/>
      <c r="O208" s="1271">
        <f>ROUNDUP(IFERROR(AP208*(1+$AC$5/100),AP208),0)</f>
        <v>755</v>
      </c>
      <c r="P208" s="1271"/>
      <c r="Q208" s="1271">
        <f>ROUNDUP(IFERROR(AR208*(1+$AC$5/100),AR208),0)</f>
        <v>818</v>
      </c>
      <c r="R208" s="1271"/>
      <c r="S208" s="1271">
        <f>ROUNDUP(IFERROR(AT208*(1+$AC$5/100),AT208),0)</f>
        <v>882</v>
      </c>
      <c r="T208" s="1271"/>
      <c r="U208" s="1271">
        <f>ROUNDUP(IFERROR(AV208*(1+$AC$5/100),AV208),0)</f>
        <v>966</v>
      </c>
      <c r="V208" s="1271"/>
      <c r="W208" s="1271">
        <f>ROUNDUP(IFERROR(AX208*(1+$AC$5/100),AX208),0)</f>
        <v>1044</v>
      </c>
      <c r="X208" s="1272"/>
      <c r="Y208" s="1267">
        <v>2800</v>
      </c>
      <c r="Z208" s="1268"/>
      <c r="AB208" s="1131">
        <v>2800</v>
      </c>
      <c r="AC208" s="1131"/>
      <c r="AD208" s="1131">
        <v>486</v>
      </c>
      <c r="AE208" s="1131"/>
      <c r="AF208" s="1131">
        <v>568</v>
      </c>
      <c r="AG208" s="1131"/>
      <c r="AH208" s="1131">
        <v>650</v>
      </c>
      <c r="AI208" s="1131"/>
      <c r="AJ208" s="1131">
        <v>732</v>
      </c>
      <c r="AK208" s="1131"/>
      <c r="AL208" s="1131">
        <v>814</v>
      </c>
      <c r="AM208" s="1131"/>
      <c r="AN208" s="1131">
        <v>921</v>
      </c>
      <c r="AO208" s="1131"/>
      <c r="AP208" s="1131">
        <v>1006</v>
      </c>
      <c r="AQ208" s="1131"/>
      <c r="AR208" s="1131">
        <v>1090</v>
      </c>
      <c r="AS208" s="1131"/>
      <c r="AT208" s="1131">
        <v>1175</v>
      </c>
      <c r="AU208" s="1131"/>
      <c r="AV208" s="1131">
        <v>1288</v>
      </c>
      <c r="AW208" s="1131"/>
      <c r="AX208" s="1131">
        <v>1391</v>
      </c>
      <c r="AY208" s="1131"/>
    </row>
    <row r="209" spans="1:57" customHeight="1" ht="19.5">
      <c r="A209" s="1269">
        <v>3000</v>
      </c>
      <c r="B209" s="1267"/>
      <c r="C209" s="1276">
        <f>ROUNDUP(IFERROR(AD209*(1+$AC$5/100),AD209),0)</f>
        <v>384</v>
      </c>
      <c r="D209" s="1274"/>
      <c r="E209" s="1274">
        <f>ROUNDUP(IFERROR(AF209*(1+$AC$5/100),AF209),0)</f>
        <v>450</v>
      </c>
      <c r="F209" s="1274"/>
      <c r="G209" s="1274">
        <f>ROUNDUP(IFERROR(AH209*(1+$AC$5/100),AH209),0)</f>
        <v>528</v>
      </c>
      <c r="H209" s="1274"/>
      <c r="I209" s="1274">
        <f>ROUNDUP(IFERROR(AJ209*(1+$AC$5/100),AJ209),0)</f>
        <v>596</v>
      </c>
      <c r="J209" s="1274"/>
      <c r="K209" s="1274">
        <f>ROUNDUP(IFERROR(AL209*(1+$AC$5/100),AL209),0)</f>
        <v>663</v>
      </c>
      <c r="L209" s="1274"/>
      <c r="M209" s="1274">
        <f>ROUNDUP(IFERROR(AN209*(1+$AC$5/100),AN209),0)</f>
        <v>731</v>
      </c>
      <c r="N209" s="1274"/>
      <c r="O209" s="1274">
        <f>ROUNDUP(IFERROR(AP209*(1+$AC$5/100),AP209),0)</f>
        <v>815</v>
      </c>
      <c r="P209" s="1274"/>
      <c r="Q209" s="1274">
        <f>ROUNDUP(IFERROR(AR209*(1+$AC$5/100),AR209),0)</f>
        <v>884</v>
      </c>
      <c r="R209" s="1274"/>
      <c r="S209" s="1274">
        <f>ROUNDUP(IFERROR(AT209*(1+$AC$5/100),AT209),0)</f>
        <v>953</v>
      </c>
      <c r="T209" s="1274"/>
      <c r="U209" s="1274">
        <f>ROUNDUP(IFERROR(AV209*(1+$AC$5/100),AV209),0)</f>
        <v>1022</v>
      </c>
      <c r="V209" s="1274"/>
      <c r="W209" s="1274">
        <f>ROUNDUP(IFERROR(AX209*(1+$AC$5/100),AX209),0)</f>
        <v>1103</v>
      </c>
      <c r="X209" s="1275"/>
      <c r="Y209" s="1267">
        <v>3000</v>
      </c>
      <c r="Z209" s="1268"/>
      <c r="AB209" s="1131">
        <v>3000</v>
      </c>
      <c r="AC209" s="1131"/>
      <c r="AD209" s="1131">
        <v>512</v>
      </c>
      <c r="AE209" s="1131"/>
      <c r="AF209" s="1131">
        <v>599</v>
      </c>
      <c r="AG209" s="1131"/>
      <c r="AH209" s="1131">
        <v>704</v>
      </c>
      <c r="AI209" s="1131"/>
      <c r="AJ209" s="1131">
        <v>794</v>
      </c>
      <c r="AK209" s="1131"/>
      <c r="AL209" s="1131">
        <v>884</v>
      </c>
      <c r="AM209" s="1131"/>
      <c r="AN209" s="1131">
        <v>974</v>
      </c>
      <c r="AO209" s="1131"/>
      <c r="AP209" s="1131">
        <v>1086</v>
      </c>
      <c r="AQ209" s="1131"/>
      <c r="AR209" s="1131">
        <v>1178</v>
      </c>
      <c r="AS209" s="1131"/>
      <c r="AT209" s="1131">
        <v>1270</v>
      </c>
      <c r="AU209" s="1131"/>
      <c r="AV209" s="1131">
        <v>1362</v>
      </c>
      <c r="AW209" s="1131"/>
      <c r="AX209" s="1131">
        <v>1470</v>
      </c>
      <c r="AY209" s="1131"/>
    </row>
    <row r="210" spans="1:57" customHeight="1" ht="19.5">
      <c r="A210" s="1269">
        <v>3200</v>
      </c>
      <c r="B210" s="1267"/>
      <c r="C210" s="1273">
        <f>ROUNDUP(IFERROR(AD210*(1+$AC$5/100),AD210),0)</f>
        <v>405</v>
      </c>
      <c r="D210" s="1271"/>
      <c r="E210" s="1271">
        <f>ROUNDUP(IFERROR(AF210*(1+$AC$5/100),AF210),0)</f>
        <v>474</v>
      </c>
      <c r="F210" s="1271"/>
      <c r="G210" s="1271">
        <f>ROUNDUP(IFERROR(AH210*(1+$AC$5/100),AH210),0)</f>
        <v>556</v>
      </c>
      <c r="H210" s="1271"/>
      <c r="I210" s="1271">
        <f>ROUNDUP(IFERROR(AJ210*(1+$AC$5/100),AJ210),0)</f>
        <v>627</v>
      </c>
      <c r="J210" s="1271"/>
      <c r="K210" s="1271">
        <f>ROUNDUP(IFERROR(AL210*(1+$AC$5/100),AL210),0)</f>
        <v>699</v>
      </c>
      <c r="L210" s="1271"/>
      <c r="M210" s="1271">
        <f>ROUNDUP(IFERROR(AN210*(1+$AC$5/100),AN210),0)</f>
        <v>771</v>
      </c>
      <c r="N210" s="1271"/>
      <c r="O210" s="1271">
        <f>ROUNDUP(IFERROR(AP210*(1+$AC$5/100),AP210),0)</f>
        <v>858</v>
      </c>
      <c r="P210" s="1271"/>
      <c r="Q210" s="1271">
        <f>ROUNDUP(IFERROR(AR210*(1+$AC$5/100),AR210),0)</f>
        <v>931</v>
      </c>
      <c r="R210" s="1271"/>
      <c r="S210" s="1271">
        <f>ROUNDUP(IFERROR(AT210*(1+$AC$5/100),AT210),0)</f>
        <v>1004</v>
      </c>
      <c r="T210" s="1271"/>
      <c r="U210" s="1271">
        <f>ROUNDUP(IFERROR(AV210*(1+$AC$5/100),AV210),0)</f>
        <v>1077</v>
      </c>
      <c r="V210" s="1271"/>
      <c r="W210" s="1271">
        <f>ROUNDUP(IFERROR(AX210*(1+$AC$5/100),AX210),0)</f>
        <v>1163</v>
      </c>
      <c r="X210" s="1272"/>
      <c r="Y210" s="1267">
        <v>3200</v>
      </c>
      <c r="Z210" s="1268"/>
      <c r="AB210" s="1131">
        <v>3200</v>
      </c>
      <c r="AC210" s="1131"/>
      <c r="AD210" s="1131">
        <v>539</v>
      </c>
      <c r="AE210" s="1131"/>
      <c r="AF210" s="1131">
        <v>631</v>
      </c>
      <c r="AG210" s="1131"/>
      <c r="AH210" s="1131">
        <v>741</v>
      </c>
      <c r="AI210" s="1131"/>
      <c r="AJ210" s="1131">
        <v>836</v>
      </c>
      <c r="AK210" s="1131"/>
      <c r="AL210" s="1131">
        <v>931</v>
      </c>
      <c r="AM210" s="1131"/>
      <c r="AN210" s="1131">
        <v>1027</v>
      </c>
      <c r="AO210" s="1131"/>
      <c r="AP210" s="1131">
        <v>1144</v>
      </c>
      <c r="AQ210" s="1131"/>
      <c r="AR210" s="1131">
        <v>1241</v>
      </c>
      <c r="AS210" s="1131"/>
      <c r="AT210" s="1131">
        <v>1338</v>
      </c>
      <c r="AU210" s="1131"/>
      <c r="AV210" s="1131">
        <v>1435</v>
      </c>
      <c r="AW210" s="1131"/>
      <c r="AX210" s="1131">
        <v>1550</v>
      </c>
      <c r="AY210" s="1131"/>
    </row>
    <row r="211" spans="1:57" customHeight="1" ht="19.5">
      <c r="A211" s="1269">
        <v>3400</v>
      </c>
      <c r="B211" s="1267"/>
      <c r="C211" s="1270">
        <f>ROUNDUP(IFERROR(AD211*(1+$AC$5/100),AD211),0)</f>
        <v>424</v>
      </c>
      <c r="D211" s="1265"/>
      <c r="E211" s="1265">
        <f>ROUNDUP(IFERROR(AF211*(1+$AC$5/100),AF211),0)</f>
        <v>498</v>
      </c>
      <c r="F211" s="1265"/>
      <c r="G211" s="1265">
        <f>ROUNDUP(IFERROR(AH211*(1+$AC$5/100),AH211),0)</f>
        <v>584</v>
      </c>
      <c r="H211" s="1265"/>
      <c r="I211" s="1265">
        <f>ROUNDUP(IFERROR(AJ211*(1+$AC$5/100),AJ211),0)</f>
        <v>660</v>
      </c>
      <c r="J211" s="1265"/>
      <c r="K211" s="1265">
        <f>ROUNDUP(IFERROR(AL211*(1+$AC$5/100),AL211),0)</f>
        <v>735</v>
      </c>
      <c r="L211" s="1265"/>
      <c r="M211" s="1265">
        <f>ROUNDUP(IFERROR(AN211*(1+$AC$5/100),AN211),0)</f>
        <v>810</v>
      </c>
      <c r="N211" s="1265"/>
      <c r="O211" s="1265">
        <f>ROUNDUP(IFERROR(AP211*(1+$AC$5/100),AP211),0)</f>
        <v>902</v>
      </c>
      <c r="P211" s="1265"/>
      <c r="Q211" s="1265">
        <f>ROUNDUP(IFERROR(AR211*(1+$AC$5/100),AR211),0)</f>
        <v>978</v>
      </c>
      <c r="R211" s="1265"/>
      <c r="S211" s="1265">
        <f>ROUNDUP(IFERROR(AT211*(1+$AC$5/100),AT211),0)</f>
        <v>1056</v>
      </c>
      <c r="T211" s="1265"/>
      <c r="U211" s="1265">
        <f>ROUNDUP(IFERROR(AV211*(1+$AC$5/100),AV211),0)</f>
        <v>1132</v>
      </c>
      <c r="V211" s="1265"/>
      <c r="W211" s="1265">
        <f>ROUNDUP(IFERROR(AX211*(1+$AC$5/100),AX211),0)</f>
        <v>1222</v>
      </c>
      <c r="X211" s="1266"/>
      <c r="Y211" s="1267">
        <v>3400</v>
      </c>
      <c r="Z211" s="1268"/>
      <c r="AB211" s="1131">
        <v>3400</v>
      </c>
      <c r="AC211" s="1131"/>
      <c r="AD211" s="1131">
        <v>565</v>
      </c>
      <c r="AE211" s="1131"/>
      <c r="AF211" s="1131">
        <v>663</v>
      </c>
      <c r="AG211" s="1131"/>
      <c r="AH211" s="1131">
        <v>778</v>
      </c>
      <c r="AI211" s="1131"/>
      <c r="AJ211" s="1131">
        <v>879</v>
      </c>
      <c r="AK211" s="1131"/>
      <c r="AL211" s="1131">
        <v>979</v>
      </c>
      <c r="AM211" s="1131"/>
      <c r="AN211" s="1131">
        <v>1079</v>
      </c>
      <c r="AO211" s="1131"/>
      <c r="AP211" s="1131">
        <v>1202</v>
      </c>
      <c r="AQ211" s="1131"/>
      <c r="AR211" s="1131">
        <v>1304</v>
      </c>
      <c r="AS211" s="1131"/>
      <c r="AT211" s="1131">
        <v>1407</v>
      </c>
      <c r="AU211" s="1131"/>
      <c r="AV211" s="1131">
        <v>1509</v>
      </c>
      <c r="AW211" s="1131"/>
      <c r="AX211" s="1131">
        <v>1629</v>
      </c>
      <c r="AY211" s="1131"/>
    </row>
    <row r="212" spans="1:57" customHeight="1" ht="24">
      <c r="A212" s="320"/>
      <c r="B212" s="318"/>
      <c r="C212" s="1263" t="s">
        <v>882</v>
      </c>
      <c r="D212" s="1263"/>
      <c r="E212" s="1263"/>
      <c r="F212" s="1263"/>
      <c r="G212" s="1263"/>
      <c r="H212" s="1263"/>
      <c r="I212" s="1263"/>
      <c r="J212" s="1263"/>
      <c r="K212" s="1263"/>
      <c r="L212" s="1263"/>
      <c r="M212" s="1263"/>
      <c r="N212" s="1263"/>
      <c r="O212" s="1263"/>
      <c r="P212" s="1263"/>
      <c r="Q212" s="1263"/>
      <c r="R212" s="1263"/>
      <c r="S212" s="1263"/>
      <c r="T212" s="1263"/>
      <c r="U212" s="1263"/>
      <c r="V212" s="1263"/>
      <c r="W212" s="1263"/>
      <c r="X212" s="1263"/>
      <c r="Y212" s="318"/>
      <c r="Z212" s="313"/>
    </row>
    <row r="213" spans="1:57">
      <c r="A213" s="294"/>
      <c r="B213" s="298"/>
      <c r="C213" s="298"/>
      <c r="D213" s="298"/>
      <c r="E213" s="298"/>
      <c r="F213" s="298"/>
      <c r="G213" s="298"/>
      <c r="H213" s="298"/>
      <c r="I213" s="298"/>
      <c r="J213" s="298"/>
      <c r="K213" s="298"/>
      <c r="L213" s="298"/>
      <c r="M213" s="298"/>
      <c r="N213" s="298"/>
      <c r="O213" s="298"/>
      <c r="P213" s="298"/>
      <c r="Q213" s="298"/>
      <c r="R213" s="298"/>
      <c r="S213" s="298"/>
      <c r="T213" s="298"/>
      <c r="U213" s="298"/>
      <c r="V213" s="298"/>
      <c r="W213" s="298"/>
      <c r="X213" s="298"/>
      <c r="Y213" s="298"/>
      <c r="Z213" s="298"/>
    </row>
    <row r="214" spans="1:57" customHeight="1" ht="27">
      <c r="A214" s="1281" t="s">
        <v>887</v>
      </c>
      <c r="B214" s="1282"/>
      <c r="C214" s="1282"/>
      <c r="D214" s="1282"/>
      <c r="E214" s="1282"/>
      <c r="F214" s="1282"/>
      <c r="G214" s="1282"/>
      <c r="H214" s="1282"/>
      <c r="I214" s="1282"/>
      <c r="J214" s="1282"/>
      <c r="K214" s="1282"/>
      <c r="L214" s="1282"/>
      <c r="M214" s="1282"/>
      <c r="N214" s="1282"/>
      <c r="O214" s="1282"/>
      <c r="P214" s="1282"/>
      <c r="Q214" s="1282"/>
      <c r="R214" s="1282"/>
      <c r="S214" s="1282"/>
      <c r="T214" s="1282"/>
      <c r="U214" s="1282"/>
      <c r="V214" s="1282"/>
      <c r="W214" s="1282"/>
      <c r="X214" s="1282"/>
      <c r="Y214" s="1282"/>
      <c r="Z214" s="1283"/>
    </row>
    <row r="215" spans="1:57" customHeight="1" ht="19.5">
      <c r="A215" s="306"/>
      <c r="B215" s="307"/>
      <c r="C215" s="1280">
        <v>3000</v>
      </c>
      <c r="D215" s="1280"/>
      <c r="E215" s="1280">
        <v>3600</v>
      </c>
      <c r="F215" s="1280"/>
      <c r="G215" s="1280">
        <v>4200</v>
      </c>
      <c r="H215" s="1280"/>
      <c r="I215" s="1280">
        <v>4800</v>
      </c>
      <c r="J215" s="1280"/>
      <c r="K215" s="1280">
        <v>5400</v>
      </c>
      <c r="L215" s="1280"/>
      <c r="M215" s="1280">
        <v>6000</v>
      </c>
      <c r="N215" s="1280"/>
      <c r="O215" s="1280">
        <v>6600</v>
      </c>
      <c r="P215" s="1280"/>
      <c r="Q215" s="1280">
        <v>7200</v>
      </c>
      <c r="R215" s="1280"/>
      <c r="S215" s="1280">
        <v>7800</v>
      </c>
      <c r="T215" s="1280"/>
      <c r="U215" s="1280">
        <v>8400</v>
      </c>
      <c r="V215" s="1280"/>
      <c r="W215" s="1280">
        <v>9000</v>
      </c>
      <c r="X215" s="1280"/>
      <c r="Y215" s="307"/>
      <c r="Z215" s="308"/>
      <c r="AD215" s="1131">
        <v>3000</v>
      </c>
      <c r="AE215" s="1131"/>
      <c r="AF215" s="1131">
        <v>3600</v>
      </c>
      <c r="AG215" s="1131"/>
      <c r="AH215" s="1131">
        <v>4200</v>
      </c>
      <c r="AI215" s="1131"/>
      <c r="AJ215" s="1131">
        <v>4800</v>
      </c>
      <c r="AK215" s="1131"/>
      <c r="AL215" s="1131">
        <v>5400</v>
      </c>
      <c r="AM215" s="1131"/>
      <c r="AN215" s="1131">
        <v>6000</v>
      </c>
      <c r="AO215" s="1131"/>
      <c r="AP215" s="1131">
        <v>6600</v>
      </c>
      <c r="AQ215" s="1131"/>
      <c r="AR215" s="1131">
        <v>7200</v>
      </c>
      <c r="AS215" s="1131"/>
      <c r="AT215" s="1131">
        <v>7800</v>
      </c>
      <c r="AU215" s="1131"/>
      <c r="AV215" s="1131">
        <v>8400</v>
      </c>
      <c r="AW215" s="1131"/>
      <c r="AX215" s="1131">
        <v>9000</v>
      </c>
      <c r="AY215" s="1131"/>
    </row>
    <row r="216" spans="1:57" customHeight="1" ht="19.5">
      <c r="A216" s="1269">
        <v>1000</v>
      </c>
      <c r="B216" s="1267"/>
      <c r="C216" s="1279">
        <f>ROUNDUP(IFERROR(AD216*(1+$AC$6/100),AD216),0)</f>
        <v>191</v>
      </c>
      <c r="D216" s="1277"/>
      <c r="E216" s="1277">
        <f>ROUNDUP(IFERROR(AF216*(1+$AC$6/100),AF216),0)</f>
        <v>218</v>
      </c>
      <c r="F216" s="1277"/>
      <c r="G216" s="1277">
        <f>ROUNDUP(IFERROR(AH216*(1+$AC$6/100),AH216),0)</f>
        <v>245</v>
      </c>
      <c r="H216" s="1277"/>
      <c r="I216" s="1277">
        <f>ROUNDUP(IFERROR(AJ216*(1+$AC$6/100),AJ216),0)</f>
        <v>272</v>
      </c>
      <c r="J216" s="1277"/>
      <c r="K216" s="1277">
        <f>ROUNDUP(IFERROR(AL216*(1+$AC$6/100),AL216),0)</f>
        <v>299</v>
      </c>
      <c r="L216" s="1277"/>
      <c r="M216" s="1277">
        <f>ROUNDUP(IFERROR(AN216*(1+$AC$6/100),AN216),0)</f>
        <v>344</v>
      </c>
      <c r="N216" s="1277"/>
      <c r="O216" s="1277">
        <f>ROUNDUP(IFERROR(AP216*(1+$AC$6/100),AP216),0)</f>
        <v>373</v>
      </c>
      <c r="P216" s="1277"/>
      <c r="Q216" s="1277">
        <f>ROUNDUP(IFERROR(AR216*(1+$AC$6/100),AR216),0)</f>
        <v>402</v>
      </c>
      <c r="R216" s="1277"/>
      <c r="S216" s="1277">
        <f>ROUNDUP(IFERROR(AT216*(1+$AC$6/100),AT216),0)</f>
        <v>430</v>
      </c>
      <c r="T216" s="1277"/>
      <c r="U216" s="1277">
        <f>ROUNDUP(IFERROR(AV216*(1+$AC$6/100),AV216),0)</f>
        <v>480</v>
      </c>
      <c r="V216" s="1277"/>
      <c r="W216" s="1277">
        <f>ROUNDUP(IFERROR(AX216*(1+$AC$6/100),AX216),0)</f>
        <v>523</v>
      </c>
      <c r="X216" s="1278"/>
      <c r="Y216" s="1267">
        <v>1000</v>
      </c>
      <c r="Z216" s="1268"/>
      <c r="AB216" s="1131">
        <v>1000</v>
      </c>
      <c r="AC216" s="1131"/>
      <c r="AD216" s="1131">
        <v>254</v>
      </c>
      <c r="AE216" s="1131"/>
      <c r="AF216" s="1131">
        <v>290</v>
      </c>
      <c r="AG216" s="1131"/>
      <c r="AH216" s="1131">
        <v>326</v>
      </c>
      <c r="AI216" s="1131"/>
      <c r="AJ216" s="1131">
        <v>362</v>
      </c>
      <c r="AK216" s="1131"/>
      <c r="AL216" s="1131">
        <v>398</v>
      </c>
      <c r="AM216" s="1131"/>
      <c r="AN216" s="1131">
        <v>458</v>
      </c>
      <c r="AO216" s="1131"/>
      <c r="AP216" s="1131">
        <v>497</v>
      </c>
      <c r="AQ216" s="1131"/>
      <c r="AR216" s="1131">
        <v>535</v>
      </c>
      <c r="AS216" s="1131"/>
      <c r="AT216" s="1131">
        <v>573</v>
      </c>
      <c r="AU216" s="1131"/>
      <c r="AV216" s="1131">
        <v>640</v>
      </c>
      <c r="AW216" s="1131"/>
      <c r="AX216" s="1131">
        <v>697</v>
      </c>
      <c r="AY216" s="1131"/>
    </row>
    <row r="217" spans="1:57" customHeight="1" ht="19.5">
      <c r="A217" s="1269">
        <v>1200</v>
      </c>
      <c r="B217" s="1267"/>
      <c r="C217" s="1273">
        <f>ROUNDUP(IFERROR(AD217*(1+$AC$6/100),AD217),0)</f>
        <v>212</v>
      </c>
      <c r="D217" s="1271"/>
      <c r="E217" s="1271">
        <f>ROUNDUP(IFERROR(AF217*(1+$AC$6/100),AF217),0)</f>
        <v>243</v>
      </c>
      <c r="F217" s="1271"/>
      <c r="G217" s="1271">
        <f>ROUNDUP(IFERROR(AH217*(1+$AC$6/100),AH217),0)</f>
        <v>274</v>
      </c>
      <c r="H217" s="1271"/>
      <c r="I217" s="1271">
        <f>ROUNDUP(IFERROR(AJ217*(1+$AC$6/100),AJ217),0)</f>
        <v>305</v>
      </c>
      <c r="J217" s="1271"/>
      <c r="K217" s="1271">
        <f>ROUNDUP(IFERROR(AL217*(1+$AC$6/100),AL217),0)</f>
        <v>336</v>
      </c>
      <c r="L217" s="1271"/>
      <c r="M217" s="1271">
        <f>ROUNDUP(IFERROR(AN217*(1+$AC$6/100),AN217),0)</f>
        <v>386</v>
      </c>
      <c r="N217" s="1271"/>
      <c r="O217" s="1271">
        <f>ROUNDUP(IFERROR(AP217*(1+$AC$6/100),AP217),0)</f>
        <v>419</v>
      </c>
      <c r="P217" s="1271"/>
      <c r="Q217" s="1271">
        <f>ROUNDUP(IFERROR(AR217*(1+$AC$6/100),AR217),0)</f>
        <v>451</v>
      </c>
      <c r="R217" s="1271"/>
      <c r="S217" s="1271">
        <f>ROUNDUP(IFERROR(AT217*(1+$AC$6/100),AT217),0)</f>
        <v>484</v>
      </c>
      <c r="T217" s="1271"/>
      <c r="U217" s="1271">
        <f>ROUNDUP(IFERROR(AV217*(1+$AC$6/100),AV217),0)</f>
        <v>538</v>
      </c>
      <c r="V217" s="1271"/>
      <c r="W217" s="1271">
        <f>ROUNDUP(IFERROR(AX217*(1+$AC$6/100),AX217),0)</f>
        <v>585</v>
      </c>
      <c r="X217" s="1272"/>
      <c r="Y217" s="1267">
        <v>1200</v>
      </c>
      <c r="Z217" s="1268"/>
      <c r="AB217" s="1131">
        <v>1200</v>
      </c>
      <c r="AC217" s="1131"/>
      <c r="AD217" s="1131">
        <v>282</v>
      </c>
      <c r="AE217" s="1131"/>
      <c r="AF217" s="1131">
        <v>323</v>
      </c>
      <c r="AG217" s="1131"/>
      <c r="AH217" s="1131">
        <v>365</v>
      </c>
      <c r="AI217" s="1131"/>
      <c r="AJ217" s="1131">
        <v>406</v>
      </c>
      <c r="AK217" s="1131"/>
      <c r="AL217" s="1131">
        <v>447</v>
      </c>
      <c r="AM217" s="1131"/>
      <c r="AN217" s="1131">
        <v>514</v>
      </c>
      <c r="AO217" s="1131"/>
      <c r="AP217" s="1131">
        <v>558</v>
      </c>
      <c r="AQ217" s="1131"/>
      <c r="AR217" s="1131">
        <v>601</v>
      </c>
      <c r="AS217" s="1131"/>
      <c r="AT217" s="1131">
        <v>645</v>
      </c>
      <c r="AU217" s="1131"/>
      <c r="AV217" s="1131">
        <v>717</v>
      </c>
      <c r="AW217" s="1131"/>
      <c r="AX217" s="1131">
        <v>780</v>
      </c>
      <c r="AY217" s="1131"/>
    </row>
    <row r="218" spans="1:57" customHeight="1" ht="19.5">
      <c r="A218" s="1269">
        <v>1400</v>
      </c>
      <c r="B218" s="1267"/>
      <c r="C218" s="1276">
        <f>ROUNDUP(IFERROR(AD218*(1+$AC$6/100),AD218),0)</f>
        <v>233</v>
      </c>
      <c r="D218" s="1274"/>
      <c r="E218" s="1274">
        <f>ROUNDUP(IFERROR(AF218*(1+$AC$6/100),AF218),0)</f>
        <v>267</v>
      </c>
      <c r="F218" s="1274"/>
      <c r="G218" s="1274">
        <f>ROUNDUP(IFERROR(AH218*(1+$AC$6/100),AH218),0)</f>
        <v>303</v>
      </c>
      <c r="H218" s="1274"/>
      <c r="I218" s="1274">
        <f>ROUNDUP(IFERROR(AJ218*(1+$AC$6/100),AJ218),0)</f>
        <v>338</v>
      </c>
      <c r="J218" s="1274"/>
      <c r="K218" s="1274">
        <f>ROUNDUP(IFERROR(AL218*(1+$AC$6/100),AL218),0)</f>
        <v>373</v>
      </c>
      <c r="L218" s="1274"/>
      <c r="M218" s="1274">
        <f>ROUNDUP(IFERROR(AN218*(1+$AC$6/100),AN218),0)</f>
        <v>427</v>
      </c>
      <c r="N218" s="1274"/>
      <c r="O218" s="1274">
        <f>ROUNDUP(IFERROR(AP218*(1+$AC$6/100),AP218),0)</f>
        <v>464</v>
      </c>
      <c r="P218" s="1274"/>
      <c r="Q218" s="1274">
        <f>ROUNDUP(IFERROR(AR218*(1+$AC$6/100),AR218),0)</f>
        <v>501</v>
      </c>
      <c r="R218" s="1274"/>
      <c r="S218" s="1274">
        <f>ROUNDUP(IFERROR(AT218*(1+$AC$6/100),AT218),0)</f>
        <v>538</v>
      </c>
      <c r="T218" s="1274"/>
      <c r="U218" s="1274">
        <f>ROUNDUP(IFERROR(AV218*(1+$AC$6/100),AV218),0)</f>
        <v>597</v>
      </c>
      <c r="V218" s="1274"/>
      <c r="W218" s="1274">
        <f>ROUNDUP(IFERROR(AX218*(1+$AC$6/100),AX218),0)</f>
        <v>648</v>
      </c>
      <c r="X218" s="1275"/>
      <c r="Y218" s="1267">
        <v>1400</v>
      </c>
      <c r="Z218" s="1268"/>
      <c r="AB218" s="1131">
        <v>1400</v>
      </c>
      <c r="AC218" s="1131"/>
      <c r="AD218" s="1131">
        <v>310</v>
      </c>
      <c r="AE218" s="1131"/>
      <c r="AF218" s="1131">
        <v>356</v>
      </c>
      <c r="AG218" s="1131"/>
      <c r="AH218" s="1131">
        <v>403</v>
      </c>
      <c r="AI218" s="1131"/>
      <c r="AJ218" s="1131">
        <v>450</v>
      </c>
      <c r="AK218" s="1131"/>
      <c r="AL218" s="1131">
        <v>497</v>
      </c>
      <c r="AM218" s="1131"/>
      <c r="AN218" s="1131">
        <v>569</v>
      </c>
      <c r="AO218" s="1131"/>
      <c r="AP218" s="1131">
        <v>618</v>
      </c>
      <c r="AQ218" s="1131"/>
      <c r="AR218" s="1131">
        <v>668</v>
      </c>
      <c r="AS218" s="1131"/>
      <c r="AT218" s="1131">
        <v>717</v>
      </c>
      <c r="AU218" s="1131"/>
      <c r="AV218" s="1131">
        <v>795</v>
      </c>
      <c r="AW218" s="1131"/>
      <c r="AX218" s="1131">
        <v>863</v>
      </c>
      <c r="AY218" s="1131"/>
    </row>
    <row r="219" spans="1:57" customHeight="1" ht="19.5">
      <c r="A219" s="1269">
        <v>1600</v>
      </c>
      <c r="B219" s="1267"/>
      <c r="C219" s="1273">
        <f>ROUNDUP(IFERROR(AD219*(1+$AC$6/100),AD219),0)</f>
        <v>253</v>
      </c>
      <c r="D219" s="1271"/>
      <c r="E219" s="1271">
        <f>ROUNDUP(IFERROR(AF219*(1+$AC$6/100),AF219),0)</f>
        <v>293</v>
      </c>
      <c r="F219" s="1271"/>
      <c r="G219" s="1271">
        <f>ROUNDUP(IFERROR(AH219*(1+$AC$6/100),AH219),0)</f>
        <v>332</v>
      </c>
      <c r="H219" s="1271"/>
      <c r="I219" s="1271">
        <f>ROUNDUP(IFERROR(AJ219*(1+$AC$6/100),AJ219),0)</f>
        <v>371</v>
      </c>
      <c r="J219" s="1271"/>
      <c r="K219" s="1271">
        <f>ROUNDUP(IFERROR(AL219*(1+$AC$6/100),AL219),0)</f>
        <v>411</v>
      </c>
      <c r="L219" s="1271"/>
      <c r="M219" s="1271">
        <f>ROUNDUP(IFERROR(AN219*(1+$AC$6/100),AN219),0)</f>
        <v>468</v>
      </c>
      <c r="N219" s="1271"/>
      <c r="O219" s="1271">
        <f>ROUNDUP(IFERROR(AP219*(1+$AC$6/100),AP219),0)</f>
        <v>510</v>
      </c>
      <c r="P219" s="1271"/>
      <c r="Q219" s="1271">
        <f>ROUNDUP(IFERROR(AR219*(1+$AC$6/100),AR219),0)</f>
        <v>551</v>
      </c>
      <c r="R219" s="1271"/>
      <c r="S219" s="1271">
        <f>ROUNDUP(IFERROR(AT219*(1+$AC$6/100),AT219),0)</f>
        <v>592</v>
      </c>
      <c r="T219" s="1271"/>
      <c r="U219" s="1271">
        <f>ROUNDUP(IFERROR(AV219*(1+$AC$6/100),AV219),0)</f>
        <v>654</v>
      </c>
      <c r="V219" s="1271"/>
      <c r="W219" s="1271">
        <f>ROUNDUP(IFERROR(AX219*(1+$AC$6/100),AX219),0)</f>
        <v>710</v>
      </c>
      <c r="X219" s="1272"/>
      <c r="Y219" s="1267">
        <v>1600</v>
      </c>
      <c r="Z219" s="1268"/>
      <c r="AB219" s="1131">
        <v>1600</v>
      </c>
      <c r="AC219" s="1131"/>
      <c r="AD219" s="1131">
        <v>337</v>
      </c>
      <c r="AE219" s="1131"/>
      <c r="AF219" s="1131">
        <v>390</v>
      </c>
      <c r="AG219" s="1131"/>
      <c r="AH219" s="1131">
        <v>442</v>
      </c>
      <c r="AI219" s="1131"/>
      <c r="AJ219" s="1131">
        <v>494</v>
      </c>
      <c r="AK219" s="1131"/>
      <c r="AL219" s="1131">
        <v>547</v>
      </c>
      <c r="AM219" s="1131"/>
      <c r="AN219" s="1131">
        <v>624</v>
      </c>
      <c r="AO219" s="1131"/>
      <c r="AP219" s="1131">
        <v>679</v>
      </c>
      <c r="AQ219" s="1131"/>
      <c r="AR219" s="1131">
        <v>734</v>
      </c>
      <c r="AS219" s="1131"/>
      <c r="AT219" s="1131">
        <v>789</v>
      </c>
      <c r="AU219" s="1131"/>
      <c r="AV219" s="1131">
        <v>872</v>
      </c>
      <c r="AW219" s="1131"/>
      <c r="AX219" s="1131">
        <v>946</v>
      </c>
      <c r="AY219" s="1131"/>
    </row>
    <row r="220" spans="1:57" customHeight="1" ht="19.5">
      <c r="A220" s="1269">
        <v>1800</v>
      </c>
      <c r="B220" s="1267"/>
      <c r="C220" s="1276">
        <f>ROUNDUP(IFERROR(AD220*(1+$AC$6/100),AD220),0)</f>
        <v>274</v>
      </c>
      <c r="D220" s="1274"/>
      <c r="E220" s="1274">
        <f>ROUNDUP(IFERROR(AF220*(1+$AC$6/100),AF220),0)</f>
        <v>318</v>
      </c>
      <c r="F220" s="1274"/>
      <c r="G220" s="1274">
        <f>ROUNDUP(IFERROR(AH220*(1+$AC$6/100),AH220),0)</f>
        <v>361</v>
      </c>
      <c r="H220" s="1274"/>
      <c r="I220" s="1274">
        <f>ROUNDUP(IFERROR(AJ220*(1+$AC$6/100),AJ220),0)</f>
        <v>404</v>
      </c>
      <c r="J220" s="1274"/>
      <c r="K220" s="1274">
        <f>ROUNDUP(IFERROR(AL220*(1+$AC$6/100),AL220),0)</f>
        <v>447</v>
      </c>
      <c r="L220" s="1274"/>
      <c r="M220" s="1274">
        <f>ROUNDUP(IFERROR(AN220*(1+$AC$6/100),AN220),0)</f>
        <v>510</v>
      </c>
      <c r="N220" s="1274"/>
      <c r="O220" s="1274">
        <f>ROUNDUP(IFERROR(AP220*(1+$AC$6/100),AP220),0)</f>
        <v>555</v>
      </c>
      <c r="P220" s="1274"/>
      <c r="Q220" s="1274">
        <f>ROUNDUP(IFERROR(AR220*(1+$AC$6/100),AR220),0)</f>
        <v>600</v>
      </c>
      <c r="R220" s="1274"/>
      <c r="S220" s="1274">
        <f>ROUNDUP(IFERROR(AT220*(1+$AC$6/100),AT220),0)</f>
        <v>645</v>
      </c>
      <c r="T220" s="1274"/>
      <c r="U220" s="1274">
        <f>ROUNDUP(IFERROR(AV220*(1+$AC$6/100),AV220),0)</f>
        <v>712</v>
      </c>
      <c r="V220" s="1274"/>
      <c r="W220" s="1274">
        <f>ROUNDUP(IFERROR(AX220*(1+$AC$6/100),AX220),0)</f>
        <v>772</v>
      </c>
      <c r="X220" s="1275"/>
      <c r="Y220" s="1267">
        <v>1800</v>
      </c>
      <c r="Z220" s="1268"/>
      <c r="AB220" s="1131">
        <v>1800</v>
      </c>
      <c r="AC220" s="1131"/>
      <c r="AD220" s="1131">
        <v>365</v>
      </c>
      <c r="AE220" s="1131"/>
      <c r="AF220" s="1131">
        <v>423</v>
      </c>
      <c r="AG220" s="1131"/>
      <c r="AH220" s="1131">
        <v>481</v>
      </c>
      <c r="AI220" s="1131"/>
      <c r="AJ220" s="1131">
        <v>538</v>
      </c>
      <c r="AK220" s="1131"/>
      <c r="AL220" s="1131">
        <v>596</v>
      </c>
      <c r="AM220" s="1131"/>
      <c r="AN220" s="1131">
        <v>679</v>
      </c>
      <c r="AO220" s="1131"/>
      <c r="AP220" s="1131">
        <v>740</v>
      </c>
      <c r="AQ220" s="1131"/>
      <c r="AR220" s="1131">
        <v>800</v>
      </c>
      <c r="AS220" s="1131"/>
      <c r="AT220" s="1131">
        <v>860</v>
      </c>
      <c r="AU220" s="1131"/>
      <c r="AV220" s="1131">
        <v>949</v>
      </c>
      <c r="AW220" s="1131"/>
      <c r="AX220" s="1131">
        <v>1029</v>
      </c>
      <c r="AY220" s="1131"/>
    </row>
    <row r="221" spans="1:57" customHeight="1" ht="19.5">
      <c r="A221" s="1269">
        <v>2000</v>
      </c>
      <c r="B221" s="1267"/>
      <c r="C221" s="1273">
        <f>ROUNDUP(IFERROR(AD221*(1+$AC$6/100),AD221),0)</f>
        <v>294</v>
      </c>
      <c r="D221" s="1271"/>
      <c r="E221" s="1271">
        <f>ROUNDUP(IFERROR(AF221*(1+$AC$6/100),AF221),0)</f>
        <v>342</v>
      </c>
      <c r="F221" s="1271"/>
      <c r="G221" s="1271">
        <f>ROUNDUP(IFERROR(AH221*(1+$AC$6/100),AH221),0)</f>
        <v>390</v>
      </c>
      <c r="H221" s="1271"/>
      <c r="I221" s="1271">
        <f>ROUNDUP(IFERROR(AJ221*(1+$AC$6/100),AJ221),0)</f>
        <v>438</v>
      </c>
      <c r="J221" s="1271"/>
      <c r="K221" s="1271">
        <f>ROUNDUP(IFERROR(AL221*(1+$AC$6/100),AL221),0)</f>
        <v>485</v>
      </c>
      <c r="L221" s="1271"/>
      <c r="M221" s="1271">
        <f>ROUNDUP(IFERROR(AN221*(1+$AC$6/100),AN221),0)</f>
        <v>552</v>
      </c>
      <c r="N221" s="1271"/>
      <c r="O221" s="1271">
        <f>ROUNDUP(IFERROR(AP221*(1+$AC$6/100),AP221),0)</f>
        <v>600</v>
      </c>
      <c r="P221" s="1271"/>
      <c r="Q221" s="1271">
        <f>ROUNDUP(IFERROR(AR221*(1+$AC$6/100),AR221),0)</f>
        <v>650</v>
      </c>
      <c r="R221" s="1271"/>
      <c r="S221" s="1271">
        <f>ROUNDUP(IFERROR(AT221*(1+$AC$6/100),AT221),0)</f>
        <v>699</v>
      </c>
      <c r="T221" s="1271"/>
      <c r="U221" s="1271">
        <f>ROUNDUP(IFERROR(AV221*(1+$AC$6/100),AV221),0)</f>
        <v>771</v>
      </c>
      <c r="V221" s="1271"/>
      <c r="W221" s="1271">
        <f>ROUNDUP(IFERROR(AX221*(1+$AC$6/100),AX221),0)</f>
        <v>834</v>
      </c>
      <c r="X221" s="1272"/>
      <c r="Y221" s="1267">
        <v>2000</v>
      </c>
      <c r="Z221" s="1268"/>
      <c r="AB221" s="1131">
        <v>2000</v>
      </c>
      <c r="AC221" s="1131"/>
      <c r="AD221" s="1131">
        <v>392</v>
      </c>
      <c r="AE221" s="1131"/>
      <c r="AF221" s="1131">
        <v>456</v>
      </c>
      <c r="AG221" s="1131"/>
      <c r="AH221" s="1131">
        <v>519</v>
      </c>
      <c r="AI221" s="1131"/>
      <c r="AJ221" s="1131">
        <v>583</v>
      </c>
      <c r="AK221" s="1131"/>
      <c r="AL221" s="1131">
        <v>646</v>
      </c>
      <c r="AM221" s="1131"/>
      <c r="AN221" s="1131">
        <v>735</v>
      </c>
      <c r="AO221" s="1131"/>
      <c r="AP221" s="1131">
        <v>800</v>
      </c>
      <c r="AQ221" s="1131"/>
      <c r="AR221" s="1131">
        <v>866</v>
      </c>
      <c r="AS221" s="1131"/>
      <c r="AT221" s="1131">
        <v>932</v>
      </c>
      <c r="AU221" s="1131"/>
      <c r="AV221" s="1131">
        <v>1027</v>
      </c>
      <c r="AW221" s="1131"/>
      <c r="AX221" s="1131">
        <v>1112</v>
      </c>
      <c r="AY221" s="1131"/>
    </row>
    <row r="222" spans="1:57" customHeight="1" ht="19.5">
      <c r="A222" s="1269">
        <v>2200</v>
      </c>
      <c r="B222" s="1267"/>
      <c r="C222" s="1276">
        <f>ROUNDUP(IFERROR(AD222*(1+$AC$6/100),AD222),0)</f>
        <v>315</v>
      </c>
      <c r="D222" s="1274"/>
      <c r="E222" s="1274">
        <f>ROUNDUP(IFERROR(AF222*(1+$AC$6/100),AF222),0)</f>
        <v>367</v>
      </c>
      <c r="F222" s="1274"/>
      <c r="G222" s="1274">
        <f>ROUNDUP(IFERROR(AH222*(1+$AC$6/100),AH222),0)</f>
        <v>419</v>
      </c>
      <c r="H222" s="1274"/>
      <c r="I222" s="1274">
        <f>ROUNDUP(IFERROR(AJ222*(1+$AC$6/100),AJ222),0)</f>
        <v>471</v>
      </c>
      <c r="J222" s="1274"/>
      <c r="K222" s="1274">
        <f>ROUNDUP(IFERROR(AL222*(1+$AC$6/100),AL222),0)</f>
        <v>522</v>
      </c>
      <c r="L222" s="1274"/>
      <c r="M222" s="1274">
        <f>ROUNDUP(IFERROR(AN222*(1+$AC$6/100),AN222),0)</f>
        <v>593</v>
      </c>
      <c r="N222" s="1274"/>
      <c r="O222" s="1274">
        <f>ROUNDUP(IFERROR(AP222*(1+$AC$6/100),AP222),0)</f>
        <v>646</v>
      </c>
      <c r="P222" s="1274"/>
      <c r="Q222" s="1274">
        <f>ROUNDUP(IFERROR(AR222*(1+$AC$6/100),AR222),0)</f>
        <v>700</v>
      </c>
      <c r="R222" s="1274"/>
      <c r="S222" s="1274">
        <f>ROUNDUP(IFERROR(AT222*(1+$AC$6/100),AT222),0)</f>
        <v>753</v>
      </c>
      <c r="T222" s="1274"/>
      <c r="U222" s="1274">
        <f>ROUNDUP(IFERROR(AV222*(1+$AC$6/100),AV222),0)</f>
        <v>828</v>
      </c>
      <c r="V222" s="1274"/>
      <c r="W222" s="1274">
        <f>ROUNDUP(IFERROR(AX222*(1+$AC$6/100),AX222),0)</f>
        <v>896</v>
      </c>
      <c r="X222" s="1275"/>
      <c r="Y222" s="1267">
        <v>2200</v>
      </c>
      <c r="Z222" s="1268"/>
      <c r="AB222" s="1131">
        <v>2200</v>
      </c>
      <c r="AC222" s="1131"/>
      <c r="AD222" s="1131">
        <v>420</v>
      </c>
      <c r="AE222" s="1131"/>
      <c r="AF222" s="1131">
        <v>489</v>
      </c>
      <c r="AG222" s="1131"/>
      <c r="AH222" s="1131">
        <v>558</v>
      </c>
      <c r="AI222" s="1131"/>
      <c r="AJ222" s="1131">
        <v>627</v>
      </c>
      <c r="AK222" s="1131"/>
      <c r="AL222" s="1131">
        <v>696</v>
      </c>
      <c r="AM222" s="1131"/>
      <c r="AN222" s="1131">
        <v>790</v>
      </c>
      <c r="AO222" s="1131"/>
      <c r="AP222" s="1131">
        <v>861</v>
      </c>
      <c r="AQ222" s="1131"/>
      <c r="AR222" s="1131">
        <v>933</v>
      </c>
      <c r="AS222" s="1131"/>
      <c r="AT222" s="1131">
        <v>1004</v>
      </c>
      <c r="AU222" s="1131"/>
      <c r="AV222" s="1131">
        <v>1104</v>
      </c>
      <c r="AW222" s="1131"/>
      <c r="AX222" s="1131">
        <v>1194</v>
      </c>
      <c r="AY222" s="1131"/>
    </row>
    <row r="223" spans="1:57" customHeight="1" ht="19.5">
      <c r="A223" s="1269">
        <v>2400</v>
      </c>
      <c r="B223" s="1267"/>
      <c r="C223" s="1273">
        <f>ROUNDUP(IFERROR(AD223*(1+$AC$6/100),AD223),0)</f>
        <v>336</v>
      </c>
      <c r="D223" s="1271"/>
      <c r="E223" s="1271">
        <f>ROUNDUP(IFERROR(AF223*(1+$AC$6/100),AF223),0)</f>
        <v>392</v>
      </c>
      <c r="F223" s="1271"/>
      <c r="G223" s="1271">
        <f>ROUNDUP(IFERROR(AH223*(1+$AC$6/100),AH223),0)</f>
        <v>448</v>
      </c>
      <c r="H223" s="1271"/>
      <c r="I223" s="1271">
        <f>ROUNDUP(IFERROR(AJ223*(1+$AC$6/100),AJ223),0)</f>
        <v>504</v>
      </c>
      <c r="J223" s="1271"/>
      <c r="K223" s="1271">
        <f>ROUNDUP(IFERROR(AL223*(1+$AC$6/100),AL223),0)</f>
        <v>559</v>
      </c>
      <c r="L223" s="1271"/>
      <c r="M223" s="1271">
        <f>ROUNDUP(IFERROR(AN223*(1+$AC$6/100),AN223),0)</f>
        <v>634</v>
      </c>
      <c r="N223" s="1271"/>
      <c r="O223" s="1271">
        <f>ROUNDUP(IFERROR(AP223*(1+$AC$6/100),AP223),0)</f>
        <v>692</v>
      </c>
      <c r="P223" s="1271"/>
      <c r="Q223" s="1271">
        <f>ROUNDUP(IFERROR(AR223*(1+$AC$6/100),AR223),0)</f>
        <v>750</v>
      </c>
      <c r="R223" s="1271"/>
      <c r="S223" s="1271">
        <f>ROUNDUP(IFERROR(AT223*(1+$AC$6/100),AT223),0)</f>
        <v>807</v>
      </c>
      <c r="T223" s="1271"/>
      <c r="U223" s="1271">
        <f>ROUNDUP(IFERROR(AV223*(1+$AC$6/100),AV223),0)</f>
        <v>886</v>
      </c>
      <c r="V223" s="1271"/>
      <c r="W223" s="1271">
        <f>ROUNDUP(IFERROR(AX223*(1+$AC$6/100),AX223),0)</f>
        <v>958</v>
      </c>
      <c r="X223" s="1272"/>
      <c r="Y223" s="1267">
        <v>2400</v>
      </c>
      <c r="Z223" s="1268"/>
      <c r="AB223" s="1131">
        <v>2400</v>
      </c>
      <c r="AC223" s="1131"/>
      <c r="AD223" s="1131">
        <v>448</v>
      </c>
      <c r="AE223" s="1131"/>
      <c r="AF223" s="1131">
        <v>522</v>
      </c>
      <c r="AG223" s="1131"/>
      <c r="AH223" s="1131">
        <v>597</v>
      </c>
      <c r="AI223" s="1131"/>
      <c r="AJ223" s="1131">
        <v>671</v>
      </c>
      <c r="AK223" s="1131"/>
      <c r="AL223" s="1131">
        <v>745</v>
      </c>
      <c r="AM223" s="1131"/>
      <c r="AN223" s="1131">
        <v>845</v>
      </c>
      <c r="AO223" s="1131"/>
      <c r="AP223" s="1131">
        <v>922</v>
      </c>
      <c r="AQ223" s="1131"/>
      <c r="AR223" s="1131">
        <v>999</v>
      </c>
      <c r="AS223" s="1131"/>
      <c r="AT223" s="1131">
        <v>1076</v>
      </c>
      <c r="AU223" s="1131"/>
      <c r="AV223" s="1131">
        <v>1181</v>
      </c>
      <c r="AW223" s="1131"/>
      <c r="AX223" s="1131">
        <v>1277</v>
      </c>
      <c r="AY223" s="1131"/>
    </row>
    <row r="224" spans="1:57" customHeight="1" ht="19.5">
      <c r="A224" s="1269">
        <v>2600</v>
      </c>
      <c r="B224" s="1267"/>
      <c r="C224" s="1276">
        <f>ROUNDUP(IFERROR(AD224*(1+$AC$6/100),AD224),0)</f>
        <v>357</v>
      </c>
      <c r="D224" s="1274"/>
      <c r="E224" s="1274">
        <f>ROUNDUP(IFERROR(AF224*(1+$AC$6/100),AF224),0)</f>
        <v>417</v>
      </c>
      <c r="F224" s="1274"/>
      <c r="G224" s="1274">
        <f>ROUNDUP(IFERROR(AH224*(1+$AC$6/100),AH224),0)</f>
        <v>477</v>
      </c>
      <c r="H224" s="1274"/>
      <c r="I224" s="1274">
        <f>ROUNDUP(IFERROR(AJ224*(1+$AC$6/100),AJ224),0)</f>
        <v>537</v>
      </c>
      <c r="J224" s="1274"/>
      <c r="K224" s="1274">
        <f>ROUNDUP(IFERROR(AL224*(1+$AC$6/100),AL224),0)</f>
        <v>597</v>
      </c>
      <c r="L224" s="1274"/>
      <c r="M224" s="1274">
        <f>ROUNDUP(IFERROR(AN224*(1+$AC$6/100),AN224),0)</f>
        <v>675</v>
      </c>
      <c r="N224" s="1274"/>
      <c r="O224" s="1274">
        <f>ROUNDUP(IFERROR(AP224*(1+$AC$6/100),AP224),0)</f>
        <v>738</v>
      </c>
      <c r="P224" s="1274"/>
      <c r="Q224" s="1274">
        <f>ROUNDUP(IFERROR(AR224*(1+$AC$6/100),AR224),0)</f>
        <v>799</v>
      </c>
      <c r="R224" s="1274"/>
      <c r="S224" s="1274">
        <f>ROUNDUP(IFERROR(AT224*(1+$AC$6/100),AT224),0)</f>
        <v>861</v>
      </c>
      <c r="T224" s="1274"/>
      <c r="U224" s="1274">
        <f>ROUNDUP(IFERROR(AV224*(1+$AC$6/100),AV224),0)</f>
        <v>944</v>
      </c>
      <c r="V224" s="1274"/>
      <c r="W224" s="1274">
        <f>ROUNDUP(IFERROR(AX224*(1+$AC$6/100),AX224),0)</f>
        <v>1020</v>
      </c>
      <c r="X224" s="1275"/>
      <c r="Y224" s="1267">
        <v>2600</v>
      </c>
      <c r="Z224" s="1268"/>
      <c r="AB224" s="1131">
        <v>2600</v>
      </c>
      <c r="AC224" s="1131"/>
      <c r="AD224" s="1131">
        <v>475</v>
      </c>
      <c r="AE224" s="1131"/>
      <c r="AF224" s="1131">
        <v>555</v>
      </c>
      <c r="AG224" s="1131"/>
      <c r="AH224" s="1131">
        <v>635</v>
      </c>
      <c r="AI224" s="1131"/>
      <c r="AJ224" s="1131">
        <v>715</v>
      </c>
      <c r="AK224" s="1131"/>
      <c r="AL224" s="1131">
        <v>795</v>
      </c>
      <c r="AM224" s="1131"/>
      <c r="AN224" s="1131">
        <v>900</v>
      </c>
      <c r="AO224" s="1131"/>
      <c r="AP224" s="1131">
        <v>983</v>
      </c>
      <c r="AQ224" s="1131"/>
      <c r="AR224" s="1131">
        <v>1065</v>
      </c>
      <c r="AS224" s="1131"/>
      <c r="AT224" s="1131">
        <v>1148</v>
      </c>
      <c r="AU224" s="1131"/>
      <c r="AV224" s="1131">
        <v>1258</v>
      </c>
      <c r="AW224" s="1131"/>
      <c r="AX224" s="1131">
        <v>1360</v>
      </c>
      <c r="AY224" s="1131"/>
    </row>
    <row r="225" spans="1:57" customHeight="1" ht="19.5">
      <c r="A225" s="1269">
        <v>2800</v>
      </c>
      <c r="B225" s="1267"/>
      <c r="C225" s="1273">
        <f>ROUNDUP(IFERROR(AD225*(1+$AC$6/100),AD225),0)</f>
        <v>378</v>
      </c>
      <c r="D225" s="1271"/>
      <c r="E225" s="1271">
        <f>ROUNDUP(IFERROR(AF225*(1+$AC$6/100),AF225),0)</f>
        <v>441</v>
      </c>
      <c r="F225" s="1271"/>
      <c r="G225" s="1271">
        <f>ROUNDUP(IFERROR(AH225*(1+$AC$6/100),AH225),0)</f>
        <v>506</v>
      </c>
      <c r="H225" s="1271"/>
      <c r="I225" s="1271">
        <f>ROUNDUP(IFERROR(AJ225*(1+$AC$6/100),AJ225),0)</f>
        <v>570</v>
      </c>
      <c r="J225" s="1271"/>
      <c r="K225" s="1271">
        <f>ROUNDUP(IFERROR(AL225*(1+$AC$6/100),AL225),0)</f>
        <v>634</v>
      </c>
      <c r="L225" s="1271"/>
      <c r="M225" s="1271">
        <f>ROUNDUP(IFERROR(AN225*(1+$AC$6/100),AN225),0)</f>
        <v>717</v>
      </c>
      <c r="N225" s="1271"/>
      <c r="O225" s="1271">
        <f>ROUNDUP(IFERROR(AP225*(1+$AC$6/100),AP225),0)</f>
        <v>783</v>
      </c>
      <c r="P225" s="1271"/>
      <c r="Q225" s="1271">
        <f>ROUNDUP(IFERROR(AR225*(1+$AC$6/100),AR225),0)</f>
        <v>849</v>
      </c>
      <c r="R225" s="1271"/>
      <c r="S225" s="1271">
        <f>ROUNDUP(IFERROR(AT225*(1+$AC$6/100),AT225),0)</f>
        <v>915</v>
      </c>
      <c r="T225" s="1271"/>
      <c r="U225" s="1271">
        <f>ROUNDUP(IFERROR(AV225*(1+$AC$6/100),AV225),0)</f>
        <v>1002</v>
      </c>
      <c r="V225" s="1271"/>
      <c r="W225" s="1271">
        <f>ROUNDUP(IFERROR(AX225*(1+$AC$6/100),AX225),0)</f>
        <v>1083</v>
      </c>
      <c r="X225" s="1272"/>
      <c r="Y225" s="1267">
        <v>2800</v>
      </c>
      <c r="Z225" s="1268"/>
      <c r="AB225" s="1131">
        <v>2800</v>
      </c>
      <c r="AC225" s="1131"/>
      <c r="AD225" s="1131">
        <v>503</v>
      </c>
      <c r="AE225" s="1131"/>
      <c r="AF225" s="1131">
        <v>588</v>
      </c>
      <c r="AG225" s="1131"/>
      <c r="AH225" s="1131">
        <v>674</v>
      </c>
      <c r="AI225" s="1131"/>
      <c r="AJ225" s="1131">
        <v>759</v>
      </c>
      <c r="AK225" s="1131"/>
      <c r="AL225" s="1131">
        <v>845</v>
      </c>
      <c r="AM225" s="1131"/>
      <c r="AN225" s="1131">
        <v>955</v>
      </c>
      <c r="AO225" s="1131"/>
      <c r="AP225" s="1131">
        <v>1043</v>
      </c>
      <c r="AQ225" s="1131"/>
      <c r="AR225" s="1131">
        <v>1131</v>
      </c>
      <c r="AS225" s="1131"/>
      <c r="AT225" s="1131">
        <v>1219</v>
      </c>
      <c r="AU225" s="1131"/>
      <c r="AV225" s="1131">
        <v>1336</v>
      </c>
      <c r="AW225" s="1131"/>
      <c r="AX225" s="1131">
        <v>1443</v>
      </c>
      <c r="AY225" s="1131"/>
    </row>
    <row r="226" spans="1:57" customHeight="1" ht="19.5">
      <c r="A226" s="1269">
        <v>3000</v>
      </c>
      <c r="B226" s="1267"/>
      <c r="C226" s="1276">
        <f>ROUNDUP(IFERROR(AD226*(1+$AC$6/100),AD226),0)</f>
        <v>399</v>
      </c>
      <c r="D226" s="1274"/>
      <c r="E226" s="1274">
        <f>ROUNDUP(IFERROR(AF226*(1+$AC$6/100),AF226),0)</f>
        <v>467</v>
      </c>
      <c r="F226" s="1274"/>
      <c r="G226" s="1274">
        <f>ROUNDUP(IFERROR(AH226*(1+$AC$6/100),AH226),0)</f>
        <v>548</v>
      </c>
      <c r="H226" s="1274"/>
      <c r="I226" s="1274">
        <f>ROUNDUP(IFERROR(AJ226*(1+$AC$6/100),AJ226),0)</f>
        <v>618</v>
      </c>
      <c r="J226" s="1274"/>
      <c r="K226" s="1274">
        <f>ROUNDUP(IFERROR(AL226*(1+$AC$6/100),AL226),0)</f>
        <v>688</v>
      </c>
      <c r="L226" s="1274"/>
      <c r="M226" s="1274">
        <f>ROUNDUP(IFERROR(AN226*(1+$AC$6/100),AN226),0)</f>
        <v>759</v>
      </c>
      <c r="N226" s="1274"/>
      <c r="O226" s="1274">
        <f>ROUNDUP(IFERROR(AP226*(1+$AC$6/100),AP226),0)</f>
        <v>845</v>
      </c>
      <c r="P226" s="1274"/>
      <c r="Q226" s="1274">
        <f>ROUNDUP(IFERROR(AR226*(1+$AC$6/100),AR226),0)</f>
        <v>917</v>
      </c>
      <c r="R226" s="1274"/>
      <c r="S226" s="1274">
        <f>ROUNDUP(IFERROR(AT226*(1+$AC$6/100),AT226),0)</f>
        <v>989</v>
      </c>
      <c r="T226" s="1274"/>
      <c r="U226" s="1274">
        <f>ROUNDUP(IFERROR(AV226*(1+$AC$6/100),AV226),0)</f>
        <v>1060</v>
      </c>
      <c r="V226" s="1274"/>
      <c r="W226" s="1274">
        <f>ROUNDUP(IFERROR(AX226*(1+$AC$6/100),AX226),0)</f>
        <v>1145</v>
      </c>
      <c r="X226" s="1275"/>
      <c r="Y226" s="1267">
        <v>3000</v>
      </c>
      <c r="Z226" s="1268"/>
      <c r="AB226" s="1131">
        <v>3000</v>
      </c>
      <c r="AC226" s="1131"/>
      <c r="AD226" s="1131">
        <v>531</v>
      </c>
      <c r="AE226" s="1131"/>
      <c r="AF226" s="1131">
        <v>622</v>
      </c>
      <c r="AG226" s="1131"/>
      <c r="AH226" s="1131">
        <v>730</v>
      </c>
      <c r="AI226" s="1131"/>
      <c r="AJ226" s="1131">
        <v>824</v>
      </c>
      <c r="AK226" s="1131"/>
      <c r="AL226" s="1131">
        <v>917</v>
      </c>
      <c r="AM226" s="1131"/>
      <c r="AN226" s="1131">
        <v>1011</v>
      </c>
      <c r="AO226" s="1131"/>
      <c r="AP226" s="1131">
        <v>1126</v>
      </c>
      <c r="AQ226" s="1131"/>
      <c r="AR226" s="1131">
        <v>1222</v>
      </c>
      <c r="AS226" s="1131"/>
      <c r="AT226" s="1131">
        <v>1318</v>
      </c>
      <c r="AU226" s="1131"/>
      <c r="AV226" s="1131">
        <v>1413</v>
      </c>
      <c r="AW226" s="1131"/>
      <c r="AX226" s="1131">
        <v>1526</v>
      </c>
      <c r="AY226" s="1131"/>
    </row>
    <row r="227" spans="1:57" customHeight="1" ht="19.5">
      <c r="A227" s="1269">
        <v>3200</v>
      </c>
      <c r="B227" s="1267"/>
      <c r="C227" s="1273">
        <f>ROUNDUP(IFERROR(AD227*(1+$AC$6/100),AD227),0)</f>
        <v>419</v>
      </c>
      <c r="D227" s="1271"/>
      <c r="E227" s="1271">
        <f>ROUNDUP(IFERROR(AF227*(1+$AC$6/100),AF227),0)</f>
        <v>492</v>
      </c>
      <c r="F227" s="1271"/>
      <c r="G227" s="1271">
        <f>ROUNDUP(IFERROR(AH227*(1+$AC$6/100),AH227),0)</f>
        <v>577</v>
      </c>
      <c r="H227" s="1271"/>
      <c r="I227" s="1271">
        <f>ROUNDUP(IFERROR(AJ227*(1+$AC$6/100),AJ227),0)</f>
        <v>651</v>
      </c>
      <c r="J227" s="1271"/>
      <c r="K227" s="1271">
        <f>ROUNDUP(IFERROR(AL227*(1+$AC$6/100),AL227),0)</f>
        <v>726</v>
      </c>
      <c r="L227" s="1271"/>
      <c r="M227" s="1271">
        <f>ROUNDUP(IFERROR(AN227*(1+$AC$6/100),AN227),0)</f>
        <v>800</v>
      </c>
      <c r="N227" s="1271"/>
      <c r="O227" s="1271">
        <f>ROUNDUP(IFERROR(AP227*(1+$AC$6/100),AP227),0)</f>
        <v>891</v>
      </c>
      <c r="P227" s="1271"/>
      <c r="Q227" s="1271">
        <f>ROUNDUP(IFERROR(AR227*(1+$AC$6/100),AR227),0)</f>
        <v>966</v>
      </c>
      <c r="R227" s="1271"/>
      <c r="S227" s="1271">
        <f>ROUNDUP(IFERROR(AT227*(1+$AC$6/100),AT227),0)</f>
        <v>1042</v>
      </c>
      <c r="T227" s="1271"/>
      <c r="U227" s="1271">
        <f>ROUNDUP(IFERROR(AV227*(1+$AC$6/100),AV227),0)</f>
        <v>1118</v>
      </c>
      <c r="V227" s="1271"/>
      <c r="W227" s="1271">
        <f>ROUNDUP(IFERROR(AX227*(1+$AC$6/100),AX227),0)</f>
        <v>1206</v>
      </c>
      <c r="X227" s="1272"/>
      <c r="Y227" s="1267">
        <v>3200</v>
      </c>
      <c r="Z227" s="1268"/>
      <c r="AB227" s="1131">
        <v>3200</v>
      </c>
      <c r="AC227" s="1131"/>
      <c r="AD227" s="1131">
        <v>558</v>
      </c>
      <c r="AE227" s="1131"/>
      <c r="AF227" s="1131">
        <v>655</v>
      </c>
      <c r="AG227" s="1131"/>
      <c r="AH227" s="1131">
        <v>769</v>
      </c>
      <c r="AI227" s="1131"/>
      <c r="AJ227" s="1131">
        <v>868</v>
      </c>
      <c r="AK227" s="1131"/>
      <c r="AL227" s="1131">
        <v>967</v>
      </c>
      <c r="AM227" s="1131"/>
      <c r="AN227" s="1131">
        <v>1066</v>
      </c>
      <c r="AO227" s="1131"/>
      <c r="AP227" s="1131">
        <v>1187</v>
      </c>
      <c r="AQ227" s="1131"/>
      <c r="AR227" s="1131">
        <v>1288</v>
      </c>
      <c r="AS227" s="1131"/>
      <c r="AT227" s="1131">
        <v>1389</v>
      </c>
      <c r="AU227" s="1131"/>
      <c r="AV227" s="1131">
        <v>1490</v>
      </c>
      <c r="AW227" s="1131"/>
      <c r="AX227" s="1131">
        <v>1608</v>
      </c>
      <c r="AY227" s="1131"/>
    </row>
    <row r="228" spans="1:57" customHeight="1" ht="19.5">
      <c r="A228" s="1269">
        <v>3400</v>
      </c>
      <c r="B228" s="1267"/>
      <c r="C228" s="1270">
        <f>ROUNDUP(IFERROR(AD228*(1+$AC$6/100),AD228),0)</f>
        <v>440</v>
      </c>
      <c r="D228" s="1265"/>
      <c r="E228" s="1265">
        <f>ROUNDUP(IFERROR(AF228*(1+$AC$6/100),AF228),0)</f>
        <v>516</v>
      </c>
      <c r="F228" s="1265"/>
      <c r="G228" s="1265">
        <f>ROUNDUP(IFERROR(AH228*(1+$AC$6/100),AH228),0)</f>
        <v>606</v>
      </c>
      <c r="H228" s="1265"/>
      <c r="I228" s="1265">
        <f>ROUNDUP(IFERROR(AJ228*(1+$AC$6/100),AJ228),0)</f>
        <v>684</v>
      </c>
      <c r="J228" s="1265"/>
      <c r="K228" s="1265">
        <f>ROUNDUP(IFERROR(AL228*(1+$AC$6/100),AL228),0)</f>
        <v>763</v>
      </c>
      <c r="L228" s="1265"/>
      <c r="M228" s="1265">
        <f>ROUNDUP(IFERROR(AN228*(1+$AC$6/100),AN228),0)</f>
        <v>841</v>
      </c>
      <c r="N228" s="1265"/>
      <c r="O228" s="1265">
        <f>ROUNDUP(IFERROR(AP228*(1+$AC$6/100),AP228),0)</f>
        <v>936</v>
      </c>
      <c r="P228" s="1265"/>
      <c r="Q228" s="1265">
        <f>ROUNDUP(IFERROR(AR228*(1+$AC$6/100),AR228),0)</f>
        <v>1017</v>
      </c>
      <c r="R228" s="1265"/>
      <c r="S228" s="1265">
        <f>ROUNDUP(IFERROR(AT228*(1+$AC$6/100),AT228),0)</f>
        <v>1096</v>
      </c>
      <c r="T228" s="1265"/>
      <c r="U228" s="1265">
        <f>ROUNDUP(IFERROR(AV228*(1+$AC$6/100),AV228),0)</f>
        <v>1176</v>
      </c>
      <c r="V228" s="1265"/>
      <c r="W228" s="1265">
        <f>ROUNDUP(IFERROR(AX228*(1+$AC$6/100),AX228),0)</f>
        <v>1269</v>
      </c>
      <c r="X228" s="1266"/>
      <c r="Y228" s="1267">
        <v>3400</v>
      </c>
      <c r="Z228" s="1268"/>
      <c r="AB228" s="1131">
        <v>3400</v>
      </c>
      <c r="AC228" s="1131"/>
      <c r="AD228" s="1131">
        <v>586</v>
      </c>
      <c r="AE228" s="1131"/>
      <c r="AF228" s="1131">
        <v>688</v>
      </c>
      <c r="AG228" s="1131"/>
      <c r="AH228" s="1131">
        <v>807</v>
      </c>
      <c r="AI228" s="1131"/>
      <c r="AJ228" s="1131">
        <v>912</v>
      </c>
      <c r="AK228" s="1131"/>
      <c r="AL228" s="1131">
        <v>1017</v>
      </c>
      <c r="AM228" s="1131"/>
      <c r="AN228" s="1131">
        <v>1121</v>
      </c>
      <c r="AO228" s="1131"/>
      <c r="AP228" s="1131">
        <v>1248</v>
      </c>
      <c r="AQ228" s="1131"/>
      <c r="AR228" s="1131">
        <v>1355</v>
      </c>
      <c r="AS228" s="1131"/>
      <c r="AT228" s="1131">
        <v>1461</v>
      </c>
      <c r="AU228" s="1131"/>
      <c r="AV228" s="1131">
        <v>1568</v>
      </c>
      <c r="AW228" s="1131"/>
      <c r="AX228" s="1131">
        <v>1691</v>
      </c>
      <c r="AY228" s="1131"/>
    </row>
    <row r="229" spans="1:57" customHeight="1" ht="24">
      <c r="A229" s="319"/>
      <c r="B229" s="317"/>
      <c r="C229" s="1263" t="s">
        <v>882</v>
      </c>
      <c r="D229" s="1263"/>
      <c r="E229" s="1263"/>
      <c r="F229" s="1263"/>
      <c r="G229" s="1263"/>
      <c r="H229" s="1263"/>
      <c r="I229" s="1263"/>
      <c r="J229" s="1263"/>
      <c r="K229" s="1263"/>
      <c r="L229" s="1263"/>
      <c r="M229" s="1263"/>
      <c r="N229" s="1263"/>
      <c r="O229" s="1263"/>
      <c r="P229" s="1263"/>
      <c r="Q229" s="1263"/>
      <c r="R229" s="1263"/>
      <c r="S229" s="1263"/>
      <c r="T229" s="1263"/>
      <c r="U229" s="1263"/>
      <c r="V229" s="1263"/>
      <c r="W229" s="1263"/>
      <c r="X229" s="1263"/>
      <c r="Y229" s="318"/>
      <c r="Z229" s="313"/>
    </row>
    <row r="230" spans="1:57">
      <c r="A230" s="294" t="s">
        <v>840</v>
      </c>
    </row>
    <row r="231" spans="1:57">
      <c r="A231" s="294" t="s">
        <v>384</v>
      </c>
    </row>
    <row r="232" spans="1:57">
      <c r="A232" s="294" t="s">
        <v>841</v>
      </c>
    </row>
    <row r="233" spans="1:57" customHeight="1" ht="54">
      <c r="A233" s="1264"/>
      <c r="B233" s="1264"/>
      <c r="C233" s="1264"/>
      <c r="D233" s="1264"/>
      <c r="E233" s="1264"/>
      <c r="F233" s="1264"/>
      <c r="G233" s="1264"/>
      <c r="H233" s="1264"/>
      <c r="I233" s="1264"/>
      <c r="J233" s="1264"/>
      <c r="K233" s="1264"/>
      <c r="L233" s="1264"/>
      <c r="M233" s="1264"/>
      <c r="N233" s="1264"/>
      <c r="O233" s="1264"/>
      <c r="P233" s="1264"/>
      <c r="Q233" s="1264"/>
      <c r="R233" s="1264"/>
      <c r="S233" s="1264"/>
      <c r="T233" s="1264"/>
      <c r="U233" s="1264"/>
      <c r="V233" s="1264"/>
      <c r="W233" s="1264"/>
      <c r="X233" s="1264"/>
      <c r="Y233" s="1264"/>
      <c r="Z233" s="1264"/>
    </row>
  </sheetData>
  <mergeCells>
    <mergeCell ref="A8:C8"/>
    <mergeCell ref="D8:F8"/>
    <mergeCell ref="G8:I8"/>
    <mergeCell ref="J8:L8"/>
    <mergeCell ref="O8:Z8"/>
    <mergeCell ref="A9:C9"/>
    <mergeCell ref="D9:F9"/>
    <mergeCell ref="G9:I9"/>
    <mergeCell ref="J9:L9"/>
    <mergeCell ref="O9:Z9"/>
    <mergeCell ref="B2:D2"/>
    <mergeCell ref="W11:X11"/>
    <mergeCell ref="Y11:Z11"/>
    <mergeCell ref="A12:C12"/>
    <mergeCell ref="D12:F12"/>
    <mergeCell ref="G12:I12"/>
    <mergeCell ref="J12:L12"/>
    <mergeCell ref="O12:P12"/>
    <mergeCell ref="Q12:R12"/>
    <mergeCell ref="S12:V12"/>
    <mergeCell ref="W12:X12"/>
    <mergeCell ref="S10:V10"/>
    <mergeCell ref="W10:X10"/>
    <mergeCell ref="Y10:Z10"/>
    <mergeCell ref="A11:C11"/>
    <mergeCell ref="D11:F11"/>
    <mergeCell ref="G11:I11"/>
    <mergeCell ref="J11:L11"/>
    <mergeCell ref="O11:P11"/>
    <mergeCell ref="Q11:R11"/>
    <mergeCell ref="S11:V11"/>
    <mergeCell ref="A10:C10"/>
    <mergeCell ref="D10:F10"/>
    <mergeCell ref="G10:I10"/>
    <mergeCell ref="J10:L10"/>
    <mergeCell ref="O10:P10"/>
    <mergeCell ref="Q10:R10"/>
    <mergeCell ref="S14:V14"/>
    <mergeCell ref="W14:X14"/>
    <mergeCell ref="Y14:Z14"/>
    <mergeCell ref="A15:C15"/>
    <mergeCell ref="D15:F15"/>
    <mergeCell ref="G15:I15"/>
    <mergeCell ref="J15:L15"/>
    <mergeCell ref="O15:P15"/>
    <mergeCell ref="Q15:R15"/>
    <mergeCell ref="S15:V15"/>
    <mergeCell ref="A14:C14"/>
    <mergeCell ref="D14:F14"/>
    <mergeCell ref="G14:I14"/>
    <mergeCell ref="J14:L14"/>
    <mergeCell ref="O14:P14"/>
    <mergeCell ref="Q14:R14"/>
    <mergeCell ref="Y12:Z12"/>
    <mergeCell ref="A13:C13"/>
    <mergeCell ref="D13:F13"/>
    <mergeCell ref="G13:I13"/>
    <mergeCell ref="J13:L13"/>
    <mergeCell ref="O13:P13"/>
    <mergeCell ref="Q13:R13"/>
    <mergeCell ref="S13:V13"/>
    <mergeCell ref="W13:X13"/>
    <mergeCell ref="Y13:Z13"/>
    <mergeCell ref="W17:X17"/>
    <mergeCell ref="Y17:Z17"/>
    <mergeCell ref="A18:C18"/>
    <mergeCell ref="D18:F18"/>
    <mergeCell ref="G18:I18"/>
    <mergeCell ref="J18:L18"/>
    <mergeCell ref="O18:P18"/>
    <mergeCell ref="Q18:V18"/>
    <mergeCell ref="W18:X18"/>
    <mergeCell ref="Y18:Z18"/>
    <mergeCell ref="A17:C17"/>
    <mergeCell ref="D17:F17"/>
    <mergeCell ref="G17:I17"/>
    <mergeCell ref="J17:L17"/>
    <mergeCell ref="O17:P17"/>
    <mergeCell ref="Q17:V17"/>
    <mergeCell ref="W15:X15"/>
    <mergeCell ref="Y15:Z15"/>
    <mergeCell ref="A16:C16"/>
    <mergeCell ref="D16:F16"/>
    <mergeCell ref="G16:I16"/>
    <mergeCell ref="J16:L16"/>
    <mergeCell ref="O16:Z16"/>
    <mergeCell ref="A21:L22"/>
    <mergeCell ref="O21:P21"/>
    <mergeCell ref="Q21:V21"/>
    <mergeCell ref="W21:X21"/>
    <mergeCell ref="Y21:Z21"/>
    <mergeCell ref="O22:Z22"/>
    <mergeCell ref="W19:X19"/>
    <mergeCell ref="Y19:Z19"/>
    <mergeCell ref="O20:P20"/>
    <mergeCell ref="Q20:V20"/>
    <mergeCell ref="W20:X20"/>
    <mergeCell ref="Y20:Z20"/>
    <mergeCell ref="A19:C19"/>
    <mergeCell ref="D19:F19"/>
    <mergeCell ref="G19:I19"/>
    <mergeCell ref="J19:L19"/>
    <mergeCell ref="O19:P19"/>
    <mergeCell ref="Q19:V19"/>
    <mergeCell ref="A26:H26"/>
    <mergeCell ref="I26:J26"/>
    <mergeCell ref="K26:L26"/>
    <mergeCell ref="O26:V26"/>
    <mergeCell ref="W26:X26"/>
    <mergeCell ref="Y26:Z26"/>
    <mergeCell ref="A25:H25"/>
    <mergeCell ref="I25:J25"/>
    <mergeCell ref="K25:L25"/>
    <mergeCell ref="O25:V25"/>
    <mergeCell ref="W25:X25"/>
    <mergeCell ref="Y25:Z25"/>
    <mergeCell ref="A23:L23"/>
    <mergeCell ref="O23:V23"/>
    <mergeCell ref="W23:X23"/>
    <mergeCell ref="Y23:Z23"/>
    <mergeCell ref="A24:H24"/>
    <mergeCell ref="I24:J24"/>
    <mergeCell ref="K24:L24"/>
    <mergeCell ref="O24:V24"/>
    <mergeCell ref="W24:X24"/>
    <mergeCell ref="Y24:Z24"/>
    <mergeCell ref="W29:X29"/>
    <mergeCell ref="Y29:Z29"/>
    <mergeCell ref="A30:H30"/>
    <mergeCell ref="I30:J30"/>
    <mergeCell ref="K30:L30"/>
    <mergeCell ref="O30:P30"/>
    <mergeCell ref="Q30:R30"/>
    <mergeCell ref="S30:V30"/>
    <mergeCell ref="W30:X30"/>
    <mergeCell ref="Y30:Z30"/>
    <mergeCell ref="A29:H29"/>
    <mergeCell ref="I29:J29"/>
    <mergeCell ref="K29:L29"/>
    <mergeCell ref="O29:P29"/>
    <mergeCell ref="Q29:R29"/>
    <mergeCell ref="S29:V29"/>
    <mergeCell ref="A27:H27"/>
    <mergeCell ref="I27:J27"/>
    <mergeCell ref="K27:L27"/>
    <mergeCell ref="O27:Z27"/>
    <mergeCell ref="A28:H28"/>
    <mergeCell ref="I28:J28"/>
    <mergeCell ref="K28:L28"/>
    <mergeCell ref="O28:Z28"/>
    <mergeCell ref="W33:X33"/>
    <mergeCell ref="Y33:Z33"/>
    <mergeCell ref="A34:H34"/>
    <mergeCell ref="I34:J34"/>
    <mergeCell ref="K34:L34"/>
    <mergeCell ref="O34:P34"/>
    <mergeCell ref="Q34:R34"/>
    <mergeCell ref="S34:V34"/>
    <mergeCell ref="W34:X34"/>
    <mergeCell ref="Y34:Z34"/>
    <mergeCell ref="A33:H33"/>
    <mergeCell ref="I33:J33"/>
    <mergeCell ref="K33:L33"/>
    <mergeCell ref="O33:P33"/>
    <mergeCell ref="Q33:R33"/>
    <mergeCell ref="S33:V33"/>
    <mergeCell ref="W31:X31"/>
    <mergeCell ref="Y31:Z31"/>
    <mergeCell ref="A32:H32"/>
    <mergeCell ref="I32:J32"/>
    <mergeCell ref="K32:L32"/>
    <mergeCell ref="O32:P32"/>
    <mergeCell ref="Q32:R32"/>
    <mergeCell ref="S32:V32"/>
    <mergeCell ref="W32:X32"/>
    <mergeCell ref="Y32:Z32"/>
    <mergeCell ref="A31:H31"/>
    <mergeCell ref="I31:J31"/>
    <mergeCell ref="K31:L31"/>
    <mergeCell ref="O31:P31"/>
    <mergeCell ref="Q31:R31"/>
    <mergeCell ref="S31:V31"/>
    <mergeCell ref="O38:P38"/>
    <mergeCell ref="Q38:V38"/>
    <mergeCell ref="W38:X38"/>
    <mergeCell ref="Y38:Z38"/>
    <mergeCell ref="A39:L39"/>
    <mergeCell ref="O39:P39"/>
    <mergeCell ref="Q39:V39"/>
    <mergeCell ref="W39:X39"/>
    <mergeCell ref="Y39:Z39"/>
    <mergeCell ref="W35:X35"/>
    <mergeCell ref="Y35:Z35"/>
    <mergeCell ref="A36:H36"/>
    <mergeCell ref="K36:L36"/>
    <mergeCell ref="O36:Z36"/>
    <mergeCell ref="A37:L38"/>
    <mergeCell ref="O37:P37"/>
    <mergeCell ref="Q37:V37"/>
    <mergeCell ref="W37:X37"/>
    <mergeCell ref="Y37:Z37"/>
    <mergeCell ref="A35:H35"/>
    <mergeCell ref="I35:J36"/>
    <mergeCell ref="K35:L35"/>
    <mergeCell ref="O35:P35"/>
    <mergeCell ref="Q35:R35"/>
    <mergeCell ref="S35:V35"/>
    <mergeCell ref="Y42:Z42"/>
    <mergeCell ref="A43:H43"/>
    <mergeCell ref="I43:J43"/>
    <mergeCell ref="K43:L43"/>
    <mergeCell ref="O43:P43"/>
    <mergeCell ref="Q43:V43"/>
    <mergeCell ref="W43:X43"/>
    <mergeCell ref="Y43:Z43"/>
    <mergeCell ref="A42:H42"/>
    <mergeCell ref="I42:J42"/>
    <mergeCell ref="K42:L42"/>
    <mergeCell ref="O42:P42"/>
    <mergeCell ref="Q42:V42"/>
    <mergeCell ref="W42:X42"/>
    <mergeCell ref="Y40:Z40"/>
    <mergeCell ref="A41:H41"/>
    <mergeCell ref="I41:J41"/>
    <mergeCell ref="K41:L41"/>
    <mergeCell ref="O41:P41"/>
    <mergeCell ref="Q41:V41"/>
    <mergeCell ref="W41:X41"/>
    <mergeCell ref="Y41:Z41"/>
    <mergeCell ref="A40:H40"/>
    <mergeCell ref="I40:J40"/>
    <mergeCell ref="K40:L40"/>
    <mergeCell ref="O40:P40"/>
    <mergeCell ref="Q40:V40"/>
    <mergeCell ref="W40:X40"/>
    <mergeCell ref="A47:H47"/>
    <mergeCell ref="I47:J47"/>
    <mergeCell ref="K47:L47"/>
    <mergeCell ref="O47:V47"/>
    <mergeCell ref="W47:X47"/>
    <mergeCell ref="Y47:Z47"/>
    <mergeCell ref="A46:H46"/>
    <mergeCell ref="I46:J46"/>
    <mergeCell ref="K46:L46"/>
    <mergeCell ref="O46:V46"/>
    <mergeCell ref="W46:X46"/>
    <mergeCell ref="Y46:Z46"/>
    <mergeCell ref="A44:H44"/>
    <mergeCell ref="I44:J44"/>
    <mergeCell ref="K44:L44"/>
    <mergeCell ref="O44:Z44"/>
    <mergeCell ref="A45:H45"/>
    <mergeCell ref="I45:J45"/>
    <mergeCell ref="K45:L45"/>
    <mergeCell ref="O45:V45"/>
    <mergeCell ref="W45:X45"/>
    <mergeCell ref="Y45:Z45"/>
    <mergeCell ref="A51:Z51"/>
    <mergeCell ref="A52:Z52"/>
    <mergeCell ref="C53:D53"/>
    <mergeCell ref="E53:F53"/>
    <mergeCell ref="G53:H53"/>
    <mergeCell ref="I53:J53"/>
    <mergeCell ref="K53:L53"/>
    <mergeCell ref="M53:N53"/>
    <mergeCell ref="O53:P53"/>
    <mergeCell ref="Q53:R53"/>
    <mergeCell ref="A49:H49"/>
    <mergeCell ref="I49:J49"/>
    <mergeCell ref="K49:L49"/>
    <mergeCell ref="O49:V49"/>
    <mergeCell ref="W49:X49"/>
    <mergeCell ref="Y49:Z49"/>
    <mergeCell ref="A48:H48"/>
    <mergeCell ref="I48:J48"/>
    <mergeCell ref="K48:L48"/>
    <mergeCell ref="O48:V48"/>
    <mergeCell ref="W48:X48"/>
    <mergeCell ref="Y48:Z48"/>
    <mergeCell ref="AV53:AW53"/>
    <mergeCell ref="AX53:AY53"/>
    <mergeCell ref="A54:B54"/>
    <mergeCell ref="C54:D54"/>
    <mergeCell ref="E54:F54"/>
    <mergeCell ref="G54:H54"/>
    <mergeCell ref="I54:J54"/>
    <mergeCell ref="K54:L54"/>
    <mergeCell ref="M54:N54"/>
    <mergeCell ref="O54:P54"/>
    <mergeCell ref="AJ53:AK53"/>
    <mergeCell ref="AL53:AM53"/>
    <mergeCell ref="AN53:AO53"/>
    <mergeCell ref="AP53:AQ53"/>
    <mergeCell ref="AR53:AS53"/>
    <mergeCell ref="AT53:AU53"/>
    <mergeCell ref="S53:T53"/>
    <mergeCell ref="U53:V53"/>
    <mergeCell ref="W53:X53"/>
    <mergeCell ref="AD53:AE53"/>
    <mergeCell ref="AF53:AG53"/>
    <mergeCell ref="AH53:AI53"/>
    <mergeCell ref="AP54:AQ54"/>
    <mergeCell ref="AR54:AS54"/>
    <mergeCell ref="AT54:AU54"/>
    <mergeCell ref="AV54:AW54"/>
    <mergeCell ref="AX54:AY54"/>
    <mergeCell ref="A55:B55"/>
    <mergeCell ref="C55:D55"/>
    <mergeCell ref="E55:F55"/>
    <mergeCell ref="G55:H55"/>
    <mergeCell ref="I55:J55"/>
    <mergeCell ref="AD54:AE54"/>
    <mergeCell ref="AF54:AG54"/>
    <mergeCell ref="AH54:AI54"/>
    <mergeCell ref="AJ54:AK54"/>
    <mergeCell ref="AL54:AM54"/>
    <mergeCell ref="AN54:AO54"/>
    <mergeCell ref="Q54:R54"/>
    <mergeCell ref="S54:T54"/>
    <mergeCell ref="U54:V54"/>
    <mergeCell ref="W54:X54"/>
    <mergeCell ref="Y54:Z54"/>
    <mergeCell ref="AB54:AC54"/>
    <mergeCell ref="AV55:AW55"/>
    <mergeCell ref="AX55:AY55"/>
    <mergeCell ref="A56:B56"/>
    <mergeCell ref="C56:D56"/>
    <mergeCell ref="E56:F56"/>
    <mergeCell ref="G56:H56"/>
    <mergeCell ref="I56:J56"/>
    <mergeCell ref="K56:L56"/>
    <mergeCell ref="M56:N56"/>
    <mergeCell ref="O56:P56"/>
    <mergeCell ref="AJ55:AK55"/>
    <mergeCell ref="AL55:AM55"/>
    <mergeCell ref="AN55:AO55"/>
    <mergeCell ref="AP55:AQ55"/>
    <mergeCell ref="AR55:AS55"/>
    <mergeCell ref="AT55:AU55"/>
    <mergeCell ref="W55:X55"/>
    <mergeCell ref="Y55:Z55"/>
    <mergeCell ref="AB55:AC55"/>
    <mergeCell ref="AD55:AE55"/>
    <mergeCell ref="AF55:AG55"/>
    <mergeCell ref="AH55:AI55"/>
    <mergeCell ref="K55:L55"/>
    <mergeCell ref="M55:N55"/>
    <mergeCell ref="O55:P55"/>
    <mergeCell ref="Q55:R55"/>
    <mergeCell ref="S55:T55"/>
    <mergeCell ref="U55:V55"/>
    <mergeCell ref="AP56:AQ56"/>
    <mergeCell ref="AR56:AS56"/>
    <mergeCell ref="AT56:AU56"/>
    <mergeCell ref="AV56:AW56"/>
    <mergeCell ref="AX56:AY56"/>
    <mergeCell ref="A57:B57"/>
    <mergeCell ref="C57:D57"/>
    <mergeCell ref="E57:F57"/>
    <mergeCell ref="G57:H57"/>
    <mergeCell ref="I57:J57"/>
    <mergeCell ref="AD56:AE56"/>
    <mergeCell ref="AF56:AG56"/>
    <mergeCell ref="AH56:AI56"/>
    <mergeCell ref="AJ56:AK56"/>
    <mergeCell ref="AL56:AM56"/>
    <mergeCell ref="AN56:AO56"/>
    <mergeCell ref="Q56:R56"/>
    <mergeCell ref="S56:T56"/>
    <mergeCell ref="U56:V56"/>
    <mergeCell ref="W56:X56"/>
    <mergeCell ref="Y56:Z56"/>
    <mergeCell ref="AB56:AC56"/>
    <mergeCell ref="AV57:AW57"/>
    <mergeCell ref="AX57:AY57"/>
    <mergeCell ref="AJ57:AK57"/>
    <mergeCell ref="AL57:AM57"/>
    <mergeCell ref="AN57:AO57"/>
    <mergeCell ref="AP57:AQ57"/>
    <mergeCell ref="AR57:AS57"/>
    <mergeCell ref="AT57:AU57"/>
    <mergeCell ref="W57:X57"/>
    <mergeCell ref="Y57:Z57"/>
    <mergeCell ref="AB57:AC57"/>
    <mergeCell ref="AD57:AE57"/>
    <mergeCell ref="AF57:AG57"/>
    <mergeCell ref="AH57:AI57"/>
    <mergeCell ref="K57:L57"/>
    <mergeCell ref="M57:N57"/>
    <mergeCell ref="O57:P57"/>
    <mergeCell ref="Q57:R57"/>
    <mergeCell ref="S57:T57"/>
    <mergeCell ref="U57:V57"/>
    <mergeCell ref="AV58:AW58"/>
    <mergeCell ref="AX58:AY58"/>
    <mergeCell ref="A59:B59"/>
    <mergeCell ref="C59:D59"/>
    <mergeCell ref="E59:F59"/>
    <mergeCell ref="G59:H59"/>
    <mergeCell ref="I59:J59"/>
    <mergeCell ref="AD58:AE58"/>
    <mergeCell ref="AF58:AG58"/>
    <mergeCell ref="AH58:AI58"/>
    <mergeCell ref="AJ58:AK58"/>
    <mergeCell ref="AL58:AM58"/>
    <mergeCell ref="AN58:AO58"/>
    <mergeCell ref="Q58:R58"/>
    <mergeCell ref="S58:T58"/>
    <mergeCell ref="U58:V58"/>
    <mergeCell ref="W58:X58"/>
    <mergeCell ref="Y58:Z58"/>
    <mergeCell ref="AB58:AC58"/>
    <mergeCell ref="AV59:AW59"/>
    <mergeCell ref="AX59:AY59"/>
    <mergeCell ref="A58:B58"/>
    <mergeCell ref="C58:D58"/>
    <mergeCell ref="E58:F58"/>
    <mergeCell ref="G58:H58"/>
    <mergeCell ref="I58:J58"/>
    <mergeCell ref="K58:L58"/>
    <mergeCell ref="M58:N58"/>
    <mergeCell ref="O58:P58"/>
    <mergeCell ref="AP58:AQ58"/>
    <mergeCell ref="AR58:AS58"/>
    <mergeCell ref="AT58:AU58"/>
    <mergeCell ref="AJ59:AK59"/>
    <mergeCell ref="AL59:AM59"/>
    <mergeCell ref="AN59:AO59"/>
    <mergeCell ref="AP59:AQ59"/>
    <mergeCell ref="AR59:AS59"/>
    <mergeCell ref="AT59:AU59"/>
    <mergeCell ref="W59:X59"/>
    <mergeCell ref="Y59:Z59"/>
    <mergeCell ref="AB59:AC59"/>
    <mergeCell ref="AD59:AE59"/>
    <mergeCell ref="AF59:AG59"/>
    <mergeCell ref="AH59:AI59"/>
    <mergeCell ref="K59:L59"/>
    <mergeCell ref="M59:N59"/>
    <mergeCell ref="O59:P59"/>
    <mergeCell ref="Q59:R59"/>
    <mergeCell ref="S59:T59"/>
    <mergeCell ref="U59:V59"/>
    <mergeCell ref="AV60:AW60"/>
    <mergeCell ref="AX60:AY60"/>
    <mergeCell ref="A61:B61"/>
    <mergeCell ref="C61:D61"/>
    <mergeCell ref="E61:F61"/>
    <mergeCell ref="G61:H61"/>
    <mergeCell ref="I61:J61"/>
    <mergeCell ref="AD60:AE60"/>
    <mergeCell ref="AF60:AG60"/>
    <mergeCell ref="AH60:AI60"/>
    <mergeCell ref="AJ60:AK60"/>
    <mergeCell ref="AL60:AM60"/>
    <mergeCell ref="AN60:AO60"/>
    <mergeCell ref="Q60:R60"/>
    <mergeCell ref="S60:T60"/>
    <mergeCell ref="U60:V60"/>
    <mergeCell ref="W60:X60"/>
    <mergeCell ref="Y60:Z60"/>
    <mergeCell ref="AB60:AC60"/>
    <mergeCell ref="AV61:AW61"/>
    <mergeCell ref="AX61:AY61"/>
    <mergeCell ref="A60:B60"/>
    <mergeCell ref="C60:D60"/>
    <mergeCell ref="E60:F60"/>
    <mergeCell ref="G60:H60"/>
    <mergeCell ref="I60:J60"/>
    <mergeCell ref="K60:L60"/>
    <mergeCell ref="M60:N60"/>
    <mergeCell ref="O60:P60"/>
    <mergeCell ref="AP60:AQ60"/>
    <mergeCell ref="AR60:AS60"/>
    <mergeCell ref="AT60:AU60"/>
    <mergeCell ref="AJ61:AK61"/>
    <mergeCell ref="AL61:AM61"/>
    <mergeCell ref="AN61:AO61"/>
    <mergeCell ref="AP61:AQ61"/>
    <mergeCell ref="AR61:AS61"/>
    <mergeCell ref="AT61:AU61"/>
    <mergeCell ref="W61:X61"/>
    <mergeCell ref="Y61:Z61"/>
    <mergeCell ref="AB61:AC61"/>
    <mergeCell ref="AD61:AE61"/>
    <mergeCell ref="AF61:AG61"/>
    <mergeCell ref="AH61:AI61"/>
    <mergeCell ref="K61:L61"/>
    <mergeCell ref="M61:N61"/>
    <mergeCell ref="O61:P61"/>
    <mergeCell ref="Q61:R61"/>
    <mergeCell ref="S61:T61"/>
    <mergeCell ref="U61:V61"/>
    <mergeCell ref="AV62:AW62"/>
    <mergeCell ref="AX62:AY62"/>
    <mergeCell ref="A63:B63"/>
    <mergeCell ref="C63:D63"/>
    <mergeCell ref="E63:F63"/>
    <mergeCell ref="G63:H63"/>
    <mergeCell ref="I63:J63"/>
    <mergeCell ref="AD62:AE62"/>
    <mergeCell ref="AF62:AG62"/>
    <mergeCell ref="AH62:AI62"/>
    <mergeCell ref="AJ62:AK62"/>
    <mergeCell ref="AL62:AM62"/>
    <mergeCell ref="AN62:AO62"/>
    <mergeCell ref="Q62:R62"/>
    <mergeCell ref="S62:T62"/>
    <mergeCell ref="U62:V62"/>
    <mergeCell ref="W62:X62"/>
    <mergeCell ref="Y62:Z62"/>
    <mergeCell ref="AB62:AC62"/>
    <mergeCell ref="AV63:AW63"/>
    <mergeCell ref="AX63:AY63"/>
    <mergeCell ref="A62:B62"/>
    <mergeCell ref="C62:D62"/>
    <mergeCell ref="E62:F62"/>
    <mergeCell ref="G62:H62"/>
    <mergeCell ref="I62:J62"/>
    <mergeCell ref="K62:L62"/>
    <mergeCell ref="M62:N62"/>
    <mergeCell ref="O62:P62"/>
    <mergeCell ref="AP62:AQ62"/>
    <mergeCell ref="AR62:AS62"/>
    <mergeCell ref="AT62:AU62"/>
    <mergeCell ref="AJ63:AK63"/>
    <mergeCell ref="AL63:AM63"/>
    <mergeCell ref="AN63:AO63"/>
    <mergeCell ref="AP63:AQ63"/>
    <mergeCell ref="AR63:AS63"/>
    <mergeCell ref="AT63:AU63"/>
    <mergeCell ref="W63:X63"/>
    <mergeCell ref="Y63:Z63"/>
    <mergeCell ref="AB63:AC63"/>
    <mergeCell ref="AD63:AE63"/>
    <mergeCell ref="AF63:AG63"/>
    <mergeCell ref="AH63:AI63"/>
    <mergeCell ref="K63:L63"/>
    <mergeCell ref="M63:N63"/>
    <mergeCell ref="O63:P63"/>
    <mergeCell ref="Q63:R63"/>
    <mergeCell ref="S63:T63"/>
    <mergeCell ref="U63:V63"/>
    <mergeCell ref="AV64:AW64"/>
    <mergeCell ref="AX64:AY64"/>
    <mergeCell ref="A65:B65"/>
    <mergeCell ref="C65:D65"/>
    <mergeCell ref="E65:F65"/>
    <mergeCell ref="G65:H65"/>
    <mergeCell ref="I65:J65"/>
    <mergeCell ref="AD64:AE64"/>
    <mergeCell ref="AF64:AG64"/>
    <mergeCell ref="AH64:AI64"/>
    <mergeCell ref="AJ64:AK64"/>
    <mergeCell ref="AL64:AM64"/>
    <mergeCell ref="AN64:AO64"/>
    <mergeCell ref="Q64:R64"/>
    <mergeCell ref="S64:T64"/>
    <mergeCell ref="U64:V64"/>
    <mergeCell ref="W64:X64"/>
    <mergeCell ref="Y64:Z64"/>
    <mergeCell ref="AB64:AC64"/>
    <mergeCell ref="AV65:AW65"/>
    <mergeCell ref="AX65:AY65"/>
    <mergeCell ref="A64:B64"/>
    <mergeCell ref="C64:D64"/>
    <mergeCell ref="E64:F64"/>
    <mergeCell ref="G64:H64"/>
    <mergeCell ref="I64:J64"/>
    <mergeCell ref="K64:L64"/>
    <mergeCell ref="M64:N64"/>
    <mergeCell ref="O64:P64"/>
    <mergeCell ref="AP64:AQ64"/>
    <mergeCell ref="AR64:AS64"/>
    <mergeCell ref="AT64:AU64"/>
    <mergeCell ref="AX70:AY70"/>
    <mergeCell ref="A66:B66"/>
    <mergeCell ref="C66:D66"/>
    <mergeCell ref="E66:F66"/>
    <mergeCell ref="G66:H66"/>
    <mergeCell ref="I66:J66"/>
    <mergeCell ref="K66:L66"/>
    <mergeCell ref="M66:N66"/>
    <mergeCell ref="O66:P66"/>
    <mergeCell ref="AJ65:AK65"/>
    <mergeCell ref="AL65:AM65"/>
    <mergeCell ref="AN65:AO65"/>
    <mergeCell ref="AP65:AQ65"/>
    <mergeCell ref="AR65:AS65"/>
    <mergeCell ref="AT65:AU65"/>
    <mergeCell ref="W65:X65"/>
    <mergeCell ref="Y65:Z65"/>
    <mergeCell ref="AB65:AC65"/>
    <mergeCell ref="AD65:AE65"/>
    <mergeCell ref="AF65:AG65"/>
    <mergeCell ref="AH65:AI65"/>
    <mergeCell ref="K65:L65"/>
    <mergeCell ref="M65:N65"/>
    <mergeCell ref="O65:P65"/>
    <mergeCell ref="Q65:R65"/>
    <mergeCell ref="S65:T65"/>
    <mergeCell ref="U65:V65"/>
    <mergeCell ref="AP66:AQ66"/>
    <mergeCell ref="AR66:AS66"/>
    <mergeCell ref="AT66:AU66"/>
    <mergeCell ref="AV66:AW66"/>
    <mergeCell ref="AX66:AY66"/>
    <mergeCell ref="A67:L67"/>
    <mergeCell ref="N67:Y67"/>
    <mergeCell ref="AD66:AE66"/>
    <mergeCell ref="AF66:AG66"/>
    <mergeCell ref="AH66:AI66"/>
    <mergeCell ref="AJ66:AK66"/>
    <mergeCell ref="AL66:AM66"/>
    <mergeCell ref="AN66:AO66"/>
    <mergeCell ref="Q66:R66"/>
    <mergeCell ref="S66:T66"/>
    <mergeCell ref="U66:V66"/>
    <mergeCell ref="W66:X66"/>
    <mergeCell ref="Y66:Z66"/>
    <mergeCell ref="AB66:AC66"/>
    <mergeCell ref="AL70:AM70"/>
    <mergeCell ref="AN70:AO70"/>
    <mergeCell ref="AP70:AQ70"/>
    <mergeCell ref="AR70:AS70"/>
    <mergeCell ref="AT70:AU70"/>
    <mergeCell ref="AV70:AW70"/>
    <mergeCell ref="U70:V70"/>
    <mergeCell ref="W70:X70"/>
    <mergeCell ref="AD70:AE70"/>
    <mergeCell ref="AF70:AG70"/>
    <mergeCell ref="AH70:AI70"/>
    <mergeCell ref="AJ70:AK70"/>
    <mergeCell ref="AR71:AS71"/>
    <mergeCell ref="AT71:AU71"/>
    <mergeCell ref="AV71:AW71"/>
    <mergeCell ref="A69:Z69"/>
    <mergeCell ref="C70:D70"/>
    <mergeCell ref="E70:F70"/>
    <mergeCell ref="G70:H70"/>
    <mergeCell ref="I70:J70"/>
    <mergeCell ref="K70:L70"/>
    <mergeCell ref="M70:N70"/>
    <mergeCell ref="O70:P70"/>
    <mergeCell ref="Q70:R70"/>
    <mergeCell ref="S70:T70"/>
    <mergeCell ref="AX71:AY71"/>
    <mergeCell ref="A72:B72"/>
    <mergeCell ref="C72:D72"/>
    <mergeCell ref="E72:F72"/>
    <mergeCell ref="G72:H72"/>
    <mergeCell ref="I72:J72"/>
    <mergeCell ref="K72:L72"/>
    <mergeCell ref="AF71:AG71"/>
    <mergeCell ref="AH71:AI71"/>
    <mergeCell ref="AJ71:AK71"/>
    <mergeCell ref="AL71:AM71"/>
    <mergeCell ref="AN71:AO71"/>
    <mergeCell ref="AP71:AQ71"/>
    <mergeCell ref="S71:T71"/>
    <mergeCell ref="U71:V71"/>
    <mergeCell ref="W71:X71"/>
    <mergeCell ref="Y71:Z71"/>
    <mergeCell ref="AB71:AC71"/>
    <mergeCell ref="AD71:AE71"/>
    <mergeCell ref="AX72:AY72"/>
    <mergeCell ref="A71:B71"/>
    <mergeCell ref="C71:D71"/>
    <mergeCell ref="E71:F71"/>
    <mergeCell ref="G71:H71"/>
    <mergeCell ref="I71:J71"/>
    <mergeCell ref="K71:L71"/>
    <mergeCell ref="M71:N71"/>
    <mergeCell ref="O71:P71"/>
    <mergeCell ref="Q71:R71"/>
    <mergeCell ref="AL72:AM72"/>
    <mergeCell ref="AN72:AO72"/>
    <mergeCell ref="AP72:AQ72"/>
    <mergeCell ref="AR72:AS72"/>
    <mergeCell ref="AT72:AU72"/>
    <mergeCell ref="AV72:AW72"/>
    <mergeCell ref="Y72:Z72"/>
    <mergeCell ref="AB72:AC72"/>
    <mergeCell ref="AD72:AE72"/>
    <mergeCell ref="AF72:AG72"/>
    <mergeCell ref="AH72:AI72"/>
    <mergeCell ref="AJ72:AK72"/>
    <mergeCell ref="M72:N72"/>
    <mergeCell ref="O72:P72"/>
    <mergeCell ref="Q72:R72"/>
    <mergeCell ref="S72:T72"/>
    <mergeCell ref="U72:V72"/>
    <mergeCell ref="W72:X72"/>
    <mergeCell ref="AX73:AY73"/>
    <mergeCell ref="A74:B74"/>
    <mergeCell ref="C74:D74"/>
    <mergeCell ref="E74:F74"/>
    <mergeCell ref="G74:H74"/>
    <mergeCell ref="I74:J74"/>
    <mergeCell ref="K74:L74"/>
    <mergeCell ref="AF73:AG73"/>
    <mergeCell ref="AH73:AI73"/>
    <mergeCell ref="AJ73:AK73"/>
    <mergeCell ref="AL73:AM73"/>
    <mergeCell ref="AN73:AO73"/>
    <mergeCell ref="AP73:AQ73"/>
    <mergeCell ref="S73:T73"/>
    <mergeCell ref="U73:V73"/>
    <mergeCell ref="W73:X73"/>
    <mergeCell ref="Y73:Z73"/>
    <mergeCell ref="AB73:AC73"/>
    <mergeCell ref="AD73:AE73"/>
    <mergeCell ref="AX74:AY74"/>
    <mergeCell ref="A73:B73"/>
    <mergeCell ref="C73:D73"/>
    <mergeCell ref="E73:F73"/>
    <mergeCell ref="G73:H73"/>
    <mergeCell ref="I73:J73"/>
    <mergeCell ref="K73:L73"/>
    <mergeCell ref="M73:N73"/>
    <mergeCell ref="O73:P73"/>
    <mergeCell ref="Q73:R73"/>
    <mergeCell ref="AR73:AS73"/>
    <mergeCell ref="AT73:AU73"/>
    <mergeCell ref="AV73:AW73"/>
    <mergeCell ref="AL74:AM74"/>
    <mergeCell ref="AN74:AO74"/>
    <mergeCell ref="AP74:AQ74"/>
    <mergeCell ref="AR74:AS74"/>
    <mergeCell ref="AT74:AU74"/>
    <mergeCell ref="AV74:AW74"/>
    <mergeCell ref="Y74:Z74"/>
    <mergeCell ref="AB74:AC74"/>
    <mergeCell ref="AD74:AE74"/>
    <mergeCell ref="AF74:AG74"/>
    <mergeCell ref="AH74:AI74"/>
    <mergeCell ref="AJ74:AK74"/>
    <mergeCell ref="M74:N74"/>
    <mergeCell ref="O74:P74"/>
    <mergeCell ref="Q74:R74"/>
    <mergeCell ref="S74:T74"/>
    <mergeCell ref="U74:V74"/>
    <mergeCell ref="W74:X74"/>
    <mergeCell ref="AX75:AY75"/>
    <mergeCell ref="A76:B76"/>
    <mergeCell ref="C76:D76"/>
    <mergeCell ref="E76:F76"/>
    <mergeCell ref="G76:H76"/>
    <mergeCell ref="I76:J76"/>
    <mergeCell ref="K76:L76"/>
    <mergeCell ref="AF75:AG75"/>
    <mergeCell ref="AH75:AI75"/>
    <mergeCell ref="AJ75:AK75"/>
    <mergeCell ref="AL75:AM75"/>
    <mergeCell ref="AN75:AO75"/>
    <mergeCell ref="AP75:AQ75"/>
    <mergeCell ref="S75:T75"/>
    <mergeCell ref="U75:V75"/>
    <mergeCell ref="W75:X75"/>
    <mergeCell ref="Y75:Z75"/>
    <mergeCell ref="AB75:AC75"/>
    <mergeCell ref="AD75:AE75"/>
    <mergeCell ref="AX76:AY76"/>
    <mergeCell ref="A75:B75"/>
    <mergeCell ref="C75:D75"/>
    <mergeCell ref="E75:F75"/>
    <mergeCell ref="G75:H75"/>
    <mergeCell ref="I75:J75"/>
    <mergeCell ref="K75:L75"/>
    <mergeCell ref="M75:N75"/>
    <mergeCell ref="O75:P75"/>
    <mergeCell ref="Q75:R75"/>
    <mergeCell ref="AR75:AS75"/>
    <mergeCell ref="AT75:AU75"/>
    <mergeCell ref="AV75:AW75"/>
    <mergeCell ref="AL76:AM76"/>
    <mergeCell ref="AN76:AO76"/>
    <mergeCell ref="AP76:AQ76"/>
    <mergeCell ref="AR76:AS76"/>
    <mergeCell ref="AT76:AU76"/>
    <mergeCell ref="AV76:AW76"/>
    <mergeCell ref="Y76:Z76"/>
    <mergeCell ref="AB76:AC76"/>
    <mergeCell ref="AD76:AE76"/>
    <mergeCell ref="AF76:AG76"/>
    <mergeCell ref="AH76:AI76"/>
    <mergeCell ref="AJ76:AK76"/>
    <mergeCell ref="M76:N76"/>
    <mergeCell ref="O76:P76"/>
    <mergeCell ref="Q76:R76"/>
    <mergeCell ref="S76:T76"/>
    <mergeCell ref="U76:V76"/>
    <mergeCell ref="W76:X76"/>
    <mergeCell ref="AX77:AY77"/>
    <mergeCell ref="A78:B78"/>
    <mergeCell ref="C78:D78"/>
    <mergeCell ref="E78:F78"/>
    <mergeCell ref="G78:H78"/>
    <mergeCell ref="I78:J78"/>
    <mergeCell ref="K78:L78"/>
    <mergeCell ref="AF77:AG77"/>
    <mergeCell ref="AH77:AI77"/>
    <mergeCell ref="AJ77:AK77"/>
    <mergeCell ref="AL77:AM77"/>
    <mergeCell ref="AN77:AO77"/>
    <mergeCell ref="AP77:AQ77"/>
    <mergeCell ref="S77:T77"/>
    <mergeCell ref="U77:V77"/>
    <mergeCell ref="W77:X77"/>
    <mergeCell ref="Y77:Z77"/>
    <mergeCell ref="AB77:AC77"/>
    <mergeCell ref="AD77:AE77"/>
    <mergeCell ref="AX78:AY78"/>
    <mergeCell ref="A77:B77"/>
    <mergeCell ref="C77:D77"/>
    <mergeCell ref="E77:F77"/>
    <mergeCell ref="G77:H77"/>
    <mergeCell ref="I77:J77"/>
    <mergeCell ref="K77:L77"/>
    <mergeCell ref="M77:N77"/>
    <mergeCell ref="O77:P77"/>
    <mergeCell ref="Q77:R77"/>
    <mergeCell ref="AR77:AS77"/>
    <mergeCell ref="AT77:AU77"/>
    <mergeCell ref="AV77:AW77"/>
    <mergeCell ref="AL78:AM78"/>
    <mergeCell ref="AN78:AO78"/>
    <mergeCell ref="AP78:AQ78"/>
    <mergeCell ref="AR78:AS78"/>
    <mergeCell ref="AT78:AU78"/>
    <mergeCell ref="AV78:AW78"/>
    <mergeCell ref="Y78:Z78"/>
    <mergeCell ref="AB78:AC78"/>
    <mergeCell ref="AD78:AE78"/>
    <mergeCell ref="AF78:AG78"/>
    <mergeCell ref="AH78:AI78"/>
    <mergeCell ref="AJ78:AK78"/>
    <mergeCell ref="M78:N78"/>
    <mergeCell ref="O78:P78"/>
    <mergeCell ref="Q78:R78"/>
    <mergeCell ref="S78:T78"/>
    <mergeCell ref="U78:V78"/>
    <mergeCell ref="W78:X78"/>
    <mergeCell ref="AX79:AY79"/>
    <mergeCell ref="A80:B80"/>
    <mergeCell ref="C80:D80"/>
    <mergeCell ref="E80:F80"/>
    <mergeCell ref="G80:H80"/>
    <mergeCell ref="I80:J80"/>
    <mergeCell ref="K80:L80"/>
    <mergeCell ref="AF79:AG79"/>
    <mergeCell ref="AH79:AI79"/>
    <mergeCell ref="AJ79:AK79"/>
    <mergeCell ref="AL79:AM79"/>
    <mergeCell ref="AN79:AO79"/>
    <mergeCell ref="AP79:AQ79"/>
    <mergeCell ref="S79:T79"/>
    <mergeCell ref="U79:V79"/>
    <mergeCell ref="W79:X79"/>
    <mergeCell ref="Y79:Z79"/>
    <mergeCell ref="AB79:AC79"/>
    <mergeCell ref="AD79:AE79"/>
    <mergeCell ref="AX80:AY80"/>
    <mergeCell ref="A79:B79"/>
    <mergeCell ref="C79:D79"/>
    <mergeCell ref="E79:F79"/>
    <mergeCell ref="G79:H79"/>
    <mergeCell ref="I79:J79"/>
    <mergeCell ref="K79:L79"/>
    <mergeCell ref="M79:N79"/>
    <mergeCell ref="O79:P79"/>
    <mergeCell ref="Q79:R79"/>
    <mergeCell ref="AR79:AS79"/>
    <mergeCell ref="AT79:AU79"/>
    <mergeCell ref="AV79:AW79"/>
    <mergeCell ref="AL80:AM80"/>
    <mergeCell ref="AN80:AO80"/>
    <mergeCell ref="AP80:AQ80"/>
    <mergeCell ref="AR80:AS80"/>
    <mergeCell ref="AT80:AU80"/>
    <mergeCell ref="AV80:AW80"/>
    <mergeCell ref="Y80:Z80"/>
    <mergeCell ref="AB80:AC80"/>
    <mergeCell ref="AD80:AE80"/>
    <mergeCell ref="AF80:AG80"/>
    <mergeCell ref="AH80:AI80"/>
    <mergeCell ref="AJ80:AK80"/>
    <mergeCell ref="M80:N80"/>
    <mergeCell ref="O80:P80"/>
    <mergeCell ref="Q80:R80"/>
    <mergeCell ref="S80:T80"/>
    <mergeCell ref="U80:V80"/>
    <mergeCell ref="W80:X80"/>
    <mergeCell ref="AX81:AY81"/>
    <mergeCell ref="A82:B82"/>
    <mergeCell ref="C82:D82"/>
    <mergeCell ref="E82:F82"/>
    <mergeCell ref="G82:H82"/>
    <mergeCell ref="I82:J82"/>
    <mergeCell ref="K82:L82"/>
    <mergeCell ref="AF81:AG81"/>
    <mergeCell ref="AH81:AI81"/>
    <mergeCell ref="AJ81:AK81"/>
    <mergeCell ref="AL81:AM81"/>
    <mergeCell ref="AN81:AO81"/>
    <mergeCell ref="AP81:AQ81"/>
    <mergeCell ref="S81:T81"/>
    <mergeCell ref="U81:V81"/>
    <mergeCell ref="W81:X81"/>
    <mergeCell ref="Y81:Z81"/>
    <mergeCell ref="AB81:AC81"/>
    <mergeCell ref="AD81:AE81"/>
    <mergeCell ref="AX82:AY82"/>
    <mergeCell ref="A81:B81"/>
    <mergeCell ref="C81:D81"/>
    <mergeCell ref="E81:F81"/>
    <mergeCell ref="G81:H81"/>
    <mergeCell ref="I81:J81"/>
    <mergeCell ref="K81:L81"/>
    <mergeCell ref="M81:N81"/>
    <mergeCell ref="O81:P81"/>
    <mergeCell ref="Q81:R81"/>
    <mergeCell ref="AR81:AS81"/>
    <mergeCell ref="AT81:AU81"/>
    <mergeCell ref="AV81:AW81"/>
    <mergeCell ref="AX87:AY87"/>
    <mergeCell ref="A83:B83"/>
    <mergeCell ref="C83:D83"/>
    <mergeCell ref="E83:F83"/>
    <mergeCell ref="G83:H83"/>
    <mergeCell ref="I83:J83"/>
    <mergeCell ref="K83:L83"/>
    <mergeCell ref="M83:N83"/>
    <mergeCell ref="O83:P83"/>
    <mergeCell ref="Q83:R83"/>
    <mergeCell ref="AL82:AM82"/>
    <mergeCell ref="AN82:AO82"/>
    <mergeCell ref="AP82:AQ82"/>
    <mergeCell ref="AR82:AS82"/>
    <mergeCell ref="AT82:AU82"/>
    <mergeCell ref="AV82:AW82"/>
    <mergeCell ref="Y82:Z82"/>
    <mergeCell ref="AB82:AC82"/>
    <mergeCell ref="AD82:AE82"/>
    <mergeCell ref="AF82:AG82"/>
    <mergeCell ref="AH82:AI82"/>
    <mergeCell ref="AJ82:AK82"/>
    <mergeCell ref="M82:N82"/>
    <mergeCell ref="O82:P82"/>
    <mergeCell ref="Q82:R82"/>
    <mergeCell ref="S82:T82"/>
    <mergeCell ref="U82:V82"/>
    <mergeCell ref="W82:X82"/>
    <mergeCell ref="AR83:AS83"/>
    <mergeCell ref="AT83:AU83"/>
    <mergeCell ref="AV83:AW83"/>
    <mergeCell ref="AX83:AY83"/>
    <mergeCell ref="A84:L84"/>
    <mergeCell ref="N84:Y84"/>
    <mergeCell ref="AF83:AG83"/>
    <mergeCell ref="AH83:AI83"/>
    <mergeCell ref="AJ83:AK83"/>
    <mergeCell ref="AL83:AM83"/>
    <mergeCell ref="AN83:AO83"/>
    <mergeCell ref="AP83:AQ83"/>
    <mergeCell ref="S83:T83"/>
    <mergeCell ref="U83:V83"/>
    <mergeCell ref="W83:X83"/>
    <mergeCell ref="Y83:Z83"/>
    <mergeCell ref="AB83:AC83"/>
    <mergeCell ref="AD83:AE83"/>
    <mergeCell ref="AL87:AM87"/>
    <mergeCell ref="AN87:AO87"/>
    <mergeCell ref="AP87:AQ87"/>
    <mergeCell ref="AR87:AS87"/>
    <mergeCell ref="AT87:AU87"/>
    <mergeCell ref="AV87:AW87"/>
    <mergeCell ref="U87:V87"/>
    <mergeCell ref="W87:X87"/>
    <mergeCell ref="AD87:AE87"/>
    <mergeCell ref="AF87:AG87"/>
    <mergeCell ref="AH87:AI87"/>
    <mergeCell ref="AJ87:AK87"/>
    <mergeCell ref="AR88:AS88"/>
    <mergeCell ref="AT88:AU88"/>
    <mergeCell ref="AV88:AW88"/>
    <mergeCell ref="A86:Z86"/>
    <mergeCell ref="C87:D87"/>
    <mergeCell ref="E87:F87"/>
    <mergeCell ref="G87:H87"/>
    <mergeCell ref="I87:J87"/>
    <mergeCell ref="K87:L87"/>
    <mergeCell ref="M87:N87"/>
    <mergeCell ref="O87:P87"/>
    <mergeCell ref="Q87:R87"/>
    <mergeCell ref="S87:T87"/>
    <mergeCell ref="AX88:AY88"/>
    <mergeCell ref="A89:B89"/>
    <mergeCell ref="C89:D89"/>
    <mergeCell ref="E89:F89"/>
    <mergeCell ref="G89:H89"/>
    <mergeCell ref="I89:J89"/>
    <mergeCell ref="K89:L89"/>
    <mergeCell ref="AF88:AG88"/>
    <mergeCell ref="AH88:AI88"/>
    <mergeCell ref="AJ88:AK88"/>
    <mergeCell ref="AL88:AM88"/>
    <mergeCell ref="AN88:AO88"/>
    <mergeCell ref="AP88:AQ88"/>
    <mergeCell ref="S88:T88"/>
    <mergeCell ref="U88:V88"/>
    <mergeCell ref="W88:X88"/>
    <mergeCell ref="Y88:Z88"/>
    <mergeCell ref="AB88:AC88"/>
    <mergeCell ref="AD88:AE88"/>
    <mergeCell ref="AX89:AY89"/>
    <mergeCell ref="A88:B88"/>
    <mergeCell ref="C88:D88"/>
    <mergeCell ref="E88:F88"/>
    <mergeCell ref="G88:H88"/>
    <mergeCell ref="I88:J88"/>
    <mergeCell ref="K88:L88"/>
    <mergeCell ref="M88:N88"/>
    <mergeCell ref="O88:P88"/>
    <mergeCell ref="Q88:R88"/>
    <mergeCell ref="AL89:AM89"/>
    <mergeCell ref="AN89:AO89"/>
    <mergeCell ref="AP89:AQ89"/>
    <mergeCell ref="AR89:AS89"/>
    <mergeCell ref="AT89:AU89"/>
    <mergeCell ref="AV89:AW89"/>
    <mergeCell ref="Y89:Z89"/>
    <mergeCell ref="AB89:AC89"/>
    <mergeCell ref="AD89:AE89"/>
    <mergeCell ref="AF89:AG89"/>
    <mergeCell ref="AH89:AI89"/>
    <mergeCell ref="AJ89:AK89"/>
    <mergeCell ref="M89:N89"/>
    <mergeCell ref="O89:P89"/>
    <mergeCell ref="Q89:R89"/>
    <mergeCell ref="S89:T89"/>
    <mergeCell ref="U89:V89"/>
    <mergeCell ref="W89:X89"/>
    <mergeCell ref="AX90:AY90"/>
    <mergeCell ref="A91:B91"/>
    <mergeCell ref="C91:D91"/>
    <mergeCell ref="E91:F91"/>
    <mergeCell ref="G91:H91"/>
    <mergeCell ref="I91:J91"/>
    <mergeCell ref="K91:L91"/>
    <mergeCell ref="AF90:AG90"/>
    <mergeCell ref="AH90:AI90"/>
    <mergeCell ref="AJ90:AK90"/>
    <mergeCell ref="AL90:AM90"/>
    <mergeCell ref="AN90:AO90"/>
    <mergeCell ref="AP90:AQ90"/>
    <mergeCell ref="S90:T90"/>
    <mergeCell ref="U90:V90"/>
    <mergeCell ref="W90:X90"/>
    <mergeCell ref="Y90:Z90"/>
    <mergeCell ref="AB90:AC90"/>
    <mergeCell ref="AD90:AE90"/>
    <mergeCell ref="AX91:AY91"/>
    <mergeCell ref="A90:B90"/>
    <mergeCell ref="C90:D90"/>
    <mergeCell ref="E90:F90"/>
    <mergeCell ref="G90:H90"/>
    <mergeCell ref="I90:J90"/>
    <mergeCell ref="K90:L90"/>
    <mergeCell ref="M90:N90"/>
    <mergeCell ref="O90:P90"/>
    <mergeCell ref="Q90:R90"/>
    <mergeCell ref="AR90:AS90"/>
    <mergeCell ref="AT90:AU90"/>
    <mergeCell ref="AV90:AW90"/>
    <mergeCell ref="AL91:AM91"/>
    <mergeCell ref="AN91:AO91"/>
    <mergeCell ref="AP91:AQ91"/>
    <mergeCell ref="AR91:AS91"/>
    <mergeCell ref="AT91:AU91"/>
    <mergeCell ref="AV91:AW91"/>
    <mergeCell ref="Y91:Z91"/>
    <mergeCell ref="AB91:AC91"/>
    <mergeCell ref="AD91:AE91"/>
    <mergeCell ref="AF91:AG91"/>
    <mergeCell ref="AH91:AI91"/>
    <mergeCell ref="AJ91:AK91"/>
    <mergeCell ref="M91:N91"/>
    <mergeCell ref="O91:P91"/>
    <mergeCell ref="Q91:R91"/>
    <mergeCell ref="S91:T91"/>
    <mergeCell ref="U91:V91"/>
    <mergeCell ref="W91:X91"/>
    <mergeCell ref="AX92:AY92"/>
    <mergeCell ref="A93:B93"/>
    <mergeCell ref="C93:D93"/>
    <mergeCell ref="E93:F93"/>
    <mergeCell ref="G93:H93"/>
    <mergeCell ref="I93:J93"/>
    <mergeCell ref="K93:L93"/>
    <mergeCell ref="AF92:AG92"/>
    <mergeCell ref="AH92:AI92"/>
    <mergeCell ref="AJ92:AK92"/>
    <mergeCell ref="AL92:AM92"/>
    <mergeCell ref="AN92:AO92"/>
    <mergeCell ref="AP92:AQ92"/>
    <mergeCell ref="S92:T92"/>
    <mergeCell ref="U92:V92"/>
    <mergeCell ref="W92:X92"/>
    <mergeCell ref="Y92:Z92"/>
    <mergeCell ref="AB92:AC92"/>
    <mergeCell ref="AD92:AE92"/>
    <mergeCell ref="AX93:AY93"/>
    <mergeCell ref="A92:B92"/>
    <mergeCell ref="C92:D92"/>
    <mergeCell ref="E92:F92"/>
    <mergeCell ref="G92:H92"/>
    <mergeCell ref="I92:J92"/>
    <mergeCell ref="K92:L92"/>
    <mergeCell ref="M92:N92"/>
    <mergeCell ref="O92:P92"/>
    <mergeCell ref="Q92:R92"/>
    <mergeCell ref="AR92:AS92"/>
    <mergeCell ref="AT92:AU92"/>
    <mergeCell ref="AV92:AW92"/>
    <mergeCell ref="AL93:AM93"/>
    <mergeCell ref="AN93:AO93"/>
    <mergeCell ref="AP93:AQ93"/>
    <mergeCell ref="AR93:AS93"/>
    <mergeCell ref="AT93:AU93"/>
    <mergeCell ref="AV93:AW93"/>
    <mergeCell ref="Y93:Z93"/>
    <mergeCell ref="AB93:AC93"/>
    <mergeCell ref="AD93:AE93"/>
    <mergeCell ref="AF93:AG93"/>
    <mergeCell ref="AH93:AI93"/>
    <mergeCell ref="AJ93:AK93"/>
    <mergeCell ref="M93:N93"/>
    <mergeCell ref="O93:P93"/>
    <mergeCell ref="Q93:R93"/>
    <mergeCell ref="S93:T93"/>
    <mergeCell ref="U93:V93"/>
    <mergeCell ref="W93:X93"/>
    <mergeCell ref="AX94:AY94"/>
    <mergeCell ref="A95:B95"/>
    <mergeCell ref="C95:D95"/>
    <mergeCell ref="E95:F95"/>
    <mergeCell ref="G95:H95"/>
    <mergeCell ref="I95:J95"/>
    <mergeCell ref="K95:L95"/>
    <mergeCell ref="AF94:AG94"/>
    <mergeCell ref="AH94:AI94"/>
    <mergeCell ref="AJ94:AK94"/>
    <mergeCell ref="AL94:AM94"/>
    <mergeCell ref="AN94:AO94"/>
    <mergeCell ref="AP94:AQ94"/>
    <mergeCell ref="S94:T94"/>
    <mergeCell ref="U94:V94"/>
    <mergeCell ref="W94:X94"/>
    <mergeCell ref="Y94:Z94"/>
    <mergeCell ref="AB94:AC94"/>
    <mergeCell ref="AD94:AE94"/>
    <mergeCell ref="AX95:AY95"/>
    <mergeCell ref="A94:B94"/>
    <mergeCell ref="C94:D94"/>
    <mergeCell ref="E94:F94"/>
    <mergeCell ref="G94:H94"/>
    <mergeCell ref="I94:J94"/>
    <mergeCell ref="K94:L94"/>
    <mergeCell ref="M94:N94"/>
    <mergeCell ref="O94:P94"/>
    <mergeCell ref="Q94:R94"/>
    <mergeCell ref="AR94:AS94"/>
    <mergeCell ref="AT94:AU94"/>
    <mergeCell ref="AV94:AW94"/>
    <mergeCell ref="AL95:AM95"/>
    <mergeCell ref="AN95:AO95"/>
    <mergeCell ref="AP95:AQ95"/>
    <mergeCell ref="AR95:AS95"/>
    <mergeCell ref="AT95:AU95"/>
    <mergeCell ref="AV95:AW95"/>
    <mergeCell ref="Y95:Z95"/>
    <mergeCell ref="AB95:AC95"/>
    <mergeCell ref="AD95:AE95"/>
    <mergeCell ref="AF95:AG95"/>
    <mergeCell ref="AH95:AI95"/>
    <mergeCell ref="AJ95:AK95"/>
    <mergeCell ref="M95:N95"/>
    <mergeCell ref="O95:P95"/>
    <mergeCell ref="Q95:R95"/>
    <mergeCell ref="S95:T95"/>
    <mergeCell ref="U95:V95"/>
    <mergeCell ref="W95:X95"/>
    <mergeCell ref="AX96:AY96"/>
    <mergeCell ref="A97:B97"/>
    <mergeCell ref="C97:D97"/>
    <mergeCell ref="E97:F97"/>
    <mergeCell ref="G97:H97"/>
    <mergeCell ref="I97:J97"/>
    <mergeCell ref="K97:L97"/>
    <mergeCell ref="AF96:AG96"/>
    <mergeCell ref="AH96:AI96"/>
    <mergeCell ref="AJ96:AK96"/>
    <mergeCell ref="AL96:AM96"/>
    <mergeCell ref="AN96:AO96"/>
    <mergeCell ref="AP96:AQ96"/>
    <mergeCell ref="S96:T96"/>
    <mergeCell ref="U96:V96"/>
    <mergeCell ref="W96:X96"/>
    <mergeCell ref="Y96:Z96"/>
    <mergeCell ref="AB96:AC96"/>
    <mergeCell ref="AD96:AE96"/>
    <mergeCell ref="AX97:AY97"/>
    <mergeCell ref="A96:B96"/>
    <mergeCell ref="C96:D96"/>
    <mergeCell ref="E96:F96"/>
    <mergeCell ref="G96:H96"/>
    <mergeCell ref="I96:J96"/>
    <mergeCell ref="K96:L96"/>
    <mergeCell ref="M96:N96"/>
    <mergeCell ref="O96:P96"/>
    <mergeCell ref="Q96:R96"/>
    <mergeCell ref="AR96:AS96"/>
    <mergeCell ref="AT96:AU96"/>
    <mergeCell ref="AV96:AW96"/>
    <mergeCell ref="AL97:AM97"/>
    <mergeCell ref="AN97:AO97"/>
    <mergeCell ref="AP97:AQ97"/>
    <mergeCell ref="AR97:AS97"/>
    <mergeCell ref="AT97:AU97"/>
    <mergeCell ref="AV97:AW97"/>
    <mergeCell ref="Y97:Z97"/>
    <mergeCell ref="AB97:AC97"/>
    <mergeCell ref="AD97:AE97"/>
    <mergeCell ref="AF97:AG97"/>
    <mergeCell ref="AH97:AI97"/>
    <mergeCell ref="AJ97:AK97"/>
    <mergeCell ref="M97:N97"/>
    <mergeCell ref="O97:P97"/>
    <mergeCell ref="Q97:R97"/>
    <mergeCell ref="S97:T97"/>
    <mergeCell ref="U97:V97"/>
    <mergeCell ref="W97:X97"/>
    <mergeCell ref="AX98:AY98"/>
    <mergeCell ref="A99:B99"/>
    <mergeCell ref="C99:D99"/>
    <mergeCell ref="E99:F99"/>
    <mergeCell ref="G99:H99"/>
    <mergeCell ref="I99:J99"/>
    <mergeCell ref="K99:L99"/>
    <mergeCell ref="AF98:AG98"/>
    <mergeCell ref="AH98:AI98"/>
    <mergeCell ref="AJ98:AK98"/>
    <mergeCell ref="AL98:AM98"/>
    <mergeCell ref="AN98:AO98"/>
    <mergeCell ref="AP98:AQ98"/>
    <mergeCell ref="S98:T98"/>
    <mergeCell ref="U98:V98"/>
    <mergeCell ref="W98:X98"/>
    <mergeCell ref="Y98:Z98"/>
    <mergeCell ref="AB98:AC98"/>
    <mergeCell ref="AD98:AE98"/>
    <mergeCell ref="AX99:AY99"/>
    <mergeCell ref="A98:B98"/>
    <mergeCell ref="C98:D98"/>
    <mergeCell ref="E98:F98"/>
    <mergeCell ref="G98:H98"/>
    <mergeCell ref="I98:J98"/>
    <mergeCell ref="K98:L98"/>
    <mergeCell ref="M98:N98"/>
    <mergeCell ref="O98:P98"/>
    <mergeCell ref="Q98:R98"/>
    <mergeCell ref="AR98:AS98"/>
    <mergeCell ref="AT98:AU98"/>
    <mergeCell ref="AV98:AW98"/>
    <mergeCell ref="AX104:AY104"/>
    <mergeCell ref="A100:B100"/>
    <mergeCell ref="C100:D100"/>
    <mergeCell ref="E100:F100"/>
    <mergeCell ref="G100:H100"/>
    <mergeCell ref="I100:J100"/>
    <mergeCell ref="K100:L100"/>
    <mergeCell ref="M100:N100"/>
    <mergeCell ref="O100:P100"/>
    <mergeCell ref="Q100:R100"/>
    <mergeCell ref="AL99:AM99"/>
    <mergeCell ref="AN99:AO99"/>
    <mergeCell ref="AP99:AQ99"/>
    <mergeCell ref="AR99:AS99"/>
    <mergeCell ref="AT99:AU99"/>
    <mergeCell ref="AV99:AW99"/>
    <mergeCell ref="Y99:Z99"/>
    <mergeCell ref="AB99:AC99"/>
    <mergeCell ref="AD99:AE99"/>
    <mergeCell ref="AF99:AG99"/>
    <mergeCell ref="AH99:AI99"/>
    <mergeCell ref="AJ99:AK99"/>
    <mergeCell ref="M99:N99"/>
    <mergeCell ref="O99:P99"/>
    <mergeCell ref="Q99:R99"/>
    <mergeCell ref="S99:T99"/>
    <mergeCell ref="U99:V99"/>
    <mergeCell ref="W99:X99"/>
    <mergeCell ref="AR100:AS100"/>
    <mergeCell ref="AT100:AU100"/>
    <mergeCell ref="AV100:AW100"/>
    <mergeCell ref="AX100:AY100"/>
    <mergeCell ref="A101:L101"/>
    <mergeCell ref="N101:Y101"/>
    <mergeCell ref="AF100:AG100"/>
    <mergeCell ref="AH100:AI100"/>
    <mergeCell ref="AJ100:AK100"/>
    <mergeCell ref="AL100:AM100"/>
    <mergeCell ref="AN100:AO100"/>
    <mergeCell ref="AP100:AQ100"/>
    <mergeCell ref="S100:T100"/>
    <mergeCell ref="U100:V100"/>
    <mergeCell ref="W100:X100"/>
    <mergeCell ref="Y100:Z100"/>
    <mergeCell ref="AB100:AC100"/>
    <mergeCell ref="AD100:AE100"/>
    <mergeCell ref="AL104:AM104"/>
    <mergeCell ref="AN104:AO104"/>
    <mergeCell ref="AP104:AQ104"/>
    <mergeCell ref="AR104:AS104"/>
    <mergeCell ref="AT104:AU104"/>
    <mergeCell ref="AV104:AW104"/>
    <mergeCell ref="U104:V104"/>
    <mergeCell ref="W104:X104"/>
    <mergeCell ref="AD104:AE104"/>
    <mergeCell ref="AF104:AG104"/>
    <mergeCell ref="AH104:AI104"/>
    <mergeCell ref="AJ104:AK104"/>
    <mergeCell ref="A103:Z103"/>
    <mergeCell ref="C104:D104"/>
    <mergeCell ref="E104:F104"/>
    <mergeCell ref="G104:H104"/>
    <mergeCell ref="I104:J104"/>
    <mergeCell ref="K104:L104"/>
    <mergeCell ref="M104:N104"/>
    <mergeCell ref="O104:P104"/>
    <mergeCell ref="Q104:R104"/>
    <mergeCell ref="S104:T104"/>
    <mergeCell ref="O109:P109"/>
    <mergeCell ref="Q109:R109"/>
    <mergeCell ref="S109:T109"/>
    <mergeCell ref="U109:V109"/>
    <mergeCell ref="W109:X109"/>
    <mergeCell ref="A110:B110"/>
    <mergeCell ref="C110:D110"/>
    <mergeCell ref="E110:F110"/>
    <mergeCell ref="G110:H110"/>
    <mergeCell ref="I110:J110"/>
    <mergeCell ref="C109:D109"/>
    <mergeCell ref="E109:F109"/>
    <mergeCell ref="G109:H109"/>
    <mergeCell ref="I109:J109"/>
    <mergeCell ref="K109:L109"/>
    <mergeCell ref="M109:N109"/>
    <mergeCell ref="S105:T105"/>
    <mergeCell ref="U105:V105"/>
    <mergeCell ref="W105:X105"/>
    <mergeCell ref="A106:Z106"/>
    <mergeCell ref="A107:Z107"/>
    <mergeCell ref="A108:Z108"/>
    <mergeCell ref="A105:B105"/>
    <mergeCell ref="C105:D105"/>
    <mergeCell ref="E105:F105"/>
    <mergeCell ref="G105:H105"/>
    <mergeCell ref="I105:J105"/>
    <mergeCell ref="K105:L105"/>
    <mergeCell ref="M105:N105"/>
    <mergeCell ref="O105:P105"/>
    <mergeCell ref="Q105:R105"/>
    <mergeCell ref="AV110:AW110"/>
    <mergeCell ref="AX110:AY110"/>
    <mergeCell ref="A111:B111"/>
    <mergeCell ref="C111:D111"/>
    <mergeCell ref="E111:F111"/>
    <mergeCell ref="G111:H111"/>
    <mergeCell ref="I111:J111"/>
    <mergeCell ref="K111:L111"/>
    <mergeCell ref="M111:N111"/>
    <mergeCell ref="O111:P111"/>
    <mergeCell ref="AJ110:AK110"/>
    <mergeCell ref="AL110:AM110"/>
    <mergeCell ref="AN110:AO110"/>
    <mergeCell ref="AP110:AQ110"/>
    <mergeCell ref="AR110:AS110"/>
    <mergeCell ref="AT110:AU110"/>
    <mergeCell ref="W110:X110"/>
    <mergeCell ref="Y110:Z110"/>
    <mergeCell ref="AB110:AC110"/>
    <mergeCell ref="AD110:AE110"/>
    <mergeCell ref="AF110:AG110"/>
    <mergeCell ref="AH110:AI110"/>
    <mergeCell ref="K110:L110"/>
    <mergeCell ref="M110:N110"/>
    <mergeCell ref="O110:P110"/>
    <mergeCell ref="Q110:R110"/>
    <mergeCell ref="S110:T110"/>
    <mergeCell ref="U110:V110"/>
    <mergeCell ref="AP111:AQ111"/>
    <mergeCell ref="AR111:AS111"/>
    <mergeCell ref="AT111:AU111"/>
    <mergeCell ref="AV111:AW111"/>
    <mergeCell ref="AX111:AY111"/>
    <mergeCell ref="A112:B112"/>
    <mergeCell ref="C112:D112"/>
    <mergeCell ref="E112:F112"/>
    <mergeCell ref="G112:H112"/>
    <mergeCell ref="I112:J112"/>
    <mergeCell ref="AD111:AE111"/>
    <mergeCell ref="AF111:AG111"/>
    <mergeCell ref="AH111:AI111"/>
    <mergeCell ref="AJ111:AK111"/>
    <mergeCell ref="AL111:AM111"/>
    <mergeCell ref="AN111:AO111"/>
    <mergeCell ref="Q111:R111"/>
    <mergeCell ref="S111:T111"/>
    <mergeCell ref="U111:V111"/>
    <mergeCell ref="W111:X111"/>
    <mergeCell ref="Y111:Z111"/>
    <mergeCell ref="AB111:AC111"/>
    <mergeCell ref="AV112:AW112"/>
    <mergeCell ref="AX112:AY112"/>
    <mergeCell ref="AJ112:AK112"/>
    <mergeCell ref="AL112:AM112"/>
    <mergeCell ref="AN112:AO112"/>
    <mergeCell ref="AP112:AQ112"/>
    <mergeCell ref="AR112:AS112"/>
    <mergeCell ref="AT112:AU112"/>
    <mergeCell ref="W112:X112"/>
    <mergeCell ref="Y112:Z112"/>
    <mergeCell ref="AB112:AC112"/>
    <mergeCell ref="AD112:AE112"/>
    <mergeCell ref="AF112:AG112"/>
    <mergeCell ref="AH112:AI112"/>
    <mergeCell ref="K112:L112"/>
    <mergeCell ref="M112:N112"/>
    <mergeCell ref="O112:P112"/>
    <mergeCell ref="Q112:R112"/>
    <mergeCell ref="S112:T112"/>
    <mergeCell ref="U112:V112"/>
    <mergeCell ref="AV113:AW113"/>
    <mergeCell ref="AX113:AY113"/>
    <mergeCell ref="A114:B114"/>
    <mergeCell ref="C114:D114"/>
    <mergeCell ref="E114:F114"/>
    <mergeCell ref="G114:H114"/>
    <mergeCell ref="I114:J114"/>
    <mergeCell ref="AD113:AE113"/>
    <mergeCell ref="AF113:AG113"/>
    <mergeCell ref="AH113:AI113"/>
    <mergeCell ref="AJ113:AK113"/>
    <mergeCell ref="AL113:AM113"/>
    <mergeCell ref="AN113:AO113"/>
    <mergeCell ref="Q113:R113"/>
    <mergeCell ref="S113:T113"/>
    <mergeCell ref="U113:V113"/>
    <mergeCell ref="W113:X113"/>
    <mergeCell ref="Y113:Z113"/>
    <mergeCell ref="AB113:AC113"/>
    <mergeCell ref="AV114:AW114"/>
    <mergeCell ref="AX114:AY114"/>
    <mergeCell ref="A113:B113"/>
    <mergeCell ref="C113:D113"/>
    <mergeCell ref="E113:F113"/>
    <mergeCell ref="G113:H113"/>
    <mergeCell ref="I113:J113"/>
    <mergeCell ref="K113:L113"/>
    <mergeCell ref="M113:N113"/>
    <mergeCell ref="O113:P113"/>
    <mergeCell ref="AP113:AQ113"/>
    <mergeCell ref="AR113:AS113"/>
    <mergeCell ref="AT113:AU113"/>
    <mergeCell ref="AJ114:AK114"/>
    <mergeCell ref="AL114:AM114"/>
    <mergeCell ref="AN114:AO114"/>
    <mergeCell ref="AP114:AQ114"/>
    <mergeCell ref="AR114:AS114"/>
    <mergeCell ref="AT114:AU114"/>
    <mergeCell ref="W114:X114"/>
    <mergeCell ref="Y114:Z114"/>
    <mergeCell ref="AB114:AC114"/>
    <mergeCell ref="AD114:AE114"/>
    <mergeCell ref="AF114:AG114"/>
    <mergeCell ref="AH114:AI114"/>
    <mergeCell ref="K114:L114"/>
    <mergeCell ref="M114:N114"/>
    <mergeCell ref="O114:P114"/>
    <mergeCell ref="Q114:R114"/>
    <mergeCell ref="S114:T114"/>
    <mergeCell ref="U114:V114"/>
    <mergeCell ref="AV115:AW115"/>
    <mergeCell ref="AX115:AY115"/>
    <mergeCell ref="A116:B116"/>
    <mergeCell ref="C116:D116"/>
    <mergeCell ref="E116:F116"/>
    <mergeCell ref="G116:H116"/>
    <mergeCell ref="I116:J116"/>
    <mergeCell ref="AD115:AE115"/>
    <mergeCell ref="AF115:AG115"/>
    <mergeCell ref="AH115:AI115"/>
    <mergeCell ref="AJ115:AK115"/>
    <mergeCell ref="AL115:AM115"/>
    <mergeCell ref="AN115:AO115"/>
    <mergeCell ref="Q115:R115"/>
    <mergeCell ref="S115:T115"/>
    <mergeCell ref="U115:V115"/>
    <mergeCell ref="W115:X115"/>
    <mergeCell ref="Y115:Z115"/>
    <mergeCell ref="AB115:AC115"/>
    <mergeCell ref="AV116:AW116"/>
    <mergeCell ref="AX116:AY116"/>
    <mergeCell ref="A115:B115"/>
    <mergeCell ref="C115:D115"/>
    <mergeCell ref="E115:F115"/>
    <mergeCell ref="G115:H115"/>
    <mergeCell ref="I115:J115"/>
    <mergeCell ref="K115:L115"/>
    <mergeCell ref="M115:N115"/>
    <mergeCell ref="O115:P115"/>
    <mergeCell ref="AP115:AQ115"/>
    <mergeCell ref="AR115:AS115"/>
    <mergeCell ref="AT115:AU115"/>
    <mergeCell ref="AJ116:AK116"/>
    <mergeCell ref="AL116:AM116"/>
    <mergeCell ref="AN116:AO116"/>
    <mergeCell ref="AP116:AQ116"/>
    <mergeCell ref="AR116:AS116"/>
    <mergeCell ref="AT116:AU116"/>
    <mergeCell ref="W116:X116"/>
    <mergeCell ref="Y116:Z116"/>
    <mergeCell ref="AB116:AC116"/>
    <mergeCell ref="AD116:AE116"/>
    <mergeCell ref="AF116:AG116"/>
    <mergeCell ref="AH116:AI116"/>
    <mergeCell ref="K116:L116"/>
    <mergeCell ref="M116:N116"/>
    <mergeCell ref="O116:P116"/>
    <mergeCell ref="Q116:R116"/>
    <mergeCell ref="S116:T116"/>
    <mergeCell ref="U116:V116"/>
    <mergeCell ref="AV117:AW117"/>
    <mergeCell ref="AX117:AY117"/>
    <mergeCell ref="A118:B118"/>
    <mergeCell ref="C118:D118"/>
    <mergeCell ref="E118:F118"/>
    <mergeCell ref="G118:H118"/>
    <mergeCell ref="I118:J118"/>
    <mergeCell ref="AD117:AE117"/>
    <mergeCell ref="AF117:AG117"/>
    <mergeCell ref="AH117:AI117"/>
    <mergeCell ref="AJ117:AK117"/>
    <mergeCell ref="AL117:AM117"/>
    <mergeCell ref="AN117:AO117"/>
    <mergeCell ref="Q117:R117"/>
    <mergeCell ref="S117:T117"/>
    <mergeCell ref="U117:V117"/>
    <mergeCell ref="W117:X117"/>
    <mergeCell ref="Y117:Z117"/>
    <mergeCell ref="AB117:AC117"/>
    <mergeCell ref="AV118:AW118"/>
    <mergeCell ref="AX118:AY118"/>
    <mergeCell ref="A117:B117"/>
    <mergeCell ref="C117:D117"/>
    <mergeCell ref="E117:F117"/>
    <mergeCell ref="G117:H117"/>
    <mergeCell ref="I117:J117"/>
    <mergeCell ref="K117:L117"/>
    <mergeCell ref="M117:N117"/>
    <mergeCell ref="O117:P117"/>
    <mergeCell ref="AP117:AQ117"/>
    <mergeCell ref="AR117:AS117"/>
    <mergeCell ref="AT117:AU117"/>
    <mergeCell ref="AJ118:AK118"/>
    <mergeCell ref="AL118:AM118"/>
    <mergeCell ref="AN118:AO118"/>
    <mergeCell ref="AP118:AQ118"/>
    <mergeCell ref="AR118:AS118"/>
    <mergeCell ref="AT118:AU118"/>
    <mergeCell ref="W118:X118"/>
    <mergeCell ref="Y118:Z118"/>
    <mergeCell ref="AB118:AC118"/>
    <mergeCell ref="AD118:AE118"/>
    <mergeCell ref="AF118:AG118"/>
    <mergeCell ref="AH118:AI118"/>
    <mergeCell ref="K118:L118"/>
    <mergeCell ref="M118:N118"/>
    <mergeCell ref="O118:P118"/>
    <mergeCell ref="Q118:R118"/>
    <mergeCell ref="S118:T118"/>
    <mergeCell ref="U118:V118"/>
    <mergeCell ref="AV119:AW119"/>
    <mergeCell ref="AX119:AY119"/>
    <mergeCell ref="A120:B120"/>
    <mergeCell ref="C120:D120"/>
    <mergeCell ref="E120:F120"/>
    <mergeCell ref="G120:H120"/>
    <mergeCell ref="I120:J120"/>
    <mergeCell ref="AD119:AE119"/>
    <mergeCell ref="AF119:AG119"/>
    <mergeCell ref="AH119:AI119"/>
    <mergeCell ref="AJ119:AK119"/>
    <mergeCell ref="AL119:AM119"/>
    <mergeCell ref="AN119:AO119"/>
    <mergeCell ref="Q119:R119"/>
    <mergeCell ref="S119:T119"/>
    <mergeCell ref="U119:V119"/>
    <mergeCell ref="W119:X119"/>
    <mergeCell ref="Y119:Z119"/>
    <mergeCell ref="AB119:AC119"/>
    <mergeCell ref="AV120:AW120"/>
    <mergeCell ref="AX120:AY120"/>
    <mergeCell ref="A119:B119"/>
    <mergeCell ref="C119:D119"/>
    <mergeCell ref="E119:F119"/>
    <mergeCell ref="G119:H119"/>
    <mergeCell ref="I119:J119"/>
    <mergeCell ref="K119:L119"/>
    <mergeCell ref="M119:N119"/>
    <mergeCell ref="O119:P119"/>
    <mergeCell ref="AP119:AQ119"/>
    <mergeCell ref="AR119:AS119"/>
    <mergeCell ref="AT119:AU119"/>
    <mergeCell ref="AJ120:AK120"/>
    <mergeCell ref="AL120:AM120"/>
    <mergeCell ref="AN120:AO120"/>
    <mergeCell ref="AP120:AQ120"/>
    <mergeCell ref="AR120:AS120"/>
    <mergeCell ref="AT120:AU120"/>
    <mergeCell ref="W120:X120"/>
    <mergeCell ref="Y120:Z120"/>
    <mergeCell ref="AB120:AC120"/>
    <mergeCell ref="AD120:AE120"/>
    <mergeCell ref="AF120:AG120"/>
    <mergeCell ref="AH120:AI120"/>
    <mergeCell ref="K120:L120"/>
    <mergeCell ref="M120:N120"/>
    <mergeCell ref="O120:P120"/>
    <mergeCell ref="Q120:R120"/>
    <mergeCell ref="S120:T120"/>
    <mergeCell ref="U120:V120"/>
    <mergeCell ref="S122:T122"/>
    <mergeCell ref="U122:V122"/>
    <mergeCell ref="AP121:AQ121"/>
    <mergeCell ref="AR121:AS121"/>
    <mergeCell ref="AT121:AU121"/>
    <mergeCell ref="AV121:AW121"/>
    <mergeCell ref="AX121:AY121"/>
    <mergeCell ref="A122:B122"/>
    <mergeCell ref="C122:D122"/>
    <mergeCell ref="E122:F122"/>
    <mergeCell ref="G122:H122"/>
    <mergeCell ref="I122:J122"/>
    <mergeCell ref="AD121:AE121"/>
    <mergeCell ref="AF121:AG121"/>
    <mergeCell ref="AH121:AI121"/>
    <mergeCell ref="AJ121:AK121"/>
    <mergeCell ref="AL121:AM121"/>
    <mergeCell ref="AN121:AO121"/>
    <mergeCell ref="Q121:R121"/>
    <mergeCell ref="S121:T121"/>
    <mergeCell ref="U121:V121"/>
    <mergeCell ref="W121:X121"/>
    <mergeCell ref="Y121:Z121"/>
    <mergeCell ref="AB121:AC121"/>
    <mergeCell ref="A121:B121"/>
    <mergeCell ref="C121:D121"/>
    <mergeCell ref="E121:F121"/>
    <mergeCell ref="G121:H121"/>
    <mergeCell ref="I121:J121"/>
    <mergeCell ref="K121:L121"/>
    <mergeCell ref="M121:N121"/>
    <mergeCell ref="O121:P121"/>
    <mergeCell ref="A127:Z127"/>
    <mergeCell ref="C128:D128"/>
    <mergeCell ref="E128:F128"/>
    <mergeCell ref="G128:H128"/>
    <mergeCell ref="I128:J128"/>
    <mergeCell ref="K128:L128"/>
    <mergeCell ref="M128:N128"/>
    <mergeCell ref="O128:P128"/>
    <mergeCell ref="Q128:R128"/>
    <mergeCell ref="S128:T128"/>
    <mergeCell ref="AV122:AW122"/>
    <mergeCell ref="AX122:AY122"/>
    <mergeCell ref="A123:B123"/>
    <mergeCell ref="C123:X123"/>
    <mergeCell ref="Y123:Z123"/>
    <mergeCell ref="A125:Z125"/>
    <mergeCell ref="AJ122:AK122"/>
    <mergeCell ref="AL122:AM122"/>
    <mergeCell ref="AN122:AO122"/>
    <mergeCell ref="AP122:AQ122"/>
    <mergeCell ref="AR122:AS122"/>
    <mergeCell ref="AT122:AU122"/>
    <mergeCell ref="W122:X122"/>
    <mergeCell ref="Y122:Z122"/>
    <mergeCell ref="AB122:AC122"/>
    <mergeCell ref="AD122:AE122"/>
    <mergeCell ref="AF122:AG122"/>
    <mergeCell ref="AH122:AI122"/>
    <mergeCell ref="K122:L122"/>
    <mergeCell ref="M122:N122"/>
    <mergeCell ref="O122:P122"/>
    <mergeCell ref="Q122:R122"/>
    <mergeCell ref="AX128:AY128"/>
    <mergeCell ref="A129:B129"/>
    <mergeCell ref="C129:D129"/>
    <mergeCell ref="E129:F129"/>
    <mergeCell ref="G129:H129"/>
    <mergeCell ref="I129:J129"/>
    <mergeCell ref="K129:L129"/>
    <mergeCell ref="M129:N129"/>
    <mergeCell ref="O129:P129"/>
    <mergeCell ref="Q129:R129"/>
    <mergeCell ref="AL128:AM128"/>
    <mergeCell ref="AN128:AO128"/>
    <mergeCell ref="AP128:AQ128"/>
    <mergeCell ref="AR128:AS128"/>
    <mergeCell ref="AT128:AU128"/>
    <mergeCell ref="AV128:AW128"/>
    <mergeCell ref="U128:V128"/>
    <mergeCell ref="W128:X128"/>
    <mergeCell ref="AD128:AE128"/>
    <mergeCell ref="AF128:AG128"/>
    <mergeCell ref="AH128:AI128"/>
    <mergeCell ref="AJ128:AK128"/>
    <mergeCell ref="AR129:AS129"/>
    <mergeCell ref="AT129:AU129"/>
    <mergeCell ref="AV129:AW129"/>
    <mergeCell ref="AX129:AY129"/>
    <mergeCell ref="A130:B130"/>
    <mergeCell ref="C130:D130"/>
    <mergeCell ref="E130:F130"/>
    <mergeCell ref="G130:H130"/>
    <mergeCell ref="I130:J130"/>
    <mergeCell ref="K130:L130"/>
    <mergeCell ref="AF129:AG129"/>
    <mergeCell ref="AH129:AI129"/>
    <mergeCell ref="AJ129:AK129"/>
    <mergeCell ref="AL129:AM129"/>
    <mergeCell ref="AN129:AO129"/>
    <mergeCell ref="AP129:AQ129"/>
    <mergeCell ref="S129:T129"/>
    <mergeCell ref="U129:V129"/>
    <mergeCell ref="W129:X129"/>
    <mergeCell ref="Y129:Z129"/>
    <mergeCell ref="AB129:AC129"/>
    <mergeCell ref="AD129:AE129"/>
    <mergeCell ref="AX130:AY130"/>
    <mergeCell ref="A131:B131"/>
    <mergeCell ref="C131:D131"/>
    <mergeCell ref="E131:F131"/>
    <mergeCell ref="G131:H131"/>
    <mergeCell ref="I131:J131"/>
    <mergeCell ref="K131:L131"/>
    <mergeCell ref="M131:N131"/>
    <mergeCell ref="O131:P131"/>
    <mergeCell ref="Q131:R131"/>
    <mergeCell ref="AL130:AM130"/>
    <mergeCell ref="AN130:AO130"/>
    <mergeCell ref="AP130:AQ130"/>
    <mergeCell ref="AR130:AS130"/>
    <mergeCell ref="AT130:AU130"/>
    <mergeCell ref="AV130:AW130"/>
    <mergeCell ref="Y130:Z130"/>
    <mergeCell ref="AB130:AC130"/>
    <mergeCell ref="AD130:AE130"/>
    <mergeCell ref="AF130:AG130"/>
    <mergeCell ref="AH130:AI130"/>
    <mergeCell ref="AJ130:AK130"/>
    <mergeCell ref="M130:N130"/>
    <mergeCell ref="O130:P130"/>
    <mergeCell ref="Q130:R130"/>
    <mergeCell ref="S130:T130"/>
    <mergeCell ref="U130:V130"/>
    <mergeCell ref="W130:X130"/>
    <mergeCell ref="AR131:AS131"/>
    <mergeCell ref="AT131:AU131"/>
    <mergeCell ref="AV131:AW131"/>
    <mergeCell ref="AX131:AY131"/>
    <mergeCell ref="A132:B132"/>
    <mergeCell ref="C132:D132"/>
    <mergeCell ref="E132:F132"/>
    <mergeCell ref="G132:H132"/>
    <mergeCell ref="I132:J132"/>
    <mergeCell ref="K132:L132"/>
    <mergeCell ref="AF131:AG131"/>
    <mergeCell ref="AH131:AI131"/>
    <mergeCell ref="AJ131:AK131"/>
    <mergeCell ref="AL131:AM131"/>
    <mergeCell ref="AN131:AO131"/>
    <mergeCell ref="AP131:AQ131"/>
    <mergeCell ref="S131:T131"/>
    <mergeCell ref="U131:V131"/>
    <mergeCell ref="W131:X131"/>
    <mergeCell ref="Y131:Z131"/>
    <mergeCell ref="AB131:AC131"/>
    <mergeCell ref="AD131:AE131"/>
    <mergeCell ref="AX132:AY132"/>
    <mergeCell ref="A133:B133"/>
    <mergeCell ref="C133:D133"/>
    <mergeCell ref="E133:F133"/>
    <mergeCell ref="G133:H133"/>
    <mergeCell ref="I133:J133"/>
    <mergeCell ref="K133:L133"/>
    <mergeCell ref="M133:N133"/>
    <mergeCell ref="O133:P133"/>
    <mergeCell ref="Q133:R133"/>
    <mergeCell ref="AL132:AM132"/>
    <mergeCell ref="AN132:AO132"/>
    <mergeCell ref="AP132:AQ132"/>
    <mergeCell ref="AR132:AS132"/>
    <mergeCell ref="AT132:AU132"/>
    <mergeCell ref="AV132:AW132"/>
    <mergeCell ref="Y132:Z132"/>
    <mergeCell ref="AB132:AC132"/>
    <mergeCell ref="AD132:AE132"/>
    <mergeCell ref="AF132:AG132"/>
    <mergeCell ref="AH132:AI132"/>
    <mergeCell ref="AJ132:AK132"/>
    <mergeCell ref="M132:N132"/>
    <mergeCell ref="O132:P132"/>
    <mergeCell ref="Q132:R132"/>
    <mergeCell ref="S132:T132"/>
    <mergeCell ref="U132:V132"/>
    <mergeCell ref="W132:X132"/>
    <mergeCell ref="AR133:AS133"/>
    <mergeCell ref="AT133:AU133"/>
    <mergeCell ref="AV133:AW133"/>
    <mergeCell ref="AX133:AY133"/>
    <mergeCell ref="A134:B134"/>
    <mergeCell ref="C134:D134"/>
    <mergeCell ref="E134:F134"/>
    <mergeCell ref="G134:H134"/>
    <mergeCell ref="I134:J134"/>
    <mergeCell ref="K134:L134"/>
    <mergeCell ref="AF133:AG133"/>
    <mergeCell ref="AH133:AI133"/>
    <mergeCell ref="AJ133:AK133"/>
    <mergeCell ref="AL133:AM133"/>
    <mergeCell ref="AN133:AO133"/>
    <mergeCell ref="AP133:AQ133"/>
    <mergeCell ref="S133:T133"/>
    <mergeCell ref="U133:V133"/>
    <mergeCell ref="W133:X133"/>
    <mergeCell ref="Y133:Z133"/>
    <mergeCell ref="AB133:AC133"/>
    <mergeCell ref="AD133:AE133"/>
    <mergeCell ref="AX134:AY134"/>
    <mergeCell ref="A135:B135"/>
    <mergeCell ref="C135:D135"/>
    <mergeCell ref="E135:F135"/>
    <mergeCell ref="G135:H135"/>
    <mergeCell ref="I135:J135"/>
    <mergeCell ref="K135:L135"/>
    <mergeCell ref="M135:N135"/>
    <mergeCell ref="O135:P135"/>
    <mergeCell ref="Q135:R135"/>
    <mergeCell ref="AL134:AM134"/>
    <mergeCell ref="AN134:AO134"/>
    <mergeCell ref="AP134:AQ134"/>
    <mergeCell ref="AR134:AS134"/>
    <mergeCell ref="AT134:AU134"/>
    <mergeCell ref="AV134:AW134"/>
    <mergeCell ref="Y134:Z134"/>
    <mergeCell ref="AB134:AC134"/>
    <mergeCell ref="AD134:AE134"/>
    <mergeCell ref="AF134:AG134"/>
    <mergeCell ref="AH134:AI134"/>
    <mergeCell ref="AJ134:AK134"/>
    <mergeCell ref="M134:N134"/>
    <mergeCell ref="O134:P134"/>
    <mergeCell ref="Q134:R134"/>
    <mergeCell ref="S134:T134"/>
    <mergeCell ref="U134:V134"/>
    <mergeCell ref="W134:X134"/>
    <mergeCell ref="AR135:AS135"/>
    <mergeCell ref="AT135:AU135"/>
    <mergeCell ref="AV135:AW135"/>
    <mergeCell ref="AX135:AY135"/>
    <mergeCell ref="A136:B136"/>
    <mergeCell ref="C136:D136"/>
    <mergeCell ref="E136:F136"/>
    <mergeCell ref="G136:H136"/>
    <mergeCell ref="I136:J136"/>
    <mergeCell ref="K136:L136"/>
    <mergeCell ref="AF135:AG135"/>
    <mergeCell ref="AH135:AI135"/>
    <mergeCell ref="AJ135:AK135"/>
    <mergeCell ref="AL135:AM135"/>
    <mergeCell ref="AN135:AO135"/>
    <mergeCell ref="AP135:AQ135"/>
    <mergeCell ref="S135:T135"/>
    <mergeCell ref="U135:V135"/>
    <mergeCell ref="W135:X135"/>
    <mergeCell ref="Y135:Z135"/>
    <mergeCell ref="AB135:AC135"/>
    <mergeCell ref="AD135:AE135"/>
    <mergeCell ref="AX136:AY136"/>
    <mergeCell ref="A137:B137"/>
    <mergeCell ref="C137:D137"/>
    <mergeCell ref="E137:F137"/>
    <mergeCell ref="G137:H137"/>
    <mergeCell ref="I137:J137"/>
    <mergeCell ref="K137:L137"/>
    <mergeCell ref="M137:N137"/>
    <mergeCell ref="O137:P137"/>
    <mergeCell ref="Q137:R137"/>
    <mergeCell ref="AL136:AM136"/>
    <mergeCell ref="AN136:AO136"/>
    <mergeCell ref="AP136:AQ136"/>
    <mergeCell ref="AR136:AS136"/>
    <mergeCell ref="AT136:AU136"/>
    <mergeCell ref="AV136:AW136"/>
    <mergeCell ref="Y136:Z136"/>
    <mergeCell ref="AB136:AC136"/>
    <mergeCell ref="AD136:AE136"/>
    <mergeCell ref="AF136:AG136"/>
    <mergeCell ref="AH136:AI136"/>
    <mergeCell ref="AJ136:AK136"/>
    <mergeCell ref="M136:N136"/>
    <mergeCell ref="O136:P136"/>
    <mergeCell ref="Q136:R136"/>
    <mergeCell ref="S136:T136"/>
    <mergeCell ref="U136:V136"/>
    <mergeCell ref="W136:X136"/>
    <mergeCell ref="AR137:AS137"/>
    <mergeCell ref="AT137:AU137"/>
    <mergeCell ref="AV137:AW137"/>
    <mergeCell ref="AX137:AY137"/>
    <mergeCell ref="A138:B138"/>
    <mergeCell ref="C138:D138"/>
    <mergeCell ref="E138:F138"/>
    <mergeCell ref="G138:H138"/>
    <mergeCell ref="I138:J138"/>
    <mergeCell ref="K138:L138"/>
    <mergeCell ref="AF137:AG137"/>
    <mergeCell ref="AH137:AI137"/>
    <mergeCell ref="AJ137:AK137"/>
    <mergeCell ref="AL137:AM137"/>
    <mergeCell ref="AN137:AO137"/>
    <mergeCell ref="AP137:AQ137"/>
    <mergeCell ref="S137:T137"/>
    <mergeCell ref="U137:V137"/>
    <mergeCell ref="W137:X137"/>
    <mergeCell ref="Y137:Z137"/>
    <mergeCell ref="AB137:AC137"/>
    <mergeCell ref="AD137:AE137"/>
    <mergeCell ref="AX138:AY138"/>
    <mergeCell ref="A139:B139"/>
    <mergeCell ref="C139:D139"/>
    <mergeCell ref="E139:F139"/>
    <mergeCell ref="G139:H139"/>
    <mergeCell ref="I139:J139"/>
    <mergeCell ref="K139:L139"/>
    <mergeCell ref="M139:N139"/>
    <mergeCell ref="O139:P139"/>
    <mergeCell ref="Q139:R139"/>
    <mergeCell ref="AL138:AM138"/>
    <mergeCell ref="AN138:AO138"/>
    <mergeCell ref="AP138:AQ138"/>
    <mergeCell ref="AR138:AS138"/>
    <mergeCell ref="AT138:AU138"/>
    <mergeCell ref="AV138:AW138"/>
    <mergeCell ref="Y138:Z138"/>
    <mergeCell ref="AB138:AC138"/>
    <mergeCell ref="AD138:AE138"/>
    <mergeCell ref="AF138:AG138"/>
    <mergeCell ref="AH138:AI138"/>
    <mergeCell ref="AJ138:AK138"/>
    <mergeCell ref="M138:N138"/>
    <mergeCell ref="O138:P138"/>
    <mergeCell ref="Q138:R138"/>
    <mergeCell ref="S138:T138"/>
    <mergeCell ref="U138:V138"/>
    <mergeCell ref="W138:X138"/>
    <mergeCell ref="AR139:AS139"/>
    <mergeCell ref="AT139:AU139"/>
    <mergeCell ref="AV139:AW139"/>
    <mergeCell ref="AX139:AY139"/>
    <mergeCell ref="A140:B140"/>
    <mergeCell ref="C140:D140"/>
    <mergeCell ref="E140:F140"/>
    <mergeCell ref="G140:H140"/>
    <mergeCell ref="I140:J140"/>
    <mergeCell ref="K140:L140"/>
    <mergeCell ref="AF139:AG139"/>
    <mergeCell ref="AH139:AI139"/>
    <mergeCell ref="AJ139:AK139"/>
    <mergeCell ref="AL139:AM139"/>
    <mergeCell ref="AN139:AO139"/>
    <mergeCell ref="AP139:AQ139"/>
    <mergeCell ref="S139:T139"/>
    <mergeCell ref="U139:V139"/>
    <mergeCell ref="W139:X139"/>
    <mergeCell ref="Y139:Z139"/>
    <mergeCell ref="AB139:AC139"/>
    <mergeCell ref="AD139:AE139"/>
    <mergeCell ref="AX140:AY140"/>
    <mergeCell ref="A141:B141"/>
    <mergeCell ref="C141:D141"/>
    <mergeCell ref="E141:F141"/>
    <mergeCell ref="G141:H141"/>
    <mergeCell ref="I141:J141"/>
    <mergeCell ref="K141:L141"/>
    <mergeCell ref="M141:N141"/>
    <mergeCell ref="O141:P141"/>
    <mergeCell ref="Q141:R141"/>
    <mergeCell ref="AL140:AM140"/>
    <mergeCell ref="AN140:AO140"/>
    <mergeCell ref="AP140:AQ140"/>
    <mergeCell ref="AR140:AS140"/>
    <mergeCell ref="AT140:AU140"/>
    <mergeCell ref="AV140:AW140"/>
    <mergeCell ref="Y140:Z140"/>
    <mergeCell ref="AB140:AC140"/>
    <mergeCell ref="AD140:AE140"/>
    <mergeCell ref="AF140:AG140"/>
    <mergeCell ref="AH140:AI140"/>
    <mergeCell ref="AJ140:AK140"/>
    <mergeCell ref="M140:N140"/>
    <mergeCell ref="O140:P140"/>
    <mergeCell ref="Q140:R140"/>
    <mergeCell ref="S140:T140"/>
    <mergeCell ref="U140:V140"/>
    <mergeCell ref="W140:X140"/>
    <mergeCell ref="AR141:AS141"/>
    <mergeCell ref="AT141:AU141"/>
    <mergeCell ref="AV141:AW141"/>
    <mergeCell ref="AX141:AY141"/>
    <mergeCell ref="C142:X142"/>
    <mergeCell ref="A144:Z144"/>
    <mergeCell ref="AF141:AG141"/>
    <mergeCell ref="AH141:AI141"/>
    <mergeCell ref="AJ141:AK141"/>
    <mergeCell ref="AL141:AM141"/>
    <mergeCell ref="AN141:AO141"/>
    <mergeCell ref="AP141:AQ141"/>
    <mergeCell ref="S141:T141"/>
    <mergeCell ref="U141:V141"/>
    <mergeCell ref="W141:X141"/>
    <mergeCell ref="Y141:Z141"/>
    <mergeCell ref="AB141:AC141"/>
    <mergeCell ref="AD141:AE141"/>
    <mergeCell ref="AR145:AS145"/>
    <mergeCell ref="AT145:AU145"/>
    <mergeCell ref="AV145:AW145"/>
    <mergeCell ref="AX145:AY145"/>
    <mergeCell ref="A146:B146"/>
    <mergeCell ref="C146:D146"/>
    <mergeCell ref="E146:F146"/>
    <mergeCell ref="G146:H146"/>
    <mergeCell ref="I146:J146"/>
    <mergeCell ref="K146:L146"/>
    <mergeCell ref="AF145:AG145"/>
    <mergeCell ref="AH145:AI145"/>
    <mergeCell ref="AJ145:AK145"/>
    <mergeCell ref="AL145:AM145"/>
    <mergeCell ref="AN145:AO145"/>
    <mergeCell ref="AP145:AQ145"/>
    <mergeCell ref="O145:P145"/>
    <mergeCell ref="Q145:R145"/>
    <mergeCell ref="S145:T145"/>
    <mergeCell ref="U145:V145"/>
    <mergeCell ref="W145:X145"/>
    <mergeCell ref="AD145:AE145"/>
    <mergeCell ref="C145:D145"/>
    <mergeCell ref="E145:F145"/>
    <mergeCell ref="G145:H145"/>
    <mergeCell ref="I145:J145"/>
    <mergeCell ref="K145:L145"/>
    <mergeCell ref="M145:N145"/>
    <mergeCell ref="AX146:AY146"/>
    <mergeCell ref="AL146:AM146"/>
    <mergeCell ref="AN146:AO146"/>
    <mergeCell ref="AP146:AQ146"/>
    <mergeCell ref="AR146:AS146"/>
    <mergeCell ref="AT146:AU146"/>
    <mergeCell ref="AV146:AW146"/>
    <mergeCell ref="Y146:Z146"/>
    <mergeCell ref="AB146:AC146"/>
    <mergeCell ref="AD146:AE146"/>
    <mergeCell ref="AF146:AG146"/>
    <mergeCell ref="AH146:AI146"/>
    <mergeCell ref="AJ146:AK146"/>
    <mergeCell ref="M146:N146"/>
    <mergeCell ref="O146:P146"/>
    <mergeCell ref="Q146:R146"/>
    <mergeCell ref="S146:T146"/>
    <mergeCell ref="U146:V146"/>
    <mergeCell ref="W146:X146"/>
    <mergeCell ref="AX147:AY147"/>
    <mergeCell ref="A148:B148"/>
    <mergeCell ref="C148:D148"/>
    <mergeCell ref="E148:F148"/>
    <mergeCell ref="G148:H148"/>
    <mergeCell ref="I148:J148"/>
    <mergeCell ref="K148:L148"/>
    <mergeCell ref="AF147:AG147"/>
    <mergeCell ref="AH147:AI147"/>
    <mergeCell ref="AJ147:AK147"/>
    <mergeCell ref="AL147:AM147"/>
    <mergeCell ref="AN147:AO147"/>
    <mergeCell ref="AP147:AQ147"/>
    <mergeCell ref="S147:T147"/>
    <mergeCell ref="U147:V147"/>
    <mergeCell ref="W147:X147"/>
    <mergeCell ref="Y147:Z147"/>
    <mergeCell ref="AB147:AC147"/>
    <mergeCell ref="AD147:AE147"/>
    <mergeCell ref="AX148:AY148"/>
    <mergeCell ref="A147:B147"/>
    <mergeCell ref="C147:D147"/>
    <mergeCell ref="E147:F147"/>
    <mergeCell ref="G147:H147"/>
    <mergeCell ref="I147:J147"/>
    <mergeCell ref="K147:L147"/>
    <mergeCell ref="M147:N147"/>
    <mergeCell ref="O147:P147"/>
    <mergeCell ref="Q147:R147"/>
    <mergeCell ref="AR147:AS147"/>
    <mergeCell ref="AT147:AU147"/>
    <mergeCell ref="AV147:AW147"/>
    <mergeCell ref="AL148:AM148"/>
    <mergeCell ref="AN148:AO148"/>
    <mergeCell ref="AP148:AQ148"/>
    <mergeCell ref="AR148:AS148"/>
    <mergeCell ref="AT148:AU148"/>
    <mergeCell ref="AV148:AW148"/>
    <mergeCell ref="Y148:Z148"/>
    <mergeCell ref="AB148:AC148"/>
    <mergeCell ref="AD148:AE148"/>
    <mergeCell ref="AF148:AG148"/>
    <mergeCell ref="AH148:AI148"/>
    <mergeCell ref="AJ148:AK148"/>
    <mergeCell ref="M148:N148"/>
    <mergeCell ref="O148:P148"/>
    <mergeCell ref="Q148:R148"/>
    <mergeCell ref="S148:T148"/>
    <mergeCell ref="U148:V148"/>
    <mergeCell ref="W148:X148"/>
    <mergeCell ref="AX149:AY149"/>
    <mergeCell ref="A150:B150"/>
    <mergeCell ref="C150:D150"/>
    <mergeCell ref="E150:F150"/>
    <mergeCell ref="G150:H150"/>
    <mergeCell ref="I150:J150"/>
    <mergeCell ref="K150:L150"/>
    <mergeCell ref="AF149:AG149"/>
    <mergeCell ref="AH149:AI149"/>
    <mergeCell ref="AJ149:AK149"/>
    <mergeCell ref="AL149:AM149"/>
    <mergeCell ref="AN149:AO149"/>
    <mergeCell ref="AP149:AQ149"/>
    <mergeCell ref="S149:T149"/>
    <mergeCell ref="U149:V149"/>
    <mergeCell ref="W149:X149"/>
    <mergeCell ref="Y149:Z149"/>
    <mergeCell ref="AB149:AC149"/>
    <mergeCell ref="AD149:AE149"/>
    <mergeCell ref="AX150:AY150"/>
    <mergeCell ref="A149:B149"/>
    <mergeCell ref="C149:D149"/>
    <mergeCell ref="E149:F149"/>
    <mergeCell ref="G149:H149"/>
    <mergeCell ref="I149:J149"/>
    <mergeCell ref="K149:L149"/>
    <mergeCell ref="M149:N149"/>
    <mergeCell ref="O149:P149"/>
    <mergeCell ref="Q149:R149"/>
    <mergeCell ref="AR149:AS149"/>
    <mergeCell ref="AT149:AU149"/>
    <mergeCell ref="AV149:AW149"/>
    <mergeCell ref="AL150:AM150"/>
    <mergeCell ref="AN150:AO150"/>
    <mergeCell ref="AP150:AQ150"/>
    <mergeCell ref="AR150:AS150"/>
    <mergeCell ref="AT150:AU150"/>
    <mergeCell ref="AV150:AW150"/>
    <mergeCell ref="Y150:Z150"/>
    <mergeCell ref="AB150:AC150"/>
    <mergeCell ref="AD150:AE150"/>
    <mergeCell ref="AF150:AG150"/>
    <mergeCell ref="AH150:AI150"/>
    <mergeCell ref="AJ150:AK150"/>
    <mergeCell ref="M150:N150"/>
    <mergeCell ref="O150:P150"/>
    <mergeCell ref="Q150:R150"/>
    <mergeCell ref="S150:T150"/>
    <mergeCell ref="U150:V150"/>
    <mergeCell ref="W150:X150"/>
    <mergeCell ref="AX151:AY151"/>
    <mergeCell ref="A152:B152"/>
    <mergeCell ref="C152:D152"/>
    <mergeCell ref="E152:F152"/>
    <mergeCell ref="G152:H152"/>
    <mergeCell ref="I152:J152"/>
    <mergeCell ref="K152:L152"/>
    <mergeCell ref="AF151:AG151"/>
    <mergeCell ref="AH151:AI151"/>
    <mergeCell ref="AJ151:AK151"/>
    <mergeCell ref="AL151:AM151"/>
    <mergeCell ref="AN151:AO151"/>
    <mergeCell ref="AP151:AQ151"/>
    <mergeCell ref="S151:T151"/>
    <mergeCell ref="U151:V151"/>
    <mergeCell ref="W151:X151"/>
    <mergeCell ref="Y151:Z151"/>
    <mergeCell ref="AB151:AC151"/>
    <mergeCell ref="AD151:AE151"/>
    <mergeCell ref="AX152:AY152"/>
    <mergeCell ref="A151:B151"/>
    <mergeCell ref="C151:D151"/>
    <mergeCell ref="E151:F151"/>
    <mergeCell ref="G151:H151"/>
    <mergeCell ref="I151:J151"/>
    <mergeCell ref="K151:L151"/>
    <mergeCell ref="M151:N151"/>
    <mergeCell ref="O151:P151"/>
    <mergeCell ref="Q151:R151"/>
    <mergeCell ref="AR151:AS151"/>
    <mergeCell ref="AT151:AU151"/>
    <mergeCell ref="AV151:AW151"/>
    <mergeCell ref="AL152:AM152"/>
    <mergeCell ref="AN152:AO152"/>
    <mergeCell ref="AP152:AQ152"/>
    <mergeCell ref="AR152:AS152"/>
    <mergeCell ref="AT152:AU152"/>
    <mergeCell ref="AV152:AW152"/>
    <mergeCell ref="Y152:Z152"/>
    <mergeCell ref="AB152:AC152"/>
    <mergeCell ref="AD152:AE152"/>
    <mergeCell ref="AF152:AG152"/>
    <mergeCell ref="AH152:AI152"/>
    <mergeCell ref="AJ152:AK152"/>
    <mergeCell ref="M152:N152"/>
    <mergeCell ref="O152:P152"/>
    <mergeCell ref="Q152:R152"/>
    <mergeCell ref="S152:T152"/>
    <mergeCell ref="U152:V152"/>
    <mergeCell ref="W152:X152"/>
    <mergeCell ref="AX153:AY153"/>
    <mergeCell ref="A154:B154"/>
    <mergeCell ref="C154:D154"/>
    <mergeCell ref="E154:F154"/>
    <mergeCell ref="G154:H154"/>
    <mergeCell ref="I154:J154"/>
    <mergeCell ref="K154:L154"/>
    <mergeCell ref="AF153:AG153"/>
    <mergeCell ref="AH153:AI153"/>
    <mergeCell ref="AJ153:AK153"/>
    <mergeCell ref="AL153:AM153"/>
    <mergeCell ref="AN153:AO153"/>
    <mergeCell ref="AP153:AQ153"/>
    <mergeCell ref="S153:T153"/>
    <mergeCell ref="U153:V153"/>
    <mergeCell ref="W153:X153"/>
    <mergeCell ref="Y153:Z153"/>
    <mergeCell ref="AB153:AC153"/>
    <mergeCell ref="AD153:AE153"/>
    <mergeCell ref="AX154:AY154"/>
    <mergeCell ref="A153:B153"/>
    <mergeCell ref="C153:D153"/>
    <mergeCell ref="E153:F153"/>
    <mergeCell ref="G153:H153"/>
    <mergeCell ref="I153:J153"/>
    <mergeCell ref="K153:L153"/>
    <mergeCell ref="M153:N153"/>
    <mergeCell ref="O153:P153"/>
    <mergeCell ref="Q153:R153"/>
    <mergeCell ref="AR153:AS153"/>
    <mergeCell ref="AT153:AU153"/>
    <mergeCell ref="AV153:AW153"/>
    <mergeCell ref="AL154:AM154"/>
    <mergeCell ref="AN154:AO154"/>
    <mergeCell ref="AP154:AQ154"/>
    <mergeCell ref="AR154:AS154"/>
    <mergeCell ref="AT154:AU154"/>
    <mergeCell ref="AV154:AW154"/>
    <mergeCell ref="Y154:Z154"/>
    <mergeCell ref="AB154:AC154"/>
    <mergeCell ref="AD154:AE154"/>
    <mergeCell ref="AF154:AG154"/>
    <mergeCell ref="AH154:AI154"/>
    <mergeCell ref="AJ154:AK154"/>
    <mergeCell ref="M154:N154"/>
    <mergeCell ref="O154:P154"/>
    <mergeCell ref="Q154:R154"/>
    <mergeCell ref="S154:T154"/>
    <mergeCell ref="U154:V154"/>
    <mergeCell ref="W154:X154"/>
    <mergeCell ref="AX155:AY155"/>
    <mergeCell ref="A156:B156"/>
    <mergeCell ref="C156:D156"/>
    <mergeCell ref="E156:F156"/>
    <mergeCell ref="G156:H156"/>
    <mergeCell ref="I156:J156"/>
    <mergeCell ref="K156:L156"/>
    <mergeCell ref="AF155:AG155"/>
    <mergeCell ref="AH155:AI155"/>
    <mergeCell ref="AJ155:AK155"/>
    <mergeCell ref="AL155:AM155"/>
    <mergeCell ref="AN155:AO155"/>
    <mergeCell ref="AP155:AQ155"/>
    <mergeCell ref="S155:T155"/>
    <mergeCell ref="U155:V155"/>
    <mergeCell ref="W155:X155"/>
    <mergeCell ref="Y155:Z155"/>
    <mergeCell ref="AB155:AC155"/>
    <mergeCell ref="AD155:AE155"/>
    <mergeCell ref="AX156:AY156"/>
    <mergeCell ref="A155:B155"/>
    <mergeCell ref="C155:D155"/>
    <mergeCell ref="E155:F155"/>
    <mergeCell ref="G155:H155"/>
    <mergeCell ref="I155:J155"/>
    <mergeCell ref="K155:L155"/>
    <mergeCell ref="M155:N155"/>
    <mergeCell ref="O155:P155"/>
    <mergeCell ref="Q155:R155"/>
    <mergeCell ref="AR155:AS155"/>
    <mergeCell ref="AT155:AU155"/>
    <mergeCell ref="AV155:AW155"/>
    <mergeCell ref="AL156:AM156"/>
    <mergeCell ref="AN156:AO156"/>
    <mergeCell ref="AP156:AQ156"/>
    <mergeCell ref="AR156:AS156"/>
    <mergeCell ref="AT156:AU156"/>
    <mergeCell ref="AV156:AW156"/>
    <mergeCell ref="Y156:Z156"/>
    <mergeCell ref="AB156:AC156"/>
    <mergeCell ref="AD156:AE156"/>
    <mergeCell ref="AF156:AG156"/>
    <mergeCell ref="AH156:AI156"/>
    <mergeCell ref="AJ156:AK156"/>
    <mergeCell ref="M156:N156"/>
    <mergeCell ref="O156:P156"/>
    <mergeCell ref="Q156:R156"/>
    <mergeCell ref="S156:T156"/>
    <mergeCell ref="U156:V156"/>
    <mergeCell ref="W156:X156"/>
    <mergeCell ref="AX157:AY157"/>
    <mergeCell ref="A158:B158"/>
    <mergeCell ref="C158:D158"/>
    <mergeCell ref="E158:F158"/>
    <mergeCell ref="G158:H158"/>
    <mergeCell ref="I158:J158"/>
    <mergeCell ref="K158:L158"/>
    <mergeCell ref="AF157:AG157"/>
    <mergeCell ref="AH157:AI157"/>
    <mergeCell ref="AJ157:AK157"/>
    <mergeCell ref="AL157:AM157"/>
    <mergeCell ref="AN157:AO157"/>
    <mergeCell ref="AP157:AQ157"/>
    <mergeCell ref="S157:T157"/>
    <mergeCell ref="U157:V157"/>
    <mergeCell ref="W157:X157"/>
    <mergeCell ref="Y157:Z157"/>
    <mergeCell ref="AB157:AC157"/>
    <mergeCell ref="AD157:AE157"/>
    <mergeCell ref="AX158:AY158"/>
    <mergeCell ref="A157:B157"/>
    <mergeCell ref="C157:D157"/>
    <mergeCell ref="E157:F157"/>
    <mergeCell ref="G157:H157"/>
    <mergeCell ref="I157:J157"/>
    <mergeCell ref="K157:L157"/>
    <mergeCell ref="M157:N157"/>
    <mergeCell ref="O157:P157"/>
    <mergeCell ref="Q157:R157"/>
    <mergeCell ref="AR157:AS157"/>
    <mergeCell ref="AT157:AU157"/>
    <mergeCell ref="AV157:AW157"/>
    <mergeCell ref="C159:X159"/>
    <mergeCell ref="A161:Z161"/>
    <mergeCell ref="C162:D162"/>
    <mergeCell ref="E162:F162"/>
    <mergeCell ref="G162:H162"/>
    <mergeCell ref="I162:J162"/>
    <mergeCell ref="K162:L162"/>
    <mergeCell ref="M162:N162"/>
    <mergeCell ref="O162:P162"/>
    <mergeCell ref="AL158:AM158"/>
    <mergeCell ref="AN158:AO158"/>
    <mergeCell ref="AP158:AQ158"/>
    <mergeCell ref="AR158:AS158"/>
    <mergeCell ref="AT158:AU158"/>
    <mergeCell ref="AV158:AW158"/>
    <mergeCell ref="Y158:Z158"/>
    <mergeCell ref="AB158:AC158"/>
    <mergeCell ref="AD158:AE158"/>
    <mergeCell ref="AF158:AG158"/>
    <mergeCell ref="AH158:AI158"/>
    <mergeCell ref="AJ158:AK158"/>
    <mergeCell ref="M158:N158"/>
    <mergeCell ref="O158:P158"/>
    <mergeCell ref="Q158:R158"/>
    <mergeCell ref="S158:T158"/>
    <mergeCell ref="U158:V158"/>
    <mergeCell ref="W158:X158"/>
    <mergeCell ref="AT162:AU162"/>
    <mergeCell ref="AV162:AW162"/>
    <mergeCell ref="AX162:AY162"/>
    <mergeCell ref="A163:B163"/>
    <mergeCell ref="C163:D163"/>
    <mergeCell ref="E163:F163"/>
    <mergeCell ref="G163:H163"/>
    <mergeCell ref="I163:J163"/>
    <mergeCell ref="K163:L163"/>
    <mergeCell ref="M163:N163"/>
    <mergeCell ref="AH162:AI162"/>
    <mergeCell ref="AJ162:AK162"/>
    <mergeCell ref="AL162:AM162"/>
    <mergeCell ref="AN162:AO162"/>
    <mergeCell ref="AP162:AQ162"/>
    <mergeCell ref="AR162:AS162"/>
    <mergeCell ref="Q162:R162"/>
    <mergeCell ref="S162:T162"/>
    <mergeCell ref="U162:V162"/>
    <mergeCell ref="W162:X162"/>
    <mergeCell ref="AD162:AE162"/>
    <mergeCell ref="AF162:AG162"/>
    <mergeCell ref="A164:B164"/>
    <mergeCell ref="C164:D164"/>
    <mergeCell ref="E164:F164"/>
    <mergeCell ref="G164:H164"/>
    <mergeCell ref="AR165:AS165"/>
    <mergeCell ref="I164:J164"/>
    <mergeCell ref="K164:L164"/>
    <mergeCell ref="AN163:AO163"/>
    <mergeCell ref="AP163:AQ163"/>
    <mergeCell ref="AR163:AS163"/>
    <mergeCell ref="AT163:AU163"/>
    <mergeCell ref="AV163:AW163"/>
    <mergeCell ref="AX163:AY163"/>
    <mergeCell ref="AB163:AC163"/>
    <mergeCell ref="AD163:AE163"/>
    <mergeCell ref="AF163:AG163"/>
    <mergeCell ref="AH163:AI163"/>
    <mergeCell ref="AJ163:AK163"/>
    <mergeCell ref="AL163:AM163"/>
    <mergeCell ref="O163:P163"/>
    <mergeCell ref="Q163:R163"/>
    <mergeCell ref="S163:T163"/>
    <mergeCell ref="U163:V163"/>
    <mergeCell ref="W163:X163"/>
    <mergeCell ref="Y163:Z163"/>
    <mergeCell ref="AX164:AY164"/>
    <mergeCell ref="AL164:AM164"/>
    <mergeCell ref="AN164:AO164"/>
    <mergeCell ref="AP164:AQ164"/>
    <mergeCell ref="AR164:AS164"/>
    <mergeCell ref="AT164:AU164"/>
    <mergeCell ref="AV164:AW164"/>
    <mergeCell ref="Y164:Z164"/>
    <mergeCell ref="AB164:AC164"/>
    <mergeCell ref="AD164:AE164"/>
    <mergeCell ref="AF164:AG164"/>
    <mergeCell ref="AH164:AI164"/>
    <mergeCell ref="AJ164:AK164"/>
    <mergeCell ref="M164:N164"/>
    <mergeCell ref="O164:P164"/>
    <mergeCell ref="Q164:R164"/>
    <mergeCell ref="S164:T164"/>
    <mergeCell ref="U164:V164"/>
    <mergeCell ref="W164:X164"/>
    <mergeCell ref="AT165:AU165"/>
    <mergeCell ref="AV165:AW165"/>
    <mergeCell ref="AX165:AY165"/>
    <mergeCell ref="A166:B166"/>
    <mergeCell ref="C166:D166"/>
    <mergeCell ref="E166:F166"/>
    <mergeCell ref="G166:H166"/>
    <mergeCell ref="I166:J166"/>
    <mergeCell ref="K166:L166"/>
    <mergeCell ref="AF165:AG165"/>
    <mergeCell ref="AH165:AI165"/>
    <mergeCell ref="AJ165:AK165"/>
    <mergeCell ref="AL165:AM165"/>
    <mergeCell ref="AN165:AO165"/>
    <mergeCell ref="AP165:AQ165"/>
    <mergeCell ref="S165:T165"/>
    <mergeCell ref="U165:V165"/>
    <mergeCell ref="W165:X165"/>
    <mergeCell ref="Y165:Z165"/>
    <mergeCell ref="AB165:AC165"/>
    <mergeCell ref="AD165:AE165"/>
    <mergeCell ref="AX166:AY166"/>
    <mergeCell ref="A165:B165"/>
    <mergeCell ref="C165:D165"/>
    <mergeCell ref="E165:F165"/>
    <mergeCell ref="G165:H165"/>
    <mergeCell ref="I165:J165"/>
    <mergeCell ref="K165:L165"/>
    <mergeCell ref="M165:N165"/>
    <mergeCell ref="O165:P165"/>
    <mergeCell ref="Q165:R165"/>
    <mergeCell ref="AL166:AM166"/>
    <mergeCell ref="AN166:AO166"/>
    <mergeCell ref="AP166:AQ166"/>
    <mergeCell ref="AR166:AS166"/>
    <mergeCell ref="AT166:AU166"/>
    <mergeCell ref="AV166:AW166"/>
    <mergeCell ref="Y166:Z166"/>
    <mergeCell ref="AB166:AC166"/>
    <mergeCell ref="AD166:AE166"/>
    <mergeCell ref="AF166:AG166"/>
    <mergeCell ref="AH166:AI166"/>
    <mergeCell ref="AJ166:AK166"/>
    <mergeCell ref="M166:N166"/>
    <mergeCell ref="O166:P166"/>
    <mergeCell ref="Q166:R166"/>
    <mergeCell ref="S166:T166"/>
    <mergeCell ref="U166:V166"/>
    <mergeCell ref="W166:X166"/>
    <mergeCell ref="AX167:AY167"/>
    <mergeCell ref="A168:B168"/>
    <mergeCell ref="C168:D168"/>
    <mergeCell ref="E168:F168"/>
    <mergeCell ref="G168:H168"/>
    <mergeCell ref="I168:J168"/>
    <mergeCell ref="K168:L168"/>
    <mergeCell ref="AF167:AG167"/>
    <mergeCell ref="AH167:AI167"/>
    <mergeCell ref="AJ167:AK167"/>
    <mergeCell ref="AL167:AM167"/>
    <mergeCell ref="AN167:AO167"/>
    <mergeCell ref="AP167:AQ167"/>
    <mergeCell ref="S167:T167"/>
    <mergeCell ref="U167:V167"/>
    <mergeCell ref="W167:X167"/>
    <mergeCell ref="Y167:Z167"/>
    <mergeCell ref="AB167:AC167"/>
    <mergeCell ref="AD167:AE167"/>
    <mergeCell ref="AX168:AY168"/>
    <mergeCell ref="A167:B167"/>
    <mergeCell ref="C167:D167"/>
    <mergeCell ref="E167:F167"/>
    <mergeCell ref="G167:H167"/>
    <mergeCell ref="I167:J167"/>
    <mergeCell ref="K167:L167"/>
    <mergeCell ref="M167:N167"/>
    <mergeCell ref="O167:P167"/>
    <mergeCell ref="Q167:R167"/>
    <mergeCell ref="AR167:AS167"/>
    <mergeCell ref="AT167:AU167"/>
    <mergeCell ref="AV167:AW167"/>
    <mergeCell ref="AL168:AM168"/>
    <mergeCell ref="AN168:AO168"/>
    <mergeCell ref="AP168:AQ168"/>
    <mergeCell ref="AR168:AS168"/>
    <mergeCell ref="AT168:AU168"/>
    <mergeCell ref="AV168:AW168"/>
    <mergeCell ref="Y168:Z168"/>
    <mergeCell ref="AB168:AC168"/>
    <mergeCell ref="AD168:AE168"/>
    <mergeCell ref="AF168:AG168"/>
    <mergeCell ref="AH168:AI168"/>
    <mergeCell ref="AJ168:AK168"/>
    <mergeCell ref="M168:N168"/>
    <mergeCell ref="O168:P168"/>
    <mergeCell ref="Q168:R168"/>
    <mergeCell ref="S168:T168"/>
    <mergeCell ref="U168:V168"/>
    <mergeCell ref="W168:X168"/>
    <mergeCell ref="AX169:AY169"/>
    <mergeCell ref="A170:B170"/>
    <mergeCell ref="C170:D170"/>
    <mergeCell ref="E170:F170"/>
    <mergeCell ref="G170:H170"/>
    <mergeCell ref="I170:J170"/>
    <mergeCell ref="K170:L170"/>
    <mergeCell ref="AF169:AG169"/>
    <mergeCell ref="AH169:AI169"/>
    <mergeCell ref="AJ169:AK169"/>
    <mergeCell ref="AL169:AM169"/>
    <mergeCell ref="AN169:AO169"/>
    <mergeCell ref="AP169:AQ169"/>
    <mergeCell ref="S169:T169"/>
    <mergeCell ref="U169:V169"/>
    <mergeCell ref="W169:X169"/>
    <mergeCell ref="Y169:Z169"/>
    <mergeCell ref="AB169:AC169"/>
    <mergeCell ref="AD169:AE169"/>
    <mergeCell ref="AX170:AY170"/>
    <mergeCell ref="A169:B169"/>
    <mergeCell ref="C169:D169"/>
    <mergeCell ref="E169:F169"/>
    <mergeCell ref="G169:H169"/>
    <mergeCell ref="I169:J169"/>
    <mergeCell ref="K169:L169"/>
    <mergeCell ref="M169:N169"/>
    <mergeCell ref="O169:P169"/>
    <mergeCell ref="Q169:R169"/>
    <mergeCell ref="AR169:AS169"/>
    <mergeCell ref="AT169:AU169"/>
    <mergeCell ref="AV169:AW169"/>
    <mergeCell ref="AL170:AM170"/>
    <mergeCell ref="AN170:AO170"/>
    <mergeCell ref="AP170:AQ170"/>
    <mergeCell ref="AR170:AS170"/>
    <mergeCell ref="AT170:AU170"/>
    <mergeCell ref="AV170:AW170"/>
    <mergeCell ref="Y170:Z170"/>
    <mergeCell ref="AB170:AC170"/>
    <mergeCell ref="AD170:AE170"/>
    <mergeCell ref="AF170:AG170"/>
    <mergeCell ref="AH170:AI170"/>
    <mergeCell ref="AJ170:AK170"/>
    <mergeCell ref="M170:N170"/>
    <mergeCell ref="O170:P170"/>
    <mergeCell ref="Q170:R170"/>
    <mergeCell ref="S170:T170"/>
    <mergeCell ref="U170:V170"/>
    <mergeCell ref="W170:X170"/>
    <mergeCell ref="AX171:AY171"/>
    <mergeCell ref="A172:B172"/>
    <mergeCell ref="C172:D172"/>
    <mergeCell ref="E172:F172"/>
    <mergeCell ref="G172:H172"/>
    <mergeCell ref="I172:J172"/>
    <mergeCell ref="K172:L172"/>
    <mergeCell ref="AF171:AG171"/>
    <mergeCell ref="AH171:AI171"/>
    <mergeCell ref="AJ171:AK171"/>
    <mergeCell ref="AL171:AM171"/>
    <mergeCell ref="AN171:AO171"/>
    <mergeCell ref="AP171:AQ171"/>
    <mergeCell ref="S171:T171"/>
    <mergeCell ref="U171:V171"/>
    <mergeCell ref="W171:X171"/>
    <mergeCell ref="Y171:Z171"/>
    <mergeCell ref="AB171:AC171"/>
    <mergeCell ref="AD171:AE171"/>
    <mergeCell ref="AX172:AY172"/>
    <mergeCell ref="A171:B171"/>
    <mergeCell ref="C171:D171"/>
    <mergeCell ref="E171:F171"/>
    <mergeCell ref="G171:H171"/>
    <mergeCell ref="I171:J171"/>
    <mergeCell ref="K171:L171"/>
    <mergeCell ref="M171:N171"/>
    <mergeCell ref="O171:P171"/>
    <mergeCell ref="Q171:R171"/>
    <mergeCell ref="AR171:AS171"/>
    <mergeCell ref="AT171:AU171"/>
    <mergeCell ref="AV171:AW171"/>
    <mergeCell ref="AL172:AM172"/>
    <mergeCell ref="AN172:AO172"/>
    <mergeCell ref="AP172:AQ172"/>
    <mergeCell ref="AR172:AS172"/>
    <mergeCell ref="AT172:AU172"/>
    <mergeCell ref="AV172:AW172"/>
    <mergeCell ref="Y172:Z172"/>
    <mergeCell ref="AB172:AC172"/>
    <mergeCell ref="AD172:AE172"/>
    <mergeCell ref="AF172:AG172"/>
    <mergeCell ref="AH172:AI172"/>
    <mergeCell ref="AJ172:AK172"/>
    <mergeCell ref="M172:N172"/>
    <mergeCell ref="O172:P172"/>
    <mergeCell ref="Q172:R172"/>
    <mergeCell ref="S172:T172"/>
    <mergeCell ref="U172:V172"/>
    <mergeCell ref="W172:X172"/>
    <mergeCell ref="AX173:AY173"/>
    <mergeCell ref="A174:B174"/>
    <mergeCell ref="C174:D174"/>
    <mergeCell ref="E174:F174"/>
    <mergeCell ref="G174:H174"/>
    <mergeCell ref="I174:J174"/>
    <mergeCell ref="K174:L174"/>
    <mergeCell ref="AF173:AG173"/>
    <mergeCell ref="AH173:AI173"/>
    <mergeCell ref="AJ173:AK173"/>
    <mergeCell ref="AL173:AM173"/>
    <mergeCell ref="AN173:AO173"/>
    <mergeCell ref="AP173:AQ173"/>
    <mergeCell ref="S173:T173"/>
    <mergeCell ref="U173:V173"/>
    <mergeCell ref="W173:X173"/>
    <mergeCell ref="Y173:Z173"/>
    <mergeCell ref="AB173:AC173"/>
    <mergeCell ref="AD173:AE173"/>
    <mergeCell ref="AX174:AY174"/>
    <mergeCell ref="A173:B173"/>
    <mergeCell ref="C173:D173"/>
    <mergeCell ref="E173:F173"/>
    <mergeCell ref="G173:H173"/>
    <mergeCell ref="I173:J173"/>
    <mergeCell ref="K173:L173"/>
    <mergeCell ref="M173:N173"/>
    <mergeCell ref="O173:P173"/>
    <mergeCell ref="Q173:R173"/>
    <mergeCell ref="AR173:AS173"/>
    <mergeCell ref="AT173:AU173"/>
    <mergeCell ref="AV173:AW173"/>
    <mergeCell ref="AX181:AY181"/>
    <mergeCell ref="A175:B175"/>
    <mergeCell ref="C175:D175"/>
    <mergeCell ref="E175:F175"/>
    <mergeCell ref="G175:H175"/>
    <mergeCell ref="I175:J175"/>
    <mergeCell ref="K175:L175"/>
    <mergeCell ref="M175:N175"/>
    <mergeCell ref="O175:P175"/>
    <mergeCell ref="Q175:R175"/>
    <mergeCell ref="AL174:AM174"/>
    <mergeCell ref="AN174:AO174"/>
    <mergeCell ref="AP174:AQ174"/>
    <mergeCell ref="AR174:AS174"/>
    <mergeCell ref="AT174:AU174"/>
    <mergeCell ref="AV174:AW174"/>
    <mergeCell ref="Y174:Z174"/>
    <mergeCell ref="AB174:AC174"/>
    <mergeCell ref="AD174:AE174"/>
    <mergeCell ref="AF174:AG174"/>
    <mergeCell ref="AH174:AI174"/>
    <mergeCell ref="AJ174:AK174"/>
    <mergeCell ref="M174:N174"/>
    <mergeCell ref="O174:P174"/>
    <mergeCell ref="Q174:R174"/>
    <mergeCell ref="S174:T174"/>
    <mergeCell ref="U174:V174"/>
    <mergeCell ref="W174:X174"/>
    <mergeCell ref="AR175:AS175"/>
    <mergeCell ref="AT175:AU175"/>
    <mergeCell ref="AV175:AW175"/>
    <mergeCell ref="AX175:AY175"/>
    <mergeCell ref="C176:X176"/>
    <mergeCell ref="A178:Z178"/>
    <mergeCell ref="AF175:AG175"/>
    <mergeCell ref="AH175:AI175"/>
    <mergeCell ref="AJ175:AK175"/>
    <mergeCell ref="AL175:AM175"/>
    <mergeCell ref="AN175:AO175"/>
    <mergeCell ref="AP175:AQ175"/>
    <mergeCell ref="S175:T175"/>
    <mergeCell ref="U175:V175"/>
    <mergeCell ref="W175:X175"/>
    <mergeCell ref="Y175:Z175"/>
    <mergeCell ref="AB175:AC175"/>
    <mergeCell ref="AD175:AE175"/>
    <mergeCell ref="AL181:AM181"/>
    <mergeCell ref="AN181:AO181"/>
    <mergeCell ref="AP181:AQ181"/>
    <mergeCell ref="AR181:AS181"/>
    <mergeCell ref="AT181:AU181"/>
    <mergeCell ref="AV181:AW181"/>
    <mergeCell ref="U181:V181"/>
    <mergeCell ref="W181:X181"/>
    <mergeCell ref="AD181:AE181"/>
    <mergeCell ref="AF181:AG181"/>
    <mergeCell ref="AH181:AI181"/>
    <mergeCell ref="AJ181:AK181"/>
    <mergeCell ref="AR182:AS182"/>
    <mergeCell ref="AT182:AU182"/>
    <mergeCell ref="AV182:AW182"/>
    <mergeCell ref="A180:Z180"/>
    <mergeCell ref="C181:D181"/>
    <mergeCell ref="E181:F181"/>
    <mergeCell ref="G181:H181"/>
    <mergeCell ref="I181:J181"/>
    <mergeCell ref="K181:L181"/>
    <mergeCell ref="M181:N181"/>
    <mergeCell ref="O181:P181"/>
    <mergeCell ref="Q181:R181"/>
    <mergeCell ref="S181:T181"/>
    <mergeCell ref="AX182:AY182"/>
    <mergeCell ref="A183:B183"/>
    <mergeCell ref="C183:D183"/>
    <mergeCell ref="E183:F183"/>
    <mergeCell ref="G183:H183"/>
    <mergeCell ref="I183:J183"/>
    <mergeCell ref="K183:L183"/>
    <mergeCell ref="AF182:AG182"/>
    <mergeCell ref="AH182:AI182"/>
    <mergeCell ref="AJ182:AK182"/>
    <mergeCell ref="AL182:AM182"/>
    <mergeCell ref="AN182:AO182"/>
    <mergeCell ref="AP182:AQ182"/>
    <mergeCell ref="S182:T182"/>
    <mergeCell ref="U182:V182"/>
    <mergeCell ref="W182:X182"/>
    <mergeCell ref="Y182:Z182"/>
    <mergeCell ref="AB182:AC182"/>
    <mergeCell ref="AD182:AE182"/>
    <mergeCell ref="AX183:AY183"/>
    <mergeCell ref="A182:B182"/>
    <mergeCell ref="C182:D182"/>
    <mergeCell ref="E182:F182"/>
    <mergeCell ref="G182:H182"/>
    <mergeCell ref="I182:J182"/>
    <mergeCell ref="K182:L182"/>
    <mergeCell ref="M182:N182"/>
    <mergeCell ref="O182:P182"/>
    <mergeCell ref="Q182:R182"/>
    <mergeCell ref="AL183:AM183"/>
    <mergeCell ref="AN183:AO183"/>
    <mergeCell ref="AP183:AQ183"/>
    <mergeCell ref="AR183:AS183"/>
    <mergeCell ref="AT183:AU183"/>
    <mergeCell ref="AV183:AW183"/>
    <mergeCell ref="Y183:Z183"/>
    <mergeCell ref="AB183:AC183"/>
    <mergeCell ref="AD183:AE183"/>
    <mergeCell ref="AF183:AG183"/>
    <mergeCell ref="AH183:AI183"/>
    <mergeCell ref="AJ183:AK183"/>
    <mergeCell ref="M183:N183"/>
    <mergeCell ref="O183:P183"/>
    <mergeCell ref="Q183:R183"/>
    <mergeCell ref="S183:T183"/>
    <mergeCell ref="U183:V183"/>
    <mergeCell ref="W183:X183"/>
    <mergeCell ref="AX184:AY184"/>
    <mergeCell ref="A185:B185"/>
    <mergeCell ref="C185:D185"/>
    <mergeCell ref="E185:F185"/>
    <mergeCell ref="G185:H185"/>
    <mergeCell ref="I185:J185"/>
    <mergeCell ref="K185:L185"/>
    <mergeCell ref="AF184:AG184"/>
    <mergeCell ref="AH184:AI184"/>
    <mergeCell ref="AJ184:AK184"/>
    <mergeCell ref="AL184:AM184"/>
    <mergeCell ref="AN184:AO184"/>
    <mergeCell ref="AP184:AQ184"/>
    <mergeCell ref="S184:T184"/>
    <mergeCell ref="U184:V184"/>
    <mergeCell ref="W184:X184"/>
    <mergeCell ref="Y184:Z184"/>
    <mergeCell ref="AB184:AC184"/>
    <mergeCell ref="AD184:AE184"/>
    <mergeCell ref="AX185:AY185"/>
    <mergeCell ref="A184:B184"/>
    <mergeCell ref="C184:D184"/>
    <mergeCell ref="E184:F184"/>
    <mergeCell ref="G184:H184"/>
    <mergeCell ref="I184:J184"/>
    <mergeCell ref="K184:L184"/>
    <mergeCell ref="M184:N184"/>
    <mergeCell ref="O184:P184"/>
    <mergeCell ref="Q184:R184"/>
    <mergeCell ref="AR184:AS184"/>
    <mergeCell ref="AT184:AU184"/>
    <mergeCell ref="AV184:AW184"/>
    <mergeCell ref="AL185:AM185"/>
    <mergeCell ref="AN185:AO185"/>
    <mergeCell ref="AP185:AQ185"/>
    <mergeCell ref="AR185:AS185"/>
    <mergeCell ref="AT185:AU185"/>
    <mergeCell ref="AV185:AW185"/>
    <mergeCell ref="Y185:Z185"/>
    <mergeCell ref="AB185:AC185"/>
    <mergeCell ref="AD185:AE185"/>
    <mergeCell ref="AF185:AG185"/>
    <mergeCell ref="AH185:AI185"/>
    <mergeCell ref="AJ185:AK185"/>
    <mergeCell ref="M185:N185"/>
    <mergeCell ref="O185:P185"/>
    <mergeCell ref="Q185:R185"/>
    <mergeCell ref="S185:T185"/>
    <mergeCell ref="U185:V185"/>
    <mergeCell ref="W185:X185"/>
    <mergeCell ref="AX186:AY186"/>
    <mergeCell ref="A187:B187"/>
    <mergeCell ref="C187:D187"/>
    <mergeCell ref="E187:F187"/>
    <mergeCell ref="G187:H187"/>
    <mergeCell ref="I187:J187"/>
    <mergeCell ref="K187:L187"/>
    <mergeCell ref="AF186:AG186"/>
    <mergeCell ref="AH186:AI186"/>
    <mergeCell ref="AJ186:AK186"/>
    <mergeCell ref="AL186:AM186"/>
    <mergeCell ref="AN186:AO186"/>
    <mergeCell ref="AP186:AQ186"/>
    <mergeCell ref="S186:T186"/>
    <mergeCell ref="U186:V186"/>
    <mergeCell ref="W186:X186"/>
    <mergeCell ref="Y186:Z186"/>
    <mergeCell ref="AB186:AC186"/>
    <mergeCell ref="AD186:AE186"/>
    <mergeCell ref="AX187:AY187"/>
    <mergeCell ref="A186:B186"/>
    <mergeCell ref="C186:D186"/>
    <mergeCell ref="E186:F186"/>
    <mergeCell ref="G186:H186"/>
    <mergeCell ref="I186:J186"/>
    <mergeCell ref="K186:L186"/>
    <mergeCell ref="M186:N186"/>
    <mergeCell ref="O186:P186"/>
    <mergeCell ref="Q186:R186"/>
    <mergeCell ref="AR186:AS186"/>
    <mergeCell ref="AT186:AU186"/>
    <mergeCell ref="AV186:AW186"/>
    <mergeCell ref="AL187:AM187"/>
    <mergeCell ref="AN187:AO187"/>
    <mergeCell ref="AP187:AQ187"/>
    <mergeCell ref="AR187:AS187"/>
    <mergeCell ref="AT187:AU187"/>
    <mergeCell ref="AV187:AW187"/>
    <mergeCell ref="Y187:Z187"/>
    <mergeCell ref="AB187:AC187"/>
    <mergeCell ref="AD187:AE187"/>
    <mergeCell ref="AF187:AG187"/>
    <mergeCell ref="AH187:AI187"/>
    <mergeCell ref="AJ187:AK187"/>
    <mergeCell ref="M187:N187"/>
    <mergeCell ref="O187:P187"/>
    <mergeCell ref="Q187:R187"/>
    <mergeCell ref="S187:T187"/>
    <mergeCell ref="U187:V187"/>
    <mergeCell ref="W187:X187"/>
    <mergeCell ref="AX188:AY188"/>
    <mergeCell ref="A189:B189"/>
    <mergeCell ref="C189:D189"/>
    <mergeCell ref="E189:F189"/>
    <mergeCell ref="G189:H189"/>
    <mergeCell ref="I189:J189"/>
    <mergeCell ref="K189:L189"/>
    <mergeCell ref="AF188:AG188"/>
    <mergeCell ref="AH188:AI188"/>
    <mergeCell ref="AJ188:AK188"/>
    <mergeCell ref="AL188:AM188"/>
    <mergeCell ref="AN188:AO188"/>
    <mergeCell ref="AP188:AQ188"/>
    <mergeCell ref="S188:T188"/>
    <mergeCell ref="U188:V188"/>
    <mergeCell ref="W188:X188"/>
    <mergeCell ref="Y188:Z188"/>
    <mergeCell ref="AB188:AC188"/>
    <mergeCell ref="AD188:AE188"/>
    <mergeCell ref="AX189:AY189"/>
    <mergeCell ref="A188:B188"/>
    <mergeCell ref="C188:D188"/>
    <mergeCell ref="E188:F188"/>
    <mergeCell ref="G188:H188"/>
    <mergeCell ref="I188:J188"/>
    <mergeCell ref="K188:L188"/>
    <mergeCell ref="M188:N188"/>
    <mergeCell ref="O188:P188"/>
    <mergeCell ref="Q188:R188"/>
    <mergeCell ref="AR188:AS188"/>
    <mergeCell ref="AT188:AU188"/>
    <mergeCell ref="AV188:AW188"/>
    <mergeCell ref="AL189:AM189"/>
    <mergeCell ref="AN189:AO189"/>
    <mergeCell ref="AP189:AQ189"/>
    <mergeCell ref="AR189:AS189"/>
    <mergeCell ref="AT189:AU189"/>
    <mergeCell ref="AV189:AW189"/>
    <mergeCell ref="Y189:Z189"/>
    <mergeCell ref="AB189:AC189"/>
    <mergeCell ref="AD189:AE189"/>
    <mergeCell ref="AF189:AG189"/>
    <mergeCell ref="AH189:AI189"/>
    <mergeCell ref="AJ189:AK189"/>
    <mergeCell ref="M189:N189"/>
    <mergeCell ref="O189:P189"/>
    <mergeCell ref="Q189:R189"/>
    <mergeCell ref="S189:T189"/>
    <mergeCell ref="U189:V189"/>
    <mergeCell ref="W189:X189"/>
    <mergeCell ref="AX190:AY190"/>
    <mergeCell ref="A191:B191"/>
    <mergeCell ref="C191:D191"/>
    <mergeCell ref="E191:F191"/>
    <mergeCell ref="G191:H191"/>
    <mergeCell ref="I191:J191"/>
    <mergeCell ref="K191:L191"/>
    <mergeCell ref="AF190:AG190"/>
    <mergeCell ref="AH190:AI190"/>
    <mergeCell ref="AJ190:AK190"/>
    <mergeCell ref="AL190:AM190"/>
    <mergeCell ref="AN190:AO190"/>
    <mergeCell ref="AP190:AQ190"/>
    <mergeCell ref="S190:T190"/>
    <mergeCell ref="U190:V190"/>
    <mergeCell ref="W190:X190"/>
    <mergeCell ref="Y190:Z190"/>
    <mergeCell ref="AB190:AC190"/>
    <mergeCell ref="AD190:AE190"/>
    <mergeCell ref="AX191:AY191"/>
    <mergeCell ref="A190:B190"/>
    <mergeCell ref="C190:D190"/>
    <mergeCell ref="E190:F190"/>
    <mergeCell ref="G190:H190"/>
    <mergeCell ref="I190:J190"/>
    <mergeCell ref="K190:L190"/>
    <mergeCell ref="M190:N190"/>
    <mergeCell ref="O190:P190"/>
    <mergeCell ref="Q190:R190"/>
    <mergeCell ref="AR190:AS190"/>
    <mergeCell ref="AT190:AU190"/>
    <mergeCell ref="AV190:AW190"/>
    <mergeCell ref="AL191:AM191"/>
    <mergeCell ref="AN191:AO191"/>
    <mergeCell ref="AP191:AQ191"/>
    <mergeCell ref="AR191:AS191"/>
    <mergeCell ref="AT191:AU191"/>
    <mergeCell ref="AV191:AW191"/>
    <mergeCell ref="Y191:Z191"/>
    <mergeCell ref="AB191:AC191"/>
    <mergeCell ref="AD191:AE191"/>
    <mergeCell ref="AF191:AG191"/>
    <mergeCell ref="AH191:AI191"/>
    <mergeCell ref="AJ191:AK191"/>
    <mergeCell ref="M191:N191"/>
    <mergeCell ref="O191:P191"/>
    <mergeCell ref="Q191:R191"/>
    <mergeCell ref="S191:T191"/>
    <mergeCell ref="U191:V191"/>
    <mergeCell ref="W191:X191"/>
    <mergeCell ref="AX192:AY192"/>
    <mergeCell ref="A193:B193"/>
    <mergeCell ref="C193:D193"/>
    <mergeCell ref="E193:F193"/>
    <mergeCell ref="G193:H193"/>
    <mergeCell ref="I193:J193"/>
    <mergeCell ref="K193:L193"/>
    <mergeCell ref="AF192:AG192"/>
    <mergeCell ref="AH192:AI192"/>
    <mergeCell ref="AJ192:AK192"/>
    <mergeCell ref="AL192:AM192"/>
    <mergeCell ref="AN192:AO192"/>
    <mergeCell ref="AP192:AQ192"/>
    <mergeCell ref="S192:T192"/>
    <mergeCell ref="U192:V192"/>
    <mergeCell ref="W192:X192"/>
    <mergeCell ref="Y192:Z192"/>
    <mergeCell ref="AB192:AC192"/>
    <mergeCell ref="AD192:AE192"/>
    <mergeCell ref="AX193:AY193"/>
    <mergeCell ref="A192:B192"/>
    <mergeCell ref="C192:D192"/>
    <mergeCell ref="E192:F192"/>
    <mergeCell ref="G192:H192"/>
    <mergeCell ref="I192:J192"/>
    <mergeCell ref="K192:L192"/>
    <mergeCell ref="M192:N192"/>
    <mergeCell ref="O192:P192"/>
    <mergeCell ref="Q192:R192"/>
    <mergeCell ref="AR192:AS192"/>
    <mergeCell ref="AT192:AU192"/>
    <mergeCell ref="AV192:AW192"/>
    <mergeCell ref="AL193:AM193"/>
    <mergeCell ref="AN193:AO193"/>
    <mergeCell ref="AP193:AQ193"/>
    <mergeCell ref="AR193:AS193"/>
    <mergeCell ref="AT193:AU193"/>
    <mergeCell ref="AV193:AW193"/>
    <mergeCell ref="Y193:Z193"/>
    <mergeCell ref="AB193:AC193"/>
    <mergeCell ref="AD193:AE193"/>
    <mergeCell ref="AF193:AG193"/>
    <mergeCell ref="AH193:AI193"/>
    <mergeCell ref="AJ193:AK193"/>
    <mergeCell ref="M193:N193"/>
    <mergeCell ref="O193:P193"/>
    <mergeCell ref="Q193:R193"/>
    <mergeCell ref="S193:T193"/>
    <mergeCell ref="U193:V193"/>
    <mergeCell ref="W193:X193"/>
    <mergeCell ref="AX194:AY194"/>
    <mergeCell ref="C195:X195"/>
    <mergeCell ref="A197:Z197"/>
    <mergeCell ref="AF194:AG194"/>
    <mergeCell ref="AH194:AI194"/>
    <mergeCell ref="AJ194:AK194"/>
    <mergeCell ref="AL194:AM194"/>
    <mergeCell ref="AN194:AO194"/>
    <mergeCell ref="AP194:AQ194"/>
    <mergeCell ref="S194:T194"/>
    <mergeCell ref="U194:V194"/>
    <mergeCell ref="W194:X194"/>
    <mergeCell ref="Y194:Z194"/>
    <mergeCell ref="AB194:AC194"/>
    <mergeCell ref="AD194:AE194"/>
    <mergeCell ref="AR198:AS198"/>
    <mergeCell ref="AT198:AU198"/>
    <mergeCell ref="AV198:AW198"/>
    <mergeCell ref="AX198:AY198"/>
    <mergeCell ref="A194:B194"/>
    <mergeCell ref="C194:D194"/>
    <mergeCell ref="E194:F194"/>
    <mergeCell ref="G194:H194"/>
    <mergeCell ref="I194:J194"/>
    <mergeCell ref="K194:L194"/>
    <mergeCell ref="M194:N194"/>
    <mergeCell ref="O194:P194"/>
    <mergeCell ref="Q194:R194"/>
    <mergeCell ref="AR194:AS194"/>
    <mergeCell ref="AT194:AU194"/>
    <mergeCell ref="AV194:AW194"/>
    <mergeCell ref="AF198:AG198"/>
    <mergeCell ref="AH198:AI198"/>
    <mergeCell ref="AJ198:AK198"/>
    <mergeCell ref="AL198:AM198"/>
    <mergeCell ref="AN198:AO198"/>
    <mergeCell ref="AP198:AQ198"/>
    <mergeCell ref="O198:P198"/>
    <mergeCell ref="Q198:R198"/>
    <mergeCell ref="S198:T198"/>
    <mergeCell ref="U198:V198"/>
    <mergeCell ref="W198:X198"/>
    <mergeCell ref="AD198:AE198"/>
    <mergeCell ref="C198:D198"/>
    <mergeCell ref="E198:F198"/>
    <mergeCell ref="G198:H198"/>
    <mergeCell ref="I198:J198"/>
    <mergeCell ref="K198:L198"/>
    <mergeCell ref="M198:N198"/>
    <mergeCell ref="AX200:AY200"/>
    <mergeCell ref="A199:B199"/>
    <mergeCell ref="C199:D199"/>
    <mergeCell ref="E199:F199"/>
    <mergeCell ref="G199:H199"/>
    <mergeCell ref="I199:J199"/>
    <mergeCell ref="K199:L199"/>
    <mergeCell ref="AF200:AG200"/>
    <mergeCell ref="AH200:AI200"/>
    <mergeCell ref="AJ200:AK200"/>
    <mergeCell ref="AL200:AM200"/>
    <mergeCell ref="AN200:AO200"/>
    <mergeCell ref="AP200:AQ200"/>
    <mergeCell ref="S200:T200"/>
    <mergeCell ref="U200:V200"/>
    <mergeCell ref="W200:X200"/>
    <mergeCell ref="Y200:Z200"/>
    <mergeCell ref="AB200:AC200"/>
    <mergeCell ref="AD200:AE200"/>
    <mergeCell ref="AX199:AY199"/>
    <mergeCell ref="A200:B200"/>
    <mergeCell ref="C200:D200"/>
    <mergeCell ref="E200:F200"/>
    <mergeCell ref="G200:H200"/>
    <mergeCell ref="I200:J200"/>
    <mergeCell ref="K200:L200"/>
    <mergeCell ref="M200:N200"/>
    <mergeCell ref="O200:P200"/>
    <mergeCell ref="Q200:R200"/>
    <mergeCell ref="AL199:AM199"/>
    <mergeCell ref="AN199:AO199"/>
    <mergeCell ref="AP199:AQ199"/>
    <mergeCell ref="AR199:AS199"/>
    <mergeCell ref="AT199:AU199"/>
    <mergeCell ref="AV199:AW199"/>
    <mergeCell ref="Y199:Z199"/>
    <mergeCell ref="AB199:AC199"/>
    <mergeCell ref="AD199:AE199"/>
    <mergeCell ref="AF199:AG199"/>
    <mergeCell ref="AH199:AI199"/>
    <mergeCell ref="AJ199:AK199"/>
    <mergeCell ref="M199:N199"/>
    <mergeCell ref="O199:P199"/>
    <mergeCell ref="Q199:R199"/>
    <mergeCell ref="S199:T199"/>
    <mergeCell ref="U199:V199"/>
    <mergeCell ref="W199:X199"/>
    <mergeCell ref="AR200:AS200"/>
    <mergeCell ref="AT200:AU200"/>
    <mergeCell ref="AV200:AW200"/>
    <mergeCell ref="AX202:AY202"/>
    <mergeCell ref="A201:B201"/>
    <mergeCell ref="C201:D201"/>
    <mergeCell ref="E201:F201"/>
    <mergeCell ref="G201:H201"/>
    <mergeCell ref="I201:J201"/>
    <mergeCell ref="K201:L201"/>
    <mergeCell ref="AF202:AG202"/>
    <mergeCell ref="AH202:AI202"/>
    <mergeCell ref="AJ202:AK202"/>
    <mergeCell ref="AL202:AM202"/>
    <mergeCell ref="AN202:AO202"/>
    <mergeCell ref="AP202:AQ202"/>
    <mergeCell ref="S202:T202"/>
    <mergeCell ref="U202:V202"/>
    <mergeCell ref="W202:X202"/>
    <mergeCell ref="Y202:Z202"/>
    <mergeCell ref="AB202:AC202"/>
    <mergeCell ref="AD202:AE202"/>
    <mergeCell ref="AX201:AY201"/>
    <mergeCell ref="A202:B202"/>
    <mergeCell ref="C202:D202"/>
    <mergeCell ref="E202:F202"/>
    <mergeCell ref="G202:H202"/>
    <mergeCell ref="I202:J202"/>
    <mergeCell ref="K202:L202"/>
    <mergeCell ref="M202:N202"/>
    <mergeCell ref="O202:P202"/>
    <mergeCell ref="Q202:R202"/>
    <mergeCell ref="AL201:AM201"/>
    <mergeCell ref="AN201:AO201"/>
    <mergeCell ref="AP201:AQ201"/>
    <mergeCell ref="AR201:AS201"/>
    <mergeCell ref="AT201:AU201"/>
    <mergeCell ref="AV201:AW201"/>
    <mergeCell ref="Y201:Z201"/>
    <mergeCell ref="AB201:AC201"/>
    <mergeCell ref="AD201:AE201"/>
    <mergeCell ref="AF201:AG201"/>
    <mergeCell ref="AH201:AI201"/>
    <mergeCell ref="AJ201:AK201"/>
    <mergeCell ref="M201:N201"/>
    <mergeCell ref="O201:P201"/>
    <mergeCell ref="Q201:R201"/>
    <mergeCell ref="S201:T201"/>
    <mergeCell ref="U201:V201"/>
    <mergeCell ref="W201:X201"/>
    <mergeCell ref="AR202:AS202"/>
    <mergeCell ref="AT202:AU202"/>
    <mergeCell ref="AV202:AW202"/>
    <mergeCell ref="AX204:AY204"/>
    <mergeCell ref="A203:B203"/>
    <mergeCell ref="C203:D203"/>
    <mergeCell ref="E203:F203"/>
    <mergeCell ref="G203:H203"/>
    <mergeCell ref="I203:J203"/>
    <mergeCell ref="K203:L203"/>
    <mergeCell ref="AF204:AG204"/>
    <mergeCell ref="AH204:AI204"/>
    <mergeCell ref="AJ204:AK204"/>
    <mergeCell ref="AL204:AM204"/>
    <mergeCell ref="AN204:AO204"/>
    <mergeCell ref="AP204:AQ204"/>
    <mergeCell ref="S204:T204"/>
    <mergeCell ref="U204:V204"/>
    <mergeCell ref="W204:X204"/>
    <mergeCell ref="Y204:Z204"/>
    <mergeCell ref="AB204:AC204"/>
    <mergeCell ref="AD204:AE204"/>
    <mergeCell ref="AX203:AY203"/>
    <mergeCell ref="A204:B204"/>
    <mergeCell ref="C204:D204"/>
    <mergeCell ref="E204:F204"/>
    <mergeCell ref="G204:H204"/>
    <mergeCell ref="I204:J204"/>
    <mergeCell ref="K204:L204"/>
    <mergeCell ref="M204:N204"/>
    <mergeCell ref="O204:P204"/>
    <mergeCell ref="Q204:R204"/>
    <mergeCell ref="AL203:AM203"/>
    <mergeCell ref="AN203:AO203"/>
    <mergeCell ref="AP203:AQ203"/>
    <mergeCell ref="AR203:AS203"/>
    <mergeCell ref="AT203:AU203"/>
    <mergeCell ref="AV203:AW203"/>
    <mergeCell ref="Y203:Z203"/>
    <mergeCell ref="AB203:AC203"/>
    <mergeCell ref="AD203:AE203"/>
    <mergeCell ref="AF203:AG203"/>
    <mergeCell ref="AH203:AI203"/>
    <mergeCell ref="AJ203:AK203"/>
    <mergeCell ref="M203:N203"/>
    <mergeCell ref="O203:P203"/>
    <mergeCell ref="Q203:R203"/>
    <mergeCell ref="S203:T203"/>
    <mergeCell ref="U203:V203"/>
    <mergeCell ref="W203:X203"/>
    <mergeCell ref="AR204:AS204"/>
    <mergeCell ref="AT204:AU204"/>
    <mergeCell ref="AV204:AW204"/>
    <mergeCell ref="AX206:AY206"/>
    <mergeCell ref="A205:B205"/>
    <mergeCell ref="C205:D205"/>
    <mergeCell ref="E205:F205"/>
    <mergeCell ref="G205:H205"/>
    <mergeCell ref="I205:J205"/>
    <mergeCell ref="K205:L205"/>
    <mergeCell ref="AF206:AG206"/>
    <mergeCell ref="AH206:AI206"/>
    <mergeCell ref="AJ206:AK206"/>
    <mergeCell ref="AL206:AM206"/>
    <mergeCell ref="AN206:AO206"/>
    <mergeCell ref="AP206:AQ206"/>
    <mergeCell ref="S206:T206"/>
    <mergeCell ref="U206:V206"/>
    <mergeCell ref="W206:X206"/>
    <mergeCell ref="Y206:Z206"/>
    <mergeCell ref="AB206:AC206"/>
    <mergeCell ref="AD206:AE206"/>
    <mergeCell ref="AX205:AY205"/>
    <mergeCell ref="A206:B206"/>
    <mergeCell ref="C206:D206"/>
    <mergeCell ref="E206:F206"/>
    <mergeCell ref="G206:H206"/>
    <mergeCell ref="I206:J206"/>
    <mergeCell ref="K206:L206"/>
    <mergeCell ref="M206:N206"/>
    <mergeCell ref="O206:P206"/>
    <mergeCell ref="Q206:R206"/>
    <mergeCell ref="AL205:AM205"/>
    <mergeCell ref="AN205:AO205"/>
    <mergeCell ref="AP205:AQ205"/>
    <mergeCell ref="AR205:AS205"/>
    <mergeCell ref="AT205:AU205"/>
    <mergeCell ref="AV205:AW205"/>
    <mergeCell ref="Y205:Z205"/>
    <mergeCell ref="AB205:AC205"/>
    <mergeCell ref="AD205:AE205"/>
    <mergeCell ref="AF205:AG205"/>
    <mergeCell ref="AH205:AI205"/>
    <mergeCell ref="AJ205:AK205"/>
    <mergeCell ref="M205:N205"/>
    <mergeCell ref="O205:P205"/>
    <mergeCell ref="Q205:R205"/>
    <mergeCell ref="S205:T205"/>
    <mergeCell ref="U205:V205"/>
    <mergeCell ref="W205:X205"/>
    <mergeCell ref="AR206:AS206"/>
    <mergeCell ref="AT206:AU206"/>
    <mergeCell ref="AV206:AW206"/>
    <mergeCell ref="AX208:AY208"/>
    <mergeCell ref="A207:B207"/>
    <mergeCell ref="C207:D207"/>
    <mergeCell ref="E207:F207"/>
    <mergeCell ref="G207:H207"/>
    <mergeCell ref="I207:J207"/>
    <mergeCell ref="K207:L207"/>
    <mergeCell ref="AF208:AG208"/>
    <mergeCell ref="AH208:AI208"/>
    <mergeCell ref="AJ208:AK208"/>
    <mergeCell ref="AL208:AM208"/>
    <mergeCell ref="AN208:AO208"/>
    <mergeCell ref="AP208:AQ208"/>
    <mergeCell ref="S208:T208"/>
    <mergeCell ref="U208:V208"/>
    <mergeCell ref="W208:X208"/>
    <mergeCell ref="Y208:Z208"/>
    <mergeCell ref="AB208:AC208"/>
    <mergeCell ref="AD208:AE208"/>
    <mergeCell ref="AX207:AY207"/>
    <mergeCell ref="A208:B208"/>
    <mergeCell ref="C208:D208"/>
    <mergeCell ref="E208:F208"/>
    <mergeCell ref="G208:H208"/>
    <mergeCell ref="I208:J208"/>
    <mergeCell ref="K208:L208"/>
    <mergeCell ref="M208:N208"/>
    <mergeCell ref="O208:P208"/>
    <mergeCell ref="Q208:R208"/>
    <mergeCell ref="AL207:AM207"/>
    <mergeCell ref="AN207:AO207"/>
    <mergeCell ref="AP207:AQ207"/>
    <mergeCell ref="AR207:AS207"/>
    <mergeCell ref="AT207:AU207"/>
    <mergeCell ref="AV207:AW207"/>
    <mergeCell ref="Y207:Z207"/>
    <mergeCell ref="AB207:AC207"/>
    <mergeCell ref="AD207:AE207"/>
    <mergeCell ref="AF207:AG207"/>
    <mergeCell ref="AH207:AI207"/>
    <mergeCell ref="AJ207:AK207"/>
    <mergeCell ref="M207:N207"/>
    <mergeCell ref="O207:P207"/>
    <mergeCell ref="Q207:R207"/>
    <mergeCell ref="S207:T207"/>
    <mergeCell ref="U207:V207"/>
    <mergeCell ref="W207:X207"/>
    <mergeCell ref="AR208:AS208"/>
    <mergeCell ref="AT208:AU208"/>
    <mergeCell ref="AV208:AW208"/>
    <mergeCell ref="AX210:AY210"/>
    <mergeCell ref="A209:B209"/>
    <mergeCell ref="C209:D209"/>
    <mergeCell ref="E209:F209"/>
    <mergeCell ref="G209:H209"/>
    <mergeCell ref="I209:J209"/>
    <mergeCell ref="K209:L209"/>
    <mergeCell ref="AF210:AG210"/>
    <mergeCell ref="AH210:AI210"/>
    <mergeCell ref="AJ210:AK210"/>
    <mergeCell ref="AL210:AM210"/>
    <mergeCell ref="AN210:AO210"/>
    <mergeCell ref="AP210:AQ210"/>
    <mergeCell ref="S210:T210"/>
    <mergeCell ref="U210:V210"/>
    <mergeCell ref="W210:X210"/>
    <mergeCell ref="Y210:Z210"/>
    <mergeCell ref="AB210:AC210"/>
    <mergeCell ref="AD210:AE210"/>
    <mergeCell ref="AX209:AY209"/>
    <mergeCell ref="A210:B210"/>
    <mergeCell ref="C210:D210"/>
    <mergeCell ref="E210:F210"/>
    <mergeCell ref="G210:H210"/>
    <mergeCell ref="I210:J210"/>
    <mergeCell ref="K210:L210"/>
    <mergeCell ref="M210:N210"/>
    <mergeCell ref="O210:P210"/>
    <mergeCell ref="Q210:R210"/>
    <mergeCell ref="AL209:AM209"/>
    <mergeCell ref="AN209:AO209"/>
    <mergeCell ref="AP209:AQ209"/>
    <mergeCell ref="AR209:AS209"/>
    <mergeCell ref="AT209:AU209"/>
    <mergeCell ref="AV209:AW209"/>
    <mergeCell ref="Y209:Z209"/>
    <mergeCell ref="AB209:AC209"/>
    <mergeCell ref="AD209:AE209"/>
    <mergeCell ref="AF209:AG209"/>
    <mergeCell ref="AH209:AI209"/>
    <mergeCell ref="AJ209:AK209"/>
    <mergeCell ref="M209:N209"/>
    <mergeCell ref="O209:P209"/>
    <mergeCell ref="Q209:R209"/>
    <mergeCell ref="S209:T209"/>
    <mergeCell ref="U209:V209"/>
    <mergeCell ref="W209:X209"/>
    <mergeCell ref="AR210:AS210"/>
    <mergeCell ref="AT210:AU210"/>
    <mergeCell ref="AV210:AW210"/>
    <mergeCell ref="AF211:AG211"/>
    <mergeCell ref="AH211:AI211"/>
    <mergeCell ref="AJ211:AK211"/>
    <mergeCell ref="M211:N211"/>
    <mergeCell ref="O211:P211"/>
    <mergeCell ref="Q211:R211"/>
    <mergeCell ref="S211:T211"/>
    <mergeCell ref="U211:V211"/>
    <mergeCell ref="W211:X211"/>
    <mergeCell ref="AT215:AU215"/>
    <mergeCell ref="AV215:AW215"/>
    <mergeCell ref="AX215:AY215"/>
    <mergeCell ref="A211:B211"/>
    <mergeCell ref="C211:D211"/>
    <mergeCell ref="E211:F211"/>
    <mergeCell ref="G211:H211"/>
    <mergeCell ref="I211:J211"/>
    <mergeCell ref="K211:L211"/>
    <mergeCell ref="M216:N216"/>
    <mergeCell ref="AH215:AI215"/>
    <mergeCell ref="AJ215:AK215"/>
    <mergeCell ref="AL215:AM215"/>
    <mergeCell ref="AN215:AO215"/>
    <mergeCell ref="AP215:AQ215"/>
    <mergeCell ref="AR215:AS215"/>
    <mergeCell ref="Q215:R215"/>
    <mergeCell ref="S215:T215"/>
    <mergeCell ref="U215:V215"/>
    <mergeCell ref="W215:X215"/>
    <mergeCell ref="AD215:AE215"/>
    <mergeCell ref="AF215:AG215"/>
    <mergeCell ref="AX211:AY211"/>
    <mergeCell ref="C212:X212"/>
    <mergeCell ref="A214:Z214"/>
    <mergeCell ref="C215:D215"/>
    <mergeCell ref="E215:F215"/>
    <mergeCell ref="G215:H215"/>
    <mergeCell ref="I215:J215"/>
    <mergeCell ref="K215:L215"/>
    <mergeCell ref="M215:N215"/>
    <mergeCell ref="O215:P215"/>
    <mergeCell ref="AL211:AM211"/>
    <mergeCell ref="AN211:AO211"/>
    <mergeCell ref="AP211:AQ211"/>
    <mergeCell ref="AR211:AS211"/>
    <mergeCell ref="AT211:AU211"/>
    <mergeCell ref="AV211:AW211"/>
    <mergeCell ref="Y211:Z211"/>
    <mergeCell ref="AB211:AC211"/>
    <mergeCell ref="AD211:AE211"/>
    <mergeCell ref="A217:B217"/>
    <mergeCell ref="C217:D217"/>
    <mergeCell ref="E217:F217"/>
    <mergeCell ref="G217:H217"/>
    <mergeCell ref="AR218:AS218"/>
    <mergeCell ref="I217:J217"/>
    <mergeCell ref="K217:L217"/>
    <mergeCell ref="AN216:AO216"/>
    <mergeCell ref="AP216:AQ216"/>
    <mergeCell ref="AR216:AS216"/>
    <mergeCell ref="AT216:AU216"/>
    <mergeCell ref="AV216:AW216"/>
    <mergeCell ref="AX216:AY216"/>
    <mergeCell ref="AB216:AC216"/>
    <mergeCell ref="AD216:AE216"/>
    <mergeCell ref="AF216:AG216"/>
    <mergeCell ref="AH216:AI216"/>
    <mergeCell ref="AJ216:AK216"/>
    <mergeCell ref="AL216:AM216"/>
    <mergeCell ref="O216:P216"/>
    <mergeCell ref="Q216:R216"/>
    <mergeCell ref="S216:T216"/>
    <mergeCell ref="U216:V216"/>
    <mergeCell ref="W216:X216"/>
    <mergeCell ref="Y216:Z216"/>
    <mergeCell ref="AX217:AY217"/>
    <mergeCell ref="A216:B216"/>
    <mergeCell ref="C216:D216"/>
    <mergeCell ref="E216:F216"/>
    <mergeCell ref="G216:H216"/>
    <mergeCell ref="I216:J216"/>
    <mergeCell ref="K216:L216"/>
    <mergeCell ref="AL217:AM217"/>
    <mergeCell ref="AN217:AO217"/>
    <mergeCell ref="AP217:AQ217"/>
    <mergeCell ref="AR217:AS217"/>
    <mergeCell ref="AT217:AU217"/>
    <mergeCell ref="AV217:AW217"/>
    <mergeCell ref="Y217:Z217"/>
    <mergeCell ref="AB217:AC217"/>
    <mergeCell ref="AD217:AE217"/>
    <mergeCell ref="AF217:AG217"/>
    <mergeCell ref="AH217:AI217"/>
    <mergeCell ref="AJ217:AK217"/>
    <mergeCell ref="M217:N217"/>
    <mergeCell ref="O217:P217"/>
    <mergeCell ref="Q217:R217"/>
    <mergeCell ref="S217:T217"/>
    <mergeCell ref="U217:V217"/>
    <mergeCell ref="W217:X217"/>
    <mergeCell ref="AT218:AU218"/>
    <mergeCell ref="AV218:AW218"/>
    <mergeCell ref="AX218:AY218"/>
    <mergeCell ref="A219:B219"/>
    <mergeCell ref="C219:D219"/>
    <mergeCell ref="E219:F219"/>
    <mergeCell ref="G219:H219"/>
    <mergeCell ref="I219:J219"/>
    <mergeCell ref="K219:L219"/>
    <mergeCell ref="AF218:AG218"/>
    <mergeCell ref="AH218:AI218"/>
    <mergeCell ref="AJ218:AK218"/>
    <mergeCell ref="AL218:AM218"/>
    <mergeCell ref="AN218:AO218"/>
    <mergeCell ref="AP218:AQ218"/>
    <mergeCell ref="S218:T218"/>
    <mergeCell ref="U218:V218"/>
    <mergeCell ref="W218:X218"/>
    <mergeCell ref="Y218:Z218"/>
    <mergeCell ref="AB218:AC218"/>
    <mergeCell ref="AD218:AE218"/>
    <mergeCell ref="AX219:AY219"/>
    <mergeCell ref="A218:B218"/>
    <mergeCell ref="C218:D218"/>
    <mergeCell ref="E218:F218"/>
    <mergeCell ref="G218:H218"/>
    <mergeCell ref="I218:J218"/>
    <mergeCell ref="K218:L218"/>
    <mergeCell ref="M218:N218"/>
    <mergeCell ref="O218:P218"/>
    <mergeCell ref="Q218:R218"/>
    <mergeCell ref="AL219:AM219"/>
    <mergeCell ref="AN219:AO219"/>
    <mergeCell ref="AP219:AQ219"/>
    <mergeCell ref="AR219:AS219"/>
    <mergeCell ref="AT219:AU219"/>
    <mergeCell ref="AV219:AW219"/>
    <mergeCell ref="Y219:Z219"/>
    <mergeCell ref="AB219:AC219"/>
    <mergeCell ref="AD219:AE219"/>
    <mergeCell ref="AF219:AG219"/>
    <mergeCell ref="AH219:AI219"/>
    <mergeCell ref="AJ219:AK219"/>
    <mergeCell ref="M219:N219"/>
    <mergeCell ref="O219:P219"/>
    <mergeCell ref="Q219:R219"/>
    <mergeCell ref="S219:T219"/>
    <mergeCell ref="U219:V219"/>
    <mergeCell ref="W219:X219"/>
    <mergeCell ref="AX220:AY220"/>
    <mergeCell ref="A221:B221"/>
    <mergeCell ref="C221:D221"/>
    <mergeCell ref="E221:F221"/>
    <mergeCell ref="G221:H221"/>
    <mergeCell ref="I221:J221"/>
    <mergeCell ref="K221:L221"/>
    <mergeCell ref="AF220:AG220"/>
    <mergeCell ref="AH220:AI220"/>
    <mergeCell ref="AJ220:AK220"/>
    <mergeCell ref="AL220:AM220"/>
    <mergeCell ref="AN220:AO220"/>
    <mergeCell ref="AP220:AQ220"/>
    <mergeCell ref="S220:T220"/>
    <mergeCell ref="U220:V220"/>
    <mergeCell ref="W220:X220"/>
    <mergeCell ref="Y220:Z220"/>
    <mergeCell ref="AB220:AC220"/>
    <mergeCell ref="AD220:AE220"/>
    <mergeCell ref="AX221:AY221"/>
    <mergeCell ref="A220:B220"/>
    <mergeCell ref="C220:D220"/>
    <mergeCell ref="E220:F220"/>
    <mergeCell ref="G220:H220"/>
    <mergeCell ref="I220:J220"/>
    <mergeCell ref="K220:L220"/>
    <mergeCell ref="M220:N220"/>
    <mergeCell ref="O220:P220"/>
    <mergeCell ref="Q220:R220"/>
    <mergeCell ref="AR220:AS220"/>
    <mergeCell ref="AT220:AU220"/>
    <mergeCell ref="AV220:AW220"/>
    <mergeCell ref="AL221:AM221"/>
    <mergeCell ref="AN221:AO221"/>
    <mergeCell ref="AP221:AQ221"/>
    <mergeCell ref="AR221:AS221"/>
    <mergeCell ref="AT221:AU221"/>
    <mergeCell ref="AV221:AW221"/>
    <mergeCell ref="Y221:Z221"/>
    <mergeCell ref="AB221:AC221"/>
    <mergeCell ref="AD221:AE221"/>
    <mergeCell ref="AF221:AG221"/>
    <mergeCell ref="AH221:AI221"/>
    <mergeCell ref="AJ221:AK221"/>
    <mergeCell ref="M221:N221"/>
    <mergeCell ref="O221:P221"/>
    <mergeCell ref="Q221:R221"/>
    <mergeCell ref="S221:T221"/>
    <mergeCell ref="U221:V221"/>
    <mergeCell ref="W221:X221"/>
    <mergeCell ref="AX222:AY222"/>
    <mergeCell ref="A223:B223"/>
    <mergeCell ref="C223:D223"/>
    <mergeCell ref="E223:F223"/>
    <mergeCell ref="G223:H223"/>
    <mergeCell ref="I223:J223"/>
    <mergeCell ref="K223:L223"/>
    <mergeCell ref="AF222:AG222"/>
    <mergeCell ref="AH222:AI222"/>
    <mergeCell ref="AJ222:AK222"/>
    <mergeCell ref="AL222:AM222"/>
    <mergeCell ref="AN222:AO222"/>
    <mergeCell ref="AP222:AQ222"/>
    <mergeCell ref="S222:T222"/>
    <mergeCell ref="U222:V222"/>
    <mergeCell ref="W222:X222"/>
    <mergeCell ref="Y222:Z222"/>
    <mergeCell ref="AB222:AC222"/>
    <mergeCell ref="AD222:AE222"/>
    <mergeCell ref="AX223:AY223"/>
    <mergeCell ref="A222:B222"/>
    <mergeCell ref="C222:D222"/>
    <mergeCell ref="E222:F222"/>
    <mergeCell ref="G222:H222"/>
    <mergeCell ref="I222:J222"/>
    <mergeCell ref="K222:L222"/>
    <mergeCell ref="M222:N222"/>
    <mergeCell ref="O222:P222"/>
    <mergeCell ref="Q222:R222"/>
    <mergeCell ref="AR222:AS222"/>
    <mergeCell ref="AT222:AU222"/>
    <mergeCell ref="AV222:AW222"/>
    <mergeCell ref="AL223:AM223"/>
    <mergeCell ref="AN223:AO223"/>
    <mergeCell ref="AP223:AQ223"/>
    <mergeCell ref="AR223:AS223"/>
    <mergeCell ref="AT223:AU223"/>
    <mergeCell ref="AV223:AW223"/>
    <mergeCell ref="Y223:Z223"/>
    <mergeCell ref="AB223:AC223"/>
    <mergeCell ref="AD223:AE223"/>
    <mergeCell ref="AF223:AG223"/>
    <mergeCell ref="AH223:AI223"/>
    <mergeCell ref="AJ223:AK223"/>
    <mergeCell ref="M223:N223"/>
    <mergeCell ref="O223:P223"/>
    <mergeCell ref="Q223:R223"/>
    <mergeCell ref="S223:T223"/>
    <mergeCell ref="U223:V223"/>
    <mergeCell ref="W223:X223"/>
    <mergeCell ref="AX224:AY224"/>
    <mergeCell ref="A225:B225"/>
    <mergeCell ref="C225:D225"/>
    <mergeCell ref="E225:F225"/>
    <mergeCell ref="G225:H225"/>
    <mergeCell ref="I225:J225"/>
    <mergeCell ref="K225:L225"/>
    <mergeCell ref="AF224:AG224"/>
    <mergeCell ref="AH224:AI224"/>
    <mergeCell ref="AJ224:AK224"/>
    <mergeCell ref="AL224:AM224"/>
    <mergeCell ref="AN224:AO224"/>
    <mergeCell ref="AP224:AQ224"/>
    <mergeCell ref="S224:T224"/>
    <mergeCell ref="U224:V224"/>
    <mergeCell ref="W224:X224"/>
    <mergeCell ref="Y224:Z224"/>
    <mergeCell ref="AB224:AC224"/>
    <mergeCell ref="AD224:AE224"/>
    <mergeCell ref="AX225:AY225"/>
    <mergeCell ref="A224:B224"/>
    <mergeCell ref="C224:D224"/>
    <mergeCell ref="E224:F224"/>
    <mergeCell ref="G224:H224"/>
    <mergeCell ref="I224:J224"/>
    <mergeCell ref="K224:L224"/>
    <mergeCell ref="M224:N224"/>
    <mergeCell ref="O224:P224"/>
    <mergeCell ref="Q224:R224"/>
    <mergeCell ref="AR224:AS224"/>
    <mergeCell ref="AT224:AU224"/>
    <mergeCell ref="AV224:AW224"/>
    <mergeCell ref="AL225:AM225"/>
    <mergeCell ref="AN225:AO225"/>
    <mergeCell ref="AP225:AQ225"/>
    <mergeCell ref="AR225:AS225"/>
    <mergeCell ref="AT225:AU225"/>
    <mergeCell ref="AV225:AW225"/>
    <mergeCell ref="Y225:Z225"/>
    <mergeCell ref="AB225:AC225"/>
    <mergeCell ref="AD225:AE225"/>
    <mergeCell ref="AF225:AG225"/>
    <mergeCell ref="AH225:AI225"/>
    <mergeCell ref="AJ225:AK225"/>
    <mergeCell ref="M225:N225"/>
    <mergeCell ref="O225:P225"/>
    <mergeCell ref="Q225:R225"/>
    <mergeCell ref="S225:T225"/>
    <mergeCell ref="U225:V225"/>
    <mergeCell ref="W225:X225"/>
    <mergeCell ref="AX226:AY226"/>
    <mergeCell ref="A227:B227"/>
    <mergeCell ref="C227:D227"/>
    <mergeCell ref="E227:F227"/>
    <mergeCell ref="G227:H227"/>
    <mergeCell ref="I227:J227"/>
    <mergeCell ref="K227:L227"/>
    <mergeCell ref="AF226:AG226"/>
    <mergeCell ref="AH226:AI226"/>
    <mergeCell ref="AJ226:AK226"/>
    <mergeCell ref="AL226:AM226"/>
    <mergeCell ref="AN226:AO226"/>
    <mergeCell ref="AP226:AQ226"/>
    <mergeCell ref="S226:T226"/>
    <mergeCell ref="U226:V226"/>
    <mergeCell ref="W226:X226"/>
    <mergeCell ref="Y226:Z226"/>
    <mergeCell ref="AB226:AC226"/>
    <mergeCell ref="AD226:AE226"/>
    <mergeCell ref="A226:B226"/>
    <mergeCell ref="C226:D226"/>
    <mergeCell ref="E226:F226"/>
    <mergeCell ref="G226:H226"/>
    <mergeCell ref="I226:J226"/>
    <mergeCell ref="K226:L226"/>
    <mergeCell ref="M226:N226"/>
    <mergeCell ref="O226:P226"/>
    <mergeCell ref="Q226:R226"/>
    <mergeCell ref="AR226:AS226"/>
    <mergeCell ref="AT226:AU226"/>
    <mergeCell ref="AV226:AW226"/>
    <mergeCell ref="O228:P228"/>
    <mergeCell ref="Q228:R228"/>
    <mergeCell ref="AL227:AM227"/>
    <mergeCell ref="AN227:AO227"/>
    <mergeCell ref="AP227:AQ227"/>
    <mergeCell ref="AR227:AS227"/>
    <mergeCell ref="AT227:AU227"/>
    <mergeCell ref="AV227:AW227"/>
    <mergeCell ref="Y227:Z227"/>
    <mergeCell ref="AB227:AC227"/>
    <mergeCell ref="AD227:AE227"/>
    <mergeCell ref="AF227:AG227"/>
    <mergeCell ref="AH227:AI227"/>
    <mergeCell ref="AJ227:AK227"/>
    <mergeCell ref="M227:N227"/>
    <mergeCell ref="O227:P227"/>
    <mergeCell ref="Q227:R227"/>
    <mergeCell ref="S227:T227"/>
    <mergeCell ref="U227:V227"/>
    <mergeCell ref="W227:X227"/>
    <mergeCell ref="A3:H3"/>
    <mergeCell ref="V4:Z4"/>
    <mergeCell ref="A7:L7"/>
    <mergeCell ref="O7:Z7"/>
    <mergeCell ref="X2:Z2"/>
    <mergeCell ref="W3:Z3"/>
    <mergeCell ref="AR228:AS228"/>
    <mergeCell ref="AT228:AU228"/>
    <mergeCell ref="AV228:AW228"/>
    <mergeCell ref="AX228:AY228"/>
    <mergeCell ref="C229:X229"/>
    <mergeCell ref="A233:Z233"/>
    <mergeCell ref="AF228:AG228"/>
    <mergeCell ref="AH228:AI228"/>
    <mergeCell ref="AJ228:AK228"/>
    <mergeCell ref="AL228:AM228"/>
    <mergeCell ref="AN228:AO228"/>
    <mergeCell ref="AP228:AQ228"/>
    <mergeCell ref="S228:T228"/>
    <mergeCell ref="U228:V228"/>
    <mergeCell ref="W228:X228"/>
    <mergeCell ref="Y228:Z228"/>
    <mergeCell ref="AB228:AC228"/>
    <mergeCell ref="AD228:AE228"/>
    <mergeCell ref="AX227:AY227"/>
    <mergeCell ref="A228:B228"/>
    <mergeCell ref="C228:D228"/>
    <mergeCell ref="E228:F228"/>
    <mergeCell ref="G228:H228"/>
    <mergeCell ref="I228:J228"/>
    <mergeCell ref="K228:L228"/>
    <mergeCell ref="M228:N228"/>
  </mergeCells>
  <printOptions gridLines="false" gridLinesSet="true"/>
  <pageMargins left="0.7" right="0.7" top="0.75" bottom="0.75" header="0.3" footer="0.3"/>
  <pageSetup paperSize="9" orientation="landscape" scale="64" fitToHeight="0" fitToWidth="1" pageOrder="downThenOver" r:id="rId1ps"/>
  <headerFooter differentOddEven="false" differentFirst="false" scaleWithDoc="true" alignWithMargins="true">
    <oddHeader/>
    <oddFooter/>
    <evenHeader/>
    <evenFooter/>
    <firstHeader/>
    <firstFooter/>
  </headerFooter>
  <rowBreaks count="4" manualBreakCount="4">
    <brk id="50" man="1"/>
    <brk id="85" man="1"/>
    <brk id="160" man="1"/>
    <brk id="196" man="1"/>
  </rowBreaks>
  <colBreaks count="1" manualBreakCount="1">
    <brk id="26" man="1"/>
  </colBreaks>
  <drawing r:id="rId2"/>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pageSetUpPr fitToPage="1"/>
  </sheetPr>
  <dimension ref="A1:BD126"/>
  <sheetViews>
    <sheetView tabSelected="0" workbookViewId="0" zoomScale="70" view="pageBreakPreview" showGridLines="true" showRowColHeaders="1">
      <selection activeCell="M4" sqref="M4"/>
    </sheetView>
  </sheetViews>
  <sheetFormatPr defaultRowHeight="14.4" defaultColWidth="9.140625" outlineLevelRow="0" outlineLevelCol="0"/>
  <cols>
    <col min="1" max="1" width="9.28515625" customWidth="true" style="41"/>
    <col min="2" max="2" width="9.140625" style="41"/>
    <col min="3" max="3" width="10.85546875" customWidth="true" style="41"/>
    <col min="4" max="4" width="10.85546875" customWidth="true" style="41"/>
    <col min="5" max="5" width="10.85546875" customWidth="true" style="41"/>
    <col min="6" max="6" width="10.85546875" customWidth="true" style="41"/>
    <col min="7" max="7" width="10.85546875" customWidth="true" style="41"/>
    <col min="8" max="8" width="10.85546875" customWidth="true" style="41"/>
    <col min="9" max="9" width="10.85546875" customWidth="true" style="41"/>
    <col min="10" max="10" width="10.85546875" customWidth="true" style="41"/>
    <col min="11" max="11" width="10.85546875" customWidth="true" style="41"/>
    <col min="12" max="12" width="10.85546875" customWidth="true" style="41"/>
    <col min="13" max="13" width="10.85546875" customWidth="true" style="41"/>
    <col min="14" max="14" width="10.85546875" customWidth="true" style="41"/>
    <col min="15" max="15" width="10.85546875" customWidth="true" style="41"/>
    <col min="16" max="16" width="10.85546875" customWidth="true" style="41"/>
    <col min="17" max="17" width="10.85546875" customWidth="true" style="41"/>
    <col min="18" max="18" width="10.85546875" customWidth="true" style="41"/>
    <col min="19" max="19" width="10.85546875" customWidth="true" style="41"/>
    <col min="20" max="20" width="10.85546875" customWidth="true" style="41"/>
    <col min="21" max="21" width="10.85546875" customWidth="true" style="41"/>
    <col min="22" max="22" width="10.85546875" customWidth="true" style="41"/>
    <col min="23" max="23" width="9.140625" style="41"/>
    <col min="24" max="24" width="10.85546875" customWidth="true" style="41"/>
    <col min="25" max="25" width="10.85546875" customWidth="true" style="41"/>
    <col min="26" max="26" width="10.85546875" customWidth="true" style="41"/>
    <col min="27" max="27" width="9.28515625" customWidth="true" style="41"/>
    <col min="28" max="28" width="9.140625" style="41"/>
    <col min="29" max="29" width="9.140625" hidden="true" style="41"/>
    <col min="30" max="30" width="9.140625" hidden="true" style="41"/>
    <col min="31" max="31" width="9.140625" hidden="true" style="41"/>
    <col min="32" max="32" width="9.140625" hidden="true" style="41"/>
    <col min="33" max="33" width="9.140625" hidden="true" style="41"/>
    <col min="34" max="34" width="9.140625" hidden="true" style="41"/>
    <col min="35" max="35" width="9.140625" hidden="true" style="41"/>
    <col min="36" max="36" width="9.140625" hidden="true" style="41"/>
    <col min="37" max="37" width="9.140625" hidden="true" style="41"/>
    <col min="38" max="38" width="9.140625" hidden="true" style="41"/>
    <col min="39" max="39" width="9.140625" hidden="true" style="41"/>
    <col min="40" max="40" width="9.140625" hidden="true" style="41"/>
    <col min="41" max="41" width="9.140625" hidden="true" style="41"/>
    <col min="42" max="42" width="9.140625" hidden="true" style="41"/>
    <col min="43" max="43" width="9.140625" hidden="true" style="41"/>
    <col min="44" max="44" width="9.140625" hidden="true" style="41"/>
    <col min="45" max="45" width="9.140625" hidden="true" style="41"/>
    <col min="46" max="46" width="9.140625" hidden="true" style="41"/>
    <col min="47" max="47" width="9.140625" hidden="true" style="41"/>
    <col min="48" max="48" width="9.140625" hidden="true" style="41"/>
    <col min="49" max="49" width="9.140625" hidden="true" style="41"/>
    <col min="50" max="50" width="9.140625" hidden="true" style="41"/>
    <col min="51" max="51" width="9.140625" hidden="true" style="41"/>
    <col min="52" max="52" width="9.140625" hidden="true" style="41"/>
    <col min="53" max="53" width="9.140625" hidden="true" style="41"/>
    <col min="54" max="54" width="9.140625" hidden="true" style="41"/>
    <col min="55" max="55" width="0" hidden="true" customWidth="true" style="41"/>
    <col min="56" max="56" width="9.140625" style="41"/>
  </cols>
  <sheetData>
    <row r="1" spans="1:56" customHeight="1" ht="27">
      <c r="A1" s="366"/>
      <c r="B1" s="366"/>
      <c r="C1" s="366"/>
      <c r="D1" s="367"/>
      <c r="E1" s="367"/>
      <c r="F1" s="367"/>
      <c r="G1" s="367"/>
      <c r="H1" s="367"/>
      <c r="I1" s="367"/>
      <c r="J1" s="367"/>
      <c r="K1" s="367"/>
      <c r="L1" s="367"/>
      <c r="M1" s="367"/>
      <c r="N1" s="367"/>
      <c r="O1" s="367"/>
      <c r="P1" s="367"/>
      <c r="Q1" s="367"/>
      <c r="R1" s="367"/>
      <c r="S1" s="367"/>
      <c r="T1" s="367"/>
      <c r="U1" s="367"/>
      <c r="V1" s="367"/>
      <c r="W1" s="1365"/>
      <c r="X1" s="1365"/>
      <c r="Y1" s="1365"/>
      <c r="Z1" s="1365"/>
      <c r="AA1" s="368"/>
    </row>
    <row r="2" spans="1:56" customHeight="1" ht="30">
      <c r="A2" s="399"/>
      <c r="B2" s="399"/>
      <c r="C2" s="1361" t="s">
        <v>751</v>
      </c>
      <c r="D2" s="1361"/>
      <c r="E2" s="1361"/>
      <c r="F2" s="1361"/>
      <c r="G2" s="1361"/>
      <c r="H2" s="1361"/>
      <c r="I2" s="1361"/>
      <c r="J2" s="369"/>
      <c r="K2" s="369"/>
      <c r="L2" s="369"/>
      <c r="M2" s="369"/>
      <c r="N2" s="369"/>
      <c r="O2" s="369"/>
      <c r="P2" s="369"/>
      <c r="Q2" s="369"/>
      <c r="R2" s="369"/>
      <c r="S2" s="369"/>
      <c r="T2" s="369"/>
      <c r="U2" s="369"/>
      <c r="V2" s="369"/>
      <c r="W2" s="1368" t="s">
        <v>2</v>
      </c>
      <c r="X2" s="1368"/>
      <c r="Y2" s="1368"/>
      <c r="Z2" s="1368"/>
      <c r="AA2" s="1368"/>
    </row>
    <row r="3" spans="1:56" customHeight="1" ht="30">
      <c r="A3" s="399"/>
      <c r="B3" s="399"/>
      <c r="C3" s="1361"/>
      <c r="D3" s="1361"/>
      <c r="E3" s="1361"/>
      <c r="F3" s="1361"/>
      <c r="G3" s="1361"/>
      <c r="H3" s="1361"/>
      <c r="I3" s="1361"/>
      <c r="J3" s="369"/>
      <c r="K3" s="369"/>
      <c r="L3" s="369"/>
      <c r="M3" s="369"/>
      <c r="N3" s="369"/>
      <c r="O3" s="369"/>
      <c r="P3" s="369"/>
      <c r="Q3" s="369"/>
      <c r="R3" s="369"/>
      <c r="S3" s="369"/>
      <c r="T3" s="369"/>
      <c r="U3" s="369"/>
      <c r="V3" s="369"/>
      <c r="W3" s="1368"/>
      <c r="X3" s="1368"/>
      <c r="Y3" s="1368"/>
      <c r="Z3" s="1368"/>
      <c r="AA3" s="1368"/>
    </row>
    <row r="4" spans="1:56" customHeight="1" ht="30">
      <c r="A4" s="1362" t="s">
        <v>888</v>
      </c>
      <c r="B4" s="1362"/>
      <c r="C4" s="1362"/>
      <c r="D4" s="1362"/>
      <c r="E4" s="1362"/>
      <c r="F4" s="1362"/>
      <c r="G4" s="1362"/>
      <c r="H4" s="1362"/>
      <c r="I4" s="1362"/>
      <c r="J4" s="371"/>
      <c r="K4" s="371"/>
      <c r="L4" s="371"/>
      <c r="M4" s="371"/>
      <c r="N4" s="371"/>
      <c r="O4" s="371"/>
      <c r="P4" s="371"/>
      <c r="Q4" s="371"/>
      <c r="R4" s="371"/>
      <c r="S4" s="371"/>
      <c r="T4" s="371"/>
      <c r="U4" s="371"/>
      <c r="V4" s="371"/>
      <c r="W4" s="1367">
        <f>Cover!I59</f>
        <v>46113</v>
      </c>
      <c r="X4" s="1367"/>
      <c r="Y4" s="1367"/>
      <c r="Z4" s="1367"/>
      <c r="AA4" s="1367"/>
    </row>
    <row r="5" spans="1:56" customHeight="1" ht="30">
      <c r="A5" s="1362"/>
      <c r="B5" s="1362"/>
      <c r="C5" s="1362"/>
      <c r="D5" s="1362"/>
      <c r="E5" s="1362"/>
      <c r="F5" s="1362"/>
      <c r="G5" s="1362"/>
      <c r="H5" s="1362"/>
      <c r="I5" s="1362"/>
      <c r="J5" s="371"/>
      <c r="K5" s="371"/>
      <c r="L5" s="371"/>
      <c r="M5" s="371"/>
      <c r="N5" s="371"/>
      <c r="O5" s="371"/>
      <c r="P5" s="371"/>
      <c r="Q5" s="371"/>
      <c r="R5" s="371"/>
      <c r="S5" s="371"/>
      <c r="T5" s="371"/>
      <c r="U5" s="371"/>
      <c r="V5" s="371"/>
      <c r="W5" s="436"/>
      <c r="X5" s="437"/>
      <c r="Y5" s="437"/>
      <c r="Z5" s="437"/>
      <c r="AA5" s="370"/>
    </row>
    <row r="6" spans="1:56" customHeight="1" ht="27">
      <c r="A6" s="355"/>
      <c r="B6" s="355"/>
      <c r="C6" s="355"/>
      <c r="D6" s="355"/>
      <c r="E6" s="355"/>
      <c r="F6" s="355"/>
      <c r="G6" s="355"/>
      <c r="H6" s="355"/>
      <c r="I6" s="355"/>
      <c r="J6" s="355"/>
      <c r="K6" s="355"/>
      <c r="L6" s="355"/>
      <c r="M6" s="355"/>
      <c r="N6" s="355"/>
      <c r="O6" s="355"/>
      <c r="P6" s="355"/>
      <c r="Q6" s="355"/>
      <c r="R6" s="355"/>
      <c r="S6" s="355"/>
      <c r="T6" s="355"/>
      <c r="U6" s="355"/>
      <c r="V6" s="372"/>
      <c r="W6" s="301"/>
      <c r="X6" s="302"/>
      <c r="Y6" s="302"/>
      <c r="Z6" s="302"/>
      <c r="AA6" s="303"/>
      <c r="AD6" s="41">
        <v>-25</v>
      </c>
    </row>
    <row r="7" spans="1:56" customHeight="1" ht="27">
      <c r="A7" s="373"/>
      <c r="B7" s="373"/>
      <c r="C7" s="373"/>
      <c r="D7" s="373"/>
      <c r="E7" s="373"/>
      <c r="F7" s="373"/>
      <c r="G7" s="373"/>
      <c r="H7" s="373"/>
      <c r="I7" s="373"/>
      <c r="J7" s="373"/>
      <c r="K7" s="373"/>
      <c r="L7" s="373"/>
      <c r="M7" s="373"/>
      <c r="N7" s="373"/>
      <c r="O7" s="373"/>
      <c r="P7" s="373"/>
      <c r="Q7" s="373"/>
      <c r="R7" s="373"/>
      <c r="S7" s="373"/>
      <c r="T7" s="373"/>
      <c r="U7" s="373"/>
      <c r="V7" s="373"/>
      <c r="W7" s="373"/>
      <c r="X7" s="373"/>
      <c r="Y7" s="373"/>
      <c r="Z7" s="373"/>
      <c r="AA7" s="373"/>
    </row>
    <row r="8" spans="1:56" customHeight="1" ht="49.5">
      <c r="A8" s="365"/>
      <c r="B8" s="1251" t="s">
        <v>889</v>
      </c>
      <c r="C8" s="1251"/>
      <c r="D8" s="1251"/>
      <c r="E8" s="1251"/>
      <c r="F8" s="1251"/>
      <c r="G8" s="1251"/>
      <c r="H8" s="1251"/>
      <c r="I8" s="1251"/>
      <c r="J8" s="1251"/>
      <c r="K8" s="1251"/>
      <c r="L8" s="1251"/>
      <c r="M8" s="1251"/>
      <c r="N8" s="1251"/>
      <c r="O8" s="1251"/>
      <c r="P8" s="1251"/>
      <c r="Q8" s="1251"/>
      <c r="R8" s="1251"/>
      <c r="S8" s="1251"/>
      <c r="T8" s="1251"/>
      <c r="U8" s="1251"/>
      <c r="V8" s="1251"/>
      <c r="W8" s="1251"/>
      <c r="X8" s="1251"/>
      <c r="Y8" s="1251"/>
      <c r="Z8" s="374"/>
      <c r="AA8" s="374"/>
    </row>
    <row r="9" spans="1:56" customHeight="1" ht="15">
      <c r="A9" s="373"/>
      <c r="B9" s="373"/>
      <c r="C9" s="373"/>
      <c r="D9" s="373"/>
      <c r="E9" s="373"/>
      <c r="F9" s="373"/>
      <c r="G9" s="373"/>
      <c r="H9" s="373"/>
      <c r="I9" s="373"/>
      <c r="J9" s="373"/>
      <c r="K9" s="373"/>
      <c r="L9" s="373"/>
      <c r="M9" s="373"/>
      <c r="N9" s="373"/>
      <c r="O9" s="373"/>
      <c r="P9" s="373"/>
      <c r="Q9" s="373"/>
      <c r="R9" s="373"/>
      <c r="S9" s="373"/>
      <c r="T9" s="373"/>
      <c r="U9" s="373"/>
      <c r="V9" s="373"/>
      <c r="W9" s="373"/>
      <c r="X9" s="373"/>
      <c r="Y9" s="373"/>
      <c r="Z9" s="373"/>
      <c r="AA9" s="373"/>
    </row>
    <row r="10" spans="1:56" customHeight="1" ht="30">
      <c r="B10" s="1363" t="s">
        <v>890</v>
      </c>
      <c r="C10" s="1364"/>
      <c r="D10" s="1364"/>
      <c r="E10" s="1364"/>
      <c r="F10" s="1364"/>
      <c r="G10" s="1364"/>
      <c r="H10" s="1364"/>
      <c r="I10" s="1364"/>
      <c r="J10" s="1364"/>
      <c r="K10" s="1364"/>
      <c r="L10" s="1364"/>
      <c r="M10" s="1364"/>
      <c r="N10" s="1364"/>
      <c r="O10" s="1364"/>
      <c r="P10" s="1364"/>
      <c r="Q10" s="1364"/>
      <c r="R10" s="1364"/>
      <c r="S10" s="1364"/>
      <c r="T10" s="1364"/>
      <c r="U10" s="1364"/>
      <c r="V10" s="1364"/>
      <c r="W10" s="1364"/>
      <c r="X10" s="1364"/>
      <c r="Y10" s="1366"/>
      <c r="Z10" s="375"/>
      <c r="AA10" s="375"/>
    </row>
    <row r="11" spans="1:56" customHeight="1" ht="21.6">
      <c r="B11" s="376"/>
      <c r="C11" s="257">
        <v>610</v>
      </c>
      <c r="D11" s="257">
        <v>710</v>
      </c>
      <c r="E11" s="257">
        <v>810</v>
      </c>
      <c r="F11" s="257">
        <v>910</v>
      </c>
      <c r="G11" s="257">
        <v>1010</v>
      </c>
      <c r="H11" s="257">
        <v>1110</v>
      </c>
      <c r="I11" s="257">
        <v>1210</v>
      </c>
      <c r="J11" s="257">
        <v>1310</v>
      </c>
      <c r="K11" s="257">
        <v>1410</v>
      </c>
      <c r="L11" s="257">
        <v>1510</v>
      </c>
      <c r="M11" s="257">
        <v>1610</v>
      </c>
      <c r="N11" s="257">
        <v>1710</v>
      </c>
      <c r="O11" s="257">
        <v>1810</v>
      </c>
      <c r="P11" s="257">
        <v>1910</v>
      </c>
      <c r="Q11" s="257">
        <v>2010</v>
      </c>
      <c r="R11" s="257">
        <v>2110</v>
      </c>
      <c r="S11" s="257">
        <v>2210</v>
      </c>
      <c r="T11" s="257">
        <v>2310</v>
      </c>
      <c r="U11" s="257">
        <v>2410</v>
      </c>
      <c r="V11" s="257">
        <v>2510</v>
      </c>
      <c r="W11" s="257">
        <v>2610</v>
      </c>
      <c r="X11" s="257">
        <v>2710</v>
      </c>
      <c r="Y11" s="377"/>
      <c r="AD11" s="41">
        <v>610</v>
      </c>
      <c r="AE11" s="41">
        <v>710</v>
      </c>
      <c r="AF11" s="41">
        <v>810</v>
      </c>
      <c r="AG11" s="41">
        <v>910</v>
      </c>
      <c r="AH11" s="41">
        <v>1010</v>
      </c>
      <c r="AI11" s="41">
        <v>1110</v>
      </c>
      <c r="AJ11" s="41">
        <v>1210</v>
      </c>
      <c r="AK11" s="41">
        <v>1310</v>
      </c>
      <c r="AL11" s="41">
        <v>1410</v>
      </c>
      <c r="AM11" s="41">
        <v>1510</v>
      </c>
      <c r="AN11" s="41">
        <v>1610</v>
      </c>
      <c r="AO11" s="41">
        <v>1710</v>
      </c>
      <c r="AP11" s="41">
        <v>1810</v>
      </c>
      <c r="AQ11" s="41">
        <v>1910</v>
      </c>
      <c r="AR11" s="41">
        <v>2010</v>
      </c>
      <c r="AS11" s="41">
        <v>2110</v>
      </c>
      <c r="AT11" s="41">
        <v>2210</v>
      </c>
      <c r="AU11" s="41">
        <v>2310</v>
      </c>
      <c r="AV11" s="41">
        <v>2410</v>
      </c>
      <c r="AW11" s="41">
        <v>2510</v>
      </c>
      <c r="AX11" s="41">
        <v>2610</v>
      </c>
      <c r="AY11" s="41">
        <v>2710</v>
      </c>
    </row>
    <row r="12" spans="1:56" customHeight="1" ht="21.6">
      <c r="B12" s="378">
        <v>600</v>
      </c>
      <c r="C12" s="297">
        <f>ROUNDUP(IFERROR(AD12*(1+$AD$6/100),AD12),0)</f>
        <v>57</v>
      </c>
      <c r="D12" s="297">
        <f>ROUNDUP(IFERROR(AE12*(1+$AD$6/100),AE12),0)</f>
        <v>65</v>
      </c>
      <c r="E12" s="297">
        <f>ROUNDUP(IFERROR(AF12*(1+$AD$6/100),AF12),0)</f>
        <v>71</v>
      </c>
      <c r="F12" s="297">
        <f>ROUNDUP(IFERROR(AG12*(1+$AD$6/100),AG12),0)</f>
        <v>77</v>
      </c>
      <c r="G12" s="297">
        <f>ROUNDUP(IFERROR(AH12*(1+$AD$6/100),AH12),0)</f>
        <v>85</v>
      </c>
      <c r="H12" s="297">
        <f>ROUNDUP(IFERROR(AI12*(1+$AD$6/100),AI12),0)</f>
        <v>90</v>
      </c>
      <c r="I12" s="297">
        <f>ROUNDUP(IFERROR(AJ12*(1+$AD$6/100),AJ12),0)</f>
        <v>96</v>
      </c>
      <c r="J12" s="297">
        <f>ROUNDUP(IFERROR(AK12*(1+$AD$6/100),AK12),0)</f>
        <v>106</v>
      </c>
      <c r="K12" s="297">
        <f>ROUNDUP(IFERROR(AL12*(1+$AD$6/100),AL12),0)</f>
        <v>112</v>
      </c>
      <c r="L12" s="297">
        <f>ROUNDUP(IFERROR(AM12*(1+$AD$6/100),AM12),0)</f>
        <v>118</v>
      </c>
      <c r="M12" s="297">
        <f>ROUNDUP(IFERROR(AN12*(1+$AD$6/100),AN12),0)</f>
        <v>123</v>
      </c>
      <c r="N12" s="297">
        <f>ROUNDUP(IFERROR(AO12*(1+$AD$6/100),AO12),0)</f>
        <v>127</v>
      </c>
      <c r="O12" s="297">
        <f>ROUNDUP(IFERROR(AP12*(1+$AD$6/100),AP12),0)</f>
        <v>135</v>
      </c>
      <c r="P12" s="297">
        <f>ROUNDUP(IFERROR(AQ12*(1+$AD$6/100),AQ12),0)</f>
        <v>141</v>
      </c>
      <c r="Q12" s="297">
        <f>ROUNDUP(IFERROR(AR12*(1+$AD$6/100),AR12),0)</f>
        <v>146</v>
      </c>
      <c r="R12" s="297">
        <f>ROUNDUP(IFERROR(AS12*(1+$AD$6/100),AS12),0)</f>
        <v>151</v>
      </c>
      <c r="S12" s="297">
        <f>ROUNDUP(IFERROR(AT12*(1+$AD$6/100),AT12),0)</f>
        <v>157</v>
      </c>
      <c r="T12" s="297">
        <f>ROUNDUP(IFERROR(AU12*(1+$AD$6/100),AU12),0)</f>
        <v>162</v>
      </c>
      <c r="U12" s="297">
        <f>ROUNDUP(IFERROR(AV12*(1+$AD$6/100),AV12),0)</f>
        <v>168</v>
      </c>
      <c r="V12" s="297">
        <f>ROUNDUP(IFERROR(AW12*(1+$AD$6/100),AW12),0)</f>
        <v>174</v>
      </c>
      <c r="W12" s="297">
        <f>ROUNDUP(IFERROR(AX12*(1+$AD$6/100),AX12),0)</f>
        <v>179</v>
      </c>
      <c r="X12" s="297">
        <f>ROUNDUP(IFERROR(AY12*(1+$AD$6/100),AY12),0)</f>
        <v>184</v>
      </c>
      <c r="Y12" s="360">
        <v>600</v>
      </c>
      <c r="AD12" s="41">
        <v>76</v>
      </c>
      <c r="AE12" s="41">
        <v>86</v>
      </c>
      <c r="AF12" s="41">
        <v>94</v>
      </c>
      <c r="AG12" s="41">
        <v>102</v>
      </c>
      <c r="AH12" s="41">
        <v>113</v>
      </c>
      <c r="AI12" s="41">
        <v>120</v>
      </c>
      <c r="AJ12" s="41">
        <v>128</v>
      </c>
      <c r="AK12" s="41">
        <v>141</v>
      </c>
      <c r="AL12" s="41">
        <v>149</v>
      </c>
      <c r="AM12" s="41">
        <v>157</v>
      </c>
      <c r="AN12" s="41">
        <v>164</v>
      </c>
      <c r="AO12" s="41">
        <v>169</v>
      </c>
      <c r="AP12" s="41">
        <v>179</v>
      </c>
      <c r="AQ12" s="41">
        <v>187</v>
      </c>
      <c r="AR12" s="41">
        <v>194</v>
      </c>
      <c r="AS12" s="41">
        <v>201</v>
      </c>
      <c r="AT12" s="41">
        <v>209</v>
      </c>
      <c r="AU12" s="41">
        <v>216</v>
      </c>
      <c r="AV12" s="41">
        <v>223</v>
      </c>
      <c r="AW12" s="41">
        <v>231</v>
      </c>
      <c r="AX12" s="41">
        <v>238</v>
      </c>
      <c r="AY12" s="41">
        <v>245</v>
      </c>
    </row>
    <row r="13" spans="1:56" customHeight="1" ht="21.6">
      <c r="B13" s="378">
        <v>800</v>
      </c>
      <c r="C13" s="297">
        <f>ROUNDUP(IFERROR(AD13*(1+$AD$6/100),AD13),0)</f>
        <v>65</v>
      </c>
      <c r="D13" s="297">
        <f>ROUNDUP(IFERROR(AE13*(1+$AD$6/100),AE13),0)</f>
        <v>75</v>
      </c>
      <c r="E13" s="297">
        <f>ROUNDUP(IFERROR(AF13*(1+$AD$6/100),AF13),0)</f>
        <v>81</v>
      </c>
      <c r="F13" s="297">
        <f>ROUNDUP(IFERROR(AG13*(1+$AD$6/100),AG13),0)</f>
        <v>89</v>
      </c>
      <c r="G13" s="297">
        <f>ROUNDUP(IFERROR(AH13*(1+$AD$6/100),AH13),0)</f>
        <v>98</v>
      </c>
      <c r="H13" s="297">
        <f>ROUNDUP(IFERROR(AI13*(1+$AD$6/100),AI13),0)</f>
        <v>105</v>
      </c>
      <c r="I13" s="297">
        <f>ROUNDUP(IFERROR(AJ13*(1+$AD$6/100),AJ13),0)</f>
        <v>112</v>
      </c>
      <c r="J13" s="297">
        <f>ROUNDUP(IFERROR(AK13*(1+$AD$6/100),AK13),0)</f>
        <v>117</v>
      </c>
      <c r="K13" s="297">
        <f>ROUNDUP(IFERROR(AL13*(1+$AD$6/100),AL13),0)</f>
        <v>123</v>
      </c>
      <c r="L13" s="297">
        <f>ROUNDUP(IFERROR(AM13*(1+$AD$6/100),AM13),0)</f>
        <v>130</v>
      </c>
      <c r="M13" s="297">
        <f>ROUNDUP(IFERROR(AN13*(1+$AD$6/100),AN13),0)</f>
        <v>137</v>
      </c>
      <c r="N13" s="297">
        <f>ROUNDUP(IFERROR(AO13*(1+$AD$6/100),AO13),0)</f>
        <v>147</v>
      </c>
      <c r="O13" s="297">
        <f>ROUNDUP(IFERROR(AP13*(1+$AD$6/100),AP13),0)</f>
        <v>157</v>
      </c>
      <c r="P13" s="297">
        <f>ROUNDUP(IFERROR(AQ13*(1+$AD$6/100),AQ13),0)</f>
        <v>164</v>
      </c>
      <c r="Q13" s="297">
        <f>ROUNDUP(IFERROR(AR13*(1+$AD$6/100),AR13),0)</f>
        <v>170</v>
      </c>
      <c r="R13" s="297">
        <f>ROUNDUP(IFERROR(AS13*(1+$AD$6/100),AS13),0)</f>
        <v>177</v>
      </c>
      <c r="S13" s="297">
        <f>ROUNDUP(IFERROR(AT13*(1+$AD$6/100),AT13),0)</f>
        <v>183</v>
      </c>
      <c r="T13" s="297">
        <f>ROUNDUP(IFERROR(AU13*(1+$AD$6/100),AU13),0)</f>
        <v>190</v>
      </c>
      <c r="U13" s="297">
        <f>ROUNDUP(IFERROR(AV13*(1+$AD$6/100),AV13),0)</f>
        <v>197</v>
      </c>
      <c r="V13" s="297">
        <f>ROUNDUP(IFERROR(AW13*(1+$AD$6/100),AW13),0)</f>
        <v>204</v>
      </c>
      <c r="W13" s="297">
        <f>ROUNDUP(IFERROR(AX13*(1+$AD$6/100),AX13),0)</f>
        <v>210</v>
      </c>
      <c r="X13" s="297">
        <f>ROUNDUP(IFERROR(AY13*(1+$AD$6/100),AY13),0)</f>
        <v>216</v>
      </c>
      <c r="Y13" s="360">
        <v>800</v>
      </c>
      <c r="AD13" s="41">
        <v>86</v>
      </c>
      <c r="AE13" s="41">
        <v>99</v>
      </c>
      <c r="AF13" s="41">
        <v>108</v>
      </c>
      <c r="AG13" s="41">
        <v>118</v>
      </c>
      <c r="AH13" s="41">
        <v>130</v>
      </c>
      <c r="AI13" s="41">
        <v>140</v>
      </c>
      <c r="AJ13" s="41">
        <v>149</v>
      </c>
      <c r="AK13" s="41">
        <v>155</v>
      </c>
      <c r="AL13" s="41">
        <v>164</v>
      </c>
      <c r="AM13" s="41">
        <v>173</v>
      </c>
      <c r="AN13" s="41">
        <v>182</v>
      </c>
      <c r="AO13" s="41">
        <v>196</v>
      </c>
      <c r="AP13" s="41">
        <v>209</v>
      </c>
      <c r="AQ13" s="41">
        <v>218</v>
      </c>
      <c r="AR13" s="41">
        <v>226</v>
      </c>
      <c r="AS13" s="41">
        <v>235</v>
      </c>
      <c r="AT13" s="41">
        <v>244</v>
      </c>
      <c r="AU13" s="41">
        <v>253</v>
      </c>
      <c r="AV13" s="41">
        <v>262</v>
      </c>
      <c r="AW13" s="41">
        <v>271</v>
      </c>
      <c r="AX13" s="41">
        <v>280</v>
      </c>
      <c r="AY13" s="41">
        <v>288</v>
      </c>
    </row>
    <row r="14" spans="1:56" customHeight="1" ht="21.6">
      <c r="B14" s="378">
        <v>1000</v>
      </c>
      <c r="C14" s="297">
        <f>ROUNDUP(IFERROR(AD14*(1+$AD$6/100),AD14),0)</f>
        <v>73</v>
      </c>
      <c r="D14" s="297">
        <f>ROUNDUP(IFERROR(AE14*(1+$AD$6/100),AE14),0)</f>
        <v>84</v>
      </c>
      <c r="E14" s="297">
        <f>ROUNDUP(IFERROR(AF14*(1+$AD$6/100),AF14),0)</f>
        <v>92</v>
      </c>
      <c r="F14" s="297">
        <f>ROUNDUP(IFERROR(AG14*(1+$AD$6/100),AG14),0)</f>
        <v>100</v>
      </c>
      <c r="G14" s="297">
        <f>ROUNDUP(IFERROR(AH14*(1+$AD$6/100),AH14),0)</f>
        <v>105</v>
      </c>
      <c r="H14" s="297">
        <f>ROUNDUP(IFERROR(AI14*(1+$AD$6/100),AI14),0)</f>
        <v>113</v>
      </c>
      <c r="I14" s="297">
        <f>ROUNDUP(IFERROR(AJ14*(1+$AD$6/100),AJ14),0)</f>
        <v>120</v>
      </c>
      <c r="J14" s="297">
        <f>ROUNDUP(IFERROR(AK14*(1+$AD$6/100),AK14),0)</f>
        <v>132</v>
      </c>
      <c r="K14" s="297">
        <f>ROUNDUP(IFERROR(AL14*(1+$AD$6/100),AL14),0)</f>
        <v>141</v>
      </c>
      <c r="L14" s="297">
        <f>ROUNDUP(IFERROR(AM14*(1+$AD$6/100),AM14),0)</f>
        <v>148</v>
      </c>
      <c r="M14" s="297">
        <f>ROUNDUP(IFERROR(AN14*(1+$AD$6/100),AN14),0)</f>
        <v>156</v>
      </c>
      <c r="N14" s="297">
        <f>ROUNDUP(IFERROR(AO14*(1+$AD$6/100),AO14),0)</f>
        <v>168</v>
      </c>
      <c r="O14" s="297">
        <f>ROUNDUP(IFERROR(AP14*(1+$AD$6/100),AP14),0)</f>
        <v>179</v>
      </c>
      <c r="P14" s="297">
        <f>ROUNDUP(IFERROR(AQ14*(1+$AD$6/100),AQ14),0)</f>
        <v>186</v>
      </c>
      <c r="Q14" s="297">
        <f>ROUNDUP(IFERROR(AR14*(1+$AD$6/100),AR14),0)</f>
        <v>195</v>
      </c>
      <c r="R14" s="297">
        <f>ROUNDUP(IFERROR(AS14*(1+$AD$6/100),AS14),0)</f>
        <v>202</v>
      </c>
      <c r="S14" s="297">
        <f>ROUNDUP(IFERROR(AT14*(1+$AD$6/100),AT14),0)</f>
        <v>210</v>
      </c>
      <c r="T14" s="297">
        <f>ROUNDUP(IFERROR(AU14*(1+$AD$6/100),AU14),0)</f>
        <v>218</v>
      </c>
      <c r="U14" s="297">
        <f>ROUNDUP(IFERROR(AV14*(1+$AD$6/100),AV14),0)</f>
        <v>225</v>
      </c>
      <c r="V14" s="297">
        <f>ROUNDUP(IFERROR(AW14*(1+$AD$6/100),AW14),0)</f>
        <v>234</v>
      </c>
      <c r="W14" s="297">
        <f>ROUNDUP(IFERROR(AX14*(1+$AD$6/100),AX14),0)</f>
        <v>241</v>
      </c>
      <c r="X14" s="297">
        <f>ROUNDUP(IFERROR(AY14*(1+$AD$6/100),AY14),0)</f>
        <v>249</v>
      </c>
      <c r="Y14" s="360">
        <v>1000</v>
      </c>
      <c r="AD14" s="41">
        <v>97</v>
      </c>
      <c r="AE14" s="41">
        <v>111</v>
      </c>
      <c r="AF14" s="41">
        <v>122</v>
      </c>
      <c r="AG14" s="41">
        <v>133</v>
      </c>
      <c r="AH14" s="41">
        <v>140</v>
      </c>
      <c r="AI14" s="41">
        <v>150</v>
      </c>
      <c r="AJ14" s="41">
        <v>160</v>
      </c>
      <c r="AK14" s="41">
        <v>176</v>
      </c>
      <c r="AL14" s="41">
        <v>187</v>
      </c>
      <c r="AM14" s="41">
        <v>197</v>
      </c>
      <c r="AN14" s="41">
        <v>207</v>
      </c>
      <c r="AO14" s="41">
        <v>224</v>
      </c>
      <c r="AP14" s="41">
        <v>238</v>
      </c>
      <c r="AQ14" s="41">
        <v>248</v>
      </c>
      <c r="AR14" s="41">
        <v>259</v>
      </c>
      <c r="AS14" s="41">
        <v>269</v>
      </c>
      <c r="AT14" s="41">
        <v>279</v>
      </c>
      <c r="AU14" s="41">
        <v>290</v>
      </c>
      <c r="AV14" s="41">
        <v>300</v>
      </c>
      <c r="AW14" s="41">
        <v>311</v>
      </c>
      <c r="AX14" s="41">
        <v>321</v>
      </c>
      <c r="AY14" s="41">
        <v>332</v>
      </c>
    </row>
    <row r="15" spans="1:56" customHeight="1" ht="21.6">
      <c r="B15" s="378">
        <v>1200</v>
      </c>
      <c r="C15" s="297">
        <f>ROUNDUP(IFERROR(AD15*(1+$AD$6/100),AD15),0)</f>
        <v>81</v>
      </c>
      <c r="D15" s="297">
        <f>ROUNDUP(IFERROR(AE15*(1+$AD$6/100),AE15),0)</f>
        <v>93</v>
      </c>
      <c r="E15" s="297">
        <f>ROUNDUP(IFERROR(AF15*(1+$AD$6/100),AF15),0)</f>
        <v>102</v>
      </c>
      <c r="F15" s="297">
        <f>ROUNDUP(IFERROR(AG15*(1+$AD$6/100),AG15),0)</f>
        <v>106</v>
      </c>
      <c r="G15" s="297">
        <f>ROUNDUP(IFERROR(AH15*(1+$AD$6/100),AH15),0)</f>
        <v>117</v>
      </c>
      <c r="H15" s="297">
        <f>ROUNDUP(IFERROR(AI15*(1+$AD$6/100),AI15),0)</f>
        <v>126</v>
      </c>
      <c r="I15" s="297">
        <f>ROUNDUP(IFERROR(AJ15*(1+$AD$6/100),AJ15),0)</f>
        <v>135</v>
      </c>
      <c r="J15" s="297">
        <f>ROUNDUP(IFERROR(AK15*(1+$AD$6/100),AK15),0)</f>
        <v>148</v>
      </c>
      <c r="K15" s="297">
        <f>ROUNDUP(IFERROR(AL15*(1+$AD$6/100),AL15),0)</f>
        <v>157</v>
      </c>
      <c r="L15" s="297">
        <f>ROUNDUP(IFERROR(AM15*(1+$AD$6/100),AM15),0)</f>
        <v>166</v>
      </c>
      <c r="M15" s="297">
        <f>ROUNDUP(IFERROR(AN15*(1+$AD$6/100),AN15),0)</f>
        <v>175</v>
      </c>
      <c r="N15" s="297">
        <f>ROUNDUP(IFERROR(AO15*(1+$AD$6/100),AO15),0)</f>
        <v>189</v>
      </c>
      <c r="O15" s="297">
        <f>ROUNDUP(IFERROR(AP15*(1+$AD$6/100),AP15),0)</f>
        <v>201</v>
      </c>
      <c r="P15" s="297">
        <f>ROUNDUP(IFERROR(AQ15*(1+$AD$6/100),AQ15),0)</f>
        <v>210</v>
      </c>
      <c r="Q15" s="297">
        <f>ROUNDUP(IFERROR(AR15*(1+$AD$6/100),AR15),0)</f>
        <v>219</v>
      </c>
      <c r="R15" s="297">
        <f>ROUNDUP(IFERROR(AS15*(1+$AD$6/100),AS15),0)</f>
        <v>228</v>
      </c>
      <c r="S15" s="297">
        <f>ROUNDUP(IFERROR(AT15*(1+$AD$6/100),AT15),0)</f>
        <v>237</v>
      </c>
      <c r="T15" s="297">
        <f>ROUNDUP(IFERROR(AU15*(1+$AD$6/100),AU15),0)</f>
        <v>246</v>
      </c>
      <c r="U15" s="297">
        <f>ROUNDUP(IFERROR(AV15*(1+$AD$6/100),AV15),0)</f>
        <v>255</v>
      </c>
      <c r="V15" s="297">
        <f>ROUNDUP(IFERROR(AW15*(1+$AD$6/100),AW15),0)</f>
        <v>264</v>
      </c>
      <c r="W15" s="297">
        <f>ROUNDUP(IFERROR(AX15*(1+$AD$6/100),AX15),0)</f>
        <v>273</v>
      </c>
      <c r="X15" s="297">
        <f>ROUNDUP(IFERROR(AY15*(1+$AD$6/100),AY15),0)</f>
        <v>282</v>
      </c>
      <c r="Y15" s="360">
        <v>1200</v>
      </c>
      <c r="AD15" s="41">
        <v>107</v>
      </c>
      <c r="AE15" s="41">
        <v>123</v>
      </c>
      <c r="AF15" s="41">
        <v>136</v>
      </c>
      <c r="AG15" s="41">
        <v>141</v>
      </c>
      <c r="AH15" s="41">
        <v>156</v>
      </c>
      <c r="AI15" s="41">
        <v>168</v>
      </c>
      <c r="AJ15" s="41">
        <v>180</v>
      </c>
      <c r="AK15" s="41">
        <v>197</v>
      </c>
      <c r="AL15" s="41">
        <v>209</v>
      </c>
      <c r="AM15" s="41">
        <v>221</v>
      </c>
      <c r="AN15" s="41">
        <v>233</v>
      </c>
      <c r="AO15" s="41">
        <v>252</v>
      </c>
      <c r="AP15" s="41">
        <v>267</v>
      </c>
      <c r="AQ15" s="41">
        <v>279</v>
      </c>
      <c r="AR15" s="41">
        <v>291</v>
      </c>
      <c r="AS15" s="41">
        <v>303</v>
      </c>
      <c r="AT15" s="41">
        <v>315</v>
      </c>
      <c r="AU15" s="41">
        <v>327</v>
      </c>
      <c r="AV15" s="41">
        <v>339</v>
      </c>
      <c r="AW15" s="41">
        <v>351</v>
      </c>
      <c r="AX15" s="41">
        <v>363</v>
      </c>
      <c r="AY15" s="41">
        <v>375</v>
      </c>
    </row>
    <row r="16" spans="1:56" customHeight="1" ht="21.6">
      <c r="B16" s="378">
        <v>1400</v>
      </c>
      <c r="C16" s="297">
        <f>ROUNDUP(IFERROR(AD16*(1+$AD$6/100),AD16),0)</f>
        <v>89</v>
      </c>
      <c r="D16" s="297">
        <f>ROUNDUP(IFERROR(AE16*(1+$AD$6/100),AE16),0)</f>
        <v>102</v>
      </c>
      <c r="E16" s="297">
        <f>ROUNDUP(IFERROR(AF16*(1+$AD$6/100),AF16),0)</f>
        <v>107</v>
      </c>
      <c r="F16" s="297">
        <f>ROUNDUP(IFERROR(AG16*(1+$AD$6/100),AG16),0)</f>
        <v>117</v>
      </c>
      <c r="G16" s="297">
        <f>ROUNDUP(IFERROR(AH16*(1+$AD$6/100),AH16),0)</f>
        <v>130</v>
      </c>
      <c r="H16" s="297">
        <f>ROUNDUP(IFERROR(AI16*(1+$AD$6/100),AI16),0)</f>
        <v>140</v>
      </c>
      <c r="I16" s="297">
        <f>ROUNDUP(IFERROR(AJ16*(1+$AD$6/100),AJ16),0)</f>
        <v>150</v>
      </c>
      <c r="J16" s="297">
        <f>ROUNDUP(IFERROR(AK16*(1+$AD$6/100),AK16),0)</f>
        <v>165</v>
      </c>
      <c r="K16" s="297">
        <f>ROUNDUP(IFERROR(AL16*(1+$AD$6/100),AL16),0)</f>
        <v>174</v>
      </c>
      <c r="L16" s="297">
        <f>ROUNDUP(IFERROR(AM16*(1+$AD$6/100),AM16),0)</f>
        <v>185</v>
      </c>
      <c r="M16" s="297">
        <f>ROUNDUP(IFERROR(AN16*(1+$AD$6/100),AN16),0)</f>
        <v>195</v>
      </c>
      <c r="N16" s="297">
        <f>ROUNDUP(IFERROR(AO16*(1+$AD$6/100),AO16),0)</f>
        <v>210</v>
      </c>
      <c r="O16" s="297">
        <f>ROUNDUP(IFERROR(AP16*(1+$AD$6/100),AP16),0)</f>
        <v>222</v>
      </c>
      <c r="P16" s="297">
        <f>ROUNDUP(IFERROR(AQ16*(1+$AD$6/100),AQ16),0)</f>
        <v>233</v>
      </c>
      <c r="Q16" s="297">
        <f>ROUNDUP(IFERROR(AR16*(1+$AD$6/100),AR16),0)</f>
        <v>243</v>
      </c>
      <c r="R16" s="297">
        <f>ROUNDUP(IFERROR(AS16*(1+$AD$6/100),AS16),0)</f>
        <v>253</v>
      </c>
      <c r="S16" s="297">
        <f>ROUNDUP(IFERROR(AT16*(1+$AD$6/100),AT16),0)</f>
        <v>263</v>
      </c>
      <c r="T16" s="297">
        <f>ROUNDUP(IFERROR(AU16*(1+$AD$6/100),AU16),0)</f>
        <v>273</v>
      </c>
      <c r="U16" s="297">
        <f>ROUNDUP(IFERROR(AV16*(1+$AD$6/100),AV16),0)</f>
        <v>283</v>
      </c>
      <c r="V16" s="297">
        <f>ROUNDUP(IFERROR(AW16*(1+$AD$6/100),AW16),0)</f>
        <v>294</v>
      </c>
      <c r="W16" s="297">
        <f>ROUNDUP(IFERROR(AX16*(1+$AD$6/100),AX16),0)</f>
        <v>303</v>
      </c>
      <c r="X16" s="297">
        <f>ROUNDUP(IFERROR(AY16*(1+$AD$6/100),AY16),0)</f>
        <v>314</v>
      </c>
      <c r="Y16" s="360">
        <v>1400</v>
      </c>
      <c r="AD16" s="41">
        <v>118</v>
      </c>
      <c r="AE16" s="41">
        <v>136</v>
      </c>
      <c r="AF16" s="41">
        <v>142</v>
      </c>
      <c r="AG16" s="41">
        <v>156</v>
      </c>
      <c r="AH16" s="41">
        <v>173</v>
      </c>
      <c r="AI16" s="41">
        <v>186</v>
      </c>
      <c r="AJ16" s="41">
        <v>200</v>
      </c>
      <c r="AK16" s="41">
        <v>219</v>
      </c>
      <c r="AL16" s="41">
        <v>232</v>
      </c>
      <c r="AM16" s="41">
        <v>246</v>
      </c>
      <c r="AN16" s="41">
        <v>259</v>
      </c>
      <c r="AO16" s="41">
        <v>279</v>
      </c>
      <c r="AP16" s="41">
        <v>296</v>
      </c>
      <c r="AQ16" s="41">
        <v>310</v>
      </c>
      <c r="AR16" s="41">
        <v>323</v>
      </c>
      <c r="AS16" s="41">
        <v>337</v>
      </c>
      <c r="AT16" s="41">
        <v>350</v>
      </c>
      <c r="AU16" s="41">
        <v>364</v>
      </c>
      <c r="AV16" s="41">
        <v>377</v>
      </c>
      <c r="AW16" s="41">
        <v>391</v>
      </c>
      <c r="AX16" s="41">
        <v>404</v>
      </c>
      <c r="AY16" s="41">
        <v>418</v>
      </c>
    </row>
    <row r="17" spans="1:56" customHeight="1" ht="21.6">
      <c r="B17" s="378">
        <v>1600</v>
      </c>
      <c r="C17" s="297">
        <f>ROUNDUP(IFERROR(AD17*(1+$AD$6/100),AD17),0)</f>
        <v>97</v>
      </c>
      <c r="D17" s="297">
        <f>ROUNDUP(IFERROR(AE17*(1+$AD$6/100),AE17),0)</f>
        <v>105</v>
      </c>
      <c r="E17" s="297">
        <f>ROUNDUP(IFERROR(AF17*(1+$AD$6/100),AF17),0)</f>
        <v>117</v>
      </c>
      <c r="F17" s="297">
        <f>ROUNDUP(IFERROR(AG17*(1+$AD$6/100),AG17),0)</f>
        <v>128</v>
      </c>
      <c r="G17" s="297">
        <f>ROUNDUP(IFERROR(AH17*(1+$AD$6/100),AH17),0)</f>
        <v>142</v>
      </c>
      <c r="H17" s="297">
        <f>ROUNDUP(IFERROR(AI17*(1+$AD$6/100),AI17),0)</f>
        <v>153</v>
      </c>
      <c r="I17" s="297">
        <f>ROUNDUP(IFERROR(AJ17*(1+$AD$6/100),AJ17),0)</f>
        <v>165</v>
      </c>
      <c r="J17" s="297">
        <f>ROUNDUP(IFERROR(AK17*(1+$AD$6/100),AK17),0)</f>
        <v>180</v>
      </c>
      <c r="K17" s="297">
        <f>ROUNDUP(IFERROR(AL17*(1+$AD$6/100),AL17),0)</f>
        <v>192</v>
      </c>
      <c r="L17" s="297">
        <f>ROUNDUP(IFERROR(AM17*(1+$AD$6/100),AM17),0)</f>
        <v>203</v>
      </c>
      <c r="M17" s="297">
        <f>ROUNDUP(IFERROR(AN17*(1+$AD$6/100),AN17),0)</f>
        <v>214</v>
      </c>
      <c r="N17" s="297">
        <f>ROUNDUP(IFERROR(AO17*(1+$AD$6/100),AO17),0)</f>
        <v>231</v>
      </c>
      <c r="O17" s="297">
        <f>ROUNDUP(IFERROR(AP17*(1+$AD$6/100),AP17),0)</f>
        <v>244</v>
      </c>
      <c r="P17" s="297">
        <f>ROUNDUP(IFERROR(AQ17*(1+$AD$6/100),AQ17),0)</f>
        <v>255</v>
      </c>
      <c r="Q17" s="297">
        <f>ROUNDUP(IFERROR(AR17*(1+$AD$6/100),AR17),0)</f>
        <v>267</v>
      </c>
      <c r="R17" s="297">
        <f>ROUNDUP(IFERROR(AS17*(1+$AD$6/100),AS17),0)</f>
        <v>279</v>
      </c>
      <c r="S17" s="297">
        <f>ROUNDUP(IFERROR(AT17*(1+$AD$6/100),AT17),0)</f>
        <v>290</v>
      </c>
      <c r="T17" s="297">
        <f>ROUNDUP(IFERROR(AU17*(1+$AD$6/100),AU17),0)</f>
        <v>301</v>
      </c>
      <c r="U17" s="297">
        <f>ROUNDUP(IFERROR(AV17*(1+$AD$6/100),AV17),0)</f>
        <v>312</v>
      </c>
      <c r="V17" s="297">
        <f>ROUNDUP(IFERROR(AW17*(1+$AD$6/100),AW17),0)</f>
        <v>324</v>
      </c>
      <c r="W17" s="297">
        <f>ROUNDUP(IFERROR(AX17*(1+$AD$6/100),AX17),0)</f>
        <v>335</v>
      </c>
      <c r="X17" s="297">
        <f>ROUNDUP(IFERROR(AY17*(1+$AD$6/100),AY17),0)</f>
        <v>346</v>
      </c>
      <c r="Y17" s="360">
        <v>1600</v>
      </c>
      <c r="AD17" s="41">
        <v>129</v>
      </c>
      <c r="AE17" s="41">
        <v>140</v>
      </c>
      <c r="AF17" s="41">
        <v>155</v>
      </c>
      <c r="AG17" s="41">
        <v>170</v>
      </c>
      <c r="AH17" s="41">
        <v>189</v>
      </c>
      <c r="AI17" s="41">
        <v>204</v>
      </c>
      <c r="AJ17" s="41">
        <v>219</v>
      </c>
      <c r="AK17" s="41">
        <v>240</v>
      </c>
      <c r="AL17" s="41">
        <v>255</v>
      </c>
      <c r="AM17" s="41">
        <v>270</v>
      </c>
      <c r="AN17" s="41">
        <v>285</v>
      </c>
      <c r="AO17" s="41">
        <v>307</v>
      </c>
      <c r="AP17" s="41">
        <v>325</v>
      </c>
      <c r="AQ17" s="41">
        <v>340</v>
      </c>
      <c r="AR17" s="41">
        <v>355</v>
      </c>
      <c r="AS17" s="41">
        <v>371</v>
      </c>
      <c r="AT17" s="41">
        <v>386</v>
      </c>
      <c r="AU17" s="41">
        <v>401</v>
      </c>
      <c r="AV17" s="41">
        <v>416</v>
      </c>
      <c r="AW17" s="41">
        <v>431</v>
      </c>
      <c r="AX17" s="41">
        <v>446</v>
      </c>
      <c r="AY17" s="41">
        <v>461</v>
      </c>
    </row>
    <row r="18" spans="1:56" customHeight="1" ht="21.6">
      <c r="B18" s="378">
        <v>1800</v>
      </c>
      <c r="C18" s="297">
        <f>ROUNDUP(IFERROR(AD18*(1+$AD$6/100),AD18),0)</f>
        <v>101</v>
      </c>
      <c r="D18" s="297">
        <f>ROUNDUP(IFERROR(AE18*(1+$AD$6/100),AE18),0)</f>
        <v>116</v>
      </c>
      <c r="E18" s="297">
        <f>ROUNDUP(IFERROR(AF18*(1+$AD$6/100),AF18),0)</f>
        <v>129</v>
      </c>
      <c r="F18" s="297">
        <f>ROUNDUP(IFERROR(AG18*(1+$AD$6/100),AG18),0)</f>
        <v>141</v>
      </c>
      <c r="G18" s="297">
        <f>ROUNDUP(IFERROR(AH18*(1+$AD$6/100),AH18),0)</f>
        <v>156</v>
      </c>
      <c r="H18" s="297">
        <f>ROUNDUP(IFERROR(AI18*(1+$AD$6/100),AI18),0)</f>
        <v>168</v>
      </c>
      <c r="I18" s="297">
        <f>ROUNDUP(IFERROR(AJ18*(1+$AD$6/100),AJ18),0)</f>
        <v>181</v>
      </c>
      <c r="J18" s="297">
        <f>ROUNDUP(IFERROR(AK18*(1+$AD$6/100),AK18),0)</f>
        <v>196</v>
      </c>
      <c r="K18" s="297">
        <f>ROUNDUP(IFERROR(AL18*(1+$AD$6/100),AL18),0)</f>
        <v>209</v>
      </c>
      <c r="L18" s="297">
        <f>ROUNDUP(IFERROR(AM18*(1+$AD$6/100),AM18),0)</f>
        <v>221</v>
      </c>
      <c r="M18" s="297">
        <f>ROUNDUP(IFERROR(AN18*(1+$AD$6/100),AN18),0)</f>
        <v>234</v>
      </c>
      <c r="N18" s="297">
        <f>ROUNDUP(IFERROR(AO18*(1+$AD$6/100),AO18),0)</f>
        <v>252</v>
      </c>
      <c r="O18" s="297">
        <f>ROUNDUP(IFERROR(AP18*(1+$AD$6/100),AP18),0)</f>
        <v>266</v>
      </c>
      <c r="P18" s="297">
        <f>ROUNDUP(IFERROR(AQ18*(1+$AD$6/100),AQ18),0)</f>
        <v>279</v>
      </c>
      <c r="Q18" s="297">
        <f>ROUNDUP(IFERROR(AR18*(1+$AD$6/100),AR18),0)</f>
        <v>291</v>
      </c>
      <c r="R18" s="297">
        <f>ROUNDUP(IFERROR(AS18*(1+$AD$6/100),AS18),0)</f>
        <v>303</v>
      </c>
      <c r="S18" s="297">
        <f>ROUNDUP(IFERROR(AT18*(1+$AD$6/100),AT18),0)</f>
        <v>316</v>
      </c>
      <c r="T18" s="297">
        <f>ROUNDUP(IFERROR(AU18*(1+$AD$6/100),AU18),0)</f>
        <v>329</v>
      </c>
      <c r="U18" s="297">
        <f>ROUNDUP(IFERROR(AV18*(1+$AD$6/100),AV18),0)</f>
        <v>341</v>
      </c>
      <c r="V18" s="297">
        <f>ROUNDUP(IFERROR(AW18*(1+$AD$6/100),AW18),0)</f>
        <v>354</v>
      </c>
      <c r="W18" s="297">
        <f>ROUNDUP(IFERROR(AX18*(1+$AD$6/100),AX18),0)</f>
        <v>366</v>
      </c>
      <c r="X18" s="297">
        <f>ROUNDUP(IFERROR(AY18*(1+$AD$6/100),AY18),0)</f>
        <v>378</v>
      </c>
      <c r="Y18" s="360">
        <v>1800</v>
      </c>
      <c r="AD18" s="41">
        <v>134</v>
      </c>
      <c r="AE18" s="41">
        <v>154</v>
      </c>
      <c r="AF18" s="41">
        <v>171</v>
      </c>
      <c r="AG18" s="41">
        <v>187</v>
      </c>
      <c r="AH18" s="41">
        <v>208</v>
      </c>
      <c r="AI18" s="41">
        <v>224</v>
      </c>
      <c r="AJ18" s="41">
        <v>241</v>
      </c>
      <c r="AK18" s="41">
        <v>261</v>
      </c>
      <c r="AL18" s="41">
        <v>278</v>
      </c>
      <c r="AM18" s="41">
        <v>294</v>
      </c>
      <c r="AN18" s="41">
        <v>311</v>
      </c>
      <c r="AO18" s="41">
        <v>335</v>
      </c>
      <c r="AP18" s="41">
        <v>354</v>
      </c>
      <c r="AQ18" s="41">
        <v>371</v>
      </c>
      <c r="AR18" s="41">
        <v>388</v>
      </c>
      <c r="AS18" s="41">
        <v>404</v>
      </c>
      <c r="AT18" s="41">
        <v>421</v>
      </c>
      <c r="AU18" s="41">
        <v>438</v>
      </c>
      <c r="AV18" s="41">
        <v>454</v>
      </c>
      <c r="AW18" s="41">
        <v>471</v>
      </c>
      <c r="AX18" s="41">
        <v>488</v>
      </c>
      <c r="AY18" s="41">
        <v>504</v>
      </c>
    </row>
    <row r="19" spans="1:56" customHeight="1" ht="21.6">
      <c r="B19" s="378">
        <v>2000</v>
      </c>
      <c r="C19" s="297">
        <f>ROUNDUP(IFERROR(AD19*(1+$AD$6/100),AD19),0)</f>
        <v>108</v>
      </c>
      <c r="D19" s="297">
        <f>ROUNDUP(IFERROR(AE19*(1+$AD$6/100),AE19),0)</f>
        <v>125</v>
      </c>
      <c r="E19" s="297">
        <f>ROUNDUP(IFERROR(AF19*(1+$AD$6/100),AF19),0)</f>
        <v>138</v>
      </c>
      <c r="F19" s="297">
        <f>ROUNDUP(IFERROR(AG19*(1+$AD$6/100),AG19),0)</f>
        <v>152</v>
      </c>
      <c r="G19" s="297">
        <f>ROUNDUP(IFERROR(AH19*(1+$AD$6/100),AH19),0)</f>
        <v>168</v>
      </c>
      <c r="H19" s="297">
        <f>ROUNDUP(IFERROR(AI19*(1+$AD$6/100),AI19),0)</f>
        <v>182</v>
      </c>
      <c r="I19" s="297">
        <f>ROUNDUP(IFERROR(AJ19*(1+$AD$6/100),AJ19),0)</f>
        <v>195</v>
      </c>
      <c r="J19" s="297">
        <f>ROUNDUP(IFERROR(AK19*(1+$AD$6/100),AK19),0)</f>
        <v>212</v>
      </c>
      <c r="K19" s="297">
        <f>ROUNDUP(IFERROR(AL19*(1+$AD$6/100),AL19),0)</f>
        <v>225</v>
      </c>
      <c r="L19" s="297">
        <f>ROUNDUP(IFERROR(AM19*(1+$AD$6/100),AM19),0)</f>
        <v>240</v>
      </c>
      <c r="M19" s="297">
        <f>ROUNDUP(IFERROR(AN19*(1+$AD$6/100),AN19),0)</f>
        <v>253</v>
      </c>
      <c r="N19" s="297">
        <f>ROUNDUP(IFERROR(AO19*(1+$AD$6/100),AO19),0)</f>
        <v>272</v>
      </c>
      <c r="O19" s="297">
        <f>ROUNDUP(IFERROR(AP19*(1+$AD$6/100),AP19),0)</f>
        <v>288</v>
      </c>
      <c r="P19" s="297">
        <f>ROUNDUP(IFERROR(AQ19*(1+$AD$6/100),AQ19),0)</f>
        <v>302</v>
      </c>
      <c r="Q19" s="297">
        <f>ROUNDUP(IFERROR(AR19*(1+$AD$6/100),AR19),0)</f>
        <v>315</v>
      </c>
      <c r="R19" s="297">
        <f>ROUNDUP(IFERROR(AS19*(1+$AD$6/100),AS19),0)</f>
        <v>329</v>
      </c>
      <c r="S19" s="297">
        <f>ROUNDUP(IFERROR(AT19*(1+$AD$6/100),AT19),0)</f>
        <v>342</v>
      </c>
      <c r="T19" s="297">
        <f>ROUNDUP(IFERROR(AU19*(1+$AD$6/100),AU19),0)</f>
        <v>357</v>
      </c>
      <c r="U19" s="297">
        <f>ROUNDUP(IFERROR(AV19*(1+$AD$6/100),AV19),0)</f>
        <v>370</v>
      </c>
      <c r="V19" s="297">
        <f>ROUNDUP(IFERROR(AW19*(1+$AD$6/100),AW19),0)</f>
        <v>384</v>
      </c>
      <c r="W19" s="297">
        <f>ROUNDUP(IFERROR(AX19*(1+$AD$6/100),AX19),0)</f>
        <v>397</v>
      </c>
      <c r="X19" s="297">
        <f>ROUNDUP(IFERROR(AY19*(1+$AD$6/100),AY19),0)</f>
        <v>411</v>
      </c>
      <c r="Y19" s="360">
        <v>2000</v>
      </c>
      <c r="AD19" s="41">
        <v>144</v>
      </c>
      <c r="AE19" s="41">
        <v>166</v>
      </c>
      <c r="AF19" s="41">
        <v>184</v>
      </c>
      <c r="AG19" s="41">
        <v>202</v>
      </c>
      <c r="AH19" s="41">
        <v>224</v>
      </c>
      <c r="AI19" s="41">
        <v>242</v>
      </c>
      <c r="AJ19" s="41">
        <v>260</v>
      </c>
      <c r="AK19" s="41">
        <v>282</v>
      </c>
      <c r="AL19" s="41">
        <v>300</v>
      </c>
      <c r="AM19" s="41">
        <v>319</v>
      </c>
      <c r="AN19" s="41">
        <v>337</v>
      </c>
      <c r="AO19" s="41">
        <v>362</v>
      </c>
      <c r="AP19" s="41">
        <v>384</v>
      </c>
      <c r="AQ19" s="41">
        <v>402</v>
      </c>
      <c r="AR19" s="41">
        <v>420</v>
      </c>
      <c r="AS19" s="41">
        <v>438</v>
      </c>
      <c r="AT19" s="41">
        <v>456</v>
      </c>
      <c r="AU19" s="41">
        <v>475</v>
      </c>
      <c r="AV19" s="41">
        <v>493</v>
      </c>
      <c r="AW19" s="41">
        <v>511</v>
      </c>
      <c r="AX19" s="41">
        <v>529</v>
      </c>
      <c r="AY19" s="41">
        <v>547</v>
      </c>
    </row>
    <row r="20" spans="1:56" customHeight="1" ht="21.6">
      <c r="B20" s="378">
        <v>2200</v>
      </c>
      <c r="C20" s="297">
        <f>ROUNDUP(IFERROR(AD20*(1+$AD$6/100),AD20),0)</f>
        <v>116</v>
      </c>
      <c r="D20" s="297">
        <f>ROUNDUP(IFERROR(AE20*(1+$AD$6/100),AE20),0)</f>
        <v>133</v>
      </c>
      <c r="E20" s="297">
        <f>ROUNDUP(IFERROR(AF20*(1+$AD$6/100),AF20),0)</f>
        <v>148</v>
      </c>
      <c r="F20" s="297">
        <f>ROUNDUP(IFERROR(AG20*(1+$AD$6/100),AG20),0)</f>
        <v>163</v>
      </c>
      <c r="G20" s="297">
        <f>ROUNDUP(IFERROR(AH20*(1+$AD$6/100),AH20),0)</f>
        <v>180</v>
      </c>
      <c r="H20" s="297">
        <f>ROUNDUP(IFERROR(AI20*(1+$AD$6/100),AI20),0)</f>
        <v>195</v>
      </c>
      <c r="I20" s="297">
        <f>ROUNDUP(IFERROR(AJ20*(1+$AD$6/100),AJ20),0)</f>
        <v>210</v>
      </c>
      <c r="J20" s="297">
        <f>ROUNDUP(IFERROR(AK20*(1+$AD$6/100),AK20),0)</f>
        <v>228</v>
      </c>
      <c r="K20" s="297">
        <f>ROUNDUP(IFERROR(AL20*(1+$AD$6/100),AL20),0)</f>
        <v>243</v>
      </c>
      <c r="L20" s="297">
        <f>ROUNDUP(IFERROR(AM20*(1+$AD$6/100),AM20),0)</f>
        <v>258</v>
      </c>
      <c r="M20" s="297">
        <f>ROUNDUP(IFERROR(AN20*(1+$AD$6/100),AN20),0)</f>
        <v>273</v>
      </c>
      <c r="N20" s="297">
        <f>ROUNDUP(IFERROR(AO20*(1+$AD$6/100),AO20),0)</f>
        <v>293</v>
      </c>
      <c r="O20" s="297">
        <f>ROUNDUP(IFERROR(AP20*(1+$AD$6/100),AP20),0)</f>
        <v>310</v>
      </c>
      <c r="P20" s="297">
        <f>ROUNDUP(IFERROR(AQ20*(1+$AD$6/100),AQ20),0)</f>
        <v>325</v>
      </c>
      <c r="Q20" s="297">
        <f>ROUNDUP(IFERROR(AR20*(1+$AD$6/100),AR20),0)</f>
        <v>339</v>
      </c>
      <c r="R20" s="297">
        <f>ROUNDUP(IFERROR(AS20*(1+$AD$6/100),AS20),0)</f>
        <v>354</v>
      </c>
      <c r="S20" s="297">
        <f>ROUNDUP(IFERROR(AT20*(1+$AD$6/100),AT20),0)</f>
        <v>369</v>
      </c>
      <c r="T20" s="297">
        <f>ROUNDUP(IFERROR(AU20*(1+$AD$6/100),AU20),0)</f>
        <v>384</v>
      </c>
      <c r="U20" s="297">
        <f>ROUNDUP(IFERROR(AV20*(1+$AD$6/100),AV20),0)</f>
        <v>399</v>
      </c>
      <c r="V20" s="297">
        <f>ROUNDUP(IFERROR(AW20*(1+$AD$6/100),AW20),0)</f>
        <v>414</v>
      </c>
      <c r="W20" s="297">
        <f>ROUNDUP(IFERROR(AX20*(1+$AD$6/100),AX20),0)</f>
        <v>429</v>
      </c>
      <c r="X20" s="297">
        <f>ROUNDUP(IFERROR(AY20*(1+$AD$6/100),AY20),0)</f>
        <v>444</v>
      </c>
      <c r="Y20" s="360">
        <v>2200</v>
      </c>
      <c r="AD20" s="41">
        <v>154</v>
      </c>
      <c r="AE20" s="41">
        <v>177</v>
      </c>
      <c r="AF20" s="41">
        <v>197</v>
      </c>
      <c r="AG20" s="41">
        <v>217</v>
      </c>
      <c r="AH20" s="41">
        <v>240</v>
      </c>
      <c r="AI20" s="41">
        <v>260</v>
      </c>
      <c r="AJ20" s="41">
        <v>280</v>
      </c>
      <c r="AK20" s="41">
        <v>303</v>
      </c>
      <c r="AL20" s="41">
        <v>323</v>
      </c>
      <c r="AM20" s="41">
        <v>343</v>
      </c>
      <c r="AN20" s="41">
        <v>363</v>
      </c>
      <c r="AO20" s="41">
        <v>390</v>
      </c>
      <c r="AP20" s="41">
        <v>413</v>
      </c>
      <c r="AQ20" s="41">
        <v>433</v>
      </c>
      <c r="AR20" s="41">
        <v>452</v>
      </c>
      <c r="AS20" s="41">
        <v>472</v>
      </c>
      <c r="AT20" s="41">
        <v>492</v>
      </c>
      <c r="AU20" s="41">
        <v>512</v>
      </c>
      <c r="AV20" s="41">
        <v>531</v>
      </c>
      <c r="AW20" s="41">
        <v>551</v>
      </c>
      <c r="AX20" s="41">
        <v>571</v>
      </c>
      <c r="AY20" s="41">
        <v>591</v>
      </c>
    </row>
    <row r="21" spans="1:56" customHeight="1" ht="21.6">
      <c r="B21" s="378">
        <v>2400</v>
      </c>
      <c r="C21" s="297">
        <f>ROUNDUP(IFERROR(AD21*(1+$AD$6/100),AD21),0)</f>
        <v>126</v>
      </c>
      <c r="D21" s="297">
        <f>ROUNDUP(IFERROR(AE21*(1+$AD$6/100),AE21),0)</f>
        <v>144</v>
      </c>
      <c r="E21" s="297">
        <f>ROUNDUP(IFERROR(AF21*(1+$AD$6/100),AF21),0)</f>
        <v>161</v>
      </c>
      <c r="F21" s="297">
        <f>ROUNDUP(IFERROR(AG21*(1+$AD$6/100),AG21),0)</f>
        <v>177</v>
      </c>
      <c r="G21" s="297">
        <f>ROUNDUP(IFERROR(AH21*(1+$AD$6/100),AH21),0)</f>
        <v>195</v>
      </c>
      <c r="H21" s="297">
        <f>ROUNDUP(IFERROR(AI21*(1+$AD$6/100),AI21),0)</f>
        <v>211</v>
      </c>
      <c r="I21" s="297">
        <f>ROUNDUP(IFERROR(AJ21*(1+$AD$6/100),AJ21),0)</f>
        <v>228</v>
      </c>
      <c r="J21" s="297">
        <f>ROUNDUP(IFERROR(AK21*(1+$AD$6/100),AK21),0)</f>
        <v>246</v>
      </c>
      <c r="K21" s="297">
        <f>ROUNDUP(IFERROR(AL21*(1+$AD$6/100),AL21),0)</f>
        <v>262</v>
      </c>
      <c r="L21" s="297">
        <f>ROUNDUP(IFERROR(AM21*(1+$AD$6/100),AM21),0)</f>
        <v>278</v>
      </c>
      <c r="M21" s="297">
        <f>ROUNDUP(IFERROR(AN21*(1+$AD$6/100),AN21),0)</f>
        <v>294</v>
      </c>
      <c r="N21" s="297">
        <f>ROUNDUP(IFERROR(AO21*(1+$AD$6/100),AO21),0)</f>
        <v>316</v>
      </c>
      <c r="O21" s="297">
        <f>ROUNDUP(IFERROR(AP21*(1+$AD$6/100),AP21),0)</f>
        <v>332</v>
      </c>
      <c r="P21" s="297">
        <f>ROUNDUP(IFERROR(AQ21*(1+$AD$6/100),AQ21),0)</f>
        <v>348</v>
      </c>
      <c r="Q21" s="297">
        <f>ROUNDUP(IFERROR(AR21*(1+$AD$6/100),AR21),0)</f>
        <v>364</v>
      </c>
      <c r="R21" s="297">
        <f>ROUNDUP(IFERROR(AS21*(1+$AD$6/100),AS21),0)</f>
        <v>380</v>
      </c>
      <c r="S21" s="297">
        <f>ROUNDUP(IFERROR(AT21*(1+$AD$6/100),AT21),0)</f>
        <v>396</v>
      </c>
      <c r="T21" s="297">
        <f>ROUNDUP(IFERROR(AU21*(1+$AD$6/100),AU21),0)</f>
        <v>412</v>
      </c>
      <c r="U21" s="297">
        <f>ROUNDUP(IFERROR(AV21*(1+$AD$6/100),AV21),0)</f>
        <v>428</v>
      </c>
      <c r="V21" s="297" t="s">
        <v>394</v>
      </c>
      <c r="W21" s="297" t="s">
        <v>394</v>
      </c>
      <c r="X21" s="353" t="s">
        <v>394</v>
      </c>
      <c r="Y21" s="360">
        <v>2400</v>
      </c>
      <c r="AD21" s="41">
        <v>167</v>
      </c>
      <c r="AE21" s="41">
        <v>192</v>
      </c>
      <c r="AF21" s="41">
        <v>214</v>
      </c>
      <c r="AG21" s="41">
        <v>235</v>
      </c>
      <c r="AH21" s="41">
        <v>260</v>
      </c>
      <c r="AI21" s="41">
        <v>281</v>
      </c>
      <c r="AJ21" s="41">
        <v>303</v>
      </c>
      <c r="AK21" s="41">
        <v>328</v>
      </c>
      <c r="AL21" s="41">
        <v>349</v>
      </c>
      <c r="AM21" s="41">
        <v>370</v>
      </c>
      <c r="AN21" s="41">
        <v>392</v>
      </c>
      <c r="AO21" s="41">
        <v>421</v>
      </c>
      <c r="AP21" s="41">
        <v>442</v>
      </c>
      <c r="AQ21" s="41">
        <v>463</v>
      </c>
      <c r="AR21" s="41">
        <v>485</v>
      </c>
      <c r="AS21" s="41">
        <v>506</v>
      </c>
      <c r="AT21" s="41">
        <v>527</v>
      </c>
      <c r="AU21" s="41">
        <v>549</v>
      </c>
      <c r="AV21" s="41">
        <v>570</v>
      </c>
      <c r="AW21" s="41">
        <v>0</v>
      </c>
      <c r="AX21" s="41">
        <v>0</v>
      </c>
      <c r="AY21" s="41">
        <v>0</v>
      </c>
    </row>
    <row r="22" spans="1:56" customHeight="1" ht="21.6">
      <c r="B22" s="378">
        <v>2600</v>
      </c>
      <c r="C22" s="297">
        <f>ROUNDUP(IFERROR(AD22*(1+$AD$6/100),AD22),0)</f>
        <v>133</v>
      </c>
      <c r="D22" s="297">
        <f>ROUNDUP(IFERROR(AE22*(1+$AD$6/100),AE22),0)</f>
        <v>153</v>
      </c>
      <c r="E22" s="297">
        <f>ROUNDUP(IFERROR(AF22*(1+$AD$6/100),AF22),0)</f>
        <v>171</v>
      </c>
      <c r="F22" s="297">
        <f>ROUNDUP(IFERROR(AG22*(1+$AD$6/100),AG22),0)</f>
        <v>188</v>
      </c>
      <c r="G22" s="297">
        <f>ROUNDUP(IFERROR(AH22*(1+$AD$6/100),AH22),0)</f>
        <v>207</v>
      </c>
      <c r="H22" s="297">
        <f>ROUNDUP(IFERROR(AI22*(1+$AD$6/100),AI22),0)</f>
        <v>225</v>
      </c>
      <c r="I22" s="297">
        <f>ROUNDUP(IFERROR(AJ22*(1+$AD$6/100),AJ22),0)</f>
        <v>242</v>
      </c>
      <c r="J22" s="297">
        <f>ROUNDUP(IFERROR(AK22*(1+$AD$6/100),AK22),0)</f>
        <v>262</v>
      </c>
      <c r="K22" s="297">
        <f>ROUNDUP(IFERROR(AL22*(1+$AD$6/100),AL22),0)</f>
        <v>279</v>
      </c>
      <c r="L22" s="297">
        <f>ROUNDUP(IFERROR(AM22*(1+$AD$6/100),AM22),0)</f>
        <v>297</v>
      </c>
      <c r="M22" s="297">
        <f>ROUNDUP(IFERROR(AN22*(1+$AD$6/100),AN22),0)</f>
        <v>314</v>
      </c>
      <c r="N22" s="297">
        <f>ROUNDUP(IFERROR(AO22*(1+$AD$6/100),AO22),0)</f>
        <v>336</v>
      </c>
      <c r="O22" s="297">
        <f>ROUNDUP(IFERROR(AP22*(1+$AD$6/100),AP22),0)</f>
        <v>354</v>
      </c>
      <c r="P22" s="297">
        <f>ROUNDUP(IFERROR(AQ22*(1+$AD$6/100),AQ22),0)</f>
        <v>371</v>
      </c>
      <c r="Q22" s="297">
        <f>ROUNDUP(IFERROR(AR22*(1+$AD$6/100),AR22),0)</f>
        <v>388</v>
      </c>
      <c r="R22" s="297">
        <f>ROUNDUP(IFERROR(AS22*(1+$AD$6/100),AS22),0)</f>
        <v>405</v>
      </c>
      <c r="S22" s="297">
        <f>ROUNDUP(IFERROR(AT22*(1+$AD$6/100),AT22),0)</f>
        <v>423</v>
      </c>
      <c r="T22" s="297" t="s">
        <v>394</v>
      </c>
      <c r="U22" s="297" t="s">
        <v>394</v>
      </c>
      <c r="V22" s="297" t="s">
        <v>394</v>
      </c>
      <c r="W22" s="297" t="s">
        <v>394</v>
      </c>
      <c r="X22" s="353" t="s">
        <v>394</v>
      </c>
      <c r="Y22" s="360">
        <v>2600</v>
      </c>
      <c r="AD22" s="41">
        <v>177</v>
      </c>
      <c r="AE22" s="41">
        <v>204</v>
      </c>
      <c r="AF22" s="41">
        <v>227</v>
      </c>
      <c r="AG22" s="41">
        <v>250</v>
      </c>
      <c r="AH22" s="41">
        <v>276</v>
      </c>
      <c r="AI22" s="41">
        <v>299</v>
      </c>
      <c r="AJ22" s="41">
        <v>322</v>
      </c>
      <c r="AK22" s="41">
        <v>349</v>
      </c>
      <c r="AL22" s="41">
        <v>372</v>
      </c>
      <c r="AM22" s="41">
        <v>395</v>
      </c>
      <c r="AN22" s="41">
        <v>418</v>
      </c>
      <c r="AO22" s="41">
        <v>448</v>
      </c>
      <c r="AP22" s="41">
        <v>471</v>
      </c>
      <c r="AQ22" s="41">
        <v>494</v>
      </c>
      <c r="AR22" s="41">
        <v>517</v>
      </c>
      <c r="AS22" s="41">
        <v>540</v>
      </c>
      <c r="AT22" s="41">
        <v>563</v>
      </c>
      <c r="AU22" s="41">
        <v>0</v>
      </c>
      <c r="AV22" s="41">
        <v>0</v>
      </c>
      <c r="AW22" s="41">
        <v>0</v>
      </c>
      <c r="AX22" s="41">
        <v>0</v>
      </c>
      <c r="AY22" s="41">
        <v>0</v>
      </c>
    </row>
    <row r="23" spans="1:56" customHeight="1" ht="21.6">
      <c r="B23" s="378">
        <v>2800</v>
      </c>
      <c r="C23" s="297">
        <f>ROUNDUP(IFERROR(AD23*(1+$AD$6/100),AD23),0)</f>
        <v>141</v>
      </c>
      <c r="D23" s="297">
        <f>ROUNDUP(IFERROR(AE23*(1+$AD$6/100),AE23),0)</f>
        <v>162</v>
      </c>
      <c r="E23" s="297">
        <f>ROUNDUP(IFERROR(AF23*(1+$AD$6/100),AF23),0)</f>
        <v>180</v>
      </c>
      <c r="F23" s="297">
        <f>ROUNDUP(IFERROR(AG23*(1+$AD$6/100),AG23),0)</f>
        <v>198</v>
      </c>
      <c r="G23" s="297">
        <f>ROUNDUP(IFERROR(AH23*(1+$AD$6/100),AH23),0)</f>
        <v>220</v>
      </c>
      <c r="H23" s="297">
        <f>ROUNDUP(IFERROR(AI23*(1+$AD$6/100),AI23),0)</f>
        <v>238</v>
      </c>
      <c r="I23" s="297">
        <f>ROUNDUP(IFERROR(AJ23*(1+$AD$6/100),AJ23),0)</f>
        <v>257</v>
      </c>
      <c r="J23" s="297">
        <f>ROUNDUP(IFERROR(AK23*(1+$AD$6/100),AK23),0)</f>
        <v>278</v>
      </c>
      <c r="K23" s="297">
        <f>ROUNDUP(IFERROR(AL23*(1+$AD$6/100),AL23),0)</f>
        <v>297</v>
      </c>
      <c r="L23" s="297">
        <f>ROUNDUP(IFERROR(AM23*(1+$AD$6/100),AM23),0)</f>
        <v>315</v>
      </c>
      <c r="M23" s="297">
        <f>ROUNDUP(IFERROR(AN23*(1+$AD$6/100),AN23),0)</f>
        <v>333</v>
      </c>
      <c r="N23" s="297">
        <f>ROUNDUP(IFERROR(AO23*(1+$AD$6/100),AO23),0)</f>
        <v>357</v>
      </c>
      <c r="O23" s="297">
        <f>ROUNDUP(IFERROR(AP23*(1+$AD$6/100),AP23),0)</f>
        <v>375</v>
      </c>
      <c r="P23" s="297">
        <f>ROUNDUP(IFERROR(AQ23*(1+$AD$6/100),AQ23),0)</f>
        <v>394</v>
      </c>
      <c r="Q23" s="297">
        <f>ROUNDUP(IFERROR(AR23*(1+$AD$6/100),AR23),0)</f>
        <v>412</v>
      </c>
      <c r="R23" s="297">
        <f>ROUNDUP(IFERROR(AS23*(1+$AD$6/100),AS23),0)</f>
        <v>431</v>
      </c>
      <c r="S23" s="297" t="s">
        <v>394</v>
      </c>
      <c r="T23" s="297" t="s">
        <v>394</v>
      </c>
      <c r="U23" s="297" t="s">
        <v>394</v>
      </c>
      <c r="V23" s="297" t="s">
        <v>394</v>
      </c>
      <c r="W23" s="297" t="s">
        <v>394</v>
      </c>
      <c r="X23" s="353" t="s">
        <v>394</v>
      </c>
      <c r="Y23" s="360">
        <v>2800</v>
      </c>
      <c r="AD23" s="41">
        <v>187</v>
      </c>
      <c r="AE23" s="41">
        <v>216</v>
      </c>
      <c r="AF23" s="41">
        <v>240</v>
      </c>
      <c r="AG23" s="41">
        <v>264</v>
      </c>
      <c r="AH23" s="41">
        <v>293</v>
      </c>
      <c r="AI23" s="41">
        <v>317</v>
      </c>
      <c r="AJ23" s="41">
        <v>342</v>
      </c>
      <c r="AK23" s="41">
        <v>370</v>
      </c>
      <c r="AL23" s="41">
        <v>395</v>
      </c>
      <c r="AM23" s="41">
        <v>419</v>
      </c>
      <c r="AN23" s="41">
        <v>444</v>
      </c>
      <c r="AO23" s="41">
        <v>476</v>
      </c>
      <c r="AP23" s="41">
        <v>500</v>
      </c>
      <c r="AQ23" s="41">
        <v>525</v>
      </c>
      <c r="AR23" s="41">
        <v>549</v>
      </c>
      <c r="AS23" s="41">
        <v>574</v>
      </c>
      <c r="AT23" s="41">
        <v>0</v>
      </c>
      <c r="AU23" s="41">
        <v>0</v>
      </c>
      <c r="AV23" s="41">
        <v>0</v>
      </c>
      <c r="AW23" s="41">
        <v>0</v>
      </c>
      <c r="AX23" s="41">
        <v>0</v>
      </c>
      <c r="AY23" s="41">
        <v>0</v>
      </c>
    </row>
    <row r="24" spans="1:56" customHeight="1" ht="21.6">
      <c r="B24" s="378">
        <v>3000</v>
      </c>
      <c r="C24" s="297">
        <f>ROUNDUP(IFERROR(AD24*(1+$AD$6/100),AD24),0)</f>
        <v>148</v>
      </c>
      <c r="D24" s="297">
        <f>ROUNDUP(IFERROR(AE24*(1+$AD$6/100),AE24),0)</f>
        <v>171</v>
      </c>
      <c r="E24" s="297">
        <f>ROUNDUP(IFERROR(AF24*(1+$AD$6/100),AF24),0)</f>
        <v>190</v>
      </c>
      <c r="F24" s="297">
        <f>ROUNDUP(IFERROR(AG24*(1+$AD$6/100),AG24),0)</f>
        <v>210</v>
      </c>
      <c r="G24" s="297">
        <f>ROUNDUP(IFERROR(AH24*(1+$AD$6/100),AH24),0)</f>
        <v>232</v>
      </c>
      <c r="H24" s="297">
        <f>ROUNDUP(IFERROR(AI24*(1+$AD$6/100),AI24),0)</f>
        <v>252</v>
      </c>
      <c r="I24" s="297">
        <f>ROUNDUP(IFERROR(AJ24*(1+$AD$6/100),AJ24),0)</f>
        <v>271</v>
      </c>
      <c r="J24" s="297">
        <f>ROUNDUP(IFERROR(AK24*(1+$AD$6/100),AK24),0)</f>
        <v>294</v>
      </c>
      <c r="K24" s="297">
        <f>ROUNDUP(IFERROR(AL24*(1+$AD$6/100),AL24),0)</f>
        <v>313</v>
      </c>
      <c r="L24" s="297">
        <f>ROUNDUP(IFERROR(AM24*(1+$AD$6/100),AM24),0)</f>
        <v>333</v>
      </c>
      <c r="M24" s="297">
        <f>ROUNDUP(IFERROR(AN24*(1+$AD$6/100),AN24),0)</f>
        <v>352</v>
      </c>
      <c r="N24" s="297">
        <f>ROUNDUP(IFERROR(AO24*(1+$AD$6/100),AO24),0)</f>
        <v>378</v>
      </c>
      <c r="O24" s="297">
        <f>ROUNDUP(IFERROR(AP24*(1+$AD$6/100),AP24),0)</f>
        <v>397</v>
      </c>
      <c r="P24" s="297">
        <f>ROUNDUP(IFERROR(AQ24*(1+$AD$6/100),AQ24),0)</f>
        <v>417</v>
      </c>
      <c r="Q24" s="297" t="s">
        <v>394</v>
      </c>
      <c r="R24" s="297" t="s">
        <v>394</v>
      </c>
      <c r="S24" s="297" t="s">
        <v>394</v>
      </c>
      <c r="T24" s="297" t="s">
        <v>394</v>
      </c>
      <c r="U24" s="297" t="s">
        <v>394</v>
      </c>
      <c r="V24" s="297" t="s">
        <v>394</v>
      </c>
      <c r="W24" s="297" t="s">
        <v>394</v>
      </c>
      <c r="X24" s="353" t="s">
        <v>394</v>
      </c>
      <c r="Y24" s="360">
        <v>3000</v>
      </c>
      <c r="AD24" s="41">
        <v>197</v>
      </c>
      <c r="AE24" s="41">
        <v>227</v>
      </c>
      <c r="AF24" s="41">
        <v>253</v>
      </c>
      <c r="AG24" s="41">
        <v>279</v>
      </c>
      <c r="AH24" s="41">
        <v>309</v>
      </c>
      <c r="AI24" s="41">
        <v>335</v>
      </c>
      <c r="AJ24" s="41">
        <v>361</v>
      </c>
      <c r="AK24" s="41">
        <v>391</v>
      </c>
      <c r="AL24" s="41">
        <v>417</v>
      </c>
      <c r="AM24" s="41">
        <v>443</v>
      </c>
      <c r="AN24" s="41">
        <v>469</v>
      </c>
      <c r="AO24" s="41">
        <v>503</v>
      </c>
      <c r="AP24" s="41">
        <v>529</v>
      </c>
      <c r="AQ24" s="41">
        <v>555</v>
      </c>
      <c r="AR24" s="41">
        <v>0</v>
      </c>
      <c r="AS24" s="41">
        <v>0</v>
      </c>
      <c r="AT24" s="41">
        <v>0</v>
      </c>
      <c r="AU24" s="41">
        <v>0</v>
      </c>
      <c r="AV24" s="41">
        <v>0</v>
      </c>
      <c r="AW24" s="41">
        <v>0</v>
      </c>
      <c r="AX24" s="41">
        <v>0</v>
      </c>
      <c r="AY24" s="41">
        <v>0</v>
      </c>
    </row>
    <row r="25" spans="1:56" customHeight="1" ht="21.6">
      <c r="B25" s="378">
        <v>3200</v>
      </c>
      <c r="C25" s="297">
        <f>ROUNDUP(IFERROR(AD25*(1+$AD$6/100),AD25),0)</f>
        <v>156</v>
      </c>
      <c r="D25" s="297">
        <f>ROUNDUP(IFERROR(AE25*(1+$AD$6/100),AE25),0)</f>
        <v>180</v>
      </c>
      <c r="E25" s="297">
        <f>ROUNDUP(IFERROR(AF25*(1+$AD$6/100),AF25),0)</f>
        <v>200</v>
      </c>
      <c r="F25" s="297">
        <f>ROUNDUP(IFERROR(AG25*(1+$AD$6/100),AG25),0)</f>
        <v>221</v>
      </c>
      <c r="G25" s="297">
        <f>ROUNDUP(IFERROR(AH25*(1+$AD$6/100),AH25),0)</f>
        <v>245</v>
      </c>
      <c r="H25" s="297">
        <f>ROUNDUP(IFERROR(AI25*(1+$AD$6/100),AI25),0)</f>
        <v>265</v>
      </c>
      <c r="I25" s="297">
        <f>ROUNDUP(IFERROR(AJ25*(1+$AD$6/100),AJ25),0)</f>
        <v>286</v>
      </c>
      <c r="J25" s="297">
        <f>ROUNDUP(IFERROR(AK25*(1+$AD$6/100),AK25),0)</f>
        <v>310</v>
      </c>
      <c r="K25" s="297">
        <f>ROUNDUP(IFERROR(AL25*(1+$AD$6/100),AL25),0)</f>
        <v>330</v>
      </c>
      <c r="L25" s="297">
        <f>ROUNDUP(IFERROR(AM25*(1+$AD$6/100),AM25),0)</f>
        <v>351</v>
      </c>
      <c r="M25" s="297">
        <f>ROUNDUP(IFERROR(AN25*(1+$AD$6/100),AN25),0)</f>
        <v>372</v>
      </c>
      <c r="N25" s="297">
        <f>ROUNDUP(IFERROR(AO25*(1+$AD$6/100),AO25),0)</f>
        <v>399</v>
      </c>
      <c r="O25" s="297">
        <f>ROUNDUP(IFERROR(AP25*(1+$AD$6/100),AP25),0)</f>
        <v>420</v>
      </c>
      <c r="P25" s="297" t="s">
        <v>394</v>
      </c>
      <c r="Q25" s="297" t="s">
        <v>394</v>
      </c>
      <c r="R25" s="297" t="s">
        <v>394</v>
      </c>
      <c r="S25" s="297" t="s">
        <v>394</v>
      </c>
      <c r="T25" s="297" t="s">
        <v>394</v>
      </c>
      <c r="U25" s="297" t="s">
        <v>394</v>
      </c>
      <c r="V25" s="297" t="s">
        <v>394</v>
      </c>
      <c r="W25" s="345" t="s">
        <v>394</v>
      </c>
      <c r="X25" s="354" t="s">
        <v>394</v>
      </c>
      <c r="Y25" s="360">
        <v>3200</v>
      </c>
      <c r="AD25" s="41">
        <v>207</v>
      </c>
      <c r="AE25" s="41">
        <v>239</v>
      </c>
      <c r="AF25" s="41">
        <v>266</v>
      </c>
      <c r="AG25" s="41">
        <v>294</v>
      </c>
      <c r="AH25" s="41">
        <v>326</v>
      </c>
      <c r="AI25" s="41">
        <v>353</v>
      </c>
      <c r="AJ25" s="41">
        <v>381</v>
      </c>
      <c r="AK25" s="41">
        <v>413</v>
      </c>
      <c r="AL25" s="41">
        <v>440</v>
      </c>
      <c r="AM25" s="41">
        <v>468</v>
      </c>
      <c r="AN25" s="41">
        <v>495</v>
      </c>
      <c r="AO25" s="41">
        <v>531</v>
      </c>
      <c r="AP25" s="41">
        <v>559</v>
      </c>
      <c r="AQ25" s="41">
        <v>0</v>
      </c>
      <c r="AR25" s="41">
        <v>0</v>
      </c>
      <c r="AS25" s="41">
        <v>0</v>
      </c>
      <c r="AT25" s="41">
        <v>0</v>
      </c>
      <c r="AU25" s="41">
        <v>0</v>
      </c>
      <c r="AV25" s="41">
        <v>0</v>
      </c>
      <c r="AW25" s="41">
        <v>0</v>
      </c>
      <c r="AX25" s="41">
        <v>0</v>
      </c>
      <c r="AY25" s="41">
        <v>0</v>
      </c>
    </row>
    <row r="26" spans="1:56" customHeight="1" ht="28.9">
      <c r="B26" s="379"/>
      <c r="C26" s="380"/>
      <c r="D26" s="380"/>
      <c r="E26" s="380"/>
      <c r="F26" s="380"/>
      <c r="G26" s="380"/>
      <c r="H26" s="380"/>
      <c r="I26" s="380"/>
      <c r="J26" s="380"/>
      <c r="K26" s="380"/>
      <c r="L26" s="380"/>
      <c r="M26" s="380"/>
      <c r="N26" s="380"/>
      <c r="O26" s="380"/>
      <c r="P26" s="380"/>
      <c r="Q26" s="380"/>
      <c r="R26" s="380"/>
      <c r="S26" s="380"/>
      <c r="T26" s="380"/>
      <c r="U26" s="380"/>
      <c r="V26" s="380"/>
      <c r="W26" s="380"/>
      <c r="X26" s="380"/>
      <c r="Y26" s="381"/>
    </row>
    <row r="27" spans="1:56" customHeight="1" ht="13.15">
      <c r="AD27" s="41">
        <v>0</v>
      </c>
      <c r="AE27" s="41">
        <v>0</v>
      </c>
      <c r="AF27" s="41">
        <v>0</v>
      </c>
      <c r="AG27" s="41">
        <v>0</v>
      </c>
      <c r="AH27" s="41">
        <v>0</v>
      </c>
      <c r="AI27" s="41">
        <v>0</v>
      </c>
      <c r="AJ27" s="41">
        <v>0</v>
      </c>
      <c r="AK27" s="41">
        <v>0</v>
      </c>
      <c r="AL27" s="41">
        <v>0</v>
      </c>
      <c r="AM27" s="41">
        <v>0</v>
      </c>
      <c r="AN27" s="41">
        <v>0</v>
      </c>
      <c r="AO27" s="41">
        <v>0</v>
      </c>
      <c r="AP27" s="41">
        <v>0</v>
      </c>
      <c r="AQ27" s="41">
        <v>0</v>
      </c>
      <c r="AR27" s="41">
        <v>0</v>
      </c>
      <c r="AS27" s="41">
        <v>0</v>
      </c>
      <c r="AT27" s="41">
        <v>0</v>
      </c>
      <c r="AU27" s="41">
        <v>0</v>
      </c>
      <c r="AV27" s="41">
        <v>0</v>
      </c>
      <c r="AW27" s="41">
        <v>0</v>
      </c>
      <c r="AX27" s="41">
        <v>0</v>
      </c>
      <c r="AY27" s="41">
        <v>0</v>
      </c>
    </row>
    <row r="28" spans="1:56" customHeight="1" ht="13.15">
      <c r="B28" s="1363" t="s">
        <v>891</v>
      </c>
      <c r="C28" s="1364"/>
      <c r="D28" s="1364"/>
      <c r="E28" s="1364"/>
      <c r="F28" s="1364"/>
      <c r="G28" s="1364"/>
      <c r="H28" s="1364"/>
      <c r="I28" s="1364"/>
      <c r="J28" s="1364"/>
      <c r="K28" s="1364"/>
      <c r="L28" s="1364"/>
      <c r="M28" s="1364"/>
      <c r="N28" s="1364"/>
      <c r="O28" s="1364"/>
      <c r="P28" s="1364"/>
      <c r="Q28" s="1364"/>
      <c r="R28" s="1364"/>
      <c r="S28" s="1364"/>
      <c r="T28" s="1364"/>
      <c r="U28" s="1364"/>
      <c r="V28" s="1364"/>
      <c r="W28" s="1364"/>
      <c r="X28" s="1364"/>
      <c r="Y28" s="1366"/>
      <c r="Z28" s="375"/>
      <c r="AA28" s="375"/>
      <c r="AD28" s="41">
        <v>0</v>
      </c>
      <c r="AE28" s="41">
        <v>0</v>
      </c>
      <c r="AF28" s="41">
        <v>0</v>
      </c>
      <c r="AG28" s="41">
        <v>0</v>
      </c>
      <c r="AH28" s="41">
        <v>0</v>
      </c>
      <c r="AI28" s="41">
        <v>0</v>
      </c>
      <c r="AJ28" s="41">
        <v>0</v>
      </c>
      <c r="AK28" s="41">
        <v>0</v>
      </c>
      <c r="AL28" s="41">
        <v>0</v>
      </c>
      <c r="AM28" s="41">
        <v>0</v>
      </c>
      <c r="AN28" s="41">
        <v>0</v>
      </c>
      <c r="AO28" s="41">
        <v>0</v>
      </c>
      <c r="AP28" s="41">
        <v>0</v>
      </c>
      <c r="AQ28" s="41">
        <v>0</v>
      </c>
      <c r="AR28" s="41">
        <v>0</v>
      </c>
      <c r="AS28" s="41">
        <v>0</v>
      </c>
      <c r="AT28" s="41">
        <v>0</v>
      </c>
      <c r="AU28" s="41">
        <v>0</v>
      </c>
      <c r="AV28" s="41">
        <v>0</v>
      </c>
      <c r="AW28" s="41">
        <v>0</v>
      </c>
      <c r="AX28" s="41">
        <v>0</v>
      </c>
      <c r="AY28" s="41">
        <v>0</v>
      </c>
    </row>
    <row r="29" spans="1:56" customHeight="1" ht="21.6">
      <c r="B29" s="376"/>
      <c r="C29" s="257">
        <v>610</v>
      </c>
      <c r="D29" s="257">
        <v>710</v>
      </c>
      <c r="E29" s="257">
        <v>810</v>
      </c>
      <c r="F29" s="257">
        <v>910</v>
      </c>
      <c r="G29" s="257">
        <v>1010</v>
      </c>
      <c r="H29" s="257">
        <v>1110</v>
      </c>
      <c r="I29" s="257">
        <v>1210</v>
      </c>
      <c r="J29" s="257">
        <v>1310</v>
      </c>
      <c r="K29" s="257">
        <v>1410</v>
      </c>
      <c r="L29" s="257">
        <v>1510</v>
      </c>
      <c r="M29" s="257">
        <v>1610</v>
      </c>
      <c r="N29" s="257">
        <v>1710</v>
      </c>
      <c r="O29" s="257">
        <v>1810</v>
      </c>
      <c r="P29" s="257">
        <v>1910</v>
      </c>
      <c r="Q29" s="257">
        <v>2010</v>
      </c>
      <c r="R29" s="257">
        <v>2110</v>
      </c>
      <c r="S29" s="257">
        <v>2210</v>
      </c>
      <c r="T29" s="257">
        <v>2310</v>
      </c>
      <c r="U29" s="257">
        <v>2410</v>
      </c>
      <c r="V29" s="257">
        <v>2510</v>
      </c>
      <c r="W29" s="257">
        <v>2610</v>
      </c>
      <c r="X29" s="257">
        <v>2710</v>
      </c>
      <c r="Y29" s="377"/>
      <c r="AD29" s="41">
        <v>610</v>
      </c>
      <c r="AE29" s="41">
        <v>710</v>
      </c>
      <c r="AF29" s="41">
        <v>810</v>
      </c>
      <c r="AG29" s="41">
        <v>910</v>
      </c>
      <c r="AH29" s="41">
        <v>1010</v>
      </c>
      <c r="AI29" s="41">
        <v>1110</v>
      </c>
      <c r="AJ29" s="41">
        <v>1210</v>
      </c>
      <c r="AK29" s="41">
        <v>1310</v>
      </c>
      <c r="AL29" s="41">
        <v>1410</v>
      </c>
      <c r="AM29" s="41">
        <v>1510</v>
      </c>
      <c r="AN29" s="41">
        <v>1610</v>
      </c>
      <c r="AO29" s="41">
        <v>1710</v>
      </c>
      <c r="AP29" s="41">
        <v>1810</v>
      </c>
      <c r="AQ29" s="41">
        <v>1910</v>
      </c>
      <c r="AR29" s="41">
        <v>2010</v>
      </c>
      <c r="AS29" s="41">
        <v>2110</v>
      </c>
      <c r="AT29" s="41">
        <v>2210</v>
      </c>
      <c r="AU29" s="41">
        <v>2310</v>
      </c>
      <c r="AV29" s="41">
        <v>2410</v>
      </c>
      <c r="AW29" s="41">
        <v>2510</v>
      </c>
      <c r="AX29" s="41">
        <v>2610</v>
      </c>
      <c r="AY29" s="41">
        <v>2710</v>
      </c>
    </row>
    <row r="30" spans="1:56" customHeight="1" ht="21.6">
      <c r="B30" s="378">
        <v>600</v>
      </c>
      <c r="C30" s="297">
        <f>ROUNDUP(IFERROR(AD30*(1+$AD$6/100),AD30),0)</f>
        <v>68</v>
      </c>
      <c r="D30" s="297">
        <f>ROUNDUP(IFERROR(AE30*(1+$AD$6/100),AE30),0)</f>
        <v>78</v>
      </c>
      <c r="E30" s="297">
        <f>ROUNDUP(IFERROR(AF30*(1+$AD$6/100),AF30),0)</f>
        <v>84</v>
      </c>
      <c r="F30" s="297">
        <f>ROUNDUP(IFERROR(AG30*(1+$AD$6/100),AG30),0)</f>
        <v>92</v>
      </c>
      <c r="G30" s="297">
        <f>ROUNDUP(IFERROR(AH30*(1+$AD$6/100),AH30),0)</f>
        <v>102</v>
      </c>
      <c r="H30" s="297">
        <f>ROUNDUP(IFERROR(AI30*(1+$AD$6/100),AI30),0)</f>
        <v>108</v>
      </c>
      <c r="I30" s="297">
        <f>ROUNDUP(IFERROR(AJ30*(1+$AD$6/100),AJ30),0)</f>
        <v>115</v>
      </c>
      <c r="J30" s="297">
        <f>ROUNDUP(IFERROR(AK30*(1+$AD$6/100),AK30),0)</f>
        <v>127</v>
      </c>
      <c r="K30" s="297">
        <f>ROUNDUP(IFERROR(AL30*(1+$AD$6/100),AL30),0)</f>
        <v>134</v>
      </c>
      <c r="L30" s="297">
        <f>ROUNDUP(IFERROR(AM30*(1+$AD$6/100),AM30),0)</f>
        <v>141</v>
      </c>
      <c r="M30" s="297">
        <f>ROUNDUP(IFERROR(AN30*(1+$AD$6/100),AN30),0)</f>
        <v>148</v>
      </c>
      <c r="N30" s="297">
        <f>ROUNDUP(IFERROR(AO30*(1+$AD$6/100),AO30),0)</f>
        <v>152</v>
      </c>
      <c r="O30" s="297">
        <f>ROUNDUP(IFERROR(AP30*(1+$AD$6/100),AP30),0)</f>
        <v>161</v>
      </c>
      <c r="P30" s="297">
        <f>ROUNDUP(IFERROR(AQ30*(1+$AD$6/100),AQ30),0)</f>
        <v>168</v>
      </c>
      <c r="Q30" s="297">
        <f>ROUNDUP(IFERROR(AR30*(1+$AD$6/100),AR30),0)</f>
        <v>174</v>
      </c>
      <c r="R30" s="297">
        <f>ROUNDUP(IFERROR(AS30*(1+$AD$6/100),AS30),0)</f>
        <v>181</v>
      </c>
      <c r="S30" s="297">
        <f>ROUNDUP(IFERROR(AT30*(1+$AD$6/100),AT30),0)</f>
        <v>187</v>
      </c>
      <c r="T30" s="297">
        <f>ROUNDUP(IFERROR(AU30*(1+$AD$6/100),AU30),0)</f>
        <v>194</v>
      </c>
      <c r="U30" s="297">
        <f>ROUNDUP(IFERROR(AV30*(1+$AD$6/100),AV30),0)</f>
        <v>201</v>
      </c>
      <c r="V30" s="297">
        <f>ROUNDUP(IFERROR(AW30*(1+$AD$6/100),AW30),0)</f>
        <v>207</v>
      </c>
      <c r="W30" s="297">
        <f>ROUNDUP(IFERROR(AX30*(1+$AD$6/100),AX30),0)</f>
        <v>213</v>
      </c>
      <c r="X30" s="297">
        <f>ROUNDUP(IFERROR(AY30*(1+$AD$6/100),AY30),0)</f>
        <v>220</v>
      </c>
      <c r="Y30" s="360"/>
      <c r="AD30" s="41">
        <v>90</v>
      </c>
      <c r="AE30" s="41">
        <v>103</v>
      </c>
      <c r="AF30" s="41">
        <v>112</v>
      </c>
      <c r="AG30" s="41">
        <v>122</v>
      </c>
      <c r="AH30" s="41">
        <v>135</v>
      </c>
      <c r="AI30" s="41">
        <v>144</v>
      </c>
      <c r="AJ30" s="41">
        <v>153</v>
      </c>
      <c r="AK30" s="41">
        <v>169</v>
      </c>
      <c r="AL30" s="41">
        <v>178</v>
      </c>
      <c r="AM30" s="41">
        <v>187</v>
      </c>
      <c r="AN30" s="41">
        <v>197</v>
      </c>
      <c r="AO30" s="41">
        <v>202</v>
      </c>
      <c r="AP30" s="41">
        <v>214</v>
      </c>
      <c r="AQ30" s="41">
        <v>223</v>
      </c>
      <c r="AR30" s="41">
        <v>232</v>
      </c>
      <c r="AS30" s="41">
        <v>241</v>
      </c>
      <c r="AT30" s="41">
        <v>249</v>
      </c>
      <c r="AU30" s="41">
        <v>258</v>
      </c>
      <c r="AV30" s="41">
        <v>267</v>
      </c>
      <c r="AW30" s="41">
        <v>276</v>
      </c>
      <c r="AX30" s="41">
        <v>284</v>
      </c>
      <c r="AY30" s="41">
        <v>293</v>
      </c>
    </row>
    <row r="31" spans="1:56" customHeight="1" ht="21.6">
      <c r="B31" s="378">
        <v>800</v>
      </c>
      <c r="C31" s="297">
        <f>ROUNDUP(IFERROR(AD31*(1+$AD$6/100),AD31),0)</f>
        <v>78</v>
      </c>
      <c r="D31" s="297">
        <f>ROUNDUP(IFERROR(AE31*(1+$AD$6/100),AE31),0)</f>
        <v>89</v>
      </c>
      <c r="E31" s="297">
        <f>ROUNDUP(IFERROR(AF31*(1+$AD$6/100),AF31),0)</f>
        <v>97</v>
      </c>
      <c r="F31" s="297">
        <f>ROUNDUP(IFERROR(AG31*(1+$AD$6/100),AG31),0)</f>
        <v>105</v>
      </c>
      <c r="G31" s="297">
        <f>ROUNDUP(IFERROR(AH31*(1+$AD$6/100),AH31),0)</f>
        <v>117</v>
      </c>
      <c r="H31" s="297">
        <f>ROUNDUP(IFERROR(AI31*(1+$AD$6/100),AI31),0)</f>
        <v>126</v>
      </c>
      <c r="I31" s="297">
        <f>ROUNDUP(IFERROR(AJ31*(1+$AD$6/100),AJ31),0)</f>
        <v>134</v>
      </c>
      <c r="J31" s="297">
        <f>ROUNDUP(IFERROR(AK31*(1+$AD$6/100),AK31),0)</f>
        <v>139</v>
      </c>
      <c r="K31" s="297">
        <f>ROUNDUP(IFERROR(AL31*(1+$AD$6/100),AL31),0)</f>
        <v>147</v>
      </c>
      <c r="L31" s="297">
        <f>ROUNDUP(IFERROR(AM31*(1+$AD$6/100),AM31),0)</f>
        <v>155</v>
      </c>
      <c r="M31" s="297">
        <f>ROUNDUP(IFERROR(AN31*(1+$AD$6/100),AN31),0)</f>
        <v>163</v>
      </c>
      <c r="N31" s="297">
        <f>ROUNDUP(IFERROR(AO31*(1+$AD$6/100),AO31),0)</f>
        <v>177</v>
      </c>
      <c r="O31" s="297">
        <f>ROUNDUP(IFERROR(AP31*(1+$AD$6/100),AP31),0)</f>
        <v>187</v>
      </c>
      <c r="P31" s="297">
        <f>ROUNDUP(IFERROR(AQ31*(1+$AD$6/100),AQ31),0)</f>
        <v>195</v>
      </c>
      <c r="Q31" s="297">
        <f>ROUNDUP(IFERROR(AR31*(1+$AD$6/100),AR31),0)</f>
        <v>204</v>
      </c>
      <c r="R31" s="297">
        <f>ROUNDUP(IFERROR(AS31*(1+$AD$6/100),AS31),0)</f>
        <v>211</v>
      </c>
      <c r="S31" s="297">
        <f>ROUNDUP(IFERROR(AT31*(1+$AD$6/100),AT31),0)</f>
        <v>219</v>
      </c>
      <c r="T31" s="297">
        <f>ROUNDUP(IFERROR(AU31*(1+$AD$6/100),AU31),0)</f>
        <v>227</v>
      </c>
      <c r="U31" s="297">
        <f>ROUNDUP(IFERROR(AV31*(1+$AD$6/100),AV31),0)</f>
        <v>235</v>
      </c>
      <c r="V31" s="297">
        <f>ROUNDUP(IFERROR(AW31*(1+$AD$6/100),AW31),0)</f>
        <v>243</v>
      </c>
      <c r="W31" s="297">
        <f>ROUNDUP(IFERROR(AX31*(1+$AD$6/100),AX31),0)</f>
        <v>251</v>
      </c>
      <c r="X31" s="297">
        <f>ROUNDUP(IFERROR(AY31*(1+$AD$6/100),AY31),0)</f>
        <v>259</v>
      </c>
      <c r="Y31" s="360"/>
      <c r="AD31" s="41">
        <v>103</v>
      </c>
      <c r="AE31" s="41">
        <v>118</v>
      </c>
      <c r="AF31" s="41">
        <v>129</v>
      </c>
      <c r="AG31" s="41">
        <v>140</v>
      </c>
      <c r="AH31" s="41">
        <v>156</v>
      </c>
      <c r="AI31" s="41">
        <v>167</v>
      </c>
      <c r="AJ31" s="41">
        <v>178</v>
      </c>
      <c r="AK31" s="41">
        <v>185</v>
      </c>
      <c r="AL31" s="41">
        <v>196</v>
      </c>
      <c r="AM31" s="41">
        <v>206</v>
      </c>
      <c r="AN31" s="41">
        <v>217</v>
      </c>
      <c r="AO31" s="41">
        <v>235</v>
      </c>
      <c r="AP31" s="41">
        <v>249</v>
      </c>
      <c r="AQ31" s="41">
        <v>260</v>
      </c>
      <c r="AR31" s="41">
        <v>271</v>
      </c>
      <c r="AS31" s="41">
        <v>281</v>
      </c>
      <c r="AT31" s="41">
        <v>292</v>
      </c>
      <c r="AU31" s="41">
        <v>302</v>
      </c>
      <c r="AV31" s="41">
        <v>313</v>
      </c>
      <c r="AW31" s="41">
        <v>324</v>
      </c>
      <c r="AX31" s="41">
        <v>334</v>
      </c>
      <c r="AY31" s="41">
        <v>345</v>
      </c>
    </row>
    <row r="32" spans="1:56" customHeight="1" ht="21.6">
      <c r="B32" s="378">
        <v>1000</v>
      </c>
      <c r="C32" s="297">
        <f>ROUNDUP(IFERROR(AD32*(1+$AD$6/100),AD32),0)</f>
        <v>87</v>
      </c>
      <c r="D32" s="297">
        <f>ROUNDUP(IFERROR(AE32*(1+$AD$6/100),AE32),0)</f>
        <v>100</v>
      </c>
      <c r="E32" s="297">
        <f>ROUNDUP(IFERROR(AF32*(1+$AD$6/100),AF32),0)</f>
        <v>110</v>
      </c>
      <c r="F32" s="297">
        <f>ROUNDUP(IFERROR(AG32*(1+$AD$6/100),AG32),0)</f>
        <v>120</v>
      </c>
      <c r="G32" s="297">
        <f>ROUNDUP(IFERROR(AH32*(1+$AD$6/100),AH32),0)</f>
        <v>126</v>
      </c>
      <c r="H32" s="297">
        <f>ROUNDUP(IFERROR(AI32*(1+$AD$6/100),AI32),0)</f>
        <v>135</v>
      </c>
      <c r="I32" s="297">
        <f>ROUNDUP(IFERROR(AJ32*(1+$AD$6/100),AJ32),0)</f>
        <v>144</v>
      </c>
      <c r="J32" s="297">
        <f>ROUNDUP(IFERROR(AK32*(1+$AD$6/100),AK32),0)</f>
        <v>159</v>
      </c>
      <c r="K32" s="297">
        <f>ROUNDUP(IFERROR(AL32*(1+$AD$6/100),AL32),0)</f>
        <v>168</v>
      </c>
      <c r="L32" s="297">
        <f>ROUNDUP(IFERROR(AM32*(1+$AD$6/100),AM32),0)</f>
        <v>177</v>
      </c>
      <c r="M32" s="297">
        <f>ROUNDUP(IFERROR(AN32*(1+$AD$6/100),AN32),0)</f>
        <v>186</v>
      </c>
      <c r="N32" s="297">
        <f>ROUNDUP(IFERROR(AO32*(1+$AD$6/100),AO32),0)</f>
        <v>201</v>
      </c>
      <c r="O32" s="297">
        <f>ROUNDUP(IFERROR(AP32*(1+$AD$6/100),AP32),0)</f>
        <v>213</v>
      </c>
      <c r="P32" s="297">
        <f>ROUNDUP(IFERROR(AQ32*(1+$AD$6/100),AQ32),0)</f>
        <v>223</v>
      </c>
      <c r="Q32" s="297">
        <f>ROUNDUP(IFERROR(AR32*(1+$AD$6/100),AR32),0)</f>
        <v>232</v>
      </c>
      <c r="R32" s="297">
        <f>ROUNDUP(IFERROR(AS32*(1+$AD$6/100),AS32),0)</f>
        <v>242</v>
      </c>
      <c r="S32" s="297">
        <f>ROUNDUP(IFERROR(AT32*(1+$AD$6/100),AT32),0)</f>
        <v>251</v>
      </c>
      <c r="T32" s="297">
        <f>ROUNDUP(IFERROR(AU32*(1+$AD$6/100),AU32),0)</f>
        <v>261</v>
      </c>
      <c r="U32" s="297">
        <f>ROUNDUP(IFERROR(AV32*(1+$AD$6/100),AV32),0)</f>
        <v>270</v>
      </c>
      <c r="V32" s="297">
        <f>ROUNDUP(IFERROR(AW32*(1+$AD$6/100),AW32),0)</f>
        <v>279</v>
      </c>
      <c r="W32" s="297">
        <f>ROUNDUP(IFERROR(AX32*(1+$AD$6/100),AX32),0)</f>
        <v>288</v>
      </c>
      <c r="X32" s="297">
        <f>ROUNDUP(IFERROR(AY32*(1+$AD$6/100),AY32),0)</f>
        <v>297</v>
      </c>
      <c r="Y32" s="360"/>
      <c r="AD32" s="41">
        <v>116</v>
      </c>
      <c r="AE32" s="41">
        <v>133</v>
      </c>
      <c r="AF32" s="41">
        <v>146</v>
      </c>
      <c r="AG32" s="41">
        <v>159</v>
      </c>
      <c r="AH32" s="41">
        <v>167</v>
      </c>
      <c r="AI32" s="41">
        <v>179</v>
      </c>
      <c r="AJ32" s="41">
        <v>192</v>
      </c>
      <c r="AK32" s="41">
        <v>211</v>
      </c>
      <c r="AL32" s="41">
        <v>223</v>
      </c>
      <c r="AM32" s="41">
        <v>236</v>
      </c>
      <c r="AN32" s="41">
        <v>248</v>
      </c>
      <c r="AO32" s="41">
        <v>268</v>
      </c>
      <c r="AP32" s="41">
        <v>284</v>
      </c>
      <c r="AQ32" s="41">
        <v>297</v>
      </c>
      <c r="AR32" s="41">
        <v>309</v>
      </c>
      <c r="AS32" s="41">
        <v>322</v>
      </c>
      <c r="AT32" s="41">
        <v>334</v>
      </c>
      <c r="AU32" s="41">
        <v>347</v>
      </c>
      <c r="AV32" s="41">
        <v>359</v>
      </c>
      <c r="AW32" s="41">
        <v>371</v>
      </c>
      <c r="AX32" s="41">
        <v>384</v>
      </c>
      <c r="AY32" s="41">
        <v>396</v>
      </c>
    </row>
    <row r="33" spans="1:56" customHeight="1" ht="21.6">
      <c r="B33" s="378">
        <v>1200</v>
      </c>
      <c r="C33" s="297">
        <f>ROUNDUP(IFERROR(AD33*(1+$AD$6/100),AD33),0)</f>
        <v>96</v>
      </c>
      <c r="D33" s="297">
        <f>ROUNDUP(IFERROR(AE33*(1+$AD$6/100),AE33),0)</f>
        <v>111</v>
      </c>
      <c r="E33" s="297">
        <f>ROUNDUP(IFERROR(AF33*(1+$AD$6/100),AF33),0)</f>
        <v>123</v>
      </c>
      <c r="F33" s="297">
        <f>ROUNDUP(IFERROR(AG33*(1+$AD$6/100),AG33),0)</f>
        <v>126</v>
      </c>
      <c r="G33" s="297">
        <f>ROUNDUP(IFERROR(AH33*(1+$AD$6/100),AH33),0)</f>
        <v>141</v>
      </c>
      <c r="H33" s="297">
        <f>ROUNDUP(IFERROR(AI33*(1+$AD$6/100),AI33),0)</f>
        <v>151</v>
      </c>
      <c r="I33" s="297">
        <f>ROUNDUP(IFERROR(AJ33*(1+$AD$6/100),AJ33),0)</f>
        <v>162</v>
      </c>
      <c r="J33" s="297">
        <f>ROUNDUP(IFERROR(AK33*(1+$AD$6/100),AK33),0)</f>
        <v>177</v>
      </c>
      <c r="K33" s="297">
        <f>ROUNDUP(IFERROR(AL33*(1+$AD$6/100),AL33),0)</f>
        <v>188</v>
      </c>
      <c r="L33" s="297">
        <f>ROUNDUP(IFERROR(AM33*(1+$AD$6/100),AM33),0)</f>
        <v>199</v>
      </c>
      <c r="M33" s="297">
        <f>ROUNDUP(IFERROR(AN33*(1+$AD$6/100),AN33),0)</f>
        <v>210</v>
      </c>
      <c r="N33" s="297">
        <f>ROUNDUP(IFERROR(AO33*(1+$AD$6/100),AO33),0)</f>
        <v>226</v>
      </c>
      <c r="O33" s="297">
        <f>ROUNDUP(IFERROR(AP33*(1+$AD$6/100),AP33),0)</f>
        <v>240</v>
      </c>
      <c r="P33" s="297">
        <f>ROUNDUP(IFERROR(AQ33*(1+$AD$6/100),AQ33),0)</f>
        <v>250</v>
      </c>
      <c r="Q33" s="297">
        <f>ROUNDUP(IFERROR(AR33*(1+$AD$6/100),AR33),0)</f>
        <v>261</v>
      </c>
      <c r="R33" s="297">
        <f>ROUNDUP(IFERROR(AS33*(1+$AD$6/100),AS33),0)</f>
        <v>272</v>
      </c>
      <c r="S33" s="297">
        <f>ROUNDUP(IFERROR(AT33*(1+$AD$6/100),AT33),0)</f>
        <v>282</v>
      </c>
      <c r="T33" s="297">
        <f>ROUNDUP(IFERROR(AU33*(1+$AD$6/100),AU33),0)</f>
        <v>294</v>
      </c>
      <c r="U33" s="297">
        <f>ROUNDUP(IFERROR(AV33*(1+$AD$6/100),AV33),0)</f>
        <v>304</v>
      </c>
      <c r="V33" s="297">
        <f>ROUNDUP(IFERROR(AW33*(1+$AD$6/100),AW33),0)</f>
        <v>315</v>
      </c>
      <c r="W33" s="297">
        <f>ROUNDUP(IFERROR(AX33*(1+$AD$6/100),AX33),0)</f>
        <v>326</v>
      </c>
      <c r="X33" s="297">
        <f>ROUNDUP(IFERROR(AY33*(1+$AD$6/100),AY33),0)</f>
        <v>336</v>
      </c>
      <c r="Y33" s="360"/>
      <c r="AD33" s="41">
        <v>128</v>
      </c>
      <c r="AE33" s="41">
        <v>148</v>
      </c>
      <c r="AF33" s="41">
        <v>163</v>
      </c>
      <c r="AG33" s="41">
        <v>168</v>
      </c>
      <c r="AH33" s="41">
        <v>187</v>
      </c>
      <c r="AI33" s="41">
        <v>201</v>
      </c>
      <c r="AJ33" s="41">
        <v>215</v>
      </c>
      <c r="AK33" s="41">
        <v>236</v>
      </c>
      <c r="AL33" s="41">
        <v>250</v>
      </c>
      <c r="AM33" s="41">
        <v>265</v>
      </c>
      <c r="AN33" s="41">
        <v>279</v>
      </c>
      <c r="AO33" s="41">
        <v>301</v>
      </c>
      <c r="AP33" s="41">
        <v>319</v>
      </c>
      <c r="AQ33" s="41">
        <v>333</v>
      </c>
      <c r="AR33" s="41">
        <v>348</v>
      </c>
      <c r="AS33" s="41">
        <v>362</v>
      </c>
      <c r="AT33" s="41">
        <v>376</v>
      </c>
      <c r="AU33" s="41">
        <v>391</v>
      </c>
      <c r="AV33" s="41">
        <v>405</v>
      </c>
      <c r="AW33" s="41">
        <v>419</v>
      </c>
      <c r="AX33" s="41">
        <v>434</v>
      </c>
      <c r="AY33" s="41">
        <v>448</v>
      </c>
    </row>
    <row r="34" spans="1:56" customHeight="1" ht="21.6">
      <c r="B34" s="378">
        <v>1400</v>
      </c>
      <c r="C34" s="297">
        <f>ROUNDUP(IFERROR(AD34*(1+$AD$6/100),AD34),0)</f>
        <v>106</v>
      </c>
      <c r="D34" s="297">
        <f>ROUNDUP(IFERROR(AE34*(1+$AD$6/100),AE34),0)</f>
        <v>122</v>
      </c>
      <c r="E34" s="297">
        <f>ROUNDUP(IFERROR(AF34*(1+$AD$6/100),AF34),0)</f>
        <v>128</v>
      </c>
      <c r="F34" s="297">
        <f>ROUNDUP(IFERROR(AG34*(1+$AD$6/100),AG34),0)</f>
        <v>140</v>
      </c>
      <c r="G34" s="297">
        <f>ROUNDUP(IFERROR(AH34*(1+$AD$6/100),AH34),0)</f>
        <v>155</v>
      </c>
      <c r="H34" s="297">
        <f>ROUNDUP(IFERROR(AI34*(1+$AD$6/100),AI34),0)</f>
        <v>167</v>
      </c>
      <c r="I34" s="297">
        <f>ROUNDUP(IFERROR(AJ34*(1+$AD$6/100),AJ34),0)</f>
        <v>180</v>
      </c>
      <c r="J34" s="297">
        <f>ROUNDUP(IFERROR(AK34*(1+$AD$6/100),AK34),0)</f>
        <v>196</v>
      </c>
      <c r="K34" s="297">
        <f>ROUNDUP(IFERROR(AL34*(1+$AD$6/100),AL34),0)</f>
        <v>208</v>
      </c>
      <c r="L34" s="297">
        <f>ROUNDUP(IFERROR(AM34*(1+$AD$6/100),AM34),0)</f>
        <v>221</v>
      </c>
      <c r="M34" s="297">
        <f>ROUNDUP(IFERROR(AN34*(1+$AD$6/100),AN34),0)</f>
        <v>233</v>
      </c>
      <c r="N34" s="297">
        <f>ROUNDUP(IFERROR(AO34*(1+$AD$6/100),AO34),0)</f>
        <v>251</v>
      </c>
      <c r="O34" s="297">
        <f>ROUNDUP(IFERROR(AP34*(1+$AD$6/100),AP34),0)</f>
        <v>266</v>
      </c>
      <c r="P34" s="297">
        <f>ROUNDUP(IFERROR(AQ34*(1+$AD$6/100),AQ34),0)</f>
        <v>278</v>
      </c>
      <c r="Q34" s="297">
        <f>ROUNDUP(IFERROR(AR34*(1+$AD$6/100),AR34),0)</f>
        <v>290</v>
      </c>
      <c r="R34" s="297">
        <f>ROUNDUP(IFERROR(AS34*(1+$AD$6/100),AS34),0)</f>
        <v>303</v>
      </c>
      <c r="S34" s="297">
        <f>ROUNDUP(IFERROR(AT34*(1+$AD$6/100),AT34),0)</f>
        <v>315</v>
      </c>
      <c r="T34" s="297">
        <f>ROUNDUP(IFERROR(AU34*(1+$AD$6/100),AU34),0)</f>
        <v>327</v>
      </c>
      <c r="U34" s="297">
        <f>ROUNDUP(IFERROR(AV34*(1+$AD$6/100),AV34),0)</f>
        <v>339</v>
      </c>
      <c r="V34" s="297">
        <f>ROUNDUP(IFERROR(AW34*(1+$AD$6/100),AW34),0)</f>
        <v>351</v>
      </c>
      <c r="W34" s="297">
        <f>ROUNDUP(IFERROR(AX34*(1+$AD$6/100),AX34),0)</f>
        <v>363</v>
      </c>
      <c r="X34" s="297">
        <f>ROUNDUP(IFERROR(AY34*(1+$AD$6/100),AY34),0)</f>
        <v>375</v>
      </c>
      <c r="Y34" s="360"/>
      <c r="AD34" s="41">
        <v>141</v>
      </c>
      <c r="AE34" s="41">
        <v>162</v>
      </c>
      <c r="AF34" s="41">
        <v>170</v>
      </c>
      <c r="AG34" s="41">
        <v>186</v>
      </c>
      <c r="AH34" s="41">
        <v>206</v>
      </c>
      <c r="AI34" s="41">
        <v>222</v>
      </c>
      <c r="AJ34" s="41">
        <v>239</v>
      </c>
      <c r="AK34" s="41">
        <v>261</v>
      </c>
      <c r="AL34" s="41">
        <v>277</v>
      </c>
      <c r="AM34" s="41">
        <v>294</v>
      </c>
      <c r="AN34" s="41">
        <v>310</v>
      </c>
      <c r="AO34" s="41">
        <v>334</v>
      </c>
      <c r="AP34" s="41">
        <v>354</v>
      </c>
      <c r="AQ34" s="41">
        <v>370</v>
      </c>
      <c r="AR34" s="41">
        <v>386</v>
      </c>
      <c r="AS34" s="41">
        <v>403</v>
      </c>
      <c r="AT34" s="41">
        <v>419</v>
      </c>
      <c r="AU34" s="41">
        <v>435</v>
      </c>
      <c r="AV34" s="41">
        <v>451</v>
      </c>
      <c r="AW34" s="41">
        <v>467</v>
      </c>
      <c r="AX34" s="41">
        <v>483</v>
      </c>
      <c r="AY34" s="41">
        <v>500</v>
      </c>
    </row>
    <row r="35" spans="1:56" customHeight="1" ht="21.6">
      <c r="B35" s="378">
        <v>1600</v>
      </c>
      <c r="C35" s="297">
        <f>ROUNDUP(IFERROR(AD35*(1+$AD$6/100),AD35),0)</f>
        <v>116</v>
      </c>
      <c r="D35" s="297">
        <f>ROUNDUP(IFERROR(AE35*(1+$AD$6/100),AE35),0)</f>
        <v>126</v>
      </c>
      <c r="E35" s="297">
        <f>ROUNDUP(IFERROR(AF35*(1+$AD$6/100),AF35),0)</f>
        <v>140</v>
      </c>
      <c r="F35" s="297">
        <f>ROUNDUP(IFERROR(AG35*(1+$AD$6/100),AG35),0)</f>
        <v>153</v>
      </c>
      <c r="G35" s="297">
        <f>ROUNDUP(IFERROR(AH35*(1+$AD$6/100),AH35),0)</f>
        <v>170</v>
      </c>
      <c r="H35" s="297">
        <f>ROUNDUP(IFERROR(AI35*(1+$AD$6/100),AI35),0)</f>
        <v>183</v>
      </c>
      <c r="I35" s="297">
        <f>ROUNDUP(IFERROR(AJ35*(1+$AD$6/100),AJ35),0)</f>
        <v>197</v>
      </c>
      <c r="J35" s="297">
        <f>ROUNDUP(IFERROR(AK35*(1+$AD$6/100),AK35),0)</f>
        <v>216</v>
      </c>
      <c r="K35" s="297">
        <f>ROUNDUP(IFERROR(AL35*(1+$AD$6/100),AL35),0)</f>
        <v>229</v>
      </c>
      <c r="L35" s="297">
        <f>ROUNDUP(IFERROR(AM35*(1+$AD$6/100),AM35),0)</f>
        <v>243</v>
      </c>
      <c r="M35" s="297">
        <f>ROUNDUP(IFERROR(AN35*(1+$AD$6/100),AN35),0)</f>
        <v>256</v>
      </c>
      <c r="N35" s="297">
        <f>ROUNDUP(IFERROR(AO35*(1+$AD$6/100),AO35),0)</f>
        <v>276</v>
      </c>
      <c r="O35" s="297">
        <f>ROUNDUP(IFERROR(AP35*(1+$AD$6/100),AP35),0)</f>
        <v>292</v>
      </c>
      <c r="P35" s="297">
        <f>ROUNDUP(IFERROR(AQ35*(1+$AD$6/100),AQ35),0)</f>
        <v>306</v>
      </c>
      <c r="Q35" s="297">
        <f>ROUNDUP(IFERROR(AR35*(1+$AD$6/100),AR35),0)</f>
        <v>319</v>
      </c>
      <c r="R35" s="297">
        <f>ROUNDUP(IFERROR(AS35*(1+$AD$6/100),AS35),0)</f>
        <v>333</v>
      </c>
      <c r="S35" s="297">
        <f>ROUNDUP(IFERROR(AT35*(1+$AD$6/100),AT35),0)</f>
        <v>346</v>
      </c>
      <c r="T35" s="297">
        <f>ROUNDUP(IFERROR(AU35*(1+$AD$6/100),AU35),0)</f>
        <v>360</v>
      </c>
      <c r="U35" s="297">
        <f>ROUNDUP(IFERROR(AV35*(1+$AD$6/100),AV35),0)</f>
        <v>373</v>
      </c>
      <c r="V35" s="297">
        <f>ROUNDUP(IFERROR(AW35*(1+$AD$6/100),AW35),0)</f>
        <v>387</v>
      </c>
      <c r="W35" s="297">
        <f>ROUNDUP(IFERROR(AX35*(1+$AD$6/100),AX35),0)</f>
        <v>400</v>
      </c>
      <c r="X35" s="297">
        <f>ROUNDUP(IFERROR(AY35*(1+$AD$6/100),AY35),0)</f>
        <v>414</v>
      </c>
      <c r="Y35" s="360"/>
      <c r="AD35" s="41">
        <v>154</v>
      </c>
      <c r="AE35" s="41">
        <v>168</v>
      </c>
      <c r="AF35" s="41">
        <v>186</v>
      </c>
      <c r="AG35" s="41">
        <v>204</v>
      </c>
      <c r="AH35" s="41">
        <v>226</v>
      </c>
      <c r="AI35" s="41">
        <v>244</v>
      </c>
      <c r="AJ35" s="41">
        <v>262</v>
      </c>
      <c r="AK35" s="41">
        <v>287</v>
      </c>
      <c r="AL35" s="41">
        <v>305</v>
      </c>
      <c r="AM35" s="41">
        <v>323</v>
      </c>
      <c r="AN35" s="41">
        <v>341</v>
      </c>
      <c r="AO35" s="41">
        <v>367</v>
      </c>
      <c r="AP35" s="41">
        <v>389</v>
      </c>
      <c r="AQ35" s="41">
        <v>407</v>
      </c>
      <c r="AR35" s="41">
        <v>425</v>
      </c>
      <c r="AS35" s="41">
        <v>443</v>
      </c>
      <c r="AT35" s="41">
        <v>461</v>
      </c>
      <c r="AU35" s="41">
        <v>479</v>
      </c>
      <c r="AV35" s="41">
        <v>497</v>
      </c>
      <c r="AW35" s="41">
        <v>515</v>
      </c>
      <c r="AX35" s="41">
        <v>533</v>
      </c>
      <c r="AY35" s="41">
        <v>551</v>
      </c>
    </row>
    <row r="36" spans="1:56" customHeight="1" ht="21.6">
      <c r="B36" s="378">
        <v>1800</v>
      </c>
      <c r="C36" s="297">
        <f>ROUNDUP(IFERROR(AD36*(1+$AD$6/100),AD36),0)</f>
        <v>120</v>
      </c>
      <c r="D36" s="297">
        <f>ROUNDUP(IFERROR(AE36*(1+$AD$6/100),AE36),0)</f>
        <v>138</v>
      </c>
      <c r="E36" s="297">
        <f>ROUNDUP(IFERROR(AF36*(1+$AD$6/100),AF36),0)</f>
        <v>153</v>
      </c>
      <c r="F36" s="297">
        <f>ROUNDUP(IFERROR(AG36*(1+$AD$6/100),AG36),0)</f>
        <v>168</v>
      </c>
      <c r="G36" s="297">
        <f>ROUNDUP(IFERROR(AH36*(1+$AD$6/100),AH36),0)</f>
        <v>186</v>
      </c>
      <c r="H36" s="297">
        <f>ROUNDUP(IFERROR(AI36*(1+$AD$6/100),AI36),0)</f>
        <v>201</v>
      </c>
      <c r="I36" s="297">
        <f>ROUNDUP(IFERROR(AJ36*(1+$AD$6/100),AJ36),0)</f>
        <v>216</v>
      </c>
      <c r="J36" s="297">
        <f>ROUNDUP(IFERROR(AK36*(1+$AD$6/100),AK36),0)</f>
        <v>234</v>
      </c>
      <c r="K36" s="297">
        <f>ROUNDUP(IFERROR(AL36*(1+$AD$6/100),AL36),0)</f>
        <v>249</v>
      </c>
      <c r="L36" s="297">
        <f>ROUNDUP(IFERROR(AM36*(1+$AD$6/100),AM36),0)</f>
        <v>264</v>
      </c>
      <c r="M36" s="297">
        <f>ROUNDUP(IFERROR(AN36*(1+$AD$6/100),AN36),0)</f>
        <v>279</v>
      </c>
      <c r="N36" s="297">
        <f>ROUNDUP(IFERROR(AO36*(1+$AD$6/100),AO36),0)</f>
        <v>300</v>
      </c>
      <c r="O36" s="297">
        <f>ROUNDUP(IFERROR(AP36*(1+$AD$6/100),AP36),0)</f>
        <v>318</v>
      </c>
      <c r="P36" s="297">
        <f>ROUNDUP(IFERROR(AQ36*(1+$AD$6/100),AQ36),0)</f>
        <v>333</v>
      </c>
      <c r="Q36" s="297">
        <f>ROUNDUP(IFERROR(AR36*(1+$AD$6/100),AR36),0)</f>
        <v>348</v>
      </c>
      <c r="R36" s="297">
        <f>ROUNDUP(IFERROR(AS36*(1+$AD$6/100),AS36),0)</f>
        <v>363</v>
      </c>
      <c r="S36" s="297">
        <f>ROUNDUP(IFERROR(AT36*(1+$AD$6/100),AT36),0)</f>
        <v>378</v>
      </c>
      <c r="T36" s="297">
        <f>ROUNDUP(IFERROR(AU36*(1+$AD$6/100),AU36),0)</f>
        <v>393</v>
      </c>
      <c r="U36" s="297">
        <f>ROUNDUP(IFERROR(AV36*(1+$AD$6/100),AV36),0)</f>
        <v>408</v>
      </c>
      <c r="V36" s="297">
        <f>ROUNDUP(IFERROR(AW36*(1+$AD$6/100),AW36),0)</f>
        <v>423</v>
      </c>
      <c r="W36" s="297">
        <f>ROUNDUP(IFERROR(AX36*(1+$AD$6/100),AX36),0)</f>
        <v>438</v>
      </c>
      <c r="X36" s="297">
        <f>ROUNDUP(IFERROR(AY36*(1+$AD$6/100),AY36),0)</f>
        <v>453</v>
      </c>
      <c r="Y36" s="360"/>
      <c r="AD36" s="41">
        <v>160</v>
      </c>
      <c r="AE36" s="41">
        <v>184</v>
      </c>
      <c r="AF36" s="41">
        <v>204</v>
      </c>
      <c r="AG36" s="41">
        <v>224</v>
      </c>
      <c r="AH36" s="41">
        <v>248</v>
      </c>
      <c r="AI36" s="41">
        <v>268</v>
      </c>
      <c r="AJ36" s="41">
        <v>288</v>
      </c>
      <c r="AK36" s="41">
        <v>312</v>
      </c>
      <c r="AL36" s="41">
        <v>332</v>
      </c>
      <c r="AM36" s="41">
        <v>352</v>
      </c>
      <c r="AN36" s="41">
        <v>372</v>
      </c>
      <c r="AO36" s="41">
        <v>400</v>
      </c>
      <c r="AP36" s="41">
        <v>424</v>
      </c>
      <c r="AQ36" s="41">
        <v>444</v>
      </c>
      <c r="AR36" s="41">
        <v>464</v>
      </c>
      <c r="AS36" s="41">
        <v>483</v>
      </c>
      <c r="AT36" s="41">
        <v>503</v>
      </c>
      <c r="AU36" s="41">
        <v>523</v>
      </c>
      <c r="AV36" s="41">
        <v>543</v>
      </c>
      <c r="AW36" s="41">
        <v>563</v>
      </c>
      <c r="AX36" s="41">
        <v>583</v>
      </c>
      <c r="AY36" s="41">
        <v>603</v>
      </c>
    </row>
    <row r="37" spans="1:56" customHeight="1" ht="21.6">
      <c r="B37" s="378">
        <v>2000</v>
      </c>
      <c r="C37" s="297">
        <f>ROUNDUP(IFERROR(AD37*(1+$AD$6/100),AD37),0)</f>
        <v>129</v>
      </c>
      <c r="D37" s="297">
        <f>ROUNDUP(IFERROR(AE37*(1+$AD$6/100),AE37),0)</f>
        <v>149</v>
      </c>
      <c r="E37" s="297">
        <f>ROUNDUP(IFERROR(AF37*(1+$AD$6/100),AF37),0)</f>
        <v>165</v>
      </c>
      <c r="F37" s="297">
        <f>ROUNDUP(IFERROR(AG37*(1+$AD$6/100),AG37),0)</f>
        <v>182</v>
      </c>
      <c r="G37" s="297">
        <f>ROUNDUP(IFERROR(AH37*(1+$AD$6/100),AH37),0)</f>
        <v>201</v>
      </c>
      <c r="H37" s="297">
        <f>ROUNDUP(IFERROR(AI37*(1+$AD$6/100),AI37),0)</f>
        <v>217</v>
      </c>
      <c r="I37" s="297">
        <f>ROUNDUP(IFERROR(AJ37*(1+$AD$6/100),AJ37),0)</f>
        <v>234</v>
      </c>
      <c r="J37" s="297">
        <f>ROUNDUP(IFERROR(AK37*(1+$AD$6/100),AK37),0)</f>
        <v>253</v>
      </c>
      <c r="K37" s="297">
        <f>ROUNDUP(IFERROR(AL37*(1+$AD$6/100),AL37),0)</f>
        <v>270</v>
      </c>
      <c r="L37" s="297">
        <f>ROUNDUP(IFERROR(AM37*(1+$AD$6/100),AM37),0)</f>
        <v>286</v>
      </c>
      <c r="M37" s="297">
        <f>ROUNDUP(IFERROR(AN37*(1+$AD$6/100),AN37),0)</f>
        <v>303</v>
      </c>
      <c r="N37" s="297">
        <f>ROUNDUP(IFERROR(AO37*(1+$AD$6/100),AO37),0)</f>
        <v>325</v>
      </c>
      <c r="O37" s="297">
        <f>ROUNDUP(IFERROR(AP37*(1+$AD$6/100),AP37),0)</f>
        <v>345</v>
      </c>
      <c r="P37" s="297">
        <f>ROUNDUP(IFERROR(AQ37*(1+$AD$6/100),AQ37),0)</f>
        <v>360</v>
      </c>
      <c r="Q37" s="297">
        <f>ROUNDUP(IFERROR(AR37*(1+$AD$6/100),AR37),0)</f>
        <v>377</v>
      </c>
      <c r="R37" s="297">
        <f>ROUNDUP(IFERROR(AS37*(1+$AD$6/100),AS37),0)</f>
        <v>393</v>
      </c>
      <c r="S37" s="297">
        <f>ROUNDUP(IFERROR(AT37*(1+$AD$6/100),AT37),0)</f>
        <v>410</v>
      </c>
      <c r="T37" s="297">
        <f>ROUNDUP(IFERROR(AU37*(1+$AD$6/100),AU37),0)</f>
        <v>426</v>
      </c>
      <c r="U37" s="297">
        <f>ROUNDUP(IFERROR(AV37*(1+$AD$6/100),AV37),0)</f>
        <v>442</v>
      </c>
      <c r="V37" s="297">
        <f>ROUNDUP(IFERROR(AW37*(1+$AD$6/100),AW37),0)</f>
        <v>459</v>
      </c>
      <c r="W37" s="297">
        <f>ROUNDUP(IFERROR(AX37*(1+$AD$6/100),AX37),0)</f>
        <v>475</v>
      </c>
      <c r="X37" s="297">
        <f>ROUNDUP(IFERROR(AY37*(1+$AD$6/100),AY37),0)</f>
        <v>491</v>
      </c>
      <c r="Y37" s="360"/>
      <c r="AD37" s="41">
        <v>172</v>
      </c>
      <c r="AE37" s="41">
        <v>198</v>
      </c>
      <c r="AF37" s="41">
        <v>220</v>
      </c>
      <c r="AG37" s="41">
        <v>242</v>
      </c>
      <c r="AH37" s="41">
        <v>268</v>
      </c>
      <c r="AI37" s="41">
        <v>289</v>
      </c>
      <c r="AJ37" s="41">
        <v>311</v>
      </c>
      <c r="AK37" s="41">
        <v>337</v>
      </c>
      <c r="AL37" s="41">
        <v>359</v>
      </c>
      <c r="AM37" s="41">
        <v>381</v>
      </c>
      <c r="AN37" s="41">
        <v>403</v>
      </c>
      <c r="AO37" s="41">
        <v>433</v>
      </c>
      <c r="AP37" s="41">
        <v>459</v>
      </c>
      <c r="AQ37" s="41">
        <v>480</v>
      </c>
      <c r="AR37" s="41">
        <v>502</v>
      </c>
      <c r="AS37" s="41">
        <v>524</v>
      </c>
      <c r="AT37" s="41">
        <v>546</v>
      </c>
      <c r="AU37" s="41">
        <v>567</v>
      </c>
      <c r="AV37" s="41">
        <v>589</v>
      </c>
      <c r="AW37" s="41">
        <v>611</v>
      </c>
      <c r="AX37" s="41">
        <v>633</v>
      </c>
      <c r="AY37" s="41">
        <v>654</v>
      </c>
    </row>
    <row r="38" spans="1:56" customHeight="1" ht="21.6">
      <c r="B38" s="378">
        <v>2200</v>
      </c>
      <c r="C38" s="297">
        <f>ROUNDUP(IFERROR(AD38*(1+$AD$6/100),AD38),0)</f>
        <v>138</v>
      </c>
      <c r="D38" s="297">
        <f>ROUNDUP(IFERROR(AE38*(1+$AD$6/100),AE38),0)</f>
        <v>159</v>
      </c>
      <c r="E38" s="297">
        <f>ROUNDUP(IFERROR(AF38*(1+$AD$6/100),AF38),0)</f>
        <v>177</v>
      </c>
      <c r="F38" s="297">
        <f>ROUNDUP(IFERROR(AG38*(1+$AD$6/100),AG38),0)</f>
        <v>195</v>
      </c>
      <c r="G38" s="297">
        <f>ROUNDUP(IFERROR(AH38*(1+$AD$6/100),AH38),0)</f>
        <v>216</v>
      </c>
      <c r="H38" s="297">
        <f>ROUNDUP(IFERROR(AI38*(1+$AD$6/100),AI38),0)</f>
        <v>234</v>
      </c>
      <c r="I38" s="297">
        <f>ROUNDUP(IFERROR(AJ38*(1+$AD$6/100),AJ38),0)</f>
        <v>252</v>
      </c>
      <c r="J38" s="297">
        <f>ROUNDUP(IFERROR(AK38*(1+$AD$6/100),AK38),0)</f>
        <v>273</v>
      </c>
      <c r="K38" s="297">
        <f>ROUNDUP(IFERROR(AL38*(1+$AD$6/100),AL38),0)</f>
        <v>290</v>
      </c>
      <c r="L38" s="297">
        <f>ROUNDUP(IFERROR(AM38*(1+$AD$6/100),AM38),0)</f>
        <v>308</v>
      </c>
      <c r="M38" s="297">
        <f>ROUNDUP(IFERROR(AN38*(1+$AD$6/100),AN38),0)</f>
        <v>326</v>
      </c>
      <c r="N38" s="297">
        <f>ROUNDUP(IFERROR(AO38*(1+$AD$6/100),AO38),0)</f>
        <v>350</v>
      </c>
      <c r="O38" s="297">
        <f>ROUNDUP(IFERROR(AP38*(1+$AD$6/100),AP38),0)</f>
        <v>370</v>
      </c>
      <c r="P38" s="297">
        <f>ROUNDUP(IFERROR(AQ38*(1+$AD$6/100),AQ38),0)</f>
        <v>388</v>
      </c>
      <c r="Q38" s="297">
        <f>ROUNDUP(IFERROR(AR38*(1+$AD$6/100),AR38),0)</f>
        <v>406</v>
      </c>
      <c r="R38" s="297">
        <f>ROUNDUP(IFERROR(AS38*(1+$AD$6/100),AS38),0)</f>
        <v>423</v>
      </c>
      <c r="S38" s="297">
        <f>ROUNDUP(IFERROR(AT38*(1+$AD$6/100),AT38),0)</f>
        <v>441</v>
      </c>
      <c r="T38" s="297">
        <f>ROUNDUP(IFERROR(AU38*(1+$AD$6/100),AU38),0)</f>
        <v>459</v>
      </c>
      <c r="U38" s="297">
        <f>ROUNDUP(IFERROR(AV38*(1+$AD$6/100),AV38),0)</f>
        <v>477</v>
      </c>
      <c r="V38" s="297">
        <f>ROUNDUP(IFERROR(AW38*(1+$AD$6/100),AW38),0)</f>
        <v>495</v>
      </c>
      <c r="W38" s="297">
        <f>ROUNDUP(IFERROR(AX38*(1+$AD$6/100),AX38),0)</f>
        <v>513</v>
      </c>
      <c r="X38" s="297">
        <f>ROUNDUP(IFERROR(AY38*(1+$AD$6/100),AY38),0)</f>
        <v>530</v>
      </c>
      <c r="Y38" s="360"/>
      <c r="AD38" s="41">
        <v>184</v>
      </c>
      <c r="AE38" s="41">
        <v>212</v>
      </c>
      <c r="AF38" s="41">
        <v>236</v>
      </c>
      <c r="AG38" s="41">
        <v>259</v>
      </c>
      <c r="AH38" s="41">
        <v>287</v>
      </c>
      <c r="AI38" s="41">
        <v>311</v>
      </c>
      <c r="AJ38" s="41">
        <v>335</v>
      </c>
      <c r="AK38" s="41">
        <v>363</v>
      </c>
      <c r="AL38" s="41">
        <v>386</v>
      </c>
      <c r="AM38" s="41">
        <v>410</v>
      </c>
      <c r="AN38" s="41">
        <v>434</v>
      </c>
      <c r="AO38" s="41">
        <v>466</v>
      </c>
      <c r="AP38" s="41">
        <v>493</v>
      </c>
      <c r="AQ38" s="41">
        <v>517</v>
      </c>
      <c r="AR38" s="41">
        <v>541</v>
      </c>
      <c r="AS38" s="41">
        <v>564</v>
      </c>
      <c r="AT38" s="41">
        <v>588</v>
      </c>
      <c r="AU38" s="41">
        <v>612</v>
      </c>
      <c r="AV38" s="41">
        <v>635</v>
      </c>
      <c r="AW38" s="41">
        <v>659</v>
      </c>
      <c r="AX38" s="41">
        <v>683</v>
      </c>
      <c r="AY38" s="41">
        <v>706</v>
      </c>
    </row>
    <row r="39" spans="1:56" customHeight="1" ht="21.6">
      <c r="B39" s="378">
        <v>2400</v>
      </c>
      <c r="C39" s="297">
        <f>ROUNDUP(IFERROR(AD39*(1+$AD$6/100),AD39),0)</f>
        <v>150</v>
      </c>
      <c r="D39" s="297">
        <f>ROUNDUP(IFERROR(AE39*(1+$AD$6/100),AE39),0)</f>
        <v>173</v>
      </c>
      <c r="E39" s="297">
        <f>ROUNDUP(IFERROR(AF39*(1+$AD$6/100),AF39),0)</f>
        <v>192</v>
      </c>
      <c r="F39" s="297">
        <f>ROUNDUP(IFERROR(AG39*(1+$AD$6/100),AG39),0)</f>
        <v>211</v>
      </c>
      <c r="G39" s="297">
        <f>ROUNDUP(IFERROR(AH39*(1+$AD$6/100),AH39),0)</f>
        <v>234</v>
      </c>
      <c r="H39" s="297">
        <f>ROUNDUP(IFERROR(AI39*(1+$AD$6/100),AI39),0)</f>
        <v>252</v>
      </c>
      <c r="I39" s="297">
        <f>ROUNDUP(IFERROR(AJ39*(1+$AD$6/100),AJ39),0)</f>
        <v>272</v>
      </c>
      <c r="J39" s="297">
        <f>ROUNDUP(IFERROR(AK39*(1+$AD$6/100),AK39),0)</f>
        <v>294</v>
      </c>
      <c r="K39" s="297">
        <f>ROUNDUP(IFERROR(AL39*(1+$AD$6/100),AL39),0)</f>
        <v>313</v>
      </c>
      <c r="L39" s="297">
        <f>ROUNDUP(IFERROR(AM39*(1+$AD$6/100),AM39),0)</f>
        <v>333</v>
      </c>
      <c r="M39" s="297">
        <f>ROUNDUP(IFERROR(AN39*(1+$AD$6/100),AN39),0)</f>
        <v>351</v>
      </c>
      <c r="N39" s="297">
        <f>ROUNDUP(IFERROR(AO39*(1+$AD$6/100),AO39),0)</f>
        <v>378</v>
      </c>
      <c r="O39" s="297">
        <f>ROUNDUP(IFERROR(AP39*(1+$AD$6/100),AP39),0)</f>
        <v>396</v>
      </c>
      <c r="P39" s="297">
        <f>ROUNDUP(IFERROR(AQ39*(1+$AD$6/100),AQ39),0)</f>
        <v>416</v>
      </c>
      <c r="Q39" s="297">
        <f>ROUNDUP(IFERROR(AR39*(1+$AD$6/100),AR39),0)</f>
        <v>435</v>
      </c>
      <c r="R39" s="297">
        <f>ROUNDUP(IFERROR(AS39*(1+$AD$6/100),AS39),0)</f>
        <v>454</v>
      </c>
      <c r="S39" s="297">
        <f>ROUNDUP(IFERROR(AT39*(1+$AD$6/100),AT39),0)</f>
        <v>473</v>
      </c>
      <c r="T39" s="297">
        <f>ROUNDUP(IFERROR(AU39*(1+$AD$6/100),AU39),0)</f>
        <v>492</v>
      </c>
      <c r="U39" s="297">
        <f>ROUNDUP(IFERROR(AV39*(1+$AD$6/100),AV39),0)</f>
        <v>511</v>
      </c>
      <c r="V39" s="297" t="s">
        <v>394</v>
      </c>
      <c r="W39" s="297" t="s">
        <v>394</v>
      </c>
      <c r="X39" s="353" t="s">
        <v>394</v>
      </c>
      <c r="Y39" s="360"/>
      <c r="AD39" s="41">
        <v>200</v>
      </c>
      <c r="AE39" s="41">
        <v>230</v>
      </c>
      <c r="AF39" s="41">
        <v>255</v>
      </c>
      <c r="AG39" s="41">
        <v>281</v>
      </c>
      <c r="AH39" s="41">
        <v>311</v>
      </c>
      <c r="AI39" s="41">
        <v>336</v>
      </c>
      <c r="AJ39" s="41">
        <v>362</v>
      </c>
      <c r="AK39" s="41">
        <v>392</v>
      </c>
      <c r="AL39" s="41">
        <v>417</v>
      </c>
      <c r="AM39" s="41">
        <v>443</v>
      </c>
      <c r="AN39" s="41">
        <v>468</v>
      </c>
      <c r="AO39" s="41">
        <v>503</v>
      </c>
      <c r="AP39" s="41">
        <v>528</v>
      </c>
      <c r="AQ39" s="41">
        <v>554</v>
      </c>
      <c r="AR39" s="41">
        <v>579</v>
      </c>
      <c r="AS39" s="41">
        <v>605</v>
      </c>
      <c r="AT39" s="41">
        <v>630</v>
      </c>
      <c r="AU39" s="41">
        <v>656</v>
      </c>
      <c r="AV39" s="41">
        <v>681</v>
      </c>
      <c r="AW39" s="41">
        <v>0</v>
      </c>
      <c r="AX39" s="41">
        <v>0</v>
      </c>
      <c r="AY39" s="41">
        <v>0</v>
      </c>
    </row>
    <row r="40" spans="1:56" customHeight="1" ht="21.6">
      <c r="B40" s="378">
        <v>2600</v>
      </c>
      <c r="C40" s="297">
        <f>ROUNDUP(IFERROR(AD40*(1+$AD$6/100),AD40),0)</f>
        <v>159</v>
      </c>
      <c r="D40" s="297">
        <f>ROUNDUP(IFERROR(AE40*(1+$AD$6/100),AE40),0)</f>
        <v>183</v>
      </c>
      <c r="E40" s="297">
        <f>ROUNDUP(IFERROR(AF40*(1+$AD$6/100),AF40),0)</f>
        <v>204</v>
      </c>
      <c r="F40" s="297">
        <f>ROUNDUP(IFERROR(AG40*(1+$AD$6/100),AG40),0)</f>
        <v>224</v>
      </c>
      <c r="G40" s="297">
        <f>ROUNDUP(IFERROR(AH40*(1+$AD$6/100),AH40),0)</f>
        <v>248</v>
      </c>
      <c r="H40" s="297">
        <f>ROUNDUP(IFERROR(AI40*(1+$AD$6/100),AI40),0)</f>
        <v>269</v>
      </c>
      <c r="I40" s="297">
        <f>ROUNDUP(IFERROR(AJ40*(1+$AD$6/100),AJ40),0)</f>
        <v>289</v>
      </c>
      <c r="J40" s="297">
        <f>ROUNDUP(IFERROR(AK40*(1+$AD$6/100),AK40),0)</f>
        <v>313</v>
      </c>
      <c r="K40" s="297">
        <f>ROUNDUP(IFERROR(AL40*(1+$AD$6/100),AL40),0)</f>
        <v>334</v>
      </c>
      <c r="L40" s="297">
        <f>ROUNDUP(IFERROR(AM40*(1+$AD$6/100),AM40),0)</f>
        <v>354</v>
      </c>
      <c r="M40" s="297">
        <f>ROUNDUP(IFERROR(AN40*(1+$AD$6/100),AN40),0)</f>
        <v>375</v>
      </c>
      <c r="N40" s="297">
        <f>ROUNDUP(IFERROR(AO40*(1+$AD$6/100),AO40),0)</f>
        <v>402</v>
      </c>
      <c r="O40" s="297">
        <f>ROUNDUP(IFERROR(AP40*(1+$AD$6/100),AP40),0)</f>
        <v>423</v>
      </c>
      <c r="P40" s="297">
        <f>ROUNDUP(IFERROR(AQ40*(1+$AD$6/100),AQ40),0)</f>
        <v>444</v>
      </c>
      <c r="Q40" s="297">
        <f>ROUNDUP(IFERROR(AR40*(1+$AD$6/100),AR40),0)</f>
        <v>464</v>
      </c>
      <c r="R40" s="297">
        <f>ROUNDUP(IFERROR(AS40*(1+$AD$6/100),AS40),0)</f>
        <v>484</v>
      </c>
      <c r="S40" s="297">
        <f>ROUNDUP(IFERROR(AT40*(1+$AD$6/100),AT40),0)</f>
        <v>505</v>
      </c>
      <c r="T40" s="297" t="s">
        <v>394</v>
      </c>
      <c r="U40" s="297" t="s">
        <v>394</v>
      </c>
      <c r="V40" s="297" t="s">
        <v>394</v>
      </c>
      <c r="W40" s="297" t="s">
        <v>394</v>
      </c>
      <c r="X40" s="353" t="s">
        <v>394</v>
      </c>
      <c r="Y40" s="360"/>
      <c r="AD40" s="41">
        <v>212</v>
      </c>
      <c r="AE40" s="41">
        <v>244</v>
      </c>
      <c r="AF40" s="41">
        <v>271</v>
      </c>
      <c r="AG40" s="41">
        <v>298</v>
      </c>
      <c r="AH40" s="41">
        <v>330</v>
      </c>
      <c r="AI40" s="41">
        <v>358</v>
      </c>
      <c r="AJ40" s="41">
        <v>385</v>
      </c>
      <c r="AK40" s="41">
        <v>417</v>
      </c>
      <c r="AL40" s="41">
        <v>445</v>
      </c>
      <c r="AM40" s="41">
        <v>472</v>
      </c>
      <c r="AN40" s="41">
        <v>499</v>
      </c>
      <c r="AO40" s="41">
        <v>536</v>
      </c>
      <c r="AP40" s="41">
        <v>563</v>
      </c>
      <c r="AQ40" s="41">
        <v>591</v>
      </c>
      <c r="AR40" s="41">
        <v>618</v>
      </c>
      <c r="AS40" s="41">
        <v>645</v>
      </c>
      <c r="AT40" s="41">
        <v>673</v>
      </c>
      <c r="AU40" s="41">
        <v>0</v>
      </c>
      <c r="AV40" s="41">
        <v>0</v>
      </c>
      <c r="AW40" s="41">
        <v>0</v>
      </c>
      <c r="AX40" s="41">
        <v>0</v>
      </c>
      <c r="AY40" s="41">
        <v>0</v>
      </c>
    </row>
    <row r="41" spans="1:56" customHeight="1" ht="21.6">
      <c r="B41" s="378">
        <v>2800</v>
      </c>
      <c r="C41" s="297">
        <f>ROUNDUP(IFERROR(AD41*(1+$AD$6/100),AD41),0)</f>
        <v>168</v>
      </c>
      <c r="D41" s="297">
        <f>ROUNDUP(IFERROR(AE41*(1+$AD$6/100),AE41),0)</f>
        <v>194</v>
      </c>
      <c r="E41" s="297">
        <f>ROUNDUP(IFERROR(AF41*(1+$AD$6/100),AF41),0)</f>
        <v>216</v>
      </c>
      <c r="F41" s="297">
        <f>ROUNDUP(IFERROR(AG41*(1+$AD$6/100),AG41),0)</f>
        <v>237</v>
      </c>
      <c r="G41" s="297">
        <f>ROUNDUP(IFERROR(AH41*(1+$AD$6/100),AH41),0)</f>
        <v>263</v>
      </c>
      <c r="H41" s="297">
        <f>ROUNDUP(IFERROR(AI41*(1+$AD$6/100),AI41),0)</f>
        <v>285</v>
      </c>
      <c r="I41" s="297">
        <f>ROUNDUP(IFERROR(AJ41*(1+$AD$6/100),AJ41),0)</f>
        <v>307</v>
      </c>
      <c r="J41" s="297">
        <f>ROUNDUP(IFERROR(AK41*(1+$AD$6/100),AK41),0)</f>
        <v>332</v>
      </c>
      <c r="K41" s="297">
        <f>ROUNDUP(IFERROR(AL41*(1+$AD$6/100),AL41),0)</f>
        <v>354</v>
      </c>
      <c r="L41" s="297">
        <f>ROUNDUP(IFERROR(AM41*(1+$AD$6/100),AM41),0)</f>
        <v>376</v>
      </c>
      <c r="M41" s="297">
        <f>ROUNDUP(IFERROR(AN41*(1+$AD$6/100),AN41),0)</f>
        <v>398</v>
      </c>
      <c r="N41" s="297">
        <f>ROUNDUP(IFERROR(AO41*(1+$AD$6/100),AO41),0)</f>
        <v>427</v>
      </c>
      <c r="O41" s="297">
        <f>ROUNDUP(IFERROR(AP41*(1+$AD$6/100),AP41),0)</f>
        <v>449</v>
      </c>
      <c r="P41" s="297">
        <f>ROUNDUP(IFERROR(AQ41*(1+$AD$6/100),AQ41),0)</f>
        <v>471</v>
      </c>
      <c r="Q41" s="297">
        <f>ROUNDUP(IFERROR(AR41*(1+$AD$6/100),AR41),0)</f>
        <v>493</v>
      </c>
      <c r="R41" s="297">
        <f>ROUNDUP(IFERROR(AS41*(1+$AD$6/100),AS41),0)</f>
        <v>515</v>
      </c>
      <c r="S41" s="297" t="s">
        <v>394</v>
      </c>
      <c r="T41" s="297" t="s">
        <v>394</v>
      </c>
      <c r="U41" s="297" t="s">
        <v>394</v>
      </c>
      <c r="V41" s="297" t="s">
        <v>394</v>
      </c>
      <c r="W41" s="297" t="s">
        <v>394</v>
      </c>
      <c r="X41" s="353" t="s">
        <v>394</v>
      </c>
      <c r="Y41" s="360"/>
      <c r="AD41" s="41">
        <v>224</v>
      </c>
      <c r="AE41" s="41">
        <v>258</v>
      </c>
      <c r="AF41" s="41">
        <v>287</v>
      </c>
      <c r="AG41" s="41">
        <v>316</v>
      </c>
      <c r="AH41" s="41">
        <v>350</v>
      </c>
      <c r="AI41" s="41">
        <v>379</v>
      </c>
      <c r="AJ41" s="41">
        <v>409</v>
      </c>
      <c r="AK41" s="41">
        <v>442</v>
      </c>
      <c r="AL41" s="41">
        <v>472</v>
      </c>
      <c r="AM41" s="41">
        <v>501</v>
      </c>
      <c r="AN41" s="41">
        <v>530</v>
      </c>
      <c r="AO41" s="41">
        <v>569</v>
      </c>
      <c r="AP41" s="41">
        <v>598</v>
      </c>
      <c r="AQ41" s="41">
        <v>627</v>
      </c>
      <c r="AR41" s="41">
        <v>657</v>
      </c>
      <c r="AS41" s="41">
        <v>686</v>
      </c>
      <c r="AT41" s="41">
        <v>0</v>
      </c>
      <c r="AU41" s="41">
        <v>0</v>
      </c>
      <c r="AV41" s="41">
        <v>0</v>
      </c>
      <c r="AW41" s="41">
        <v>0</v>
      </c>
      <c r="AX41" s="41">
        <v>0</v>
      </c>
      <c r="AY41" s="41">
        <v>0</v>
      </c>
    </row>
    <row r="42" spans="1:56" customHeight="1" ht="21.6">
      <c r="B42" s="378">
        <v>3000</v>
      </c>
      <c r="C42" s="297">
        <f>ROUNDUP(IFERROR(AD42*(1+$AD$6/100),AD42),0)</f>
        <v>177</v>
      </c>
      <c r="D42" s="297">
        <f>ROUNDUP(IFERROR(AE42*(1+$AD$6/100),AE42),0)</f>
        <v>204</v>
      </c>
      <c r="E42" s="297">
        <f>ROUNDUP(IFERROR(AF42*(1+$AD$6/100),AF42),0)</f>
        <v>228</v>
      </c>
      <c r="F42" s="297">
        <f>ROUNDUP(IFERROR(AG42*(1+$AD$6/100),AG42),0)</f>
        <v>251</v>
      </c>
      <c r="G42" s="297">
        <f>ROUNDUP(IFERROR(AH42*(1+$AD$6/100),AH42),0)</f>
        <v>278</v>
      </c>
      <c r="H42" s="297">
        <f>ROUNDUP(IFERROR(AI42*(1+$AD$6/100),AI42),0)</f>
        <v>301</v>
      </c>
      <c r="I42" s="297">
        <f>ROUNDUP(IFERROR(AJ42*(1+$AD$6/100),AJ42),0)</f>
        <v>324</v>
      </c>
      <c r="J42" s="297">
        <f>ROUNDUP(IFERROR(AK42*(1+$AD$6/100),AK42),0)</f>
        <v>351</v>
      </c>
      <c r="K42" s="297">
        <f>ROUNDUP(IFERROR(AL42*(1+$AD$6/100),AL42),0)</f>
        <v>375</v>
      </c>
      <c r="L42" s="297">
        <f>ROUNDUP(IFERROR(AM42*(1+$AD$6/100),AM42),0)</f>
        <v>398</v>
      </c>
      <c r="M42" s="297">
        <f>ROUNDUP(IFERROR(AN42*(1+$AD$6/100),AN42),0)</f>
        <v>421</v>
      </c>
      <c r="N42" s="297">
        <f>ROUNDUP(IFERROR(AO42*(1+$AD$6/100),AO42),0)</f>
        <v>452</v>
      </c>
      <c r="O42" s="297">
        <f>ROUNDUP(IFERROR(AP42*(1+$AD$6/100),AP42),0)</f>
        <v>475</v>
      </c>
      <c r="P42" s="297">
        <f>ROUNDUP(IFERROR(AQ42*(1+$AD$6/100),AQ42),0)</f>
        <v>498</v>
      </c>
      <c r="Q42" s="297" t="s">
        <v>394</v>
      </c>
      <c r="R42" s="297" t="s">
        <v>394</v>
      </c>
      <c r="S42" s="297" t="s">
        <v>394</v>
      </c>
      <c r="T42" s="297" t="s">
        <v>394</v>
      </c>
      <c r="U42" s="297" t="s">
        <v>394</v>
      </c>
      <c r="V42" s="297" t="s">
        <v>394</v>
      </c>
      <c r="W42" s="297" t="s">
        <v>394</v>
      </c>
      <c r="X42" s="353" t="s">
        <v>394</v>
      </c>
      <c r="Y42" s="360"/>
      <c r="AD42" s="41">
        <v>236</v>
      </c>
      <c r="AE42" s="41">
        <v>272</v>
      </c>
      <c r="AF42" s="41">
        <v>303</v>
      </c>
      <c r="AG42" s="41">
        <v>334</v>
      </c>
      <c r="AH42" s="41">
        <v>370</v>
      </c>
      <c r="AI42" s="41">
        <v>401</v>
      </c>
      <c r="AJ42" s="41">
        <v>432</v>
      </c>
      <c r="AK42" s="41">
        <v>468</v>
      </c>
      <c r="AL42" s="41">
        <v>499</v>
      </c>
      <c r="AM42" s="41">
        <v>530</v>
      </c>
      <c r="AN42" s="41">
        <v>561</v>
      </c>
      <c r="AO42" s="41">
        <v>602</v>
      </c>
      <c r="AP42" s="41">
        <v>633</v>
      </c>
      <c r="AQ42" s="41">
        <v>664</v>
      </c>
      <c r="AR42" s="41">
        <v>0</v>
      </c>
      <c r="AS42" s="41">
        <v>0</v>
      </c>
      <c r="AT42" s="41">
        <v>0</v>
      </c>
      <c r="AU42" s="41">
        <v>0</v>
      </c>
      <c r="AV42" s="41">
        <v>0</v>
      </c>
      <c r="AW42" s="41">
        <v>0</v>
      </c>
      <c r="AX42" s="41">
        <v>0</v>
      </c>
      <c r="AY42" s="41">
        <v>0</v>
      </c>
    </row>
    <row r="43" spans="1:56" customHeight="1" ht="21.6">
      <c r="B43" s="378">
        <v>3200</v>
      </c>
      <c r="C43" s="297">
        <f>ROUNDUP(IFERROR(AD43*(1+$AD$6/100),AD43),0)</f>
        <v>186</v>
      </c>
      <c r="D43" s="297">
        <f>ROUNDUP(IFERROR(AE43*(1+$AD$6/100),AE43),0)</f>
        <v>215</v>
      </c>
      <c r="E43" s="297">
        <f>ROUNDUP(IFERROR(AF43*(1+$AD$6/100),AF43),0)</f>
        <v>240</v>
      </c>
      <c r="F43" s="297">
        <f>ROUNDUP(IFERROR(AG43*(1+$AD$6/100),AG43),0)</f>
        <v>264</v>
      </c>
      <c r="G43" s="297">
        <f>ROUNDUP(IFERROR(AH43*(1+$AD$6/100),AH43),0)</f>
        <v>292</v>
      </c>
      <c r="H43" s="297">
        <f>ROUNDUP(IFERROR(AI43*(1+$AD$6/100),AI43),0)</f>
        <v>317</v>
      </c>
      <c r="I43" s="297">
        <f>ROUNDUP(IFERROR(AJ43*(1+$AD$6/100),AJ43),0)</f>
        <v>342</v>
      </c>
      <c r="J43" s="297">
        <f>ROUNDUP(IFERROR(AK43*(1+$AD$6/100),AK43),0)</f>
        <v>370</v>
      </c>
      <c r="K43" s="297">
        <f>ROUNDUP(IFERROR(AL43*(1+$AD$6/100),AL43),0)</f>
        <v>395</v>
      </c>
      <c r="L43" s="297">
        <f>ROUNDUP(IFERROR(AM43*(1+$AD$6/100),AM43),0)</f>
        <v>420</v>
      </c>
      <c r="M43" s="297">
        <f>ROUNDUP(IFERROR(AN43*(1+$AD$6/100),AN43),0)</f>
        <v>444</v>
      </c>
      <c r="N43" s="297">
        <f>ROUNDUP(IFERROR(AO43*(1+$AD$6/100),AO43),0)</f>
        <v>477</v>
      </c>
      <c r="O43" s="297">
        <f>ROUNDUP(IFERROR(AP43*(1+$AD$6/100),AP43),0)</f>
        <v>501</v>
      </c>
      <c r="P43" s="297" t="s">
        <v>394</v>
      </c>
      <c r="Q43" s="297" t="s">
        <v>394</v>
      </c>
      <c r="R43" s="297" t="s">
        <v>394</v>
      </c>
      <c r="S43" s="297" t="s">
        <v>394</v>
      </c>
      <c r="T43" s="297" t="s">
        <v>394</v>
      </c>
      <c r="U43" s="297" t="s">
        <v>394</v>
      </c>
      <c r="V43" s="297" t="s">
        <v>394</v>
      </c>
      <c r="W43" s="345" t="s">
        <v>394</v>
      </c>
      <c r="X43" s="354" t="s">
        <v>394</v>
      </c>
      <c r="Y43" s="360"/>
      <c r="AD43" s="41">
        <v>248</v>
      </c>
      <c r="AE43" s="41">
        <v>286</v>
      </c>
      <c r="AF43" s="41">
        <v>319</v>
      </c>
      <c r="AG43" s="41">
        <v>351</v>
      </c>
      <c r="AH43" s="41">
        <v>389</v>
      </c>
      <c r="AI43" s="41">
        <v>422</v>
      </c>
      <c r="AJ43" s="41">
        <v>455</v>
      </c>
      <c r="AK43" s="41">
        <v>493</v>
      </c>
      <c r="AL43" s="41">
        <v>526</v>
      </c>
      <c r="AM43" s="41">
        <v>559</v>
      </c>
      <c r="AN43" s="41">
        <v>592</v>
      </c>
      <c r="AO43" s="41">
        <v>635</v>
      </c>
      <c r="AP43" s="41">
        <v>668</v>
      </c>
      <c r="AQ43" s="41">
        <v>0</v>
      </c>
      <c r="AR43" s="41">
        <v>0</v>
      </c>
      <c r="AS43" s="41">
        <v>0</v>
      </c>
      <c r="AT43" s="41">
        <v>0</v>
      </c>
      <c r="AU43" s="41">
        <v>0</v>
      </c>
      <c r="AV43" s="41">
        <v>0</v>
      </c>
      <c r="AW43" s="41">
        <v>0</v>
      </c>
      <c r="AX43" s="41">
        <v>0</v>
      </c>
      <c r="AY43" s="41">
        <v>0</v>
      </c>
    </row>
    <row r="44" spans="1:56" customHeight="1" ht="29.25">
      <c r="B44" s="379"/>
      <c r="C44" s="380"/>
      <c r="D44" s="380"/>
      <c r="E44" s="380"/>
      <c r="F44" s="380"/>
      <c r="G44" s="380"/>
      <c r="H44" s="380"/>
      <c r="I44" s="380"/>
      <c r="J44" s="380"/>
      <c r="K44" s="380"/>
      <c r="L44" s="380"/>
      <c r="M44" s="380"/>
      <c r="N44" s="380"/>
      <c r="O44" s="380"/>
      <c r="P44" s="380"/>
      <c r="Q44" s="380"/>
      <c r="R44" s="380"/>
      <c r="S44" s="380"/>
      <c r="T44" s="380"/>
      <c r="U44" s="380"/>
      <c r="V44" s="380"/>
      <c r="W44" s="380"/>
      <c r="X44" s="380"/>
      <c r="Y44" s="381"/>
    </row>
    <row r="45" spans="1:56" customHeight="1" ht="21.6">
      <c r="B45" s="294" t="s">
        <v>840</v>
      </c>
      <c r="C45" s="382"/>
      <c r="D45" s="382"/>
      <c r="E45" s="382"/>
      <c r="F45" s="382"/>
      <c r="G45" s="382"/>
      <c r="H45" s="382"/>
      <c r="I45" s="382"/>
      <c r="J45" s="382"/>
      <c r="K45" s="382"/>
      <c r="L45" s="382"/>
      <c r="M45" s="382"/>
      <c r="N45" s="382"/>
      <c r="O45" s="382"/>
      <c r="P45" s="382"/>
      <c r="Q45" s="382"/>
      <c r="R45" s="382"/>
      <c r="S45" s="382"/>
      <c r="T45" s="382"/>
      <c r="U45" s="382"/>
      <c r="V45" s="382"/>
      <c r="W45" s="382"/>
      <c r="X45" s="382"/>
    </row>
    <row r="46" spans="1:56" customHeight="1" ht="21.6">
      <c r="B46" s="294" t="s">
        <v>384</v>
      </c>
      <c r="C46" s="382"/>
      <c r="D46" s="382"/>
      <c r="E46" s="382"/>
      <c r="F46" s="382"/>
      <c r="G46" s="382"/>
      <c r="H46" s="382"/>
      <c r="I46" s="382"/>
      <c r="J46" s="382"/>
      <c r="K46" s="382"/>
      <c r="L46" s="382"/>
      <c r="M46" s="382"/>
      <c r="N46" s="382"/>
      <c r="O46" s="382"/>
      <c r="P46" s="382"/>
      <c r="Q46" s="382"/>
      <c r="R46" s="382"/>
      <c r="S46" s="382"/>
      <c r="T46" s="382"/>
      <c r="U46" s="382"/>
      <c r="V46" s="382"/>
      <c r="W46" s="382"/>
      <c r="X46" s="382"/>
    </row>
    <row r="47" spans="1:56" customHeight="1" ht="21.6">
      <c r="B47" s="41" t="s">
        <v>892</v>
      </c>
      <c r="AD47" s="41">
        <v>0</v>
      </c>
      <c r="AE47" s="41">
        <v>0</v>
      </c>
      <c r="AF47" s="41">
        <v>0</v>
      </c>
      <c r="AG47" s="41">
        <v>0</v>
      </c>
      <c r="AH47" s="41">
        <v>0</v>
      </c>
      <c r="AI47" s="41">
        <v>0</v>
      </c>
      <c r="AJ47" s="41">
        <v>0</v>
      </c>
      <c r="AK47" s="41">
        <v>0</v>
      </c>
      <c r="AL47" s="41">
        <v>0</v>
      </c>
      <c r="AM47" s="41">
        <v>0</v>
      </c>
      <c r="AN47" s="41">
        <v>0</v>
      </c>
      <c r="AO47" s="41">
        <v>0</v>
      </c>
      <c r="AP47" s="41">
        <v>0</v>
      </c>
      <c r="AQ47" s="41">
        <v>0</v>
      </c>
      <c r="AR47" s="41">
        <v>0</v>
      </c>
      <c r="AS47" s="41">
        <v>0</v>
      </c>
      <c r="AT47" s="41">
        <v>0</v>
      </c>
      <c r="AU47" s="41">
        <v>0</v>
      </c>
      <c r="AV47" s="41">
        <v>0</v>
      </c>
      <c r="AW47" s="41">
        <v>0</v>
      </c>
      <c r="AX47" s="41">
        <v>0</v>
      </c>
      <c r="AY47" s="41">
        <v>0</v>
      </c>
    </row>
    <row r="48" spans="1:56" customHeight="1" ht="49.5">
      <c r="A48" s="365"/>
      <c r="B48" s="1251" t="s">
        <v>6</v>
      </c>
      <c r="C48" s="1251"/>
      <c r="D48" s="1251"/>
      <c r="E48" s="1251"/>
      <c r="F48" s="1251"/>
      <c r="G48" s="1251"/>
      <c r="H48" s="1251"/>
      <c r="I48" s="1251"/>
      <c r="J48" s="1251"/>
      <c r="K48" s="1251"/>
      <c r="L48" s="1251"/>
      <c r="M48" s="1251"/>
      <c r="N48" s="1251"/>
      <c r="O48" s="1251"/>
      <c r="P48" s="1251"/>
      <c r="Q48" s="1251"/>
      <c r="R48" s="1251"/>
      <c r="S48" s="1251"/>
      <c r="T48" s="1251"/>
      <c r="U48" s="1251"/>
      <c r="V48" s="1251"/>
      <c r="W48" s="1251"/>
      <c r="X48" s="1251"/>
      <c r="Y48" s="1251"/>
      <c r="Z48" s="374"/>
      <c r="AA48" s="374"/>
    </row>
    <row r="49" spans="1:56" customHeight="1" ht="21.6"/>
    <row r="50" spans="1:56" customHeight="1" ht="30">
      <c r="B50" s="1363" t="s">
        <v>893</v>
      </c>
      <c r="C50" s="1364"/>
      <c r="D50" s="1364"/>
      <c r="E50" s="1364"/>
      <c r="F50" s="1364"/>
      <c r="G50" s="1364"/>
      <c r="H50" s="1364"/>
      <c r="I50" s="1364"/>
      <c r="J50" s="1364"/>
      <c r="K50" s="1364"/>
      <c r="L50" s="1364"/>
      <c r="M50" s="1364"/>
      <c r="N50" s="1364"/>
      <c r="O50" s="1364"/>
      <c r="P50" s="1364"/>
      <c r="Q50" s="1364"/>
      <c r="R50" s="1364"/>
      <c r="S50" s="1364"/>
      <c r="T50" s="1364"/>
      <c r="U50" s="1364"/>
      <c r="V50" s="1364"/>
      <c r="W50" s="1364"/>
      <c r="X50" s="1364"/>
      <c r="Y50" s="1366"/>
      <c r="Z50" s="375"/>
      <c r="AA50" s="375"/>
      <c r="AD50" s="41">
        <v>0</v>
      </c>
      <c r="AE50" s="41">
        <v>0</v>
      </c>
      <c r="AF50" s="41">
        <v>0</v>
      </c>
      <c r="AG50" s="41">
        <v>0</v>
      </c>
      <c r="AH50" s="41">
        <v>0</v>
      </c>
      <c r="AI50" s="41">
        <v>0</v>
      </c>
      <c r="AJ50" s="41">
        <v>0</v>
      </c>
      <c r="AK50" s="41">
        <v>0</v>
      </c>
      <c r="AL50" s="41">
        <v>0</v>
      </c>
      <c r="AM50" s="41">
        <v>0</v>
      </c>
      <c r="AN50" s="41">
        <v>0</v>
      </c>
      <c r="AO50" s="41">
        <v>0</v>
      </c>
      <c r="AP50" s="41">
        <v>0</v>
      </c>
      <c r="AQ50" s="41">
        <v>0</v>
      </c>
      <c r="AR50" s="41">
        <v>0</v>
      </c>
      <c r="AS50" s="41">
        <v>0</v>
      </c>
      <c r="AT50" s="41">
        <v>0</v>
      </c>
      <c r="AU50" s="41">
        <v>0</v>
      </c>
      <c r="AV50" s="41">
        <v>0</v>
      </c>
      <c r="AW50" s="41">
        <v>0</v>
      </c>
      <c r="AX50" s="41">
        <v>0</v>
      </c>
      <c r="AY50" s="41">
        <v>0</v>
      </c>
    </row>
    <row r="51" spans="1:56" customHeight="1" ht="21.6">
      <c r="B51" s="376"/>
      <c r="C51" s="257">
        <v>610</v>
      </c>
      <c r="D51" s="257">
        <v>710</v>
      </c>
      <c r="E51" s="257">
        <v>810</v>
      </c>
      <c r="F51" s="257">
        <v>910</v>
      </c>
      <c r="G51" s="257">
        <v>1010</v>
      </c>
      <c r="H51" s="257">
        <v>1110</v>
      </c>
      <c r="I51" s="257">
        <v>1210</v>
      </c>
      <c r="J51" s="257">
        <v>1310</v>
      </c>
      <c r="K51" s="257">
        <v>1410</v>
      </c>
      <c r="L51" s="257">
        <v>1510</v>
      </c>
      <c r="M51" s="257">
        <v>1610</v>
      </c>
      <c r="N51" s="257">
        <v>1710</v>
      </c>
      <c r="O51" s="257">
        <v>1810</v>
      </c>
      <c r="P51" s="257">
        <v>1910</v>
      </c>
      <c r="Q51" s="257">
        <v>2010</v>
      </c>
      <c r="R51" s="257">
        <v>2110</v>
      </c>
      <c r="S51" s="257">
        <v>2210</v>
      </c>
      <c r="T51" s="257">
        <v>2310</v>
      </c>
      <c r="U51" s="257">
        <v>2410</v>
      </c>
      <c r="V51" s="257">
        <v>2510</v>
      </c>
      <c r="W51" s="257">
        <v>2610</v>
      </c>
      <c r="X51" s="257">
        <v>2710</v>
      </c>
      <c r="Y51" s="377"/>
      <c r="AD51" s="41">
        <v>610</v>
      </c>
      <c r="AE51" s="41">
        <v>710</v>
      </c>
      <c r="AF51" s="41">
        <v>810</v>
      </c>
      <c r="AG51" s="41">
        <v>910</v>
      </c>
      <c r="AH51" s="41">
        <v>1010</v>
      </c>
      <c r="AI51" s="41">
        <v>1110</v>
      </c>
      <c r="AJ51" s="41">
        <v>1210</v>
      </c>
      <c r="AK51" s="41">
        <v>1310</v>
      </c>
      <c r="AL51" s="41">
        <v>1410</v>
      </c>
      <c r="AM51" s="41">
        <v>1510</v>
      </c>
      <c r="AN51" s="41">
        <v>1610</v>
      </c>
      <c r="AO51" s="41">
        <v>1710</v>
      </c>
      <c r="AP51" s="41">
        <v>1810</v>
      </c>
      <c r="AQ51" s="41">
        <v>1910</v>
      </c>
      <c r="AR51" s="41">
        <v>2010</v>
      </c>
      <c r="AS51" s="41">
        <v>2110</v>
      </c>
      <c r="AT51" s="41">
        <v>2210</v>
      </c>
      <c r="AU51" s="41">
        <v>2310</v>
      </c>
      <c r="AV51" s="41">
        <v>2410</v>
      </c>
      <c r="AW51" s="41">
        <v>2510</v>
      </c>
      <c r="AX51" s="41">
        <v>2610</v>
      </c>
      <c r="AY51" s="41">
        <v>2710</v>
      </c>
    </row>
    <row r="52" spans="1:56" customHeight="1" ht="21.6">
      <c r="B52" s="378">
        <v>600</v>
      </c>
      <c r="C52" s="297">
        <f>ROUNDUP(IFERROR(AD52*(1+$AD$6/100),AD52),0)</f>
        <v>79</v>
      </c>
      <c r="D52" s="297">
        <f>ROUNDUP(IFERROR(AE52*(1+$AD$6/100),AE52),0)</f>
        <v>90</v>
      </c>
      <c r="E52" s="297">
        <f>ROUNDUP(IFERROR(AF52*(1+$AD$6/100),AF52),0)</f>
        <v>98</v>
      </c>
      <c r="F52" s="297">
        <f>ROUNDUP(IFERROR(AG52*(1+$AD$6/100),AG52),0)</f>
        <v>106</v>
      </c>
      <c r="G52" s="297">
        <f>ROUNDUP(IFERROR(AH52*(1+$AD$6/100),AH52),0)</f>
        <v>117</v>
      </c>
      <c r="H52" s="297">
        <f>ROUNDUP(IFERROR(AI52*(1+$AD$6/100),AI52),0)</f>
        <v>126</v>
      </c>
      <c r="I52" s="297">
        <f>ROUNDUP(IFERROR(AJ52*(1+$AD$6/100),AJ52),0)</f>
        <v>134</v>
      </c>
      <c r="J52" s="297">
        <f>ROUNDUP(IFERROR(AK52*(1+$AD$6/100),AK52),0)</f>
        <v>147</v>
      </c>
      <c r="K52" s="297">
        <f>ROUNDUP(IFERROR(AL52*(1+$AD$6/100),AL52),0)</f>
        <v>155</v>
      </c>
      <c r="L52" s="297">
        <f>ROUNDUP(IFERROR(AM52*(1+$AD$6/100),AM52),0)</f>
        <v>163</v>
      </c>
      <c r="M52" s="297">
        <f>ROUNDUP(IFERROR(AN52*(1+$AD$6/100),AN52),0)</f>
        <v>171</v>
      </c>
      <c r="N52" s="297">
        <f>ROUNDUP(IFERROR(AO52*(1+$AD$6/100),AO52),0)</f>
        <v>176</v>
      </c>
      <c r="O52" s="297">
        <f>ROUNDUP(IFERROR(AP52*(1+$AD$6/100),AP52),0)</f>
        <v>187</v>
      </c>
      <c r="P52" s="297">
        <f>ROUNDUP(IFERROR(AQ52*(1+$AD$6/100),AQ52),0)</f>
        <v>195</v>
      </c>
      <c r="Q52" s="297">
        <f>ROUNDUP(IFERROR(AR52*(1+$AD$6/100),AR52),0)</f>
        <v>202</v>
      </c>
      <c r="R52" s="297">
        <f>ROUNDUP(IFERROR(AS52*(1+$AD$6/100),AS52),0)</f>
        <v>210</v>
      </c>
      <c r="S52" s="297">
        <f>ROUNDUP(IFERROR(AT52*(1+$AD$6/100),AT52),0)</f>
        <v>217</v>
      </c>
      <c r="T52" s="297">
        <f>ROUNDUP(IFERROR(AU52*(1+$AD$6/100),AU52),0)</f>
        <v>225</v>
      </c>
      <c r="U52" s="297">
        <f>ROUNDUP(IFERROR(AV52*(1+$AD$6/100),AV52),0)</f>
        <v>233</v>
      </c>
      <c r="V52" s="297">
        <f>ROUNDUP(IFERROR(AW52*(1+$AD$6/100),AW52),0)</f>
        <v>243</v>
      </c>
      <c r="W52" s="297">
        <f>ROUNDUP(IFERROR(AX52*(1+$AD$6/100),AX52),0)</f>
        <v>253</v>
      </c>
      <c r="X52" s="297">
        <f>ROUNDUP(IFERROR(AY52*(1+$AD$6/100),AY52),0)</f>
        <v>264</v>
      </c>
      <c r="Y52" s="360"/>
      <c r="AD52" s="41">
        <v>105</v>
      </c>
      <c r="AE52" s="41">
        <v>120</v>
      </c>
      <c r="AF52" s="41">
        <v>130</v>
      </c>
      <c r="AG52" s="41">
        <v>141</v>
      </c>
      <c r="AH52" s="41">
        <v>156</v>
      </c>
      <c r="AI52" s="41">
        <v>167</v>
      </c>
      <c r="AJ52" s="41">
        <v>178</v>
      </c>
      <c r="AK52" s="41">
        <v>196</v>
      </c>
      <c r="AL52" s="41">
        <v>206</v>
      </c>
      <c r="AM52" s="41">
        <v>217</v>
      </c>
      <c r="AN52" s="41">
        <v>228</v>
      </c>
      <c r="AO52" s="41">
        <v>234</v>
      </c>
      <c r="AP52" s="41">
        <v>249</v>
      </c>
      <c r="AQ52" s="41">
        <v>259</v>
      </c>
      <c r="AR52" s="41">
        <v>269</v>
      </c>
      <c r="AS52" s="41">
        <v>279</v>
      </c>
      <c r="AT52" s="41">
        <v>289</v>
      </c>
      <c r="AU52" s="41">
        <v>299</v>
      </c>
      <c r="AV52" s="41">
        <v>310</v>
      </c>
      <c r="AW52" s="41">
        <v>323</v>
      </c>
      <c r="AX52" s="41">
        <v>337</v>
      </c>
      <c r="AY52" s="41">
        <v>352</v>
      </c>
    </row>
    <row r="53" spans="1:56" customHeight="1" ht="21.6">
      <c r="B53" s="378">
        <v>800</v>
      </c>
      <c r="C53" s="297">
        <f>ROUNDUP(IFERROR(AD53*(1+$AD$6/100),AD53),0)</f>
        <v>90</v>
      </c>
      <c r="D53" s="297">
        <f>ROUNDUP(IFERROR(AE53*(1+$AD$6/100),AE53),0)</f>
        <v>103</v>
      </c>
      <c r="E53" s="297">
        <f>ROUNDUP(IFERROR(AF53*(1+$AD$6/100),AF53),0)</f>
        <v>113</v>
      </c>
      <c r="F53" s="297">
        <f>ROUNDUP(IFERROR(AG53*(1+$AD$6/100),AG53),0)</f>
        <v>123</v>
      </c>
      <c r="G53" s="297">
        <f>ROUNDUP(IFERROR(AH53*(1+$AD$6/100),AH53),0)</f>
        <v>135</v>
      </c>
      <c r="H53" s="297">
        <f>ROUNDUP(IFERROR(AI53*(1+$AD$6/100),AI53),0)</f>
        <v>145</v>
      </c>
      <c r="I53" s="297">
        <f>ROUNDUP(IFERROR(AJ53*(1+$AD$6/100),AJ53),0)</f>
        <v>155</v>
      </c>
      <c r="J53" s="297">
        <f>ROUNDUP(IFERROR(AK53*(1+$AD$6/100),AK53),0)</f>
        <v>162</v>
      </c>
      <c r="K53" s="297">
        <f>ROUNDUP(IFERROR(AL53*(1+$AD$6/100),AL53),0)</f>
        <v>171</v>
      </c>
      <c r="L53" s="297">
        <f>ROUNDUP(IFERROR(AM53*(1+$AD$6/100),AM53),0)</f>
        <v>180</v>
      </c>
      <c r="M53" s="297">
        <f>ROUNDUP(IFERROR(AN53*(1+$AD$6/100),AN53),0)</f>
        <v>189</v>
      </c>
      <c r="N53" s="297">
        <f>ROUNDUP(IFERROR(AO53*(1+$AD$6/100),AO53),0)</f>
        <v>204</v>
      </c>
      <c r="O53" s="297">
        <f>ROUNDUP(IFERROR(AP53*(1+$AD$6/100),AP53),0)</f>
        <v>217</v>
      </c>
      <c r="P53" s="297">
        <f>ROUNDUP(IFERROR(AQ53*(1+$AD$6/100),AQ53),0)</f>
        <v>226</v>
      </c>
      <c r="Q53" s="297">
        <f>ROUNDUP(IFERROR(AR53*(1+$AD$6/100),AR53),0)</f>
        <v>236</v>
      </c>
      <c r="R53" s="297">
        <f>ROUNDUP(IFERROR(AS53*(1+$AD$6/100),AS53),0)</f>
        <v>245</v>
      </c>
      <c r="S53" s="297">
        <f>ROUNDUP(IFERROR(AT53*(1+$AD$6/100),AT53),0)</f>
        <v>254</v>
      </c>
      <c r="T53" s="297">
        <f>ROUNDUP(IFERROR(AU53*(1+$AD$6/100),AU53),0)</f>
        <v>264</v>
      </c>
      <c r="U53" s="297">
        <f>ROUNDUP(IFERROR(AV53*(1+$AD$6/100),AV53),0)</f>
        <v>273</v>
      </c>
      <c r="V53" s="297">
        <f>ROUNDUP(IFERROR(AW53*(1+$AD$6/100),AW53),0)</f>
        <v>285</v>
      </c>
      <c r="W53" s="297">
        <f>ROUNDUP(IFERROR(AX53*(1+$AD$6/100),AX53),0)</f>
        <v>297</v>
      </c>
      <c r="X53" s="297">
        <f>ROUNDUP(IFERROR(AY53*(1+$AD$6/100),AY53),0)</f>
        <v>312</v>
      </c>
      <c r="Y53" s="360"/>
      <c r="AD53" s="41">
        <v>119</v>
      </c>
      <c r="AE53" s="41">
        <v>137</v>
      </c>
      <c r="AF53" s="41">
        <v>150</v>
      </c>
      <c r="AG53" s="41">
        <v>163</v>
      </c>
      <c r="AH53" s="41">
        <v>180</v>
      </c>
      <c r="AI53" s="41">
        <v>193</v>
      </c>
      <c r="AJ53" s="41">
        <v>206</v>
      </c>
      <c r="AK53" s="41">
        <v>215</v>
      </c>
      <c r="AL53" s="41">
        <v>227</v>
      </c>
      <c r="AM53" s="41">
        <v>239</v>
      </c>
      <c r="AN53" s="41">
        <v>252</v>
      </c>
      <c r="AO53" s="41">
        <v>272</v>
      </c>
      <c r="AP53" s="41">
        <v>289</v>
      </c>
      <c r="AQ53" s="41">
        <v>301</v>
      </c>
      <c r="AR53" s="41">
        <v>314</v>
      </c>
      <c r="AS53" s="41">
        <v>326</v>
      </c>
      <c r="AT53" s="41">
        <v>338</v>
      </c>
      <c r="AU53" s="41">
        <v>351</v>
      </c>
      <c r="AV53" s="41">
        <v>363</v>
      </c>
      <c r="AW53" s="41">
        <v>379</v>
      </c>
      <c r="AX53" s="41">
        <v>396</v>
      </c>
      <c r="AY53" s="41">
        <v>415</v>
      </c>
    </row>
    <row r="54" spans="1:56" customHeight="1" ht="21.6">
      <c r="B54" s="378">
        <v>1000</v>
      </c>
      <c r="C54" s="297">
        <f>ROUNDUP(IFERROR(AD54*(1+$AD$6/100),AD54),0)</f>
        <v>101</v>
      </c>
      <c r="D54" s="297">
        <f>ROUNDUP(IFERROR(AE54*(1+$AD$6/100),AE54),0)</f>
        <v>116</v>
      </c>
      <c r="E54" s="297">
        <f>ROUNDUP(IFERROR(AF54*(1+$AD$6/100),AF54),0)</f>
        <v>127</v>
      </c>
      <c r="F54" s="297">
        <f>ROUNDUP(IFERROR(AG54*(1+$AD$6/100),AG54),0)</f>
        <v>139</v>
      </c>
      <c r="G54" s="297">
        <f>ROUNDUP(IFERROR(AH54*(1+$AD$6/100),AH54),0)</f>
        <v>146</v>
      </c>
      <c r="H54" s="297">
        <f>ROUNDUP(IFERROR(AI54*(1+$AD$6/100),AI54),0)</f>
        <v>156</v>
      </c>
      <c r="I54" s="297">
        <f>ROUNDUP(IFERROR(AJ54*(1+$AD$6/100),AJ54),0)</f>
        <v>167</v>
      </c>
      <c r="J54" s="297">
        <f>ROUNDUP(IFERROR(AK54*(1+$AD$6/100),AK54),0)</f>
        <v>183</v>
      </c>
      <c r="K54" s="297">
        <f>ROUNDUP(IFERROR(AL54*(1+$AD$6/100),AL54),0)</f>
        <v>195</v>
      </c>
      <c r="L54" s="297">
        <f>ROUNDUP(IFERROR(AM54*(1+$AD$6/100),AM54),0)</f>
        <v>205</v>
      </c>
      <c r="M54" s="297">
        <f>ROUNDUP(IFERROR(AN54*(1+$AD$6/100),AN54),0)</f>
        <v>216</v>
      </c>
      <c r="N54" s="297">
        <f>ROUNDUP(IFERROR(AO54*(1+$AD$6/100),AO54),0)</f>
        <v>234</v>
      </c>
      <c r="O54" s="297">
        <f>ROUNDUP(IFERROR(AP54*(1+$AD$6/100),AP54),0)</f>
        <v>248</v>
      </c>
      <c r="P54" s="297">
        <f>ROUNDUP(IFERROR(AQ54*(1+$AD$6/100),AQ54),0)</f>
        <v>258</v>
      </c>
      <c r="Q54" s="297">
        <f>ROUNDUP(IFERROR(AR54*(1+$AD$6/100),AR54),0)</f>
        <v>270</v>
      </c>
      <c r="R54" s="297">
        <f>ROUNDUP(IFERROR(AS54*(1+$AD$6/100),AS54),0)</f>
        <v>280</v>
      </c>
      <c r="S54" s="297">
        <f>ROUNDUP(IFERROR(AT54*(1+$AD$6/100),AT54),0)</f>
        <v>291</v>
      </c>
      <c r="T54" s="297">
        <f>ROUNDUP(IFERROR(AU54*(1+$AD$6/100),AU54),0)</f>
        <v>302</v>
      </c>
      <c r="U54" s="297">
        <f>ROUNDUP(IFERROR(AV54*(1+$AD$6/100),AV54),0)</f>
        <v>312</v>
      </c>
      <c r="V54" s="297">
        <f>ROUNDUP(IFERROR(AW54*(1+$AD$6/100),AW54),0)</f>
        <v>327</v>
      </c>
      <c r="W54" s="297">
        <f>ROUNDUP(IFERROR(AX54*(1+$AD$6/100),AX54),0)</f>
        <v>342</v>
      </c>
      <c r="X54" s="297">
        <f>ROUNDUP(IFERROR(AY54*(1+$AD$6/100),AY54),0)</f>
        <v>358</v>
      </c>
      <c r="Y54" s="360"/>
      <c r="AD54" s="41">
        <v>134</v>
      </c>
      <c r="AE54" s="41">
        <v>154</v>
      </c>
      <c r="AF54" s="41">
        <v>169</v>
      </c>
      <c r="AG54" s="41">
        <v>185</v>
      </c>
      <c r="AH54" s="41">
        <v>194</v>
      </c>
      <c r="AI54" s="41">
        <v>208</v>
      </c>
      <c r="AJ54" s="41">
        <v>222</v>
      </c>
      <c r="AK54" s="41">
        <v>244</v>
      </c>
      <c r="AL54" s="41">
        <v>259</v>
      </c>
      <c r="AM54" s="41">
        <v>273</v>
      </c>
      <c r="AN54" s="41">
        <v>288</v>
      </c>
      <c r="AO54" s="41">
        <v>311</v>
      </c>
      <c r="AP54" s="41">
        <v>330</v>
      </c>
      <c r="AQ54" s="41">
        <v>344</v>
      </c>
      <c r="AR54" s="41">
        <v>359</v>
      </c>
      <c r="AS54" s="41">
        <v>373</v>
      </c>
      <c r="AT54" s="41">
        <v>387</v>
      </c>
      <c r="AU54" s="41">
        <v>402</v>
      </c>
      <c r="AV54" s="41">
        <v>416</v>
      </c>
      <c r="AW54" s="41">
        <v>435</v>
      </c>
      <c r="AX54" s="41">
        <v>455</v>
      </c>
      <c r="AY54" s="41">
        <v>477</v>
      </c>
    </row>
    <row r="55" spans="1:56" customHeight="1" ht="21.6">
      <c r="B55" s="378">
        <v>1200</v>
      </c>
      <c r="C55" s="297">
        <f>ROUNDUP(IFERROR(AD55*(1+$AD$6/100),AD55),0)</f>
        <v>112</v>
      </c>
      <c r="D55" s="297">
        <f>ROUNDUP(IFERROR(AE55*(1+$AD$6/100),AE55),0)</f>
        <v>129</v>
      </c>
      <c r="E55" s="297">
        <f>ROUNDUP(IFERROR(AF55*(1+$AD$6/100),AF55),0)</f>
        <v>142</v>
      </c>
      <c r="F55" s="297">
        <f>ROUNDUP(IFERROR(AG55*(1+$AD$6/100),AG55),0)</f>
        <v>147</v>
      </c>
      <c r="G55" s="297">
        <f>ROUNDUP(IFERROR(AH55*(1+$AD$6/100),AH55),0)</f>
        <v>162</v>
      </c>
      <c r="H55" s="297">
        <f>ROUNDUP(IFERROR(AI55*(1+$AD$6/100),AI55),0)</f>
        <v>175</v>
      </c>
      <c r="I55" s="297">
        <f>ROUNDUP(IFERROR(AJ55*(1+$AD$6/100),AJ55),0)</f>
        <v>188</v>
      </c>
      <c r="J55" s="297">
        <f>ROUNDUP(IFERROR(AK55*(1+$AD$6/100),AK55),0)</f>
        <v>206</v>
      </c>
      <c r="K55" s="297">
        <f>ROUNDUP(IFERROR(AL55*(1+$AD$6/100),AL55),0)</f>
        <v>218</v>
      </c>
      <c r="L55" s="297">
        <f>ROUNDUP(IFERROR(AM55*(1+$AD$6/100),AM55),0)</f>
        <v>231</v>
      </c>
      <c r="M55" s="297">
        <f>ROUNDUP(IFERROR(AN55*(1+$AD$6/100),AN55),0)</f>
        <v>243</v>
      </c>
      <c r="N55" s="297">
        <f>ROUNDUP(IFERROR(AO55*(1+$AD$6/100),AO55),0)</f>
        <v>262</v>
      </c>
      <c r="O55" s="297">
        <f>ROUNDUP(IFERROR(AP55*(1+$AD$6/100),AP55),0)</f>
        <v>278</v>
      </c>
      <c r="P55" s="297">
        <f>ROUNDUP(IFERROR(AQ55*(1+$AD$6/100),AQ55),0)</f>
        <v>291</v>
      </c>
      <c r="Q55" s="297">
        <f>ROUNDUP(IFERROR(AR55*(1+$AD$6/100),AR55),0)</f>
        <v>303</v>
      </c>
      <c r="R55" s="297">
        <f>ROUNDUP(IFERROR(AS55*(1+$AD$6/100),AS55),0)</f>
        <v>315</v>
      </c>
      <c r="S55" s="297">
        <f>ROUNDUP(IFERROR(AT55*(1+$AD$6/100),AT55),0)</f>
        <v>328</v>
      </c>
      <c r="T55" s="297">
        <f>ROUNDUP(IFERROR(AU55*(1+$AD$6/100),AU55),0)</f>
        <v>340</v>
      </c>
      <c r="U55" s="297">
        <f>ROUNDUP(IFERROR(AV55*(1+$AD$6/100),AV55),0)</f>
        <v>353</v>
      </c>
      <c r="V55" s="297">
        <f>ROUNDUP(IFERROR(AW55*(1+$AD$6/100),AW55),0)</f>
        <v>369</v>
      </c>
      <c r="W55" s="297">
        <f>ROUNDUP(IFERROR(AX55*(1+$AD$6/100),AX55),0)</f>
        <v>387</v>
      </c>
      <c r="X55" s="297">
        <f>ROUNDUP(IFERROR(AY55*(1+$AD$6/100),AY55),0)</f>
        <v>405</v>
      </c>
      <c r="Y55" s="360"/>
      <c r="AD55" s="41">
        <v>149</v>
      </c>
      <c r="AE55" s="41">
        <v>171</v>
      </c>
      <c r="AF55" s="41">
        <v>189</v>
      </c>
      <c r="AG55" s="41">
        <v>195</v>
      </c>
      <c r="AH55" s="41">
        <v>216</v>
      </c>
      <c r="AI55" s="41">
        <v>233</v>
      </c>
      <c r="AJ55" s="41">
        <v>250</v>
      </c>
      <c r="AK55" s="41">
        <v>274</v>
      </c>
      <c r="AL55" s="41">
        <v>290</v>
      </c>
      <c r="AM55" s="41">
        <v>307</v>
      </c>
      <c r="AN55" s="41">
        <v>323</v>
      </c>
      <c r="AO55" s="41">
        <v>349</v>
      </c>
      <c r="AP55" s="41">
        <v>370</v>
      </c>
      <c r="AQ55" s="41">
        <v>387</v>
      </c>
      <c r="AR55" s="41">
        <v>403</v>
      </c>
      <c r="AS55" s="41">
        <v>420</v>
      </c>
      <c r="AT55" s="41">
        <v>437</v>
      </c>
      <c r="AU55" s="41">
        <v>453</v>
      </c>
      <c r="AV55" s="41">
        <v>470</v>
      </c>
      <c r="AW55" s="41">
        <v>491</v>
      </c>
      <c r="AX55" s="41">
        <v>515</v>
      </c>
      <c r="AY55" s="41">
        <v>539</v>
      </c>
    </row>
    <row r="56" spans="1:56" customHeight="1" ht="21.6">
      <c r="B56" s="378">
        <v>1400</v>
      </c>
      <c r="C56" s="297">
        <f>ROUNDUP(IFERROR(AD56*(1+$AD$6/100),AD56),0)</f>
        <v>123</v>
      </c>
      <c r="D56" s="297">
        <f>ROUNDUP(IFERROR(AE56*(1+$AD$6/100),AE56),0)</f>
        <v>141</v>
      </c>
      <c r="E56" s="297">
        <f>ROUNDUP(IFERROR(AF56*(1+$AD$6/100),AF56),0)</f>
        <v>148</v>
      </c>
      <c r="F56" s="297">
        <f>ROUNDUP(IFERROR(AG56*(1+$AD$6/100),AG56),0)</f>
        <v>162</v>
      </c>
      <c r="G56" s="297">
        <f>ROUNDUP(IFERROR(AH56*(1+$AD$6/100),AH56),0)</f>
        <v>180</v>
      </c>
      <c r="H56" s="297">
        <f>ROUNDUP(IFERROR(AI56*(1+$AD$6/100),AI56),0)</f>
        <v>194</v>
      </c>
      <c r="I56" s="297">
        <f>ROUNDUP(IFERROR(AJ56*(1+$AD$6/100),AJ56),0)</f>
        <v>208</v>
      </c>
      <c r="J56" s="297">
        <f>ROUNDUP(IFERROR(AK56*(1+$AD$6/100),AK56),0)</f>
        <v>228</v>
      </c>
      <c r="K56" s="297">
        <f>ROUNDUP(IFERROR(AL56*(1+$AD$6/100),AL56),0)</f>
        <v>242</v>
      </c>
      <c r="L56" s="297">
        <f>ROUNDUP(IFERROR(AM56*(1+$AD$6/100),AM56),0)</f>
        <v>256</v>
      </c>
      <c r="M56" s="297">
        <f>ROUNDUP(IFERROR(AN56*(1+$AD$6/100),AN56),0)</f>
        <v>270</v>
      </c>
      <c r="N56" s="297">
        <f>ROUNDUP(IFERROR(AO56*(1+$AD$6/100),AO56),0)</f>
        <v>291</v>
      </c>
      <c r="O56" s="297">
        <f>ROUNDUP(IFERROR(AP56*(1+$AD$6/100),AP56),0)</f>
        <v>308</v>
      </c>
      <c r="P56" s="297">
        <f>ROUNDUP(IFERROR(AQ56*(1+$AD$6/100),AQ56),0)</f>
        <v>322</v>
      </c>
      <c r="Q56" s="297">
        <f>ROUNDUP(IFERROR(AR56*(1+$AD$6/100),AR56),0)</f>
        <v>336</v>
      </c>
      <c r="R56" s="297">
        <f>ROUNDUP(IFERROR(AS56*(1+$AD$6/100),AS56),0)</f>
        <v>351</v>
      </c>
      <c r="S56" s="297">
        <f>ROUNDUP(IFERROR(AT56*(1+$AD$6/100),AT56),0)</f>
        <v>365</v>
      </c>
      <c r="T56" s="297">
        <f>ROUNDUP(IFERROR(AU56*(1+$AD$6/100),AU56),0)</f>
        <v>378</v>
      </c>
      <c r="U56" s="297">
        <f>ROUNDUP(IFERROR(AV56*(1+$AD$6/100),AV56),0)</f>
        <v>393</v>
      </c>
      <c r="V56" s="297">
        <f>ROUNDUP(IFERROR(AW56*(1+$AD$6/100),AW56),0)</f>
        <v>411</v>
      </c>
      <c r="W56" s="297">
        <f>ROUNDUP(IFERROR(AX56*(1+$AD$6/100),AX56),0)</f>
        <v>431</v>
      </c>
      <c r="X56" s="297">
        <f>ROUNDUP(IFERROR(AY56*(1+$AD$6/100),AY56),0)</f>
        <v>452</v>
      </c>
      <c r="Y56" s="360"/>
      <c r="AD56" s="41">
        <v>163</v>
      </c>
      <c r="AE56" s="41">
        <v>188</v>
      </c>
      <c r="AF56" s="41">
        <v>197</v>
      </c>
      <c r="AG56" s="41">
        <v>216</v>
      </c>
      <c r="AH56" s="41">
        <v>239</v>
      </c>
      <c r="AI56" s="41">
        <v>258</v>
      </c>
      <c r="AJ56" s="41">
        <v>277</v>
      </c>
      <c r="AK56" s="41">
        <v>303</v>
      </c>
      <c r="AL56" s="41">
        <v>322</v>
      </c>
      <c r="AM56" s="41">
        <v>341</v>
      </c>
      <c r="AN56" s="41">
        <v>359</v>
      </c>
      <c r="AO56" s="41">
        <v>387</v>
      </c>
      <c r="AP56" s="41">
        <v>410</v>
      </c>
      <c r="AQ56" s="41">
        <v>429</v>
      </c>
      <c r="AR56" s="41">
        <v>448</v>
      </c>
      <c r="AS56" s="41">
        <v>467</v>
      </c>
      <c r="AT56" s="41">
        <v>486</v>
      </c>
      <c r="AU56" s="41">
        <v>504</v>
      </c>
      <c r="AV56" s="41">
        <v>523</v>
      </c>
      <c r="AW56" s="41">
        <v>548</v>
      </c>
      <c r="AX56" s="41">
        <v>574</v>
      </c>
      <c r="AY56" s="41">
        <v>602</v>
      </c>
    </row>
    <row r="57" spans="1:56" customHeight="1" ht="21.6">
      <c r="B57" s="378">
        <v>1600</v>
      </c>
      <c r="C57" s="297">
        <f>ROUNDUP(IFERROR(AD57*(1+$AD$6/100),AD57),0)</f>
        <v>134</v>
      </c>
      <c r="D57" s="297">
        <f>ROUNDUP(IFERROR(AE57*(1+$AD$6/100),AE57),0)</f>
        <v>146</v>
      </c>
      <c r="E57" s="297">
        <f>ROUNDUP(IFERROR(AF57*(1+$AD$6/100),AF57),0)</f>
        <v>162</v>
      </c>
      <c r="F57" s="297">
        <f>ROUNDUP(IFERROR(AG57*(1+$AD$6/100),AG57),0)</f>
        <v>177</v>
      </c>
      <c r="G57" s="297">
        <f>ROUNDUP(IFERROR(AH57*(1+$AD$6/100),AH57),0)</f>
        <v>197</v>
      </c>
      <c r="H57" s="297">
        <f>ROUNDUP(IFERROR(AI57*(1+$AD$6/100),AI57),0)</f>
        <v>213</v>
      </c>
      <c r="I57" s="297">
        <f>ROUNDUP(IFERROR(AJ57*(1+$AD$6/100),AJ57),0)</f>
        <v>228</v>
      </c>
      <c r="J57" s="297">
        <f>ROUNDUP(IFERROR(AK57*(1+$AD$6/100),AK57),0)</f>
        <v>249</v>
      </c>
      <c r="K57" s="297">
        <f>ROUNDUP(IFERROR(AL57*(1+$AD$6/100),AL57),0)</f>
        <v>265</v>
      </c>
      <c r="L57" s="297">
        <f>ROUNDUP(IFERROR(AM57*(1+$AD$6/100),AM57),0)</f>
        <v>281</v>
      </c>
      <c r="M57" s="297">
        <f>ROUNDUP(IFERROR(AN57*(1+$AD$6/100),AN57),0)</f>
        <v>297</v>
      </c>
      <c r="N57" s="297">
        <f>ROUNDUP(IFERROR(AO57*(1+$AD$6/100),AO57),0)</f>
        <v>319</v>
      </c>
      <c r="O57" s="297">
        <f>ROUNDUP(IFERROR(AP57*(1+$AD$6/100),AP57),0)</f>
        <v>339</v>
      </c>
      <c r="P57" s="297">
        <f>ROUNDUP(IFERROR(AQ57*(1+$AD$6/100),AQ57),0)</f>
        <v>354</v>
      </c>
      <c r="Q57" s="297">
        <f>ROUNDUP(IFERROR(AR57*(1+$AD$6/100),AR57),0)</f>
        <v>370</v>
      </c>
      <c r="R57" s="297">
        <f>ROUNDUP(IFERROR(AS57*(1+$AD$6/100),AS57),0)</f>
        <v>386</v>
      </c>
      <c r="S57" s="297">
        <f>ROUNDUP(IFERROR(AT57*(1+$AD$6/100),AT57),0)</f>
        <v>402</v>
      </c>
      <c r="T57" s="297">
        <f>ROUNDUP(IFERROR(AU57*(1+$AD$6/100),AU57),0)</f>
        <v>417</v>
      </c>
      <c r="U57" s="297">
        <f>ROUNDUP(IFERROR(AV57*(1+$AD$6/100),AV57),0)</f>
        <v>433</v>
      </c>
      <c r="V57" s="297">
        <f>ROUNDUP(IFERROR(AW57*(1+$AD$6/100),AW57),0)</f>
        <v>453</v>
      </c>
      <c r="W57" s="297">
        <f>ROUNDUP(IFERROR(AX57*(1+$AD$6/100),AX57),0)</f>
        <v>475</v>
      </c>
      <c r="X57" s="297">
        <f>ROUNDUP(IFERROR(AY57*(1+$AD$6/100),AY57),0)</f>
        <v>498</v>
      </c>
      <c r="Y57" s="360"/>
      <c r="AD57" s="41">
        <v>178</v>
      </c>
      <c r="AE57" s="41">
        <v>194</v>
      </c>
      <c r="AF57" s="41">
        <v>215</v>
      </c>
      <c r="AG57" s="41">
        <v>236</v>
      </c>
      <c r="AH57" s="41">
        <v>262</v>
      </c>
      <c r="AI57" s="41">
        <v>283</v>
      </c>
      <c r="AJ57" s="41">
        <v>304</v>
      </c>
      <c r="AK57" s="41">
        <v>332</v>
      </c>
      <c r="AL57" s="41">
        <v>353</v>
      </c>
      <c r="AM57" s="41">
        <v>374</v>
      </c>
      <c r="AN57" s="41">
        <v>395</v>
      </c>
      <c r="AO57" s="41">
        <v>425</v>
      </c>
      <c r="AP57" s="41">
        <v>451</v>
      </c>
      <c r="AQ57" s="41">
        <v>472</v>
      </c>
      <c r="AR57" s="41">
        <v>493</v>
      </c>
      <c r="AS57" s="41">
        <v>514</v>
      </c>
      <c r="AT57" s="41">
        <v>535</v>
      </c>
      <c r="AU57" s="41">
        <v>556</v>
      </c>
      <c r="AV57" s="41">
        <v>577</v>
      </c>
      <c r="AW57" s="41">
        <v>604</v>
      </c>
      <c r="AX57" s="41">
        <v>633</v>
      </c>
      <c r="AY57" s="41">
        <v>664</v>
      </c>
    </row>
    <row r="58" spans="1:56" customHeight="1" ht="21.6">
      <c r="B58" s="378">
        <v>1800</v>
      </c>
      <c r="C58" s="297">
        <f>ROUNDUP(IFERROR(AD58*(1+$AD$6/100),AD58),0)</f>
        <v>140</v>
      </c>
      <c r="D58" s="297">
        <f>ROUNDUP(IFERROR(AE58*(1+$AD$6/100),AE58),0)</f>
        <v>160</v>
      </c>
      <c r="E58" s="297">
        <f>ROUNDUP(IFERROR(AF58*(1+$AD$6/100),AF58),0)</f>
        <v>178</v>
      </c>
      <c r="F58" s="297">
        <f>ROUNDUP(IFERROR(AG58*(1+$AD$6/100),AG58),0)</f>
        <v>195</v>
      </c>
      <c r="G58" s="297">
        <f>ROUNDUP(IFERROR(AH58*(1+$AD$6/100),AH58),0)</f>
        <v>216</v>
      </c>
      <c r="H58" s="297">
        <f>ROUNDUP(IFERROR(AI58*(1+$AD$6/100),AI58),0)</f>
        <v>234</v>
      </c>
      <c r="I58" s="297">
        <f>ROUNDUP(IFERROR(AJ58*(1+$AD$6/100),AJ58),0)</f>
        <v>251</v>
      </c>
      <c r="J58" s="297">
        <f>ROUNDUP(IFERROR(AK58*(1+$AD$6/100),AK58),0)</f>
        <v>272</v>
      </c>
      <c r="K58" s="297">
        <f>ROUNDUP(IFERROR(AL58*(1+$AD$6/100),AL58),0)</f>
        <v>289</v>
      </c>
      <c r="L58" s="297">
        <f>ROUNDUP(IFERROR(AM58*(1+$AD$6/100),AM58),0)</f>
        <v>306</v>
      </c>
      <c r="M58" s="297">
        <f>ROUNDUP(IFERROR(AN58*(1+$AD$6/100),AN58),0)</f>
        <v>324</v>
      </c>
      <c r="N58" s="297">
        <f>ROUNDUP(IFERROR(AO58*(1+$AD$6/100),AO58),0)</f>
        <v>348</v>
      </c>
      <c r="O58" s="297">
        <f>ROUNDUP(IFERROR(AP58*(1+$AD$6/100),AP58),0)</f>
        <v>369</v>
      </c>
      <c r="P58" s="297">
        <f>ROUNDUP(IFERROR(AQ58*(1+$AD$6/100),AQ58),0)</f>
        <v>387</v>
      </c>
      <c r="Q58" s="297">
        <f>ROUNDUP(IFERROR(AR58*(1+$AD$6/100),AR58),0)</f>
        <v>404</v>
      </c>
      <c r="R58" s="297">
        <f>ROUNDUP(IFERROR(AS58*(1+$AD$6/100),AS58),0)</f>
        <v>421</v>
      </c>
      <c r="S58" s="297">
        <f>ROUNDUP(IFERROR(AT58*(1+$AD$6/100),AT58),0)</f>
        <v>438</v>
      </c>
      <c r="T58" s="297">
        <f>ROUNDUP(IFERROR(AU58*(1+$AD$6/100),AU58),0)</f>
        <v>456</v>
      </c>
      <c r="U58" s="297">
        <f>ROUNDUP(IFERROR(AV58*(1+$AD$6/100),AV58),0)</f>
        <v>473</v>
      </c>
      <c r="V58" s="297">
        <f>ROUNDUP(IFERROR(AW58*(1+$AD$6/100),AW58),0)</f>
        <v>495</v>
      </c>
      <c r="W58" s="297">
        <f>ROUNDUP(IFERROR(AX58*(1+$AD$6/100),AX58),0)</f>
        <v>519</v>
      </c>
      <c r="X58" s="297">
        <f>ROUNDUP(IFERROR(AY58*(1+$AD$6/100),AY58),0)</f>
        <v>546</v>
      </c>
      <c r="Y58" s="360"/>
      <c r="AD58" s="41">
        <v>186</v>
      </c>
      <c r="AE58" s="41">
        <v>213</v>
      </c>
      <c r="AF58" s="41">
        <v>237</v>
      </c>
      <c r="AG58" s="41">
        <v>260</v>
      </c>
      <c r="AH58" s="41">
        <v>288</v>
      </c>
      <c r="AI58" s="41">
        <v>311</v>
      </c>
      <c r="AJ58" s="41">
        <v>334</v>
      </c>
      <c r="AK58" s="41">
        <v>362</v>
      </c>
      <c r="AL58" s="41">
        <v>385</v>
      </c>
      <c r="AM58" s="41">
        <v>408</v>
      </c>
      <c r="AN58" s="41">
        <v>431</v>
      </c>
      <c r="AO58" s="41">
        <v>464</v>
      </c>
      <c r="AP58" s="41">
        <v>491</v>
      </c>
      <c r="AQ58" s="41">
        <v>515</v>
      </c>
      <c r="AR58" s="41">
        <v>538</v>
      </c>
      <c r="AS58" s="41">
        <v>561</v>
      </c>
      <c r="AT58" s="41">
        <v>584</v>
      </c>
      <c r="AU58" s="41">
        <v>607</v>
      </c>
      <c r="AV58" s="41">
        <v>630</v>
      </c>
      <c r="AW58" s="41">
        <v>660</v>
      </c>
      <c r="AX58" s="41">
        <v>692</v>
      </c>
      <c r="AY58" s="41">
        <v>727</v>
      </c>
    </row>
    <row r="59" spans="1:56" customHeight="1" ht="21.6">
      <c r="B59" s="378">
        <v>2000</v>
      </c>
      <c r="C59" s="297">
        <f>ROUNDUP(IFERROR(AD59*(1+$AD$6/100),AD59),0)</f>
        <v>150</v>
      </c>
      <c r="D59" s="297">
        <f>ROUNDUP(IFERROR(AE59*(1+$AD$6/100),AE59),0)</f>
        <v>173</v>
      </c>
      <c r="E59" s="297">
        <f>ROUNDUP(IFERROR(AF59*(1+$AD$6/100),AF59),0)</f>
        <v>192</v>
      </c>
      <c r="F59" s="297">
        <f>ROUNDUP(IFERROR(AG59*(1+$AD$6/100),AG59),0)</f>
        <v>210</v>
      </c>
      <c r="G59" s="297">
        <f>ROUNDUP(IFERROR(AH59*(1+$AD$6/100),AH59),0)</f>
        <v>233</v>
      </c>
      <c r="H59" s="297">
        <f>ROUNDUP(IFERROR(AI59*(1+$AD$6/100),AI59),0)</f>
        <v>252</v>
      </c>
      <c r="I59" s="297">
        <f>ROUNDUP(IFERROR(AJ59*(1+$AD$6/100),AJ59),0)</f>
        <v>271</v>
      </c>
      <c r="J59" s="297">
        <f>ROUNDUP(IFERROR(AK59*(1+$AD$6/100),AK59),0)</f>
        <v>294</v>
      </c>
      <c r="K59" s="297">
        <f>ROUNDUP(IFERROR(AL59*(1+$AD$6/100),AL59),0)</f>
        <v>312</v>
      </c>
      <c r="L59" s="297">
        <f>ROUNDUP(IFERROR(AM59*(1+$AD$6/100),AM59),0)</f>
        <v>332</v>
      </c>
      <c r="M59" s="297">
        <f>ROUNDUP(IFERROR(AN59*(1+$AD$6/100),AN59),0)</f>
        <v>351</v>
      </c>
      <c r="N59" s="297">
        <f>ROUNDUP(IFERROR(AO59*(1+$AD$6/100),AO59),0)</f>
        <v>377</v>
      </c>
      <c r="O59" s="297">
        <f>ROUNDUP(IFERROR(AP59*(1+$AD$6/100),AP59),0)</f>
        <v>399</v>
      </c>
      <c r="P59" s="297">
        <f>ROUNDUP(IFERROR(AQ59*(1+$AD$6/100),AQ59),0)</f>
        <v>418</v>
      </c>
      <c r="Q59" s="297">
        <f>ROUNDUP(IFERROR(AR59*(1+$AD$6/100),AR59),0)</f>
        <v>437</v>
      </c>
      <c r="R59" s="297">
        <f>ROUNDUP(IFERROR(AS59*(1+$AD$6/100),AS59),0)</f>
        <v>456</v>
      </c>
      <c r="S59" s="297">
        <f>ROUNDUP(IFERROR(AT59*(1+$AD$6/100),AT59),0)</f>
        <v>475</v>
      </c>
      <c r="T59" s="297">
        <f>ROUNDUP(IFERROR(AU59*(1+$AD$6/100),AU59),0)</f>
        <v>494</v>
      </c>
      <c r="U59" s="297">
        <f>ROUNDUP(IFERROR(AV59*(1+$AD$6/100),AV59),0)</f>
        <v>513</v>
      </c>
      <c r="V59" s="297">
        <f>ROUNDUP(IFERROR(AW59*(1+$AD$6/100),AW59),0)</f>
        <v>537</v>
      </c>
      <c r="W59" s="297">
        <f>ROUNDUP(IFERROR(AX59*(1+$AD$6/100),AX59),0)</f>
        <v>564</v>
      </c>
      <c r="X59" s="297">
        <f>ROUNDUP(IFERROR(AY59*(1+$AD$6/100),AY59),0)</f>
        <v>592</v>
      </c>
      <c r="Y59" s="360"/>
      <c r="AD59" s="41">
        <v>199</v>
      </c>
      <c r="AE59" s="41">
        <v>230</v>
      </c>
      <c r="AF59" s="41">
        <v>255</v>
      </c>
      <c r="AG59" s="41">
        <v>280</v>
      </c>
      <c r="AH59" s="41">
        <v>310</v>
      </c>
      <c r="AI59" s="41">
        <v>336</v>
      </c>
      <c r="AJ59" s="41">
        <v>361</v>
      </c>
      <c r="AK59" s="41">
        <v>391</v>
      </c>
      <c r="AL59" s="41">
        <v>416</v>
      </c>
      <c r="AM59" s="41">
        <v>442</v>
      </c>
      <c r="AN59" s="41">
        <v>467</v>
      </c>
      <c r="AO59" s="41">
        <v>502</v>
      </c>
      <c r="AP59" s="41">
        <v>532</v>
      </c>
      <c r="AQ59" s="41">
        <v>557</v>
      </c>
      <c r="AR59" s="41">
        <v>582</v>
      </c>
      <c r="AS59" s="41">
        <v>608</v>
      </c>
      <c r="AT59" s="41">
        <v>633</v>
      </c>
      <c r="AU59" s="41">
        <v>658</v>
      </c>
      <c r="AV59" s="41">
        <v>683</v>
      </c>
      <c r="AW59" s="41">
        <v>716</v>
      </c>
      <c r="AX59" s="41">
        <v>752</v>
      </c>
      <c r="AY59" s="41">
        <v>789</v>
      </c>
    </row>
    <row r="60" spans="1:56" customHeight="1" ht="21.6">
      <c r="B60" s="378">
        <v>2200</v>
      </c>
      <c r="C60" s="297">
        <f>ROUNDUP(IFERROR(AD60*(1+$AD$6/100),AD60),0)</f>
        <v>160</v>
      </c>
      <c r="D60" s="297">
        <f>ROUNDUP(IFERROR(AE60*(1+$AD$6/100),AE60),0)</f>
        <v>185</v>
      </c>
      <c r="E60" s="297">
        <f>ROUNDUP(IFERROR(AF60*(1+$AD$6/100),AF60),0)</f>
        <v>205</v>
      </c>
      <c r="F60" s="297">
        <f>ROUNDUP(IFERROR(AG60*(1+$AD$6/100),AG60),0)</f>
        <v>226</v>
      </c>
      <c r="G60" s="297">
        <f>ROUNDUP(IFERROR(AH60*(1+$AD$6/100),AH60),0)</f>
        <v>250</v>
      </c>
      <c r="H60" s="297">
        <f>ROUNDUP(IFERROR(AI60*(1+$AD$6/100),AI60),0)</f>
        <v>271</v>
      </c>
      <c r="I60" s="297">
        <f>ROUNDUP(IFERROR(AJ60*(1+$AD$6/100),AJ60),0)</f>
        <v>291</v>
      </c>
      <c r="J60" s="297">
        <f>ROUNDUP(IFERROR(AK60*(1+$AD$6/100),AK60),0)</f>
        <v>315</v>
      </c>
      <c r="K60" s="297">
        <f>ROUNDUP(IFERROR(AL60*(1+$AD$6/100),AL60),0)</f>
        <v>336</v>
      </c>
      <c r="L60" s="297">
        <f>ROUNDUP(IFERROR(AM60*(1+$AD$6/100),AM60),0)</f>
        <v>357</v>
      </c>
      <c r="M60" s="297">
        <f>ROUNDUP(IFERROR(AN60*(1+$AD$6/100),AN60),0)</f>
        <v>378</v>
      </c>
      <c r="N60" s="297">
        <f>ROUNDUP(IFERROR(AO60*(1+$AD$6/100),AO60),0)</f>
        <v>405</v>
      </c>
      <c r="O60" s="297">
        <f>ROUNDUP(IFERROR(AP60*(1+$AD$6/100),AP60),0)</f>
        <v>429</v>
      </c>
      <c r="P60" s="297">
        <f>ROUNDUP(IFERROR(AQ60*(1+$AD$6/100),AQ60),0)</f>
        <v>450</v>
      </c>
      <c r="Q60" s="297">
        <f>ROUNDUP(IFERROR(AR60*(1+$AD$6/100),AR60),0)</f>
        <v>471</v>
      </c>
      <c r="R60" s="297">
        <f>ROUNDUP(IFERROR(AS60*(1+$AD$6/100),AS60),0)</f>
        <v>492</v>
      </c>
      <c r="S60" s="297">
        <f>ROUNDUP(IFERROR(AT60*(1+$AD$6/100),AT60),0)</f>
        <v>512</v>
      </c>
      <c r="T60" s="297">
        <f>ROUNDUP(IFERROR(AU60*(1+$AD$6/100),AU60),0)</f>
        <v>532</v>
      </c>
      <c r="U60" s="297">
        <f>ROUNDUP(IFERROR(AV60*(1+$AD$6/100),AV60),0)</f>
        <v>553</v>
      </c>
      <c r="V60" s="297">
        <f>ROUNDUP(IFERROR(AW60*(1+$AD$6/100),AW60),0)</f>
        <v>579</v>
      </c>
      <c r="W60" s="297">
        <f>ROUNDUP(IFERROR(AX60*(1+$AD$6/100),AX60),0)</f>
        <v>609</v>
      </c>
      <c r="X60" s="297">
        <f>ROUNDUP(IFERROR(AY60*(1+$AD$6/100),AY60),0)</f>
        <v>639</v>
      </c>
      <c r="Y60" s="360"/>
      <c r="AD60" s="41">
        <v>213</v>
      </c>
      <c r="AE60" s="41">
        <v>246</v>
      </c>
      <c r="AF60" s="41">
        <v>273</v>
      </c>
      <c r="AG60" s="41">
        <v>301</v>
      </c>
      <c r="AH60" s="41">
        <v>333</v>
      </c>
      <c r="AI60" s="41">
        <v>361</v>
      </c>
      <c r="AJ60" s="41">
        <v>388</v>
      </c>
      <c r="AK60" s="41">
        <v>420</v>
      </c>
      <c r="AL60" s="41">
        <v>448</v>
      </c>
      <c r="AM60" s="41">
        <v>475</v>
      </c>
      <c r="AN60" s="41">
        <v>503</v>
      </c>
      <c r="AO60" s="41">
        <v>540</v>
      </c>
      <c r="AP60" s="41">
        <v>572</v>
      </c>
      <c r="AQ60" s="41">
        <v>600</v>
      </c>
      <c r="AR60" s="41">
        <v>627</v>
      </c>
      <c r="AS60" s="41">
        <v>655</v>
      </c>
      <c r="AT60" s="41">
        <v>682</v>
      </c>
      <c r="AU60" s="41">
        <v>709</v>
      </c>
      <c r="AV60" s="41">
        <v>737</v>
      </c>
      <c r="AW60" s="41">
        <v>772</v>
      </c>
      <c r="AX60" s="41">
        <v>811</v>
      </c>
      <c r="AY60" s="41">
        <v>852</v>
      </c>
    </row>
    <row r="61" spans="1:56" customHeight="1" ht="21.6">
      <c r="B61" s="378">
        <v>2400</v>
      </c>
      <c r="C61" s="297">
        <f>ROUNDUP(IFERROR(AD61*(1+$AD$6/100),AD61),0)</f>
        <v>174</v>
      </c>
      <c r="D61" s="297">
        <f>ROUNDUP(IFERROR(AE61*(1+$AD$6/100),AE61),0)</f>
        <v>200</v>
      </c>
      <c r="E61" s="297">
        <f>ROUNDUP(IFERROR(AF61*(1+$AD$6/100),AF61),0)</f>
        <v>222</v>
      </c>
      <c r="F61" s="297">
        <f>ROUNDUP(IFERROR(AG61*(1+$AD$6/100),AG61),0)</f>
        <v>245</v>
      </c>
      <c r="G61" s="297">
        <f>ROUNDUP(IFERROR(AH61*(1+$AD$6/100),AH61),0)</f>
        <v>270</v>
      </c>
      <c r="H61" s="297">
        <f>ROUNDUP(IFERROR(AI61*(1+$AD$6/100),AI61),0)</f>
        <v>293</v>
      </c>
      <c r="I61" s="297">
        <f>ROUNDUP(IFERROR(AJ61*(1+$AD$6/100),AJ61),0)</f>
        <v>315</v>
      </c>
      <c r="J61" s="297">
        <f>ROUNDUP(IFERROR(AK61*(1+$AD$6/100),AK61),0)</f>
        <v>341</v>
      </c>
      <c r="K61" s="297">
        <f>ROUNDUP(IFERROR(AL61*(1+$AD$6/100),AL61),0)</f>
        <v>363</v>
      </c>
      <c r="L61" s="297">
        <f>ROUNDUP(IFERROR(AM61*(1+$AD$6/100),AM61),0)</f>
        <v>386</v>
      </c>
      <c r="M61" s="297">
        <f>ROUNDUP(IFERROR(AN61*(1+$AD$6/100),AN61),0)</f>
        <v>408</v>
      </c>
      <c r="N61" s="297">
        <f>ROUNDUP(IFERROR(AO61*(1+$AD$6/100),AO61),0)</f>
        <v>438</v>
      </c>
      <c r="O61" s="297">
        <f>ROUNDUP(IFERROR(AP61*(1+$AD$6/100),AP61),0)</f>
        <v>460</v>
      </c>
      <c r="P61" s="297">
        <f>ROUNDUP(IFERROR(AQ61*(1+$AD$6/100),AQ61),0)</f>
        <v>482</v>
      </c>
      <c r="Q61" s="297">
        <f>ROUNDUP(IFERROR(AR61*(1+$AD$6/100),AR61),0)</f>
        <v>504</v>
      </c>
      <c r="R61" s="297">
        <f>ROUNDUP(IFERROR(AS61*(1+$AD$6/100),AS61),0)</f>
        <v>526</v>
      </c>
      <c r="S61" s="297">
        <f>ROUNDUP(IFERROR(AT61*(1+$AD$6/100),AT61),0)</f>
        <v>549</v>
      </c>
      <c r="T61" s="297">
        <f>ROUNDUP(IFERROR(AU61*(1+$AD$6/100),AU61),0)</f>
        <v>571</v>
      </c>
      <c r="U61" s="297">
        <f>ROUNDUP(IFERROR(AV61*(1+$AD$6/100),AV61),0)</f>
        <v>593</v>
      </c>
      <c r="V61" s="297" t="s">
        <v>394</v>
      </c>
      <c r="W61" s="297" t="s">
        <v>394</v>
      </c>
      <c r="X61" s="353" t="s">
        <v>394</v>
      </c>
      <c r="Y61" s="360"/>
      <c r="AD61" s="41">
        <v>232</v>
      </c>
      <c r="AE61" s="41">
        <v>266</v>
      </c>
      <c r="AF61" s="41">
        <v>296</v>
      </c>
      <c r="AG61" s="41">
        <v>326</v>
      </c>
      <c r="AH61" s="41">
        <v>360</v>
      </c>
      <c r="AI61" s="41">
        <v>390</v>
      </c>
      <c r="AJ61" s="41">
        <v>420</v>
      </c>
      <c r="AK61" s="41">
        <v>454</v>
      </c>
      <c r="AL61" s="41">
        <v>484</v>
      </c>
      <c r="AM61" s="41">
        <v>514</v>
      </c>
      <c r="AN61" s="41">
        <v>543</v>
      </c>
      <c r="AO61" s="41">
        <v>583</v>
      </c>
      <c r="AP61" s="41">
        <v>613</v>
      </c>
      <c r="AQ61" s="41">
        <v>642</v>
      </c>
      <c r="AR61" s="41">
        <v>672</v>
      </c>
      <c r="AS61" s="41">
        <v>701</v>
      </c>
      <c r="AT61" s="41">
        <v>731</v>
      </c>
      <c r="AU61" s="41">
        <v>761</v>
      </c>
      <c r="AV61" s="41">
        <v>790</v>
      </c>
      <c r="AW61" s="41">
        <v>0</v>
      </c>
      <c r="AX61" s="41">
        <v>0</v>
      </c>
      <c r="AY61" s="41">
        <v>0</v>
      </c>
    </row>
    <row r="62" spans="1:56" customHeight="1" ht="21.6">
      <c r="B62" s="378">
        <v>2600</v>
      </c>
      <c r="C62" s="297">
        <f>ROUNDUP(IFERROR(AD62*(1+$AD$6/100),AD62),0)</f>
        <v>185</v>
      </c>
      <c r="D62" s="297">
        <f>ROUNDUP(IFERROR(AE62*(1+$AD$6/100),AE62),0)</f>
        <v>213</v>
      </c>
      <c r="E62" s="297">
        <f>ROUNDUP(IFERROR(AF62*(1+$AD$6/100),AF62),0)</f>
        <v>236</v>
      </c>
      <c r="F62" s="297">
        <f>ROUNDUP(IFERROR(AG62*(1+$AD$6/100),AG62),0)</f>
        <v>260</v>
      </c>
      <c r="G62" s="297">
        <f>ROUNDUP(IFERROR(AH62*(1+$AD$6/100),AH62),0)</f>
        <v>288</v>
      </c>
      <c r="H62" s="297">
        <f>ROUNDUP(IFERROR(AI62*(1+$AD$6/100),AI62),0)</f>
        <v>312</v>
      </c>
      <c r="I62" s="297">
        <f>ROUNDUP(IFERROR(AJ62*(1+$AD$6/100),AJ62),0)</f>
        <v>336</v>
      </c>
      <c r="J62" s="297">
        <f>ROUNDUP(IFERROR(AK62*(1+$AD$6/100),AK62),0)</f>
        <v>363</v>
      </c>
      <c r="K62" s="297">
        <f>ROUNDUP(IFERROR(AL62*(1+$AD$6/100),AL62),0)</f>
        <v>387</v>
      </c>
      <c r="L62" s="297">
        <f>ROUNDUP(IFERROR(AM62*(1+$AD$6/100),AM62),0)</f>
        <v>411</v>
      </c>
      <c r="M62" s="297">
        <f>ROUNDUP(IFERROR(AN62*(1+$AD$6/100),AN62),0)</f>
        <v>435</v>
      </c>
      <c r="N62" s="297">
        <f>ROUNDUP(IFERROR(AO62*(1+$AD$6/100),AO62),0)</f>
        <v>466</v>
      </c>
      <c r="O62" s="297">
        <f>ROUNDUP(IFERROR(AP62*(1+$AD$6/100),AP62),0)</f>
        <v>490</v>
      </c>
      <c r="P62" s="297">
        <f>ROUNDUP(IFERROR(AQ62*(1+$AD$6/100),AQ62),0)</f>
        <v>514</v>
      </c>
      <c r="Q62" s="297">
        <f>ROUNDUP(IFERROR(AR62*(1+$AD$6/100),AR62),0)</f>
        <v>538</v>
      </c>
      <c r="R62" s="297">
        <f>ROUNDUP(IFERROR(AS62*(1+$AD$6/100),AS62),0)</f>
        <v>561</v>
      </c>
      <c r="S62" s="297">
        <f>ROUNDUP(IFERROR(AT62*(1+$AD$6/100),AT62),0)</f>
        <v>585</v>
      </c>
      <c r="T62" s="297" t="s">
        <v>394</v>
      </c>
      <c r="U62" s="297" t="s">
        <v>394</v>
      </c>
      <c r="V62" s="297" t="s">
        <v>394</v>
      </c>
      <c r="W62" s="297" t="s">
        <v>394</v>
      </c>
      <c r="X62" s="353" t="s">
        <v>394</v>
      </c>
      <c r="Y62" s="360"/>
      <c r="AD62" s="41">
        <v>246</v>
      </c>
      <c r="AE62" s="41">
        <v>283</v>
      </c>
      <c r="AF62" s="41">
        <v>314</v>
      </c>
      <c r="AG62" s="41">
        <v>346</v>
      </c>
      <c r="AH62" s="41">
        <v>383</v>
      </c>
      <c r="AI62" s="41">
        <v>415</v>
      </c>
      <c r="AJ62" s="41">
        <v>447</v>
      </c>
      <c r="AK62" s="41">
        <v>484</v>
      </c>
      <c r="AL62" s="41">
        <v>516</v>
      </c>
      <c r="AM62" s="41">
        <v>547</v>
      </c>
      <c r="AN62" s="41">
        <v>579</v>
      </c>
      <c r="AO62" s="41">
        <v>621</v>
      </c>
      <c r="AP62" s="41">
        <v>653</v>
      </c>
      <c r="AQ62" s="41">
        <v>685</v>
      </c>
      <c r="AR62" s="41">
        <v>717</v>
      </c>
      <c r="AS62" s="41">
        <v>748</v>
      </c>
      <c r="AT62" s="41">
        <v>780</v>
      </c>
      <c r="AU62" s="41">
        <v>0</v>
      </c>
      <c r="AV62" s="41">
        <v>0</v>
      </c>
      <c r="AW62" s="41">
        <v>0</v>
      </c>
      <c r="AX62" s="41">
        <v>0</v>
      </c>
      <c r="AY62" s="41">
        <v>0</v>
      </c>
    </row>
    <row r="63" spans="1:56" customHeight="1" ht="21.6">
      <c r="B63" s="378">
        <v>2800</v>
      </c>
      <c r="C63" s="297">
        <f>ROUNDUP(IFERROR(AD63*(1+$AD$6/100),AD63),0)</f>
        <v>195</v>
      </c>
      <c r="D63" s="297">
        <f>ROUNDUP(IFERROR(AE63*(1+$AD$6/100),AE63),0)</f>
        <v>225</v>
      </c>
      <c r="E63" s="297">
        <f>ROUNDUP(IFERROR(AF63*(1+$AD$6/100),AF63),0)</f>
        <v>250</v>
      </c>
      <c r="F63" s="297">
        <f>ROUNDUP(IFERROR(AG63*(1+$AD$6/100),AG63),0)</f>
        <v>276</v>
      </c>
      <c r="G63" s="297">
        <f>ROUNDUP(IFERROR(AH63*(1+$AD$6/100),AH63),0)</f>
        <v>305</v>
      </c>
      <c r="H63" s="297">
        <f>ROUNDUP(IFERROR(AI63*(1+$AD$6/100),AI63),0)</f>
        <v>330</v>
      </c>
      <c r="I63" s="297">
        <f>ROUNDUP(IFERROR(AJ63*(1+$AD$6/100),AJ63),0)</f>
        <v>356</v>
      </c>
      <c r="J63" s="297">
        <f>ROUNDUP(IFERROR(AK63*(1+$AD$6/100),AK63),0)</f>
        <v>385</v>
      </c>
      <c r="K63" s="297">
        <f>ROUNDUP(IFERROR(AL63*(1+$AD$6/100),AL63),0)</f>
        <v>411</v>
      </c>
      <c r="L63" s="297">
        <f>ROUNDUP(IFERROR(AM63*(1+$AD$6/100),AM63),0)</f>
        <v>436</v>
      </c>
      <c r="M63" s="297">
        <f>ROUNDUP(IFERROR(AN63*(1+$AD$6/100),AN63),0)</f>
        <v>462</v>
      </c>
      <c r="N63" s="297">
        <f>ROUNDUP(IFERROR(AO63*(1+$AD$6/100),AO63),0)</f>
        <v>495</v>
      </c>
      <c r="O63" s="297">
        <f>ROUNDUP(IFERROR(AP63*(1+$AD$6/100),AP63),0)</f>
        <v>521</v>
      </c>
      <c r="P63" s="297">
        <f>ROUNDUP(IFERROR(AQ63*(1+$AD$6/100),AQ63),0)</f>
        <v>546</v>
      </c>
      <c r="Q63" s="297">
        <f>ROUNDUP(IFERROR(AR63*(1+$AD$6/100),AR63),0)</f>
        <v>571</v>
      </c>
      <c r="R63" s="297">
        <f>ROUNDUP(IFERROR(AS63*(1+$AD$6/100),AS63),0)</f>
        <v>597</v>
      </c>
      <c r="S63" s="297" t="s">
        <v>394</v>
      </c>
      <c r="T63" s="297" t="s">
        <v>394</v>
      </c>
      <c r="U63" s="297" t="s">
        <v>394</v>
      </c>
      <c r="V63" s="297" t="s">
        <v>394</v>
      </c>
      <c r="W63" s="297" t="s">
        <v>394</v>
      </c>
      <c r="X63" s="353" t="s">
        <v>394</v>
      </c>
      <c r="Y63" s="360"/>
      <c r="AD63" s="41">
        <v>260</v>
      </c>
      <c r="AE63" s="41">
        <v>299</v>
      </c>
      <c r="AF63" s="41">
        <v>333</v>
      </c>
      <c r="AG63" s="41">
        <v>367</v>
      </c>
      <c r="AH63" s="41">
        <v>406</v>
      </c>
      <c r="AI63" s="41">
        <v>440</v>
      </c>
      <c r="AJ63" s="41">
        <v>474</v>
      </c>
      <c r="AK63" s="41">
        <v>513</v>
      </c>
      <c r="AL63" s="41">
        <v>547</v>
      </c>
      <c r="AM63" s="41">
        <v>581</v>
      </c>
      <c r="AN63" s="41">
        <v>615</v>
      </c>
      <c r="AO63" s="41">
        <v>660</v>
      </c>
      <c r="AP63" s="41">
        <v>694</v>
      </c>
      <c r="AQ63" s="41">
        <v>728</v>
      </c>
      <c r="AR63" s="41">
        <v>761</v>
      </c>
      <c r="AS63" s="41">
        <v>795</v>
      </c>
      <c r="AT63" s="41">
        <v>0</v>
      </c>
      <c r="AU63" s="41">
        <v>0</v>
      </c>
      <c r="AV63" s="41">
        <v>0</v>
      </c>
      <c r="AW63" s="41">
        <v>0</v>
      </c>
      <c r="AX63" s="41">
        <v>0</v>
      </c>
      <c r="AY63" s="41">
        <v>0</v>
      </c>
    </row>
    <row r="64" spans="1:56" customHeight="1" ht="21.6">
      <c r="B64" s="378">
        <v>3000</v>
      </c>
      <c r="C64" s="297">
        <f>ROUNDUP(IFERROR(AD64*(1+$AD$6/100),AD64),0)</f>
        <v>205</v>
      </c>
      <c r="D64" s="297">
        <f>ROUNDUP(IFERROR(AE64*(1+$AD$6/100),AE64),0)</f>
        <v>237</v>
      </c>
      <c r="E64" s="297">
        <f>ROUNDUP(IFERROR(AF64*(1+$AD$6/100),AF64),0)</f>
        <v>264</v>
      </c>
      <c r="F64" s="297">
        <f>ROUNDUP(IFERROR(AG64*(1+$AD$6/100),AG64),0)</f>
        <v>291</v>
      </c>
      <c r="G64" s="297">
        <f>ROUNDUP(IFERROR(AH64*(1+$AD$6/100),AH64),0)</f>
        <v>322</v>
      </c>
      <c r="H64" s="297">
        <f>ROUNDUP(IFERROR(AI64*(1+$AD$6/100),AI64),0)</f>
        <v>349</v>
      </c>
      <c r="I64" s="297">
        <f>ROUNDUP(IFERROR(AJ64*(1+$AD$6/100),AJ64),0)</f>
        <v>376</v>
      </c>
      <c r="J64" s="297">
        <f>ROUNDUP(IFERROR(AK64*(1+$AD$6/100),AK64),0)</f>
        <v>408</v>
      </c>
      <c r="K64" s="297">
        <f>ROUNDUP(IFERROR(AL64*(1+$AD$6/100),AL64),0)</f>
        <v>435</v>
      </c>
      <c r="L64" s="297">
        <f>ROUNDUP(IFERROR(AM64*(1+$AD$6/100),AM64),0)</f>
        <v>462</v>
      </c>
      <c r="M64" s="297">
        <f>ROUNDUP(IFERROR(AN64*(1+$AD$6/100),AN64),0)</f>
        <v>489</v>
      </c>
      <c r="N64" s="297">
        <f>ROUNDUP(IFERROR(AO64*(1+$AD$6/100),AO64),0)</f>
        <v>524</v>
      </c>
      <c r="O64" s="297">
        <f>ROUNDUP(IFERROR(AP64*(1+$AD$6/100),AP64),0)</f>
        <v>551</v>
      </c>
      <c r="P64" s="297">
        <f>ROUNDUP(IFERROR(AQ64*(1+$AD$6/100),AQ64),0)</f>
        <v>578</v>
      </c>
      <c r="Q64" s="297" t="s">
        <v>394</v>
      </c>
      <c r="R64" s="297" t="s">
        <v>394</v>
      </c>
      <c r="S64" s="297" t="s">
        <v>394</v>
      </c>
      <c r="T64" s="297" t="s">
        <v>394</v>
      </c>
      <c r="U64" s="297" t="s">
        <v>394</v>
      </c>
      <c r="V64" s="297" t="s">
        <v>394</v>
      </c>
      <c r="W64" s="297" t="s">
        <v>394</v>
      </c>
      <c r="X64" s="353" t="s">
        <v>394</v>
      </c>
      <c r="Y64" s="360"/>
      <c r="AD64" s="41">
        <v>273</v>
      </c>
      <c r="AE64" s="41">
        <v>315</v>
      </c>
      <c r="AF64" s="41">
        <v>351</v>
      </c>
      <c r="AG64" s="41">
        <v>387</v>
      </c>
      <c r="AH64" s="41">
        <v>429</v>
      </c>
      <c r="AI64" s="41">
        <v>465</v>
      </c>
      <c r="AJ64" s="41">
        <v>501</v>
      </c>
      <c r="AK64" s="41">
        <v>543</v>
      </c>
      <c r="AL64" s="41">
        <v>579</v>
      </c>
      <c r="AM64" s="41">
        <v>615</v>
      </c>
      <c r="AN64" s="41">
        <v>651</v>
      </c>
      <c r="AO64" s="41">
        <v>698</v>
      </c>
      <c r="AP64" s="41">
        <v>734</v>
      </c>
      <c r="AQ64" s="41">
        <v>770</v>
      </c>
      <c r="AR64" s="41">
        <v>0</v>
      </c>
      <c r="AS64" s="41">
        <v>0</v>
      </c>
      <c r="AT64" s="41">
        <v>0</v>
      </c>
      <c r="AU64" s="41">
        <v>0</v>
      </c>
      <c r="AV64" s="41">
        <v>0</v>
      </c>
      <c r="AW64" s="41">
        <v>0</v>
      </c>
      <c r="AX64" s="41">
        <v>0</v>
      </c>
      <c r="AY64" s="41">
        <v>0</v>
      </c>
    </row>
    <row r="65" spans="1:56" customHeight="1" ht="21.6">
      <c r="B65" s="378">
        <v>3200</v>
      </c>
      <c r="C65" s="297">
        <f>ROUNDUP(IFERROR(AD65*(1+$AD$6/100),AD65),0)</f>
        <v>216</v>
      </c>
      <c r="D65" s="297">
        <f>ROUNDUP(IFERROR(AE65*(1+$AD$6/100),AE65),0)</f>
        <v>249</v>
      </c>
      <c r="E65" s="297">
        <f>ROUNDUP(IFERROR(AF65*(1+$AD$6/100),AF65),0)</f>
        <v>277</v>
      </c>
      <c r="F65" s="297">
        <f>ROUNDUP(IFERROR(AG65*(1+$AD$6/100),AG65),0)</f>
        <v>306</v>
      </c>
      <c r="G65" s="297">
        <f>ROUNDUP(IFERROR(AH65*(1+$AD$6/100),AH65),0)</f>
        <v>339</v>
      </c>
      <c r="H65" s="297">
        <f>ROUNDUP(IFERROR(AI65*(1+$AD$6/100),AI65),0)</f>
        <v>368</v>
      </c>
      <c r="I65" s="297">
        <f>ROUNDUP(IFERROR(AJ65*(1+$AD$6/100),AJ65),0)</f>
        <v>396</v>
      </c>
      <c r="J65" s="297">
        <f>ROUNDUP(IFERROR(AK65*(1+$AD$6/100),AK65),0)</f>
        <v>429</v>
      </c>
      <c r="K65" s="297">
        <f>ROUNDUP(IFERROR(AL65*(1+$AD$6/100),AL65),0)</f>
        <v>458</v>
      </c>
      <c r="L65" s="297">
        <f>ROUNDUP(IFERROR(AM65*(1+$AD$6/100),AM65),0)</f>
        <v>486</v>
      </c>
      <c r="M65" s="297">
        <f>ROUNDUP(IFERROR(AN65*(1+$AD$6/100),AN65),0)</f>
        <v>516</v>
      </c>
      <c r="N65" s="297">
        <f>ROUNDUP(IFERROR(AO65*(1+$AD$6/100),AO65),0)</f>
        <v>552</v>
      </c>
      <c r="O65" s="297">
        <f>ROUNDUP(IFERROR(AP65*(1+$AD$6/100),AP65),0)</f>
        <v>581</v>
      </c>
      <c r="P65" s="297" t="s">
        <v>394</v>
      </c>
      <c r="Q65" s="297" t="s">
        <v>394</v>
      </c>
      <c r="R65" s="297" t="s">
        <v>394</v>
      </c>
      <c r="S65" s="297" t="s">
        <v>394</v>
      </c>
      <c r="T65" s="297" t="s">
        <v>394</v>
      </c>
      <c r="U65" s="297" t="s">
        <v>394</v>
      </c>
      <c r="V65" s="297" t="s">
        <v>394</v>
      </c>
      <c r="W65" s="345" t="s">
        <v>394</v>
      </c>
      <c r="X65" s="354" t="s">
        <v>394</v>
      </c>
      <c r="Y65" s="360"/>
      <c r="AD65" s="41">
        <v>287</v>
      </c>
      <c r="AE65" s="41">
        <v>331</v>
      </c>
      <c r="AF65" s="41">
        <v>369</v>
      </c>
      <c r="AG65" s="41">
        <v>408</v>
      </c>
      <c r="AH65" s="41">
        <v>452</v>
      </c>
      <c r="AI65" s="41">
        <v>490</v>
      </c>
      <c r="AJ65" s="41">
        <v>528</v>
      </c>
      <c r="AK65" s="41">
        <v>572</v>
      </c>
      <c r="AL65" s="41">
        <v>610</v>
      </c>
      <c r="AM65" s="41">
        <v>648</v>
      </c>
      <c r="AN65" s="41">
        <v>687</v>
      </c>
      <c r="AO65" s="41">
        <v>736</v>
      </c>
      <c r="AP65" s="41">
        <v>774</v>
      </c>
      <c r="AQ65" s="41">
        <v>0</v>
      </c>
      <c r="AR65" s="41">
        <v>0</v>
      </c>
      <c r="AS65" s="41">
        <v>0</v>
      </c>
      <c r="AT65" s="41">
        <v>0</v>
      </c>
      <c r="AU65" s="41">
        <v>0</v>
      </c>
      <c r="AV65" s="41">
        <v>0</v>
      </c>
      <c r="AW65" s="41">
        <v>0</v>
      </c>
      <c r="AX65" s="41">
        <v>0</v>
      </c>
      <c r="AY65" s="41">
        <v>0</v>
      </c>
    </row>
    <row r="66" spans="1:56" customHeight="1" ht="29.25">
      <c r="B66" s="379"/>
      <c r="C66" s="380"/>
      <c r="D66" s="380"/>
      <c r="E66" s="380"/>
      <c r="F66" s="380"/>
      <c r="G66" s="380"/>
      <c r="H66" s="380"/>
      <c r="I66" s="380"/>
      <c r="J66" s="380"/>
      <c r="K66" s="380"/>
      <c r="L66" s="380"/>
      <c r="M66" s="380"/>
      <c r="N66" s="380"/>
      <c r="O66" s="380"/>
      <c r="P66" s="380"/>
      <c r="Q66" s="380"/>
      <c r="R66" s="380"/>
      <c r="S66" s="380"/>
      <c r="T66" s="380"/>
      <c r="U66" s="380"/>
      <c r="V66" s="380"/>
      <c r="W66" s="380"/>
      <c r="X66" s="380"/>
      <c r="Y66" s="381"/>
    </row>
    <row r="67" spans="1:56" customHeight="1" ht="21.6"/>
    <row r="68" spans="1:56" customHeight="1" ht="30">
      <c r="B68" s="1363" t="s">
        <v>894</v>
      </c>
      <c r="C68" s="1364"/>
      <c r="D68" s="1364"/>
      <c r="E68" s="1364"/>
      <c r="F68" s="1364"/>
      <c r="G68" s="1364"/>
      <c r="H68" s="1364"/>
      <c r="I68" s="1364"/>
      <c r="J68" s="1364"/>
      <c r="K68" s="1364"/>
      <c r="L68" s="1364"/>
      <c r="M68" s="1364"/>
      <c r="N68" s="1364"/>
      <c r="O68" s="1364"/>
      <c r="P68" s="1364"/>
      <c r="Q68" s="1364"/>
      <c r="R68" s="1364"/>
      <c r="S68" s="1364"/>
      <c r="T68" s="1364"/>
      <c r="U68" s="1364"/>
      <c r="V68" s="1364"/>
      <c r="W68" s="1364"/>
      <c r="X68" s="1364"/>
      <c r="Y68" s="1366"/>
      <c r="Z68" s="375"/>
      <c r="AA68" s="375"/>
      <c r="AD68" s="41">
        <v>0</v>
      </c>
      <c r="AE68" s="41">
        <v>0</v>
      </c>
      <c r="AF68" s="41">
        <v>0</v>
      </c>
      <c r="AG68" s="41">
        <v>0</v>
      </c>
      <c r="AH68" s="41">
        <v>0</v>
      </c>
      <c r="AI68" s="41">
        <v>0</v>
      </c>
      <c r="AJ68" s="41">
        <v>0</v>
      </c>
      <c r="AK68" s="41">
        <v>0</v>
      </c>
      <c r="AL68" s="41">
        <v>0</v>
      </c>
      <c r="AM68" s="41">
        <v>0</v>
      </c>
      <c r="AN68" s="41">
        <v>0</v>
      </c>
      <c r="AO68" s="41">
        <v>0</v>
      </c>
      <c r="AP68" s="41">
        <v>0</v>
      </c>
      <c r="AQ68" s="41">
        <v>0</v>
      </c>
      <c r="AR68" s="41">
        <v>0</v>
      </c>
      <c r="AS68" s="41">
        <v>0</v>
      </c>
      <c r="AT68" s="41">
        <v>0</v>
      </c>
      <c r="AU68" s="41">
        <v>0</v>
      </c>
      <c r="AV68" s="41">
        <v>0</v>
      </c>
      <c r="AW68" s="41">
        <v>0</v>
      </c>
      <c r="AX68" s="41">
        <v>0</v>
      </c>
      <c r="AY68" s="41">
        <v>0</v>
      </c>
    </row>
    <row r="69" spans="1:56" customHeight="1" ht="21.6">
      <c r="B69" s="376"/>
      <c r="C69" s="257">
        <v>610</v>
      </c>
      <c r="D69" s="257">
        <v>710</v>
      </c>
      <c r="E69" s="257">
        <v>810</v>
      </c>
      <c r="F69" s="257">
        <v>910</v>
      </c>
      <c r="G69" s="257">
        <v>1010</v>
      </c>
      <c r="H69" s="257">
        <v>1110</v>
      </c>
      <c r="I69" s="257">
        <v>1210</v>
      </c>
      <c r="J69" s="257">
        <v>1310</v>
      </c>
      <c r="K69" s="257">
        <v>1410</v>
      </c>
      <c r="L69" s="257">
        <v>1510</v>
      </c>
      <c r="M69" s="257">
        <v>1610</v>
      </c>
      <c r="N69" s="257">
        <v>1710</v>
      </c>
      <c r="O69" s="257">
        <v>1810</v>
      </c>
      <c r="P69" s="257">
        <v>1910</v>
      </c>
      <c r="Q69" s="257">
        <v>2010</v>
      </c>
      <c r="R69" s="257">
        <v>2110</v>
      </c>
      <c r="S69" s="257">
        <v>2210</v>
      </c>
      <c r="T69" s="257">
        <v>2310</v>
      </c>
      <c r="U69" s="257">
        <v>2410</v>
      </c>
      <c r="V69" s="257">
        <v>2510</v>
      </c>
      <c r="W69" s="257">
        <v>2610</v>
      </c>
      <c r="X69" s="257">
        <v>2710</v>
      </c>
      <c r="Y69" s="377"/>
      <c r="AD69" s="41">
        <v>610</v>
      </c>
      <c r="AE69" s="41">
        <v>710</v>
      </c>
      <c r="AF69" s="41">
        <v>810</v>
      </c>
      <c r="AG69" s="41">
        <v>910</v>
      </c>
      <c r="AH69" s="41">
        <v>1010</v>
      </c>
      <c r="AI69" s="41">
        <v>1110</v>
      </c>
      <c r="AJ69" s="41">
        <v>1210</v>
      </c>
      <c r="AK69" s="41">
        <v>1310</v>
      </c>
      <c r="AL69" s="41">
        <v>1410</v>
      </c>
      <c r="AM69" s="41">
        <v>1510</v>
      </c>
      <c r="AN69" s="41">
        <v>1610</v>
      </c>
      <c r="AO69" s="41">
        <v>1710</v>
      </c>
      <c r="AP69" s="41">
        <v>1810</v>
      </c>
      <c r="AQ69" s="41">
        <v>1910</v>
      </c>
      <c r="AR69" s="41">
        <v>2010</v>
      </c>
      <c r="AS69" s="41">
        <v>2110</v>
      </c>
      <c r="AT69" s="41">
        <v>2210</v>
      </c>
      <c r="AU69" s="41">
        <v>2310</v>
      </c>
      <c r="AV69" s="41">
        <v>2410</v>
      </c>
      <c r="AW69" s="41">
        <v>2510</v>
      </c>
      <c r="AX69" s="41">
        <v>2610</v>
      </c>
      <c r="AY69" s="41">
        <v>2710</v>
      </c>
    </row>
    <row r="70" spans="1:56" customHeight="1" ht="21.6">
      <c r="B70" s="378">
        <v>600</v>
      </c>
      <c r="C70" s="297">
        <f>ROUNDUP(IFERROR(AD70*(1+$AD$6/100),AD70),0)</f>
        <v>84</v>
      </c>
      <c r="D70" s="297">
        <f>ROUNDUP(IFERROR(AE70*(1+$AD$6/100),AE70),0)</f>
        <v>96</v>
      </c>
      <c r="E70" s="297">
        <f>ROUNDUP(IFERROR(AF70*(1+$AD$6/100),AF70),0)</f>
        <v>105</v>
      </c>
      <c r="F70" s="297">
        <f>ROUNDUP(IFERROR(AG70*(1+$AD$6/100),AG70),0)</f>
        <v>114</v>
      </c>
      <c r="G70" s="297">
        <f>ROUNDUP(IFERROR(AH70*(1+$AD$6/100),AH70),0)</f>
        <v>126</v>
      </c>
      <c r="H70" s="297">
        <f>ROUNDUP(IFERROR(AI70*(1+$AD$6/100),AI70),0)</f>
        <v>134</v>
      </c>
      <c r="I70" s="297">
        <f>ROUNDUP(IFERROR(AJ70*(1+$AD$6/100),AJ70),0)</f>
        <v>143</v>
      </c>
      <c r="J70" s="297">
        <f>ROUNDUP(IFERROR(AK70*(1+$AD$6/100),AK70),0)</f>
        <v>157</v>
      </c>
      <c r="K70" s="297">
        <f>ROUNDUP(IFERROR(AL70*(1+$AD$6/100),AL70),0)</f>
        <v>165</v>
      </c>
      <c r="L70" s="297">
        <f>ROUNDUP(IFERROR(AM70*(1+$AD$6/100),AM70),0)</f>
        <v>174</v>
      </c>
      <c r="M70" s="297">
        <f>ROUNDUP(IFERROR(AN70*(1+$AD$6/100),AN70),0)</f>
        <v>183</v>
      </c>
      <c r="N70" s="297">
        <f>ROUNDUP(IFERROR(AO70*(1+$AD$6/100),AO70),0)</f>
        <v>188</v>
      </c>
      <c r="O70" s="297">
        <f>ROUNDUP(IFERROR(AP70*(1+$AD$6/100),AP70),0)</f>
        <v>199</v>
      </c>
      <c r="P70" s="297">
        <f>ROUNDUP(IFERROR(AQ70*(1+$AD$6/100),AQ70),0)</f>
        <v>207</v>
      </c>
      <c r="Q70" s="297">
        <f>ROUNDUP(IFERROR(AR70*(1+$AD$6/100),AR70),0)</f>
        <v>216</v>
      </c>
      <c r="R70" s="297">
        <f>ROUNDUP(IFERROR(AS70*(1+$AD$6/100),AS70),0)</f>
        <v>224</v>
      </c>
      <c r="S70" s="297">
        <f>ROUNDUP(IFERROR(AT70*(1+$AD$6/100),AT70),0)</f>
        <v>232</v>
      </c>
      <c r="T70" s="297">
        <f>ROUNDUP(IFERROR(AU70*(1+$AD$6/100),AU70),0)</f>
        <v>240</v>
      </c>
      <c r="U70" s="297">
        <f>ROUNDUP(IFERROR(AV70*(1+$AD$6/100),AV70),0)</f>
        <v>248</v>
      </c>
      <c r="V70" s="297">
        <f>ROUNDUP(IFERROR(AW70*(1+$AD$6/100),AW70),0)</f>
        <v>258</v>
      </c>
      <c r="W70" s="297">
        <f>ROUNDUP(IFERROR(AX70*(1+$AD$6/100),AX70),0)</f>
        <v>270</v>
      </c>
      <c r="X70" s="297">
        <f>ROUNDUP(IFERROR(AY70*(1+$AD$6/100),AY70),0)</f>
        <v>282</v>
      </c>
      <c r="Y70" s="360"/>
      <c r="AD70" s="41">
        <v>112</v>
      </c>
      <c r="AE70" s="41">
        <v>128</v>
      </c>
      <c r="AF70" s="41">
        <v>139</v>
      </c>
      <c r="AG70" s="41">
        <v>151</v>
      </c>
      <c r="AH70" s="41">
        <v>167</v>
      </c>
      <c r="AI70" s="41">
        <v>178</v>
      </c>
      <c r="AJ70" s="41">
        <v>190</v>
      </c>
      <c r="AK70" s="41">
        <v>209</v>
      </c>
      <c r="AL70" s="41">
        <v>220</v>
      </c>
      <c r="AM70" s="41">
        <v>232</v>
      </c>
      <c r="AN70" s="41">
        <v>243</v>
      </c>
      <c r="AO70" s="41">
        <v>250</v>
      </c>
      <c r="AP70" s="41">
        <v>265</v>
      </c>
      <c r="AQ70" s="41">
        <v>276</v>
      </c>
      <c r="AR70" s="41">
        <v>287</v>
      </c>
      <c r="AS70" s="41">
        <v>298</v>
      </c>
      <c r="AT70" s="41">
        <v>309</v>
      </c>
      <c r="AU70" s="41">
        <v>319</v>
      </c>
      <c r="AV70" s="41">
        <v>330</v>
      </c>
      <c r="AW70" s="41">
        <v>344</v>
      </c>
      <c r="AX70" s="41">
        <v>359</v>
      </c>
      <c r="AY70" s="41">
        <v>376</v>
      </c>
    </row>
    <row r="71" spans="1:56" customHeight="1" ht="21.6">
      <c r="B71" s="378">
        <v>800</v>
      </c>
      <c r="C71" s="297">
        <f>ROUNDUP(IFERROR(AD71*(1+$AD$6/100),AD71),0)</f>
        <v>96</v>
      </c>
      <c r="D71" s="297">
        <f>ROUNDUP(IFERROR(AE71*(1+$AD$6/100),AE71),0)</f>
        <v>110</v>
      </c>
      <c r="E71" s="297">
        <f>ROUNDUP(IFERROR(AF71*(1+$AD$6/100),AF71),0)</f>
        <v>120</v>
      </c>
      <c r="F71" s="297">
        <f>ROUNDUP(IFERROR(AG71*(1+$AD$6/100),AG71),0)</f>
        <v>131</v>
      </c>
      <c r="G71" s="297">
        <f>ROUNDUP(IFERROR(AH71*(1+$AD$6/100),AH71),0)</f>
        <v>144</v>
      </c>
      <c r="H71" s="297">
        <f>ROUNDUP(IFERROR(AI71*(1+$AD$6/100),AI71),0)</f>
        <v>155</v>
      </c>
      <c r="I71" s="297">
        <f>ROUNDUP(IFERROR(AJ71*(1+$AD$6/100),AJ71),0)</f>
        <v>165</v>
      </c>
      <c r="J71" s="297">
        <f>ROUNDUP(IFERROR(AK71*(1+$AD$6/100),AK71),0)</f>
        <v>172</v>
      </c>
      <c r="K71" s="297">
        <f>ROUNDUP(IFERROR(AL71*(1+$AD$6/100),AL71),0)</f>
        <v>182</v>
      </c>
      <c r="L71" s="297">
        <f>ROUNDUP(IFERROR(AM71*(1+$AD$6/100),AM71),0)</f>
        <v>192</v>
      </c>
      <c r="M71" s="297">
        <f>ROUNDUP(IFERROR(AN71*(1+$AD$6/100),AN71),0)</f>
        <v>202</v>
      </c>
      <c r="N71" s="297">
        <f>ROUNDUP(IFERROR(AO71*(1+$AD$6/100),AO71),0)</f>
        <v>219</v>
      </c>
      <c r="O71" s="297">
        <f>ROUNDUP(IFERROR(AP71*(1+$AD$6/100),AP71),0)</f>
        <v>232</v>
      </c>
      <c r="P71" s="297">
        <f>ROUNDUP(IFERROR(AQ71*(1+$AD$6/100),AQ71),0)</f>
        <v>242</v>
      </c>
      <c r="Q71" s="297">
        <f>ROUNDUP(IFERROR(AR71*(1+$AD$6/100),AR71),0)</f>
        <v>252</v>
      </c>
      <c r="R71" s="297">
        <f>ROUNDUP(IFERROR(AS71*(1+$AD$6/100),AS71),0)</f>
        <v>261</v>
      </c>
      <c r="S71" s="297">
        <f>ROUNDUP(IFERROR(AT71*(1+$AD$6/100),AT71),0)</f>
        <v>271</v>
      </c>
      <c r="T71" s="297">
        <f>ROUNDUP(IFERROR(AU71*(1+$AD$6/100),AU71),0)</f>
        <v>281</v>
      </c>
      <c r="U71" s="297">
        <f>ROUNDUP(IFERROR(AV71*(1+$AD$6/100),AV71),0)</f>
        <v>291</v>
      </c>
      <c r="V71" s="297">
        <f>ROUNDUP(IFERROR(AW71*(1+$AD$6/100),AW71),0)</f>
        <v>303</v>
      </c>
      <c r="W71" s="297">
        <f>ROUNDUP(IFERROR(AX71*(1+$AD$6/100),AX71),0)</f>
        <v>318</v>
      </c>
      <c r="X71" s="297">
        <f>ROUNDUP(IFERROR(AY71*(1+$AD$6/100),AY71),0)</f>
        <v>332</v>
      </c>
      <c r="Y71" s="360"/>
      <c r="AD71" s="41">
        <v>127</v>
      </c>
      <c r="AE71" s="41">
        <v>146</v>
      </c>
      <c r="AF71" s="41">
        <v>160</v>
      </c>
      <c r="AG71" s="41">
        <v>174</v>
      </c>
      <c r="AH71" s="41">
        <v>192</v>
      </c>
      <c r="AI71" s="41">
        <v>206</v>
      </c>
      <c r="AJ71" s="41">
        <v>220</v>
      </c>
      <c r="AK71" s="41">
        <v>229</v>
      </c>
      <c r="AL71" s="41">
        <v>242</v>
      </c>
      <c r="AM71" s="41">
        <v>255</v>
      </c>
      <c r="AN71" s="41">
        <v>269</v>
      </c>
      <c r="AO71" s="41">
        <v>291</v>
      </c>
      <c r="AP71" s="41">
        <v>309</v>
      </c>
      <c r="AQ71" s="41">
        <v>322</v>
      </c>
      <c r="AR71" s="41">
        <v>335</v>
      </c>
      <c r="AS71" s="41">
        <v>348</v>
      </c>
      <c r="AT71" s="41">
        <v>361</v>
      </c>
      <c r="AU71" s="41">
        <v>374</v>
      </c>
      <c r="AV71" s="41">
        <v>387</v>
      </c>
      <c r="AW71" s="41">
        <v>404</v>
      </c>
      <c r="AX71" s="41">
        <v>423</v>
      </c>
      <c r="AY71" s="41">
        <v>442</v>
      </c>
    </row>
    <row r="72" spans="1:56" customHeight="1" ht="21.6">
      <c r="B72" s="378">
        <v>1000</v>
      </c>
      <c r="C72" s="297">
        <f>ROUNDUP(IFERROR(AD72*(1+$AD$6/100),AD72),0)</f>
        <v>108</v>
      </c>
      <c r="D72" s="297">
        <f>ROUNDUP(IFERROR(AE72*(1+$AD$6/100),AE72),0)</f>
        <v>123</v>
      </c>
      <c r="E72" s="297">
        <f>ROUNDUP(IFERROR(AF72*(1+$AD$6/100),AF72),0)</f>
        <v>136</v>
      </c>
      <c r="F72" s="297">
        <f>ROUNDUP(IFERROR(AG72*(1+$AD$6/100),AG72),0)</f>
        <v>148</v>
      </c>
      <c r="G72" s="297">
        <f>ROUNDUP(IFERROR(AH72*(1+$AD$6/100),AH72),0)</f>
        <v>156</v>
      </c>
      <c r="H72" s="297">
        <f>ROUNDUP(IFERROR(AI72*(1+$AD$6/100),AI72),0)</f>
        <v>167</v>
      </c>
      <c r="I72" s="297">
        <f>ROUNDUP(IFERROR(AJ72*(1+$AD$6/100),AJ72),0)</f>
        <v>178</v>
      </c>
      <c r="J72" s="297">
        <f>ROUNDUP(IFERROR(AK72*(1+$AD$6/100),AK72),0)</f>
        <v>196</v>
      </c>
      <c r="K72" s="297">
        <f>ROUNDUP(IFERROR(AL72*(1+$AD$6/100),AL72),0)</f>
        <v>207</v>
      </c>
      <c r="L72" s="297">
        <f>ROUNDUP(IFERROR(AM72*(1+$AD$6/100),AM72),0)</f>
        <v>219</v>
      </c>
      <c r="M72" s="297">
        <f>ROUNDUP(IFERROR(AN72*(1+$AD$6/100),AN72),0)</f>
        <v>231</v>
      </c>
      <c r="N72" s="297">
        <f>ROUNDUP(IFERROR(AO72*(1+$AD$6/100),AO72),0)</f>
        <v>249</v>
      </c>
      <c r="O72" s="297">
        <f>ROUNDUP(IFERROR(AP72*(1+$AD$6/100),AP72),0)</f>
        <v>264</v>
      </c>
      <c r="P72" s="297">
        <f>ROUNDUP(IFERROR(AQ72*(1+$AD$6/100),AQ72),0)</f>
        <v>276</v>
      </c>
      <c r="Q72" s="297">
        <f>ROUNDUP(IFERROR(AR72*(1+$AD$6/100),AR72),0)</f>
        <v>288</v>
      </c>
      <c r="R72" s="297">
        <f>ROUNDUP(IFERROR(AS72*(1+$AD$6/100),AS72),0)</f>
        <v>299</v>
      </c>
      <c r="S72" s="297">
        <f>ROUNDUP(IFERROR(AT72*(1+$AD$6/100),AT72),0)</f>
        <v>310</v>
      </c>
      <c r="T72" s="297">
        <f>ROUNDUP(IFERROR(AU72*(1+$AD$6/100),AU72),0)</f>
        <v>322</v>
      </c>
      <c r="U72" s="297">
        <f>ROUNDUP(IFERROR(AV72*(1+$AD$6/100),AV72),0)</f>
        <v>333</v>
      </c>
      <c r="V72" s="297">
        <f>ROUNDUP(IFERROR(AW72*(1+$AD$6/100),AW72),0)</f>
        <v>348</v>
      </c>
      <c r="W72" s="297">
        <f>ROUNDUP(IFERROR(AX72*(1+$AD$6/100),AX72),0)</f>
        <v>365</v>
      </c>
      <c r="X72" s="297">
        <f>ROUNDUP(IFERROR(AY72*(1+$AD$6/100),AY72),0)</f>
        <v>382</v>
      </c>
      <c r="Y72" s="360"/>
      <c r="AD72" s="41">
        <v>143</v>
      </c>
      <c r="AE72" s="41">
        <v>164</v>
      </c>
      <c r="AF72" s="41">
        <v>181</v>
      </c>
      <c r="AG72" s="41">
        <v>197</v>
      </c>
      <c r="AH72" s="41">
        <v>207</v>
      </c>
      <c r="AI72" s="41">
        <v>222</v>
      </c>
      <c r="AJ72" s="41">
        <v>237</v>
      </c>
      <c r="AK72" s="41">
        <v>261</v>
      </c>
      <c r="AL72" s="41">
        <v>276</v>
      </c>
      <c r="AM72" s="41">
        <v>291</v>
      </c>
      <c r="AN72" s="41">
        <v>307</v>
      </c>
      <c r="AO72" s="41">
        <v>331</v>
      </c>
      <c r="AP72" s="41">
        <v>352</v>
      </c>
      <c r="AQ72" s="41">
        <v>367</v>
      </c>
      <c r="AR72" s="41">
        <v>383</v>
      </c>
      <c r="AS72" s="41">
        <v>398</v>
      </c>
      <c r="AT72" s="41">
        <v>413</v>
      </c>
      <c r="AU72" s="41">
        <v>429</v>
      </c>
      <c r="AV72" s="41">
        <v>444</v>
      </c>
      <c r="AW72" s="41">
        <v>464</v>
      </c>
      <c r="AX72" s="41">
        <v>486</v>
      </c>
      <c r="AY72" s="41">
        <v>509</v>
      </c>
    </row>
    <row r="73" spans="1:56" customHeight="1" ht="21.6">
      <c r="B73" s="378">
        <v>1200</v>
      </c>
      <c r="C73" s="297">
        <f>ROUNDUP(IFERROR(AD73*(1+$AD$6/100),AD73),0)</f>
        <v>120</v>
      </c>
      <c r="D73" s="297">
        <f>ROUNDUP(IFERROR(AE73*(1+$AD$6/100),AE73),0)</f>
        <v>137</v>
      </c>
      <c r="E73" s="297">
        <f>ROUNDUP(IFERROR(AF73*(1+$AD$6/100),AF73),0)</f>
        <v>151</v>
      </c>
      <c r="F73" s="297">
        <f>ROUNDUP(IFERROR(AG73*(1+$AD$6/100),AG73),0)</f>
        <v>156</v>
      </c>
      <c r="G73" s="297">
        <f>ROUNDUP(IFERROR(AH73*(1+$AD$6/100),AH73),0)</f>
        <v>174</v>
      </c>
      <c r="H73" s="297">
        <f>ROUNDUP(IFERROR(AI73*(1+$AD$6/100),AI73),0)</f>
        <v>187</v>
      </c>
      <c r="I73" s="297">
        <f>ROUNDUP(IFERROR(AJ73*(1+$AD$6/100),AJ73),0)</f>
        <v>200</v>
      </c>
      <c r="J73" s="297">
        <f>ROUNDUP(IFERROR(AK73*(1+$AD$6/100),AK73),0)</f>
        <v>219</v>
      </c>
      <c r="K73" s="297">
        <f>ROUNDUP(IFERROR(AL73*(1+$AD$6/100),AL73),0)</f>
        <v>233</v>
      </c>
      <c r="L73" s="297">
        <f>ROUNDUP(IFERROR(AM73*(1+$AD$6/100),AM73),0)</f>
        <v>246</v>
      </c>
      <c r="M73" s="297">
        <f>ROUNDUP(IFERROR(AN73*(1+$AD$6/100),AN73),0)</f>
        <v>259</v>
      </c>
      <c r="N73" s="297">
        <f>ROUNDUP(IFERROR(AO73*(1+$AD$6/100),AO73),0)</f>
        <v>279</v>
      </c>
      <c r="O73" s="297">
        <f>ROUNDUP(IFERROR(AP73*(1+$AD$6/100),AP73),0)</f>
        <v>297</v>
      </c>
      <c r="P73" s="297">
        <f>ROUNDUP(IFERROR(AQ73*(1+$AD$6/100),AQ73),0)</f>
        <v>310</v>
      </c>
      <c r="Q73" s="297">
        <f>ROUNDUP(IFERROR(AR73*(1+$AD$6/100),AR73),0)</f>
        <v>323</v>
      </c>
      <c r="R73" s="297">
        <f>ROUNDUP(IFERROR(AS73*(1+$AD$6/100),AS73),0)</f>
        <v>336</v>
      </c>
      <c r="S73" s="297">
        <f>ROUNDUP(IFERROR(AT73*(1+$AD$6/100),AT73),0)</f>
        <v>350</v>
      </c>
      <c r="T73" s="297">
        <f>ROUNDUP(IFERROR(AU73*(1+$AD$6/100),AU73),0)</f>
        <v>363</v>
      </c>
      <c r="U73" s="297">
        <f>ROUNDUP(IFERROR(AV73*(1+$AD$6/100),AV73),0)</f>
        <v>376</v>
      </c>
      <c r="V73" s="297">
        <f>ROUNDUP(IFERROR(AW73*(1+$AD$6/100),AW73),0)</f>
        <v>393</v>
      </c>
      <c r="W73" s="297">
        <f>ROUNDUP(IFERROR(AX73*(1+$AD$6/100),AX73),0)</f>
        <v>412</v>
      </c>
      <c r="X73" s="297">
        <f>ROUNDUP(IFERROR(AY73*(1+$AD$6/100),AY73),0)</f>
        <v>432</v>
      </c>
      <c r="Y73" s="360"/>
      <c r="AD73" s="41">
        <v>159</v>
      </c>
      <c r="AE73" s="41">
        <v>182</v>
      </c>
      <c r="AF73" s="41">
        <v>201</v>
      </c>
      <c r="AG73" s="41">
        <v>208</v>
      </c>
      <c r="AH73" s="41">
        <v>231</v>
      </c>
      <c r="AI73" s="41">
        <v>249</v>
      </c>
      <c r="AJ73" s="41">
        <v>266</v>
      </c>
      <c r="AK73" s="41">
        <v>292</v>
      </c>
      <c r="AL73" s="41">
        <v>310</v>
      </c>
      <c r="AM73" s="41">
        <v>327</v>
      </c>
      <c r="AN73" s="41">
        <v>345</v>
      </c>
      <c r="AO73" s="41">
        <v>372</v>
      </c>
      <c r="AP73" s="41">
        <v>395</v>
      </c>
      <c r="AQ73" s="41">
        <v>413</v>
      </c>
      <c r="AR73" s="41">
        <v>430</v>
      </c>
      <c r="AS73" s="41">
        <v>448</v>
      </c>
      <c r="AT73" s="41">
        <v>466</v>
      </c>
      <c r="AU73" s="41">
        <v>484</v>
      </c>
      <c r="AV73" s="41">
        <v>501</v>
      </c>
      <c r="AW73" s="41">
        <v>524</v>
      </c>
      <c r="AX73" s="41">
        <v>549</v>
      </c>
      <c r="AY73" s="41">
        <v>576</v>
      </c>
    </row>
    <row r="74" spans="1:56" customHeight="1" ht="21.6">
      <c r="B74" s="378">
        <v>1400</v>
      </c>
      <c r="C74" s="297">
        <f>ROUNDUP(IFERROR(AD74*(1+$AD$6/100),AD74),0)</f>
        <v>131</v>
      </c>
      <c r="D74" s="297">
        <f>ROUNDUP(IFERROR(AE74*(1+$AD$6/100),AE74),0)</f>
        <v>151</v>
      </c>
      <c r="E74" s="297">
        <f>ROUNDUP(IFERROR(AF74*(1+$AD$6/100),AF74),0)</f>
        <v>158</v>
      </c>
      <c r="F74" s="297">
        <f>ROUNDUP(IFERROR(AG74*(1+$AD$6/100),AG74),0)</f>
        <v>173</v>
      </c>
      <c r="G74" s="297">
        <f>ROUNDUP(IFERROR(AH74*(1+$AD$6/100),AH74),0)</f>
        <v>192</v>
      </c>
      <c r="H74" s="297">
        <f>ROUNDUP(IFERROR(AI74*(1+$AD$6/100),AI74),0)</f>
        <v>207</v>
      </c>
      <c r="I74" s="297">
        <f>ROUNDUP(IFERROR(AJ74*(1+$AD$6/100),AJ74),0)</f>
        <v>222</v>
      </c>
      <c r="J74" s="297">
        <f>ROUNDUP(IFERROR(AK74*(1+$AD$6/100),AK74),0)</f>
        <v>243</v>
      </c>
      <c r="K74" s="297">
        <f>ROUNDUP(IFERROR(AL74*(1+$AD$6/100),AL74),0)</f>
        <v>258</v>
      </c>
      <c r="L74" s="297">
        <f>ROUNDUP(IFERROR(AM74*(1+$AD$6/100),AM74),0)</f>
        <v>273</v>
      </c>
      <c r="M74" s="297">
        <f>ROUNDUP(IFERROR(AN74*(1+$AD$6/100),AN74),0)</f>
        <v>288</v>
      </c>
      <c r="N74" s="297">
        <f>ROUNDUP(IFERROR(AO74*(1+$AD$6/100),AO74),0)</f>
        <v>310</v>
      </c>
      <c r="O74" s="297">
        <f>ROUNDUP(IFERROR(AP74*(1+$AD$6/100),AP74),0)</f>
        <v>329</v>
      </c>
      <c r="P74" s="297">
        <f>ROUNDUP(IFERROR(AQ74*(1+$AD$6/100),AQ74),0)</f>
        <v>344</v>
      </c>
      <c r="Q74" s="297">
        <f>ROUNDUP(IFERROR(AR74*(1+$AD$6/100),AR74),0)</f>
        <v>359</v>
      </c>
      <c r="R74" s="297">
        <f>ROUNDUP(IFERROR(AS74*(1+$AD$6/100),AS74),0)</f>
        <v>374</v>
      </c>
      <c r="S74" s="297">
        <f>ROUNDUP(IFERROR(AT74*(1+$AD$6/100),AT74),0)</f>
        <v>389</v>
      </c>
      <c r="T74" s="297">
        <f>ROUNDUP(IFERROR(AU74*(1+$AD$6/100),AU74),0)</f>
        <v>404</v>
      </c>
      <c r="U74" s="297">
        <f>ROUNDUP(IFERROR(AV74*(1+$AD$6/100),AV74),0)</f>
        <v>419</v>
      </c>
      <c r="V74" s="297">
        <f>ROUNDUP(IFERROR(AW74*(1+$AD$6/100),AW74),0)</f>
        <v>438</v>
      </c>
      <c r="W74" s="297">
        <f>ROUNDUP(IFERROR(AX74*(1+$AD$6/100),AX74),0)</f>
        <v>459</v>
      </c>
      <c r="X74" s="297">
        <f>ROUNDUP(IFERROR(AY74*(1+$AD$6/100),AY74),0)</f>
        <v>482</v>
      </c>
      <c r="Y74" s="360"/>
      <c r="AD74" s="41">
        <v>174</v>
      </c>
      <c r="AE74" s="41">
        <v>201</v>
      </c>
      <c r="AF74" s="41">
        <v>210</v>
      </c>
      <c r="AG74" s="41">
        <v>230</v>
      </c>
      <c r="AH74" s="41">
        <v>255</v>
      </c>
      <c r="AI74" s="41">
        <v>275</v>
      </c>
      <c r="AJ74" s="41">
        <v>295</v>
      </c>
      <c r="AK74" s="41">
        <v>323</v>
      </c>
      <c r="AL74" s="41">
        <v>343</v>
      </c>
      <c r="AM74" s="41">
        <v>363</v>
      </c>
      <c r="AN74" s="41">
        <v>383</v>
      </c>
      <c r="AO74" s="41">
        <v>413</v>
      </c>
      <c r="AP74" s="41">
        <v>438</v>
      </c>
      <c r="AQ74" s="41">
        <v>458</v>
      </c>
      <c r="AR74" s="41">
        <v>478</v>
      </c>
      <c r="AS74" s="41">
        <v>498</v>
      </c>
      <c r="AT74" s="41">
        <v>518</v>
      </c>
      <c r="AU74" s="41">
        <v>538</v>
      </c>
      <c r="AV74" s="41">
        <v>558</v>
      </c>
      <c r="AW74" s="41">
        <v>584</v>
      </c>
      <c r="AX74" s="41">
        <v>612</v>
      </c>
      <c r="AY74" s="41">
        <v>642</v>
      </c>
    </row>
    <row r="75" spans="1:56" customHeight="1" ht="21.6">
      <c r="B75" s="378">
        <v>1600</v>
      </c>
      <c r="C75" s="297">
        <f>ROUNDUP(IFERROR(AD75*(1+$AD$6/100),AD75),0)</f>
        <v>143</v>
      </c>
      <c r="D75" s="297">
        <f>ROUNDUP(IFERROR(AE75*(1+$AD$6/100),AE75),0)</f>
        <v>156</v>
      </c>
      <c r="E75" s="297">
        <f>ROUNDUP(IFERROR(AF75*(1+$AD$6/100),AF75),0)</f>
        <v>173</v>
      </c>
      <c r="F75" s="297">
        <f>ROUNDUP(IFERROR(AG75*(1+$AD$6/100),AG75),0)</f>
        <v>189</v>
      </c>
      <c r="G75" s="297">
        <f>ROUNDUP(IFERROR(AH75*(1+$AD$6/100),AH75),0)</f>
        <v>210</v>
      </c>
      <c r="H75" s="297">
        <f>ROUNDUP(IFERROR(AI75*(1+$AD$6/100),AI75),0)</f>
        <v>227</v>
      </c>
      <c r="I75" s="297">
        <f>ROUNDUP(IFERROR(AJ75*(1+$AD$6/100),AJ75),0)</f>
        <v>243</v>
      </c>
      <c r="J75" s="297">
        <f>ROUNDUP(IFERROR(AK75*(1+$AD$6/100),AK75),0)</f>
        <v>267</v>
      </c>
      <c r="K75" s="297">
        <f>ROUNDUP(IFERROR(AL75*(1+$AD$6/100),AL75),0)</f>
        <v>283</v>
      </c>
      <c r="L75" s="297">
        <f>ROUNDUP(IFERROR(AM75*(1+$AD$6/100),AM75),0)</f>
        <v>300</v>
      </c>
      <c r="M75" s="297">
        <f>ROUNDUP(IFERROR(AN75*(1+$AD$6/100),AN75),0)</f>
        <v>317</v>
      </c>
      <c r="N75" s="297">
        <f>ROUNDUP(IFERROR(AO75*(1+$AD$6/100),AO75),0)</f>
        <v>341</v>
      </c>
      <c r="O75" s="297">
        <f>ROUNDUP(IFERROR(AP75*(1+$AD$6/100),AP75),0)</f>
        <v>361</v>
      </c>
      <c r="P75" s="297">
        <f>ROUNDUP(IFERROR(AQ75*(1+$AD$6/100),AQ75),0)</f>
        <v>378</v>
      </c>
      <c r="Q75" s="297">
        <f>ROUNDUP(IFERROR(AR75*(1+$AD$6/100),AR75),0)</f>
        <v>395</v>
      </c>
      <c r="R75" s="297">
        <f>ROUNDUP(IFERROR(AS75*(1+$AD$6/100),AS75),0)</f>
        <v>411</v>
      </c>
      <c r="S75" s="297">
        <f>ROUNDUP(IFERROR(AT75*(1+$AD$6/100),AT75),0)</f>
        <v>429</v>
      </c>
      <c r="T75" s="297">
        <f>ROUNDUP(IFERROR(AU75*(1+$AD$6/100),AU75),0)</f>
        <v>445</v>
      </c>
      <c r="U75" s="297">
        <f>ROUNDUP(IFERROR(AV75*(1+$AD$6/100),AV75),0)</f>
        <v>462</v>
      </c>
      <c r="V75" s="297">
        <f>ROUNDUP(IFERROR(AW75*(1+$AD$6/100),AW75),0)</f>
        <v>483</v>
      </c>
      <c r="W75" s="297">
        <f>ROUNDUP(IFERROR(AX75*(1+$AD$6/100),AX75),0)</f>
        <v>507</v>
      </c>
      <c r="X75" s="297">
        <f>ROUNDUP(IFERROR(AY75*(1+$AD$6/100),AY75),0)</f>
        <v>532</v>
      </c>
      <c r="Y75" s="360"/>
      <c r="AD75" s="41">
        <v>190</v>
      </c>
      <c r="AE75" s="41">
        <v>207</v>
      </c>
      <c r="AF75" s="41">
        <v>230</v>
      </c>
      <c r="AG75" s="41">
        <v>252</v>
      </c>
      <c r="AH75" s="41">
        <v>279</v>
      </c>
      <c r="AI75" s="41">
        <v>302</v>
      </c>
      <c r="AJ75" s="41">
        <v>324</v>
      </c>
      <c r="AK75" s="41">
        <v>355</v>
      </c>
      <c r="AL75" s="41">
        <v>377</v>
      </c>
      <c r="AM75" s="41">
        <v>399</v>
      </c>
      <c r="AN75" s="41">
        <v>422</v>
      </c>
      <c r="AO75" s="41">
        <v>454</v>
      </c>
      <c r="AP75" s="41">
        <v>481</v>
      </c>
      <c r="AQ75" s="41">
        <v>504</v>
      </c>
      <c r="AR75" s="41">
        <v>526</v>
      </c>
      <c r="AS75" s="41">
        <v>548</v>
      </c>
      <c r="AT75" s="41">
        <v>571</v>
      </c>
      <c r="AU75" s="41">
        <v>593</v>
      </c>
      <c r="AV75" s="41">
        <v>615</v>
      </c>
      <c r="AW75" s="41">
        <v>644</v>
      </c>
      <c r="AX75" s="41">
        <v>676</v>
      </c>
      <c r="AY75" s="41">
        <v>709</v>
      </c>
    </row>
    <row r="76" spans="1:56" customHeight="1" ht="21.6">
      <c r="B76" s="378">
        <v>1800</v>
      </c>
      <c r="C76" s="297">
        <f>ROUNDUP(IFERROR(AD76*(1+$AD$6/100),AD76),0)</f>
        <v>149</v>
      </c>
      <c r="D76" s="297">
        <f>ROUNDUP(IFERROR(AE76*(1+$AD$6/100),AE76),0)</f>
        <v>171</v>
      </c>
      <c r="E76" s="297">
        <f>ROUNDUP(IFERROR(AF76*(1+$AD$6/100),AF76),0)</f>
        <v>189</v>
      </c>
      <c r="F76" s="297">
        <f>ROUNDUP(IFERROR(AG76*(1+$AD$6/100),AG76),0)</f>
        <v>208</v>
      </c>
      <c r="G76" s="297">
        <f>ROUNDUP(IFERROR(AH76*(1+$AD$6/100),AH76),0)</f>
        <v>231</v>
      </c>
      <c r="H76" s="297">
        <f>ROUNDUP(IFERROR(AI76*(1+$AD$6/100),AI76),0)</f>
        <v>249</v>
      </c>
      <c r="I76" s="297">
        <f>ROUNDUP(IFERROR(AJ76*(1+$AD$6/100),AJ76),0)</f>
        <v>267</v>
      </c>
      <c r="J76" s="297">
        <f>ROUNDUP(IFERROR(AK76*(1+$AD$6/100),AK76),0)</f>
        <v>290</v>
      </c>
      <c r="K76" s="297">
        <f>ROUNDUP(IFERROR(AL76*(1+$AD$6/100),AL76),0)</f>
        <v>309</v>
      </c>
      <c r="L76" s="297">
        <f>ROUNDUP(IFERROR(AM76*(1+$AD$6/100),AM76),0)</f>
        <v>327</v>
      </c>
      <c r="M76" s="297">
        <f>ROUNDUP(IFERROR(AN76*(1+$AD$6/100),AN76),0)</f>
        <v>345</v>
      </c>
      <c r="N76" s="297">
        <f>ROUNDUP(IFERROR(AO76*(1+$AD$6/100),AO76),0)</f>
        <v>372</v>
      </c>
      <c r="O76" s="297">
        <f>ROUNDUP(IFERROR(AP76*(1+$AD$6/100),AP76),0)</f>
        <v>393</v>
      </c>
      <c r="P76" s="297">
        <f>ROUNDUP(IFERROR(AQ76*(1+$AD$6/100),AQ76),0)</f>
        <v>412</v>
      </c>
      <c r="Q76" s="297">
        <f>ROUNDUP(IFERROR(AR76*(1+$AD$6/100),AR76),0)</f>
        <v>431</v>
      </c>
      <c r="R76" s="297">
        <f>ROUNDUP(IFERROR(AS76*(1+$AD$6/100),AS76),0)</f>
        <v>449</v>
      </c>
      <c r="S76" s="297">
        <f>ROUNDUP(IFERROR(AT76*(1+$AD$6/100),AT76),0)</f>
        <v>468</v>
      </c>
      <c r="T76" s="297">
        <f>ROUNDUP(IFERROR(AU76*(1+$AD$6/100),AU76),0)</f>
        <v>486</v>
      </c>
      <c r="U76" s="297">
        <f>ROUNDUP(IFERROR(AV76*(1+$AD$6/100),AV76),0)</f>
        <v>504</v>
      </c>
      <c r="V76" s="297">
        <f>ROUNDUP(IFERROR(AW76*(1+$AD$6/100),AW76),0)</f>
        <v>528</v>
      </c>
      <c r="W76" s="297">
        <f>ROUNDUP(IFERROR(AX76*(1+$AD$6/100),AX76),0)</f>
        <v>555</v>
      </c>
      <c r="X76" s="297">
        <f>ROUNDUP(IFERROR(AY76*(1+$AD$6/100),AY76),0)</f>
        <v>582</v>
      </c>
      <c r="Y76" s="360"/>
      <c r="AD76" s="41">
        <v>198</v>
      </c>
      <c r="AE76" s="41">
        <v>228</v>
      </c>
      <c r="AF76" s="41">
        <v>252</v>
      </c>
      <c r="AG76" s="41">
        <v>277</v>
      </c>
      <c r="AH76" s="41">
        <v>307</v>
      </c>
      <c r="AI76" s="41">
        <v>332</v>
      </c>
      <c r="AJ76" s="41">
        <v>356</v>
      </c>
      <c r="AK76" s="41">
        <v>386</v>
      </c>
      <c r="AL76" s="41">
        <v>411</v>
      </c>
      <c r="AM76" s="41">
        <v>435</v>
      </c>
      <c r="AN76" s="41">
        <v>460</v>
      </c>
      <c r="AO76" s="41">
        <v>495</v>
      </c>
      <c r="AP76" s="41">
        <v>524</v>
      </c>
      <c r="AQ76" s="41">
        <v>549</v>
      </c>
      <c r="AR76" s="41">
        <v>574</v>
      </c>
      <c r="AS76" s="41">
        <v>598</v>
      </c>
      <c r="AT76" s="41">
        <v>623</v>
      </c>
      <c r="AU76" s="41">
        <v>648</v>
      </c>
      <c r="AV76" s="41">
        <v>672</v>
      </c>
      <c r="AW76" s="41">
        <v>704</v>
      </c>
      <c r="AX76" s="41">
        <v>739</v>
      </c>
      <c r="AY76" s="41">
        <v>776</v>
      </c>
    </row>
    <row r="77" spans="1:56" customHeight="1" ht="21.6">
      <c r="B77" s="378">
        <v>2000</v>
      </c>
      <c r="C77" s="297">
        <f>ROUNDUP(IFERROR(AD77*(1+$AD$6/100),AD77),0)</f>
        <v>160</v>
      </c>
      <c r="D77" s="297">
        <f>ROUNDUP(IFERROR(AE77*(1+$AD$6/100),AE77),0)</f>
        <v>184</v>
      </c>
      <c r="E77" s="297">
        <f>ROUNDUP(IFERROR(AF77*(1+$AD$6/100),AF77),0)</f>
        <v>204</v>
      </c>
      <c r="F77" s="297">
        <f>ROUNDUP(IFERROR(AG77*(1+$AD$6/100),AG77),0)</f>
        <v>225</v>
      </c>
      <c r="G77" s="297">
        <f>ROUNDUP(IFERROR(AH77*(1+$AD$6/100),AH77),0)</f>
        <v>249</v>
      </c>
      <c r="H77" s="297">
        <f>ROUNDUP(IFERROR(AI77*(1+$AD$6/100),AI77),0)</f>
        <v>269</v>
      </c>
      <c r="I77" s="297">
        <f>ROUNDUP(IFERROR(AJ77*(1+$AD$6/100),AJ77),0)</f>
        <v>289</v>
      </c>
      <c r="J77" s="297">
        <f>ROUNDUP(IFERROR(AK77*(1+$AD$6/100),AK77),0)</f>
        <v>313</v>
      </c>
      <c r="K77" s="297">
        <f>ROUNDUP(IFERROR(AL77*(1+$AD$6/100),AL77),0)</f>
        <v>333</v>
      </c>
      <c r="L77" s="297">
        <f>ROUNDUP(IFERROR(AM77*(1+$AD$6/100),AM77),0)</f>
        <v>354</v>
      </c>
      <c r="M77" s="297">
        <f>ROUNDUP(IFERROR(AN77*(1+$AD$6/100),AN77),0)</f>
        <v>374</v>
      </c>
      <c r="N77" s="297">
        <f>ROUNDUP(IFERROR(AO77*(1+$AD$6/100),AO77),0)</f>
        <v>402</v>
      </c>
      <c r="O77" s="297">
        <f>ROUNDUP(IFERROR(AP77*(1+$AD$6/100),AP77),0)</f>
        <v>426</v>
      </c>
      <c r="P77" s="297">
        <f>ROUNDUP(IFERROR(AQ77*(1+$AD$6/100),AQ77),0)</f>
        <v>447</v>
      </c>
      <c r="Q77" s="297">
        <f>ROUNDUP(IFERROR(AR77*(1+$AD$6/100),AR77),0)</f>
        <v>467</v>
      </c>
      <c r="R77" s="297">
        <f>ROUNDUP(IFERROR(AS77*(1+$AD$6/100),AS77),0)</f>
        <v>486</v>
      </c>
      <c r="S77" s="297">
        <f>ROUNDUP(IFERROR(AT77*(1+$AD$6/100),AT77),0)</f>
        <v>507</v>
      </c>
      <c r="T77" s="297">
        <f>ROUNDUP(IFERROR(AU77*(1+$AD$6/100),AU77),0)</f>
        <v>527</v>
      </c>
      <c r="U77" s="297">
        <f>ROUNDUP(IFERROR(AV77*(1+$AD$6/100),AV77),0)</f>
        <v>547</v>
      </c>
      <c r="V77" s="297">
        <f>ROUNDUP(IFERROR(AW77*(1+$AD$6/100),AW77),0)</f>
        <v>573</v>
      </c>
      <c r="W77" s="297">
        <f>ROUNDUP(IFERROR(AX77*(1+$AD$6/100),AX77),0)</f>
        <v>602</v>
      </c>
      <c r="X77" s="297">
        <f>ROUNDUP(IFERROR(AY77*(1+$AD$6/100),AY77),0)</f>
        <v>632</v>
      </c>
      <c r="Y77" s="360"/>
      <c r="AD77" s="41">
        <v>213</v>
      </c>
      <c r="AE77" s="41">
        <v>245</v>
      </c>
      <c r="AF77" s="41">
        <v>272</v>
      </c>
      <c r="AG77" s="41">
        <v>299</v>
      </c>
      <c r="AH77" s="41">
        <v>331</v>
      </c>
      <c r="AI77" s="41">
        <v>358</v>
      </c>
      <c r="AJ77" s="41">
        <v>385</v>
      </c>
      <c r="AK77" s="41">
        <v>417</v>
      </c>
      <c r="AL77" s="41">
        <v>444</v>
      </c>
      <c r="AM77" s="41">
        <v>471</v>
      </c>
      <c r="AN77" s="41">
        <v>498</v>
      </c>
      <c r="AO77" s="41">
        <v>536</v>
      </c>
      <c r="AP77" s="41">
        <v>568</v>
      </c>
      <c r="AQ77" s="41">
        <v>595</v>
      </c>
      <c r="AR77" s="41">
        <v>622</v>
      </c>
      <c r="AS77" s="41">
        <v>648</v>
      </c>
      <c r="AT77" s="41">
        <v>675</v>
      </c>
      <c r="AU77" s="41">
        <v>702</v>
      </c>
      <c r="AV77" s="41">
        <v>729</v>
      </c>
      <c r="AW77" s="41">
        <v>764</v>
      </c>
      <c r="AX77" s="41">
        <v>802</v>
      </c>
      <c r="AY77" s="41">
        <v>842</v>
      </c>
    </row>
    <row r="78" spans="1:56" customHeight="1" ht="21.6">
      <c r="B78" s="378">
        <v>2200</v>
      </c>
      <c r="C78" s="297">
        <f>ROUNDUP(IFERROR(AD78*(1+$AD$6/100),AD78),0)</f>
        <v>171</v>
      </c>
      <c r="D78" s="297">
        <f>ROUNDUP(IFERROR(AE78*(1+$AD$6/100),AE78),0)</f>
        <v>197</v>
      </c>
      <c r="E78" s="297">
        <f>ROUNDUP(IFERROR(AF78*(1+$AD$6/100),AF78),0)</f>
        <v>219</v>
      </c>
      <c r="F78" s="297">
        <f>ROUNDUP(IFERROR(AG78*(1+$AD$6/100),AG78),0)</f>
        <v>241</v>
      </c>
      <c r="G78" s="297">
        <f>ROUNDUP(IFERROR(AH78*(1+$AD$6/100),AH78),0)</f>
        <v>267</v>
      </c>
      <c r="H78" s="297">
        <f>ROUNDUP(IFERROR(AI78*(1+$AD$6/100),AI78),0)</f>
        <v>289</v>
      </c>
      <c r="I78" s="297">
        <f>ROUNDUP(IFERROR(AJ78*(1+$AD$6/100),AJ78),0)</f>
        <v>311</v>
      </c>
      <c r="J78" s="297">
        <f>ROUNDUP(IFERROR(AK78*(1+$AD$6/100),AK78),0)</f>
        <v>337</v>
      </c>
      <c r="K78" s="297">
        <f>ROUNDUP(IFERROR(AL78*(1+$AD$6/100),AL78),0)</f>
        <v>359</v>
      </c>
      <c r="L78" s="297">
        <f>ROUNDUP(IFERROR(AM78*(1+$AD$6/100),AM78),0)</f>
        <v>381</v>
      </c>
      <c r="M78" s="297">
        <f>ROUNDUP(IFERROR(AN78*(1+$AD$6/100),AN78),0)</f>
        <v>403</v>
      </c>
      <c r="N78" s="297">
        <f>ROUNDUP(IFERROR(AO78*(1+$AD$6/100),AO78),0)</f>
        <v>433</v>
      </c>
      <c r="O78" s="297">
        <f>ROUNDUP(IFERROR(AP78*(1+$AD$6/100),AP78),0)</f>
        <v>459</v>
      </c>
      <c r="P78" s="297">
        <f>ROUNDUP(IFERROR(AQ78*(1+$AD$6/100),AQ78),0)</f>
        <v>480</v>
      </c>
      <c r="Q78" s="297">
        <f>ROUNDUP(IFERROR(AR78*(1+$AD$6/100),AR78),0)</f>
        <v>502</v>
      </c>
      <c r="R78" s="297">
        <f>ROUNDUP(IFERROR(AS78*(1+$AD$6/100),AS78),0)</f>
        <v>525</v>
      </c>
      <c r="S78" s="297">
        <f>ROUNDUP(IFERROR(AT78*(1+$AD$6/100),AT78),0)</f>
        <v>546</v>
      </c>
      <c r="T78" s="297">
        <f>ROUNDUP(IFERROR(AU78*(1+$AD$6/100),AU78),0)</f>
        <v>568</v>
      </c>
      <c r="U78" s="297">
        <f>ROUNDUP(IFERROR(AV78*(1+$AD$6/100),AV78),0)</f>
        <v>590</v>
      </c>
      <c r="V78" s="297">
        <f>ROUNDUP(IFERROR(AW78*(1+$AD$6/100),AW78),0)</f>
        <v>618</v>
      </c>
      <c r="W78" s="297">
        <f>ROUNDUP(IFERROR(AX78*(1+$AD$6/100),AX78),0)</f>
        <v>649</v>
      </c>
      <c r="X78" s="297">
        <f>ROUNDUP(IFERROR(AY78*(1+$AD$6/100),AY78),0)</f>
        <v>682</v>
      </c>
      <c r="Y78" s="360"/>
      <c r="AD78" s="41">
        <v>228</v>
      </c>
      <c r="AE78" s="41">
        <v>262</v>
      </c>
      <c r="AF78" s="41">
        <v>292</v>
      </c>
      <c r="AG78" s="41">
        <v>321</v>
      </c>
      <c r="AH78" s="41">
        <v>356</v>
      </c>
      <c r="AI78" s="41">
        <v>385</v>
      </c>
      <c r="AJ78" s="41">
        <v>414</v>
      </c>
      <c r="AK78" s="41">
        <v>449</v>
      </c>
      <c r="AL78" s="41">
        <v>478</v>
      </c>
      <c r="AM78" s="41">
        <v>507</v>
      </c>
      <c r="AN78" s="41">
        <v>537</v>
      </c>
      <c r="AO78" s="41">
        <v>577</v>
      </c>
      <c r="AP78" s="41">
        <v>611</v>
      </c>
      <c r="AQ78" s="41">
        <v>640</v>
      </c>
      <c r="AR78" s="41">
        <v>669</v>
      </c>
      <c r="AS78" s="41">
        <v>699</v>
      </c>
      <c r="AT78" s="41">
        <v>728</v>
      </c>
      <c r="AU78" s="41">
        <v>757</v>
      </c>
      <c r="AV78" s="41">
        <v>786</v>
      </c>
      <c r="AW78" s="41">
        <v>824</v>
      </c>
      <c r="AX78" s="41">
        <v>865</v>
      </c>
      <c r="AY78" s="41">
        <v>909</v>
      </c>
    </row>
    <row r="79" spans="1:56" customHeight="1" ht="21.6">
      <c r="B79" s="378">
        <v>2400</v>
      </c>
      <c r="C79" s="297">
        <f>ROUNDUP(IFERROR(AD79*(1+$AD$6/100),AD79),0)</f>
        <v>186</v>
      </c>
      <c r="D79" s="297">
        <f>ROUNDUP(IFERROR(AE79*(1+$AD$6/100),AE79),0)</f>
        <v>213</v>
      </c>
      <c r="E79" s="297">
        <f>ROUNDUP(IFERROR(AF79*(1+$AD$6/100),AF79),0)</f>
        <v>237</v>
      </c>
      <c r="F79" s="297">
        <f>ROUNDUP(IFERROR(AG79*(1+$AD$6/100),AG79),0)</f>
        <v>261</v>
      </c>
      <c r="G79" s="297">
        <f>ROUNDUP(IFERROR(AH79*(1+$AD$6/100),AH79),0)</f>
        <v>289</v>
      </c>
      <c r="H79" s="297">
        <f>ROUNDUP(IFERROR(AI79*(1+$AD$6/100),AI79),0)</f>
        <v>312</v>
      </c>
      <c r="I79" s="297">
        <f>ROUNDUP(IFERROR(AJ79*(1+$AD$6/100),AJ79),0)</f>
        <v>336</v>
      </c>
      <c r="J79" s="297">
        <f>ROUNDUP(IFERROR(AK79*(1+$AD$6/100),AK79),0)</f>
        <v>364</v>
      </c>
      <c r="K79" s="297">
        <f>ROUNDUP(IFERROR(AL79*(1+$AD$6/100),AL79),0)</f>
        <v>388</v>
      </c>
      <c r="L79" s="297">
        <f>ROUNDUP(IFERROR(AM79*(1+$AD$6/100),AM79),0)</f>
        <v>411</v>
      </c>
      <c r="M79" s="297">
        <f>ROUNDUP(IFERROR(AN79*(1+$AD$6/100),AN79),0)</f>
        <v>435</v>
      </c>
      <c r="N79" s="297">
        <f>ROUNDUP(IFERROR(AO79*(1+$AD$6/100),AO79),0)</f>
        <v>467</v>
      </c>
      <c r="O79" s="297">
        <f>ROUNDUP(IFERROR(AP79*(1+$AD$6/100),AP79),0)</f>
        <v>491</v>
      </c>
      <c r="P79" s="297">
        <f>ROUNDUP(IFERROR(AQ79*(1+$AD$6/100),AQ79),0)</f>
        <v>515</v>
      </c>
      <c r="Q79" s="297">
        <f>ROUNDUP(IFERROR(AR79*(1+$AD$6/100),AR79),0)</f>
        <v>538</v>
      </c>
      <c r="R79" s="297">
        <f>ROUNDUP(IFERROR(AS79*(1+$AD$6/100),AS79),0)</f>
        <v>562</v>
      </c>
      <c r="S79" s="297">
        <f>ROUNDUP(IFERROR(AT79*(1+$AD$6/100),AT79),0)</f>
        <v>585</v>
      </c>
      <c r="T79" s="297">
        <f>ROUNDUP(IFERROR(AU79*(1+$AD$6/100),AU79),0)</f>
        <v>609</v>
      </c>
      <c r="U79" s="297">
        <f>ROUNDUP(IFERROR(AV79*(1+$AD$6/100),AV79),0)</f>
        <v>633</v>
      </c>
      <c r="V79" s="297" t="s">
        <v>394</v>
      </c>
      <c r="W79" s="297" t="s">
        <v>394</v>
      </c>
      <c r="X79" s="353" t="s">
        <v>394</v>
      </c>
      <c r="Y79" s="360"/>
      <c r="AD79" s="41">
        <v>247</v>
      </c>
      <c r="AE79" s="41">
        <v>284</v>
      </c>
      <c r="AF79" s="41">
        <v>316</v>
      </c>
      <c r="AG79" s="41">
        <v>347</v>
      </c>
      <c r="AH79" s="41">
        <v>385</v>
      </c>
      <c r="AI79" s="41">
        <v>416</v>
      </c>
      <c r="AJ79" s="41">
        <v>448</v>
      </c>
      <c r="AK79" s="41">
        <v>485</v>
      </c>
      <c r="AL79" s="41">
        <v>517</v>
      </c>
      <c r="AM79" s="41">
        <v>548</v>
      </c>
      <c r="AN79" s="41">
        <v>580</v>
      </c>
      <c r="AO79" s="41">
        <v>622</v>
      </c>
      <c r="AP79" s="41">
        <v>654</v>
      </c>
      <c r="AQ79" s="41">
        <v>686</v>
      </c>
      <c r="AR79" s="41">
        <v>717</v>
      </c>
      <c r="AS79" s="41">
        <v>749</v>
      </c>
      <c r="AT79" s="41">
        <v>780</v>
      </c>
      <c r="AU79" s="41">
        <v>812</v>
      </c>
      <c r="AV79" s="41">
        <v>843</v>
      </c>
      <c r="AW79" s="41">
        <v>0</v>
      </c>
      <c r="AX79" s="41">
        <v>0</v>
      </c>
      <c r="AY79" s="41">
        <v>0</v>
      </c>
    </row>
    <row r="80" spans="1:56" customHeight="1" ht="21.6">
      <c r="B80" s="378">
        <v>2600</v>
      </c>
      <c r="C80" s="297">
        <f>ROUNDUP(IFERROR(AD80*(1+$AD$6/100),AD80),0)</f>
        <v>197</v>
      </c>
      <c r="D80" s="297">
        <f>ROUNDUP(IFERROR(AE80*(1+$AD$6/100),AE80),0)</f>
        <v>227</v>
      </c>
      <c r="E80" s="297">
        <f>ROUNDUP(IFERROR(AF80*(1+$AD$6/100),AF80),0)</f>
        <v>252</v>
      </c>
      <c r="F80" s="297">
        <f>ROUNDUP(IFERROR(AG80*(1+$AD$6/100),AG80),0)</f>
        <v>277</v>
      </c>
      <c r="G80" s="297">
        <f>ROUNDUP(IFERROR(AH80*(1+$AD$6/100),AH80),0)</f>
        <v>307</v>
      </c>
      <c r="H80" s="297">
        <f>ROUNDUP(IFERROR(AI80*(1+$AD$6/100),AI80),0)</f>
        <v>333</v>
      </c>
      <c r="I80" s="297">
        <f>ROUNDUP(IFERROR(AJ80*(1+$AD$6/100),AJ80),0)</f>
        <v>358</v>
      </c>
      <c r="J80" s="297">
        <f>ROUNDUP(IFERROR(AK80*(1+$AD$6/100),AK80),0)</f>
        <v>387</v>
      </c>
      <c r="K80" s="297">
        <f>ROUNDUP(IFERROR(AL80*(1+$AD$6/100),AL80),0)</f>
        <v>413</v>
      </c>
      <c r="L80" s="297">
        <f>ROUNDUP(IFERROR(AM80*(1+$AD$6/100),AM80),0)</f>
        <v>438</v>
      </c>
      <c r="M80" s="297">
        <f>ROUNDUP(IFERROR(AN80*(1+$AD$6/100),AN80),0)</f>
        <v>464</v>
      </c>
      <c r="N80" s="297">
        <f>ROUNDUP(IFERROR(AO80*(1+$AD$6/100),AO80),0)</f>
        <v>498</v>
      </c>
      <c r="O80" s="297">
        <f>ROUNDUP(IFERROR(AP80*(1+$AD$6/100),AP80),0)</f>
        <v>523</v>
      </c>
      <c r="P80" s="297">
        <f>ROUNDUP(IFERROR(AQ80*(1+$AD$6/100),AQ80),0)</f>
        <v>549</v>
      </c>
      <c r="Q80" s="297">
        <f>ROUNDUP(IFERROR(AR80*(1+$AD$6/100),AR80),0)</f>
        <v>574</v>
      </c>
      <c r="R80" s="297">
        <f>ROUNDUP(IFERROR(AS80*(1+$AD$6/100),AS80),0)</f>
        <v>600</v>
      </c>
      <c r="S80" s="297">
        <f>ROUNDUP(IFERROR(AT80*(1+$AD$6/100),AT80),0)</f>
        <v>625</v>
      </c>
      <c r="T80" s="297" t="s">
        <v>394</v>
      </c>
      <c r="U80" s="297" t="s">
        <v>394</v>
      </c>
      <c r="V80" s="297" t="s">
        <v>394</v>
      </c>
      <c r="W80" s="297" t="s">
        <v>394</v>
      </c>
      <c r="X80" s="353" t="s">
        <v>394</v>
      </c>
      <c r="Y80" s="360"/>
      <c r="AD80" s="41">
        <v>262</v>
      </c>
      <c r="AE80" s="41">
        <v>302</v>
      </c>
      <c r="AF80" s="41">
        <v>336</v>
      </c>
      <c r="AG80" s="41">
        <v>369</v>
      </c>
      <c r="AH80" s="41">
        <v>409</v>
      </c>
      <c r="AI80" s="41">
        <v>443</v>
      </c>
      <c r="AJ80" s="41">
        <v>477</v>
      </c>
      <c r="AK80" s="41">
        <v>516</v>
      </c>
      <c r="AL80" s="41">
        <v>550</v>
      </c>
      <c r="AM80" s="41">
        <v>584</v>
      </c>
      <c r="AN80" s="41">
        <v>618</v>
      </c>
      <c r="AO80" s="41">
        <v>663</v>
      </c>
      <c r="AP80" s="41">
        <v>697</v>
      </c>
      <c r="AQ80" s="41">
        <v>731</v>
      </c>
      <c r="AR80" s="41">
        <v>765</v>
      </c>
      <c r="AS80" s="41">
        <v>799</v>
      </c>
      <c r="AT80" s="41">
        <v>833</v>
      </c>
      <c r="AU80" s="41">
        <v>0</v>
      </c>
      <c r="AV80" s="41">
        <v>0</v>
      </c>
      <c r="AW80" s="41">
        <v>0</v>
      </c>
      <c r="AX80" s="41">
        <v>0</v>
      </c>
      <c r="AY80" s="41">
        <v>0</v>
      </c>
    </row>
    <row r="81" spans="1:56" customHeight="1" ht="21.6">
      <c r="B81" s="378">
        <v>2800</v>
      </c>
      <c r="C81" s="297">
        <f>ROUNDUP(IFERROR(AD81*(1+$AD$6/100),AD81),0)</f>
        <v>208</v>
      </c>
      <c r="D81" s="297">
        <f>ROUNDUP(IFERROR(AE81*(1+$AD$6/100),AE81),0)</f>
        <v>240</v>
      </c>
      <c r="E81" s="297">
        <f>ROUNDUP(IFERROR(AF81*(1+$AD$6/100),AF81),0)</f>
        <v>267</v>
      </c>
      <c r="F81" s="297">
        <f>ROUNDUP(IFERROR(AG81*(1+$AD$6/100),AG81),0)</f>
        <v>294</v>
      </c>
      <c r="G81" s="297">
        <f>ROUNDUP(IFERROR(AH81*(1+$AD$6/100),AH81),0)</f>
        <v>325</v>
      </c>
      <c r="H81" s="297">
        <f>ROUNDUP(IFERROR(AI81*(1+$AD$6/100),AI81),0)</f>
        <v>352</v>
      </c>
      <c r="I81" s="297">
        <f>ROUNDUP(IFERROR(AJ81*(1+$AD$6/100),AJ81),0)</f>
        <v>380</v>
      </c>
      <c r="J81" s="297">
        <f>ROUNDUP(IFERROR(AK81*(1+$AD$6/100),AK81),0)</f>
        <v>411</v>
      </c>
      <c r="K81" s="297">
        <f>ROUNDUP(IFERROR(AL81*(1+$AD$6/100),AL81),0)</f>
        <v>438</v>
      </c>
      <c r="L81" s="297">
        <f>ROUNDUP(IFERROR(AM81*(1+$AD$6/100),AM81),0)</f>
        <v>465</v>
      </c>
      <c r="M81" s="297">
        <f>ROUNDUP(IFERROR(AN81*(1+$AD$6/100),AN81),0)</f>
        <v>492</v>
      </c>
      <c r="N81" s="297">
        <f>ROUNDUP(IFERROR(AO81*(1+$AD$6/100),AO81),0)</f>
        <v>528</v>
      </c>
      <c r="O81" s="297">
        <f>ROUNDUP(IFERROR(AP81*(1+$AD$6/100),AP81),0)</f>
        <v>555</v>
      </c>
      <c r="P81" s="297">
        <f>ROUNDUP(IFERROR(AQ81*(1+$AD$6/100),AQ81),0)</f>
        <v>582</v>
      </c>
      <c r="Q81" s="297">
        <f>ROUNDUP(IFERROR(AR81*(1+$AD$6/100),AR81),0)</f>
        <v>610</v>
      </c>
      <c r="R81" s="297">
        <f>ROUNDUP(IFERROR(AS81*(1+$AD$6/100),AS81),0)</f>
        <v>637</v>
      </c>
      <c r="S81" s="297" t="s">
        <v>394</v>
      </c>
      <c r="T81" s="297" t="s">
        <v>394</v>
      </c>
      <c r="U81" s="297" t="s">
        <v>394</v>
      </c>
      <c r="V81" s="297" t="s">
        <v>394</v>
      </c>
      <c r="W81" s="297" t="s">
        <v>394</v>
      </c>
      <c r="X81" s="353" t="s">
        <v>394</v>
      </c>
      <c r="Y81" s="360"/>
      <c r="AD81" s="41">
        <v>277</v>
      </c>
      <c r="AE81" s="41">
        <v>319</v>
      </c>
      <c r="AF81" s="41">
        <v>355</v>
      </c>
      <c r="AG81" s="41">
        <v>391</v>
      </c>
      <c r="AH81" s="41">
        <v>433</v>
      </c>
      <c r="AI81" s="41">
        <v>469</v>
      </c>
      <c r="AJ81" s="41">
        <v>506</v>
      </c>
      <c r="AK81" s="41">
        <v>548</v>
      </c>
      <c r="AL81" s="41">
        <v>584</v>
      </c>
      <c r="AM81" s="41">
        <v>620</v>
      </c>
      <c r="AN81" s="41">
        <v>656</v>
      </c>
      <c r="AO81" s="41">
        <v>704</v>
      </c>
      <c r="AP81" s="41">
        <v>740</v>
      </c>
      <c r="AQ81" s="41">
        <v>776</v>
      </c>
      <c r="AR81" s="41">
        <v>813</v>
      </c>
      <c r="AS81" s="41">
        <v>849</v>
      </c>
      <c r="AT81" s="41">
        <v>0</v>
      </c>
      <c r="AU81" s="41">
        <v>0</v>
      </c>
      <c r="AV81" s="41">
        <v>0</v>
      </c>
      <c r="AW81" s="41">
        <v>0</v>
      </c>
      <c r="AX81" s="41">
        <v>0</v>
      </c>
      <c r="AY81" s="41">
        <v>0</v>
      </c>
    </row>
    <row r="82" spans="1:56" customHeight="1" ht="21.6">
      <c r="B82" s="378">
        <v>3000</v>
      </c>
      <c r="C82" s="297">
        <f>ROUNDUP(IFERROR(AD82*(1+$AD$6/100),AD82),0)</f>
        <v>219</v>
      </c>
      <c r="D82" s="297">
        <f>ROUNDUP(IFERROR(AE82*(1+$AD$6/100),AE82),0)</f>
        <v>252</v>
      </c>
      <c r="E82" s="297">
        <f>ROUNDUP(IFERROR(AF82*(1+$AD$6/100),AF82),0)</f>
        <v>282</v>
      </c>
      <c r="F82" s="297">
        <f>ROUNDUP(IFERROR(AG82*(1+$AD$6/100),AG82),0)</f>
        <v>310</v>
      </c>
      <c r="G82" s="297">
        <f>ROUNDUP(IFERROR(AH82*(1+$AD$6/100),AH82),0)</f>
        <v>344</v>
      </c>
      <c r="H82" s="297">
        <f>ROUNDUP(IFERROR(AI82*(1+$AD$6/100),AI82),0)</f>
        <v>372</v>
      </c>
      <c r="I82" s="297">
        <f>ROUNDUP(IFERROR(AJ82*(1+$AD$6/100),AJ82),0)</f>
        <v>402</v>
      </c>
      <c r="J82" s="297">
        <f>ROUNDUP(IFERROR(AK82*(1+$AD$6/100),AK82),0)</f>
        <v>435</v>
      </c>
      <c r="K82" s="297">
        <f>ROUNDUP(IFERROR(AL82*(1+$AD$6/100),AL82),0)</f>
        <v>464</v>
      </c>
      <c r="L82" s="297">
        <f>ROUNDUP(IFERROR(AM82*(1+$AD$6/100),AM82),0)</f>
        <v>492</v>
      </c>
      <c r="M82" s="297">
        <f>ROUNDUP(IFERROR(AN82*(1+$AD$6/100),AN82),0)</f>
        <v>522</v>
      </c>
      <c r="N82" s="297">
        <f>ROUNDUP(IFERROR(AO82*(1+$AD$6/100),AO82),0)</f>
        <v>559</v>
      </c>
      <c r="O82" s="297">
        <f>ROUNDUP(IFERROR(AP82*(1+$AD$6/100),AP82),0)</f>
        <v>588</v>
      </c>
      <c r="P82" s="297">
        <f>ROUNDUP(IFERROR(AQ82*(1+$AD$6/100),AQ82),0)</f>
        <v>617</v>
      </c>
      <c r="Q82" s="297" t="s">
        <v>394</v>
      </c>
      <c r="R82" s="297" t="s">
        <v>394</v>
      </c>
      <c r="S82" s="297" t="s">
        <v>394</v>
      </c>
      <c r="T82" s="297" t="s">
        <v>394</v>
      </c>
      <c r="U82" s="297" t="s">
        <v>394</v>
      </c>
      <c r="V82" s="297" t="s">
        <v>394</v>
      </c>
      <c r="W82" s="297" t="s">
        <v>394</v>
      </c>
      <c r="X82" s="353" t="s">
        <v>394</v>
      </c>
      <c r="Y82" s="360"/>
      <c r="AD82" s="41">
        <v>292</v>
      </c>
      <c r="AE82" s="41">
        <v>336</v>
      </c>
      <c r="AF82" s="41">
        <v>375</v>
      </c>
      <c r="AG82" s="41">
        <v>413</v>
      </c>
      <c r="AH82" s="41">
        <v>458</v>
      </c>
      <c r="AI82" s="41">
        <v>496</v>
      </c>
      <c r="AJ82" s="41">
        <v>535</v>
      </c>
      <c r="AK82" s="41">
        <v>579</v>
      </c>
      <c r="AL82" s="41">
        <v>618</v>
      </c>
      <c r="AM82" s="41">
        <v>656</v>
      </c>
      <c r="AN82" s="41">
        <v>695</v>
      </c>
      <c r="AO82" s="41">
        <v>745</v>
      </c>
      <c r="AP82" s="41">
        <v>783</v>
      </c>
      <c r="AQ82" s="41">
        <v>822</v>
      </c>
      <c r="AR82" s="41">
        <v>0</v>
      </c>
      <c r="AS82" s="41">
        <v>0</v>
      </c>
      <c r="AT82" s="41">
        <v>0</v>
      </c>
      <c r="AU82" s="41">
        <v>0</v>
      </c>
      <c r="AV82" s="41">
        <v>0</v>
      </c>
      <c r="AW82" s="41">
        <v>0</v>
      </c>
      <c r="AX82" s="41">
        <v>0</v>
      </c>
      <c r="AY82" s="41">
        <v>0</v>
      </c>
    </row>
    <row r="83" spans="1:56" customHeight="1" ht="21.6">
      <c r="B83" s="378">
        <v>3200</v>
      </c>
      <c r="C83" s="297">
        <f>ROUNDUP(IFERROR(AD83*(1+$AD$6/100),AD83),0)</f>
        <v>231</v>
      </c>
      <c r="D83" s="297">
        <f>ROUNDUP(IFERROR(AE83*(1+$AD$6/100),AE83),0)</f>
        <v>265</v>
      </c>
      <c r="E83" s="297">
        <f>ROUNDUP(IFERROR(AF83*(1+$AD$6/100),AF83),0)</f>
        <v>296</v>
      </c>
      <c r="F83" s="297">
        <f>ROUNDUP(IFERROR(AG83*(1+$AD$6/100),AG83),0)</f>
        <v>327</v>
      </c>
      <c r="G83" s="297">
        <f>ROUNDUP(IFERROR(AH83*(1+$AD$6/100),AH83),0)</f>
        <v>362</v>
      </c>
      <c r="H83" s="297">
        <f>ROUNDUP(IFERROR(AI83*(1+$AD$6/100),AI83),0)</f>
        <v>393</v>
      </c>
      <c r="I83" s="297">
        <f>ROUNDUP(IFERROR(AJ83*(1+$AD$6/100),AJ83),0)</f>
        <v>423</v>
      </c>
      <c r="J83" s="297">
        <f>ROUNDUP(IFERROR(AK83*(1+$AD$6/100),AK83),0)</f>
        <v>458</v>
      </c>
      <c r="K83" s="297">
        <f>ROUNDUP(IFERROR(AL83*(1+$AD$6/100),AL83),0)</f>
        <v>489</v>
      </c>
      <c r="L83" s="297">
        <f>ROUNDUP(IFERROR(AM83*(1+$AD$6/100),AM83),0)</f>
        <v>519</v>
      </c>
      <c r="M83" s="297">
        <f>ROUNDUP(IFERROR(AN83*(1+$AD$6/100),AN83),0)</f>
        <v>550</v>
      </c>
      <c r="N83" s="297">
        <f>ROUNDUP(IFERROR(AO83*(1+$AD$6/100),AO83),0)</f>
        <v>590</v>
      </c>
      <c r="O83" s="297">
        <f>ROUNDUP(IFERROR(AP83*(1+$AD$6/100),AP83),0)</f>
        <v>621</v>
      </c>
      <c r="P83" s="297" t="s">
        <v>394</v>
      </c>
      <c r="Q83" s="297" t="s">
        <v>394</v>
      </c>
      <c r="R83" s="297" t="s">
        <v>394</v>
      </c>
      <c r="S83" s="297" t="s">
        <v>394</v>
      </c>
      <c r="T83" s="297" t="s">
        <v>394</v>
      </c>
      <c r="U83" s="297" t="s">
        <v>394</v>
      </c>
      <c r="V83" s="297" t="s">
        <v>394</v>
      </c>
      <c r="W83" s="345" t="s">
        <v>394</v>
      </c>
      <c r="X83" s="354" t="s">
        <v>394</v>
      </c>
      <c r="Y83" s="360"/>
      <c r="AD83" s="41">
        <v>307</v>
      </c>
      <c r="AE83" s="41">
        <v>353</v>
      </c>
      <c r="AF83" s="41">
        <v>394</v>
      </c>
      <c r="AG83" s="41">
        <v>435</v>
      </c>
      <c r="AH83" s="41">
        <v>482</v>
      </c>
      <c r="AI83" s="41">
        <v>523</v>
      </c>
      <c r="AJ83" s="41">
        <v>564</v>
      </c>
      <c r="AK83" s="41">
        <v>610</v>
      </c>
      <c r="AL83" s="41">
        <v>651</v>
      </c>
      <c r="AM83" s="41">
        <v>692</v>
      </c>
      <c r="AN83" s="41">
        <v>733</v>
      </c>
      <c r="AO83" s="41">
        <v>786</v>
      </c>
      <c r="AP83" s="41">
        <v>827</v>
      </c>
      <c r="AQ83" s="41">
        <v>0</v>
      </c>
      <c r="AR83" s="41">
        <v>0</v>
      </c>
      <c r="AS83" s="41">
        <v>0</v>
      </c>
      <c r="AT83" s="41">
        <v>0</v>
      </c>
      <c r="AU83" s="41">
        <v>0</v>
      </c>
      <c r="AV83" s="41">
        <v>0</v>
      </c>
      <c r="AW83" s="41">
        <v>0</v>
      </c>
      <c r="AX83" s="41">
        <v>0</v>
      </c>
      <c r="AY83" s="41">
        <v>0</v>
      </c>
    </row>
    <row r="84" spans="1:56" customHeight="1" ht="29.25">
      <c r="B84" s="379"/>
      <c r="C84" s="380"/>
      <c r="D84" s="380"/>
      <c r="E84" s="380"/>
      <c r="F84" s="380"/>
      <c r="G84" s="380"/>
      <c r="H84" s="380"/>
      <c r="I84" s="380"/>
      <c r="J84" s="380"/>
      <c r="K84" s="380"/>
      <c r="L84" s="380"/>
      <c r="M84" s="380"/>
      <c r="N84" s="380"/>
      <c r="O84" s="380"/>
      <c r="P84" s="380"/>
      <c r="Q84" s="380"/>
      <c r="R84" s="380"/>
      <c r="S84" s="380"/>
      <c r="T84" s="380"/>
      <c r="U84" s="380"/>
      <c r="V84" s="380"/>
      <c r="W84" s="380"/>
      <c r="X84" s="380"/>
      <c r="Y84" s="381"/>
    </row>
    <row r="85" spans="1:56" customHeight="1" ht="21.6">
      <c r="B85" s="294" t="s">
        <v>895</v>
      </c>
      <c r="C85" s="382"/>
      <c r="D85" s="382"/>
      <c r="E85" s="382"/>
      <c r="F85" s="382"/>
      <c r="G85" s="382"/>
      <c r="H85" s="382"/>
      <c r="I85" s="382"/>
      <c r="J85" s="382"/>
      <c r="K85" s="382"/>
      <c r="L85" s="382"/>
      <c r="M85" s="382"/>
      <c r="N85" s="382"/>
      <c r="O85" s="382"/>
      <c r="P85" s="382"/>
      <c r="Q85" s="382"/>
      <c r="R85" s="382"/>
      <c r="S85" s="382"/>
      <c r="T85" s="382"/>
      <c r="U85" s="382"/>
      <c r="V85" s="382"/>
      <c r="W85" s="382"/>
      <c r="X85" s="382"/>
    </row>
    <row r="86" spans="1:56" customHeight="1" ht="21.6">
      <c r="B86" s="294" t="s">
        <v>840</v>
      </c>
      <c r="C86" s="382"/>
      <c r="D86" s="382"/>
      <c r="E86" s="382"/>
      <c r="F86" s="382"/>
      <c r="G86" s="382"/>
      <c r="H86" s="382"/>
      <c r="I86" s="382"/>
      <c r="J86" s="382"/>
      <c r="K86" s="382"/>
      <c r="L86" s="382"/>
      <c r="M86" s="382"/>
      <c r="N86" s="382"/>
      <c r="O86" s="382"/>
      <c r="P86" s="382"/>
      <c r="Q86" s="382"/>
      <c r="R86" s="382"/>
      <c r="S86" s="382"/>
      <c r="T86" s="382"/>
      <c r="U86" s="382"/>
      <c r="V86" s="382"/>
      <c r="W86" s="382"/>
      <c r="X86" s="382"/>
    </row>
    <row r="87" spans="1:56" customHeight="1" ht="21.6">
      <c r="B87" s="294" t="s">
        <v>384</v>
      </c>
      <c r="C87" s="382"/>
      <c r="D87" s="382"/>
      <c r="E87" s="382"/>
      <c r="F87" s="382"/>
      <c r="G87" s="382"/>
      <c r="H87" s="382"/>
      <c r="I87" s="382"/>
      <c r="J87" s="382"/>
      <c r="K87" s="382"/>
      <c r="L87" s="382"/>
      <c r="M87" s="382"/>
      <c r="N87" s="382"/>
      <c r="O87" s="382"/>
      <c r="P87" s="382"/>
      <c r="Q87" s="382"/>
    </row>
    <row r="88" spans="1:56" customHeight="1" ht="21.6">
      <c r="B88" s="41" t="s">
        <v>896</v>
      </c>
      <c r="AD88" s="41">
        <v>0</v>
      </c>
      <c r="AE88" s="41">
        <v>0</v>
      </c>
      <c r="AF88" s="41">
        <v>0</v>
      </c>
      <c r="AG88" s="41">
        <v>0</v>
      </c>
      <c r="AH88" s="41">
        <v>0</v>
      </c>
      <c r="AI88" s="41">
        <v>0</v>
      </c>
      <c r="AJ88" s="41">
        <v>0</v>
      </c>
      <c r="AK88" s="41">
        <v>0</v>
      </c>
      <c r="AL88" s="41">
        <v>0</v>
      </c>
      <c r="AM88" s="41">
        <v>0</v>
      </c>
      <c r="AN88" s="41">
        <v>0</v>
      </c>
      <c r="AO88" s="41">
        <v>0</v>
      </c>
      <c r="AP88" s="41">
        <v>0</v>
      </c>
      <c r="AQ88" s="41">
        <v>0</v>
      </c>
      <c r="AR88" s="41">
        <v>0</v>
      </c>
      <c r="AS88" s="41">
        <v>0</v>
      </c>
      <c r="AT88" s="41">
        <v>0</v>
      </c>
      <c r="AU88" s="41">
        <v>0</v>
      </c>
      <c r="AV88" s="41">
        <v>0</v>
      </c>
      <c r="AW88" s="41">
        <v>0</v>
      </c>
      <c r="AX88" s="41">
        <v>0</v>
      </c>
      <c r="AY88" s="41">
        <v>0</v>
      </c>
    </row>
    <row r="89" spans="1:56" customHeight="1" ht="49.5">
      <c r="A89" s="365"/>
      <c r="B89" s="1251" t="s">
        <v>470</v>
      </c>
      <c r="C89" s="1251"/>
      <c r="D89" s="1251"/>
      <c r="E89" s="1251"/>
      <c r="F89" s="1251"/>
      <c r="G89" s="1251"/>
      <c r="H89" s="1251"/>
      <c r="I89" s="1251"/>
      <c r="J89" s="1251"/>
      <c r="K89" s="1251"/>
      <c r="L89" s="1251"/>
      <c r="M89" s="1251"/>
      <c r="N89" s="1251"/>
      <c r="O89" s="1251"/>
      <c r="P89" s="1251"/>
      <c r="Q89" s="1251"/>
      <c r="R89" s="1251"/>
      <c r="S89" s="1251"/>
      <c r="T89" s="1251"/>
      <c r="U89" s="1251"/>
      <c r="V89" s="1251"/>
      <c r="W89" s="1251"/>
      <c r="X89" s="1251"/>
      <c r="Y89" s="1251"/>
      <c r="Z89" s="374"/>
      <c r="AA89" s="374"/>
    </row>
    <row r="90" spans="1:56" customHeight="1" ht="30">
      <c r="A90" s="1363" t="s">
        <v>897</v>
      </c>
      <c r="B90" s="1364"/>
      <c r="C90" s="1364"/>
      <c r="D90" s="1364"/>
      <c r="E90" s="1364"/>
      <c r="F90" s="1364"/>
      <c r="G90" s="1364"/>
      <c r="H90" s="1364"/>
      <c r="I90" s="1364"/>
      <c r="J90" s="1364"/>
      <c r="K90" s="1364"/>
      <c r="L90" s="1364"/>
      <c r="M90" s="1364"/>
      <c r="N90" s="1364"/>
      <c r="O90" s="1364"/>
      <c r="P90" s="1364"/>
      <c r="Q90" s="1364"/>
      <c r="R90" s="1364"/>
      <c r="S90" s="1364"/>
      <c r="T90" s="1364"/>
      <c r="U90" s="1364"/>
      <c r="V90" s="1364"/>
      <c r="W90" s="1364"/>
      <c r="X90" s="1364"/>
      <c r="Y90" s="1364"/>
      <c r="Z90" s="1364"/>
      <c r="AA90" s="383"/>
    </row>
    <row r="91" spans="1:56" customHeight="1" ht="21.6">
      <c r="A91" s="376"/>
      <c r="B91" s="257">
        <v>610</v>
      </c>
      <c r="C91" s="257">
        <v>710</v>
      </c>
      <c r="D91" s="257">
        <v>810</v>
      </c>
      <c r="E91" s="257">
        <v>910</v>
      </c>
      <c r="F91" s="257">
        <v>1010</v>
      </c>
      <c r="G91" s="257">
        <v>1110</v>
      </c>
      <c r="H91" s="257">
        <v>1210</v>
      </c>
      <c r="I91" s="257">
        <v>1310</v>
      </c>
      <c r="J91" s="257">
        <v>1410</v>
      </c>
      <c r="K91" s="257">
        <v>1510</v>
      </c>
      <c r="L91" s="257">
        <v>1610</v>
      </c>
      <c r="M91" s="257">
        <v>1710</v>
      </c>
      <c r="N91" s="257">
        <v>1810</v>
      </c>
      <c r="O91" s="257">
        <v>1910</v>
      </c>
      <c r="P91" s="257">
        <v>2010</v>
      </c>
      <c r="Q91" s="257">
        <v>2110</v>
      </c>
      <c r="R91" s="257">
        <v>2210</v>
      </c>
      <c r="S91" s="257">
        <v>2310</v>
      </c>
      <c r="T91" s="257">
        <v>2410</v>
      </c>
      <c r="U91" s="257">
        <v>2510</v>
      </c>
      <c r="V91" s="257">
        <v>2610</v>
      </c>
      <c r="W91" s="257">
        <v>2710</v>
      </c>
      <c r="X91" s="257">
        <v>2810</v>
      </c>
      <c r="Y91" s="257">
        <v>2910</v>
      </c>
      <c r="Z91" s="257">
        <v>3010</v>
      </c>
      <c r="AA91" s="384"/>
    </row>
    <row r="92" spans="1:56" customHeight="1" ht="21.6">
      <c r="A92" s="385">
        <v>600</v>
      </c>
      <c r="B92" s="297">
        <f>ROUNDUP(IFERROR(AC92*(1+$AD$6/100),AC92),0)</f>
        <v>35</v>
      </c>
      <c r="C92" s="297">
        <f>ROUNDUP(IFERROR(AD92*(1+$AD$6/100),AD92),0)</f>
        <v>38</v>
      </c>
      <c r="D92" s="297">
        <f>ROUNDUP(IFERROR(AE92*(1+$AD$6/100),AE92),0)</f>
        <v>42</v>
      </c>
      <c r="E92" s="297">
        <f>ROUNDUP(IFERROR(AF92*(1+$AD$6/100),AF92),0)</f>
        <v>46</v>
      </c>
      <c r="F92" s="297">
        <f>ROUNDUP(IFERROR(AG92*(1+$AD$6/100),AG92),0)</f>
        <v>50</v>
      </c>
      <c r="G92" s="297">
        <f>ROUNDUP(IFERROR(AH92*(1+$AD$6/100),AH92),0)</f>
        <v>54</v>
      </c>
      <c r="H92" s="297">
        <f>ROUNDUP(IFERROR(AI92*(1+$AD$6/100),AI92),0)</f>
        <v>57</v>
      </c>
      <c r="I92" s="297">
        <f>ROUNDUP(IFERROR(AJ92*(1+$AD$6/100),AJ92),0)</f>
        <v>61</v>
      </c>
      <c r="J92" s="297">
        <f>ROUNDUP(IFERROR(AK92*(1+$AD$6/100),AK92),0)</f>
        <v>66</v>
      </c>
      <c r="K92" s="297">
        <f>ROUNDUP(IFERROR(AL92*(1+$AD$6/100),AL92),0)</f>
        <v>69</v>
      </c>
      <c r="L92" s="297">
        <f>ROUNDUP(IFERROR(AM92*(1+$AD$6/100),AM92),0)</f>
        <v>72</v>
      </c>
      <c r="M92" s="297">
        <f>ROUNDUP(IFERROR(AN92*(1+$AD$6/100),AN92),0)</f>
        <v>72</v>
      </c>
      <c r="N92" s="297">
        <f>ROUNDUP(IFERROR(AO92*(1+$AD$6/100),AO92),0)</f>
        <v>76</v>
      </c>
      <c r="O92" s="297">
        <f>ROUNDUP(IFERROR(AP92*(1+$AD$6/100),AP92),0)</f>
        <v>80</v>
      </c>
      <c r="P92" s="297">
        <f>ROUNDUP(IFERROR(AQ92*(1+$AD$6/100),AQ92),0)</f>
        <v>84</v>
      </c>
      <c r="Q92" s="297">
        <f>ROUNDUP(IFERROR(AR92*(1+$AD$6/100),AR92),0)</f>
        <v>87</v>
      </c>
      <c r="R92" s="297">
        <f>ROUNDUP(IFERROR(AS92*(1+$AD$6/100),AS92),0)</f>
        <v>90</v>
      </c>
      <c r="S92" s="297">
        <f>ROUNDUP(IFERROR(AT92*(1+$AD$6/100),AT92),0)</f>
        <v>93</v>
      </c>
      <c r="T92" s="297">
        <f>ROUNDUP(IFERROR(AU92*(1+$AD$6/100),AU92),0)</f>
        <v>97</v>
      </c>
      <c r="U92" s="297">
        <f>ROUNDUP(IFERROR(AV92*(1+$AD$6/100),AV92),0)</f>
        <v>101</v>
      </c>
      <c r="V92" s="297">
        <f>ROUNDUP(IFERROR(AW92*(1+$AD$6/100),AW92),0)</f>
        <v>104</v>
      </c>
      <c r="W92" s="297">
        <f>ROUNDUP(IFERROR(AX92*(1+$AD$6/100),AX92),0)</f>
        <v>108</v>
      </c>
      <c r="X92" s="297">
        <f>ROUNDUP(IFERROR(AY92*(1+$AD$6/100),AY92),0)</f>
        <v>111</v>
      </c>
      <c r="Y92" s="297">
        <f>ROUNDUP(IFERROR(AZ92*(1+$AD$6/100),AZ92),0)</f>
        <v>114</v>
      </c>
      <c r="Z92" s="297">
        <f>ROUNDUP(IFERROR(BA92*(1+$AD$6/100),BA92),0)</f>
        <v>118</v>
      </c>
      <c r="AA92" s="389">
        <v>600</v>
      </c>
      <c r="AC92" s="41">
        <v>46</v>
      </c>
      <c r="AD92" s="41">
        <v>50</v>
      </c>
      <c r="AE92" s="41">
        <v>56</v>
      </c>
      <c r="AF92" s="41">
        <v>61</v>
      </c>
      <c r="AG92" s="41">
        <v>66</v>
      </c>
      <c r="AH92" s="41">
        <v>71</v>
      </c>
      <c r="AI92" s="41">
        <v>76</v>
      </c>
      <c r="AJ92" s="41">
        <v>81</v>
      </c>
      <c r="AK92" s="41">
        <v>87</v>
      </c>
      <c r="AL92" s="41">
        <v>91</v>
      </c>
      <c r="AM92" s="41">
        <v>96</v>
      </c>
      <c r="AN92" s="41">
        <v>96</v>
      </c>
      <c r="AO92" s="41">
        <v>101</v>
      </c>
      <c r="AP92" s="41">
        <v>106</v>
      </c>
      <c r="AQ92" s="41">
        <v>111</v>
      </c>
      <c r="AR92" s="41">
        <v>115</v>
      </c>
      <c r="AS92" s="41">
        <v>120</v>
      </c>
      <c r="AT92" s="41">
        <v>124</v>
      </c>
      <c r="AU92" s="41">
        <v>129</v>
      </c>
      <c r="AV92" s="41">
        <v>134</v>
      </c>
      <c r="AW92" s="41">
        <v>138</v>
      </c>
      <c r="AX92" s="41">
        <v>143</v>
      </c>
      <c r="AY92" s="41">
        <v>147</v>
      </c>
      <c r="AZ92" s="41">
        <v>152</v>
      </c>
      <c r="BA92" s="41">
        <v>157</v>
      </c>
    </row>
    <row r="93" spans="1:56" customHeight="1" ht="21.6">
      <c r="A93" s="385">
        <v>800</v>
      </c>
      <c r="B93" s="297">
        <f>ROUNDUP(IFERROR(AC93*(1+$AD$6/100),AC93),0)</f>
        <v>40</v>
      </c>
      <c r="C93" s="297">
        <f>ROUNDUP(IFERROR(AD93*(1+$AD$6/100),AD93),0)</f>
        <v>45</v>
      </c>
      <c r="D93" s="297">
        <f>ROUNDUP(IFERROR(AE93*(1+$AD$6/100),AE93),0)</f>
        <v>50</v>
      </c>
      <c r="E93" s="297">
        <f>ROUNDUP(IFERROR(AF93*(1+$AD$6/100),AF93),0)</f>
        <v>54</v>
      </c>
      <c r="F93" s="297">
        <f>ROUNDUP(IFERROR(AG93*(1+$AD$6/100),AG93),0)</f>
        <v>60</v>
      </c>
      <c r="G93" s="297">
        <f>ROUNDUP(IFERROR(AH93*(1+$AD$6/100),AH93),0)</f>
        <v>64</v>
      </c>
      <c r="H93" s="297">
        <f>ROUNDUP(IFERROR(AI93*(1+$AD$6/100),AI93),0)</f>
        <v>69</v>
      </c>
      <c r="I93" s="297">
        <f>ROUNDUP(IFERROR(AJ93*(1+$AD$6/100),AJ93),0)</f>
        <v>69</v>
      </c>
      <c r="J93" s="297">
        <f>ROUNDUP(IFERROR(AK93*(1+$AD$6/100),AK93),0)</f>
        <v>74</v>
      </c>
      <c r="K93" s="297">
        <f>ROUNDUP(IFERROR(AL93*(1+$AD$6/100),AL93),0)</f>
        <v>78</v>
      </c>
      <c r="L93" s="297">
        <f>ROUNDUP(IFERROR(AM93*(1+$AD$6/100),AM93),0)</f>
        <v>83</v>
      </c>
      <c r="M93" s="297">
        <f>ROUNDUP(IFERROR(AN93*(1+$AD$6/100),AN93),0)</f>
        <v>87</v>
      </c>
      <c r="N93" s="297">
        <f>ROUNDUP(IFERROR(AO93*(1+$AD$6/100),AO93),0)</f>
        <v>91</v>
      </c>
      <c r="O93" s="297">
        <f>ROUNDUP(IFERROR(AP93*(1+$AD$6/100),AP93),0)</f>
        <v>96</v>
      </c>
      <c r="P93" s="297">
        <f>ROUNDUP(IFERROR(AQ93*(1+$AD$6/100),AQ93),0)</f>
        <v>100</v>
      </c>
      <c r="Q93" s="297">
        <f>ROUNDUP(IFERROR(AR93*(1+$AD$6/100),AR93),0)</f>
        <v>105</v>
      </c>
      <c r="R93" s="297">
        <f>ROUNDUP(IFERROR(AS93*(1+$AD$6/100),AS93),0)</f>
        <v>109</v>
      </c>
      <c r="S93" s="297">
        <f>ROUNDUP(IFERROR(AT93*(1+$AD$6/100),AT93),0)</f>
        <v>114</v>
      </c>
      <c r="T93" s="297">
        <f>ROUNDUP(IFERROR(AU93*(1+$AD$6/100),AU93),0)</f>
        <v>117</v>
      </c>
      <c r="U93" s="297">
        <f>ROUNDUP(IFERROR(AV93*(1+$AD$6/100),AV93),0)</f>
        <v>122</v>
      </c>
      <c r="V93" s="297">
        <f>ROUNDUP(IFERROR(AW93*(1+$AD$6/100),AW93),0)</f>
        <v>126</v>
      </c>
      <c r="W93" s="297">
        <f>ROUNDUP(IFERROR(AX93*(1+$AD$6/100),AX93),0)</f>
        <v>130</v>
      </c>
      <c r="X93" s="297">
        <f>ROUNDUP(IFERROR(AY93*(1+$AD$6/100),AY93),0)</f>
        <v>135</v>
      </c>
      <c r="Y93" s="297">
        <f>ROUNDUP(IFERROR(AZ93*(1+$AD$6/100),AZ93),0)</f>
        <v>139</v>
      </c>
      <c r="Z93" s="297">
        <f>ROUNDUP(IFERROR(BA93*(1+$AD$6/100),BA93),0)</f>
        <v>144</v>
      </c>
      <c r="AA93" s="389">
        <v>800</v>
      </c>
      <c r="AC93" s="41">
        <v>53</v>
      </c>
      <c r="AD93" s="41">
        <v>59</v>
      </c>
      <c r="AE93" s="41">
        <v>66</v>
      </c>
      <c r="AF93" s="41">
        <v>72</v>
      </c>
      <c r="AG93" s="41">
        <v>79</v>
      </c>
      <c r="AH93" s="41">
        <v>85</v>
      </c>
      <c r="AI93" s="41">
        <v>91</v>
      </c>
      <c r="AJ93" s="41">
        <v>92</v>
      </c>
      <c r="AK93" s="41">
        <v>98</v>
      </c>
      <c r="AL93" s="41">
        <v>104</v>
      </c>
      <c r="AM93" s="41">
        <v>110</v>
      </c>
      <c r="AN93" s="41">
        <v>115</v>
      </c>
      <c r="AO93" s="41">
        <v>121</v>
      </c>
      <c r="AP93" s="41">
        <v>128</v>
      </c>
      <c r="AQ93" s="41">
        <v>133</v>
      </c>
      <c r="AR93" s="41">
        <v>139</v>
      </c>
      <c r="AS93" s="41">
        <v>145</v>
      </c>
      <c r="AT93" s="41">
        <v>151</v>
      </c>
      <c r="AU93" s="41">
        <v>156</v>
      </c>
      <c r="AV93" s="41">
        <v>162</v>
      </c>
      <c r="AW93" s="41">
        <v>168</v>
      </c>
      <c r="AX93" s="41">
        <v>173</v>
      </c>
      <c r="AY93" s="41">
        <v>179</v>
      </c>
      <c r="AZ93" s="41">
        <v>185</v>
      </c>
      <c r="BA93" s="41">
        <v>191</v>
      </c>
    </row>
    <row r="94" spans="1:56" customHeight="1" ht="21.6">
      <c r="A94" s="385">
        <v>1000</v>
      </c>
      <c r="B94" s="297">
        <f>ROUNDUP(IFERROR(AC94*(1+$AD$6/100),AC94),0)</f>
        <v>45</v>
      </c>
      <c r="C94" s="297">
        <f>ROUNDUP(IFERROR(AD94*(1+$AD$6/100),AD94),0)</f>
        <v>51</v>
      </c>
      <c r="D94" s="297">
        <f>ROUNDUP(IFERROR(AE94*(1+$AD$6/100),AE94),0)</f>
        <v>57</v>
      </c>
      <c r="E94" s="297">
        <f>ROUNDUP(IFERROR(AF94*(1+$AD$6/100),AF94),0)</f>
        <v>63</v>
      </c>
      <c r="F94" s="297">
        <f>ROUNDUP(IFERROR(AG94*(1+$AD$6/100),AG94),0)</f>
        <v>65</v>
      </c>
      <c r="G94" s="297">
        <f>ROUNDUP(IFERROR(AH94*(1+$AD$6/100),AH94),0)</f>
        <v>70</v>
      </c>
      <c r="H94" s="297">
        <f>ROUNDUP(IFERROR(AI94*(1+$AD$6/100),AI94),0)</f>
        <v>75</v>
      </c>
      <c r="I94" s="297">
        <f>ROUNDUP(IFERROR(AJ94*(1+$AD$6/100),AJ94),0)</f>
        <v>81</v>
      </c>
      <c r="J94" s="297">
        <f>ROUNDUP(IFERROR(AK94*(1+$AD$6/100),AK94),0)</f>
        <v>86</v>
      </c>
      <c r="K94" s="297">
        <f>ROUNDUP(IFERROR(AL94*(1+$AD$6/100),AL94),0)</f>
        <v>91</v>
      </c>
      <c r="L94" s="297">
        <f>ROUNDUP(IFERROR(AM94*(1+$AD$6/100),AM94),0)</f>
        <v>96</v>
      </c>
      <c r="M94" s="297">
        <f>ROUNDUP(IFERROR(AN94*(1+$AD$6/100),AN94),0)</f>
        <v>102</v>
      </c>
      <c r="N94" s="297">
        <f>ROUNDUP(IFERROR(AO94*(1+$AD$6/100),AO94),0)</f>
        <v>107</v>
      </c>
      <c r="O94" s="297">
        <f>ROUNDUP(IFERROR(AP94*(1+$AD$6/100),AP94),0)</f>
        <v>112</v>
      </c>
      <c r="P94" s="297">
        <f>ROUNDUP(IFERROR(AQ94*(1+$AD$6/100),AQ94),0)</f>
        <v>117</v>
      </c>
      <c r="Q94" s="297">
        <f>ROUNDUP(IFERROR(AR94*(1+$AD$6/100),AR94),0)</f>
        <v>123</v>
      </c>
      <c r="R94" s="297">
        <f>ROUNDUP(IFERROR(AS94*(1+$AD$6/100),AS94),0)</f>
        <v>128</v>
      </c>
      <c r="S94" s="297">
        <f>ROUNDUP(IFERROR(AT94*(1+$AD$6/100),AT94),0)</f>
        <v>133</v>
      </c>
      <c r="T94" s="297">
        <f>ROUNDUP(IFERROR(AU94*(1+$AD$6/100),AU94),0)</f>
        <v>138</v>
      </c>
      <c r="U94" s="297">
        <f>ROUNDUP(IFERROR(AV94*(1+$AD$6/100),AV94),0)</f>
        <v>143</v>
      </c>
      <c r="V94" s="297">
        <f>ROUNDUP(IFERROR(AW94*(1+$AD$6/100),AW94),0)</f>
        <v>148</v>
      </c>
      <c r="W94" s="297">
        <f>ROUNDUP(IFERROR(AX94*(1+$AD$6/100),AX94),0)</f>
        <v>153</v>
      </c>
      <c r="X94" s="297">
        <f>ROUNDUP(IFERROR(AY94*(1+$AD$6/100),AY94),0)</f>
        <v>159</v>
      </c>
      <c r="Y94" s="297">
        <f>ROUNDUP(IFERROR(AZ94*(1+$AD$6/100),AZ94),0)</f>
        <v>164</v>
      </c>
      <c r="Z94" s="297">
        <f>ROUNDUP(IFERROR(BA94*(1+$AD$6/100),BA94),0)</f>
        <v>169</v>
      </c>
      <c r="AA94" s="389">
        <v>1000</v>
      </c>
      <c r="AC94" s="41">
        <v>60</v>
      </c>
      <c r="AD94" s="41">
        <v>68</v>
      </c>
      <c r="AE94" s="41">
        <v>76</v>
      </c>
      <c r="AF94" s="41">
        <v>83</v>
      </c>
      <c r="AG94" s="41">
        <v>86</v>
      </c>
      <c r="AH94" s="41">
        <v>93</v>
      </c>
      <c r="AI94" s="41">
        <v>100</v>
      </c>
      <c r="AJ94" s="41">
        <v>107</v>
      </c>
      <c r="AK94" s="41">
        <v>114</v>
      </c>
      <c r="AL94" s="41">
        <v>121</v>
      </c>
      <c r="AM94" s="41">
        <v>128</v>
      </c>
      <c r="AN94" s="41">
        <v>135</v>
      </c>
      <c r="AO94" s="41">
        <v>142</v>
      </c>
      <c r="AP94" s="41">
        <v>149</v>
      </c>
      <c r="AQ94" s="41">
        <v>156</v>
      </c>
      <c r="AR94" s="41">
        <v>163</v>
      </c>
      <c r="AS94" s="41">
        <v>170</v>
      </c>
      <c r="AT94" s="41">
        <v>177</v>
      </c>
      <c r="AU94" s="41">
        <v>184</v>
      </c>
      <c r="AV94" s="41">
        <v>190</v>
      </c>
      <c r="AW94" s="41">
        <v>197</v>
      </c>
      <c r="AX94" s="41">
        <v>204</v>
      </c>
      <c r="AY94" s="41">
        <v>211</v>
      </c>
      <c r="AZ94" s="41">
        <v>218</v>
      </c>
      <c r="BA94" s="41">
        <v>225</v>
      </c>
    </row>
    <row r="95" spans="1:56" customHeight="1" ht="21.6">
      <c r="A95" s="385">
        <v>1200</v>
      </c>
      <c r="B95" s="297">
        <f>ROUNDUP(IFERROR(AC95*(1+$AD$6/100),AC95),0)</f>
        <v>51</v>
      </c>
      <c r="C95" s="297">
        <f>ROUNDUP(IFERROR(AD95*(1+$AD$6/100),AD95),0)</f>
        <v>57</v>
      </c>
      <c r="D95" s="297">
        <f>ROUNDUP(IFERROR(AE95*(1+$AD$6/100),AE95),0)</f>
        <v>64</v>
      </c>
      <c r="E95" s="297">
        <f>ROUNDUP(IFERROR(AF95*(1+$AD$6/100),AF95),0)</f>
        <v>67</v>
      </c>
      <c r="F95" s="297">
        <f>ROUNDUP(IFERROR(AG95*(1+$AD$6/100),AG95),0)</f>
        <v>74</v>
      </c>
      <c r="G95" s="297">
        <f>ROUNDUP(IFERROR(AH95*(1+$AD$6/100),AH95),0)</f>
        <v>80</v>
      </c>
      <c r="H95" s="297">
        <f>ROUNDUP(IFERROR(AI95*(1+$AD$6/100),AI95),0)</f>
        <v>86</v>
      </c>
      <c r="I95" s="297">
        <f>ROUNDUP(IFERROR(AJ95*(1+$AD$6/100),AJ95),0)</f>
        <v>92</v>
      </c>
      <c r="J95" s="297">
        <f>ROUNDUP(IFERROR(AK95*(1+$AD$6/100),AK95),0)</f>
        <v>98</v>
      </c>
      <c r="K95" s="297">
        <f>ROUNDUP(IFERROR(AL95*(1+$AD$6/100),AL95),0)</f>
        <v>104</v>
      </c>
      <c r="L95" s="297">
        <f>ROUNDUP(IFERROR(AM95*(1+$AD$6/100),AM95),0)</f>
        <v>110</v>
      </c>
      <c r="M95" s="297">
        <f>ROUNDUP(IFERROR(AN95*(1+$AD$6/100),AN95),0)</f>
        <v>116</v>
      </c>
      <c r="N95" s="297">
        <f>ROUNDUP(IFERROR(AO95*(1+$AD$6/100),AO95),0)</f>
        <v>122</v>
      </c>
      <c r="O95" s="297">
        <f>ROUNDUP(IFERROR(AP95*(1+$AD$6/100),AP95),0)</f>
        <v>129</v>
      </c>
      <c r="P95" s="297">
        <f>ROUNDUP(IFERROR(AQ95*(1+$AD$6/100),AQ95),0)</f>
        <v>135</v>
      </c>
      <c r="Q95" s="297">
        <f>ROUNDUP(IFERROR(AR95*(1+$AD$6/100),AR95),0)</f>
        <v>141</v>
      </c>
      <c r="R95" s="297">
        <f>ROUNDUP(IFERROR(AS95*(1+$AD$6/100),AS95),0)</f>
        <v>147</v>
      </c>
      <c r="S95" s="297">
        <f>ROUNDUP(IFERROR(AT95*(1+$AD$6/100),AT95),0)</f>
        <v>153</v>
      </c>
      <c r="T95" s="297">
        <f>ROUNDUP(IFERROR(AU95*(1+$AD$6/100),AU95),0)</f>
        <v>159</v>
      </c>
      <c r="U95" s="297">
        <f>ROUNDUP(IFERROR(AV95*(1+$AD$6/100),AV95),0)</f>
        <v>165</v>
      </c>
      <c r="V95" s="297">
        <f>ROUNDUP(IFERROR(AW95*(1+$AD$6/100),AW95),0)</f>
        <v>171</v>
      </c>
      <c r="W95" s="297">
        <f>ROUNDUP(IFERROR(AX95*(1+$AD$6/100),AX95),0)</f>
        <v>177</v>
      </c>
      <c r="X95" s="297">
        <f>ROUNDUP(IFERROR(AY95*(1+$AD$6/100),AY95),0)</f>
        <v>183</v>
      </c>
      <c r="Y95" s="297">
        <f>ROUNDUP(IFERROR(AZ95*(1+$AD$6/100),AZ95),0)</f>
        <v>189</v>
      </c>
      <c r="Z95" s="297">
        <f>ROUNDUP(IFERROR(BA95*(1+$AD$6/100),BA95),0)</f>
        <v>195</v>
      </c>
      <c r="AA95" s="389">
        <v>1200</v>
      </c>
      <c r="AC95" s="41">
        <v>68</v>
      </c>
      <c r="AD95" s="41">
        <v>76</v>
      </c>
      <c r="AE95" s="41">
        <v>85</v>
      </c>
      <c r="AF95" s="41">
        <v>89</v>
      </c>
      <c r="AG95" s="41">
        <v>98</v>
      </c>
      <c r="AH95" s="41">
        <v>106</v>
      </c>
      <c r="AI95" s="41">
        <v>114</v>
      </c>
      <c r="AJ95" s="41">
        <v>122</v>
      </c>
      <c r="AK95" s="41">
        <v>130</v>
      </c>
      <c r="AL95" s="41">
        <v>138</v>
      </c>
      <c r="AM95" s="41">
        <v>146</v>
      </c>
      <c r="AN95" s="41">
        <v>154</v>
      </c>
      <c r="AO95" s="41">
        <v>162</v>
      </c>
      <c r="AP95" s="41">
        <v>171</v>
      </c>
      <c r="AQ95" s="41">
        <v>179</v>
      </c>
      <c r="AR95" s="41">
        <v>187</v>
      </c>
      <c r="AS95" s="41">
        <v>195</v>
      </c>
      <c r="AT95" s="41">
        <v>203</v>
      </c>
      <c r="AU95" s="41">
        <v>211</v>
      </c>
      <c r="AV95" s="41">
        <v>219</v>
      </c>
      <c r="AW95" s="41">
        <v>227</v>
      </c>
      <c r="AX95" s="41">
        <v>235</v>
      </c>
      <c r="AY95" s="41">
        <v>243</v>
      </c>
      <c r="AZ95" s="41">
        <v>251</v>
      </c>
      <c r="BA95" s="41">
        <v>259</v>
      </c>
    </row>
    <row r="96" spans="1:56" customHeight="1" ht="21.6">
      <c r="A96" s="385">
        <v>1400</v>
      </c>
      <c r="B96" s="297">
        <f>ROUNDUP(IFERROR(AC96*(1+$AD$6/100),AC96),0)</f>
        <v>57</v>
      </c>
      <c r="C96" s="297">
        <f>ROUNDUP(IFERROR(AD96*(1+$AD$6/100),AD96),0)</f>
        <v>64</v>
      </c>
      <c r="D96" s="297">
        <f>ROUNDUP(IFERROR(AE96*(1+$AD$6/100),AE96),0)</f>
        <v>68</v>
      </c>
      <c r="E96" s="297">
        <f>ROUNDUP(IFERROR(AF96*(1+$AD$6/100),AF96),0)</f>
        <v>75</v>
      </c>
      <c r="F96" s="297">
        <f>ROUNDUP(IFERROR(AG96*(1+$AD$6/100),AG96),0)</f>
        <v>82</v>
      </c>
      <c r="G96" s="297">
        <f>ROUNDUP(IFERROR(AH96*(1+$AD$6/100),AH96),0)</f>
        <v>89</v>
      </c>
      <c r="H96" s="297">
        <f>ROUNDUP(IFERROR(AI96*(1+$AD$6/100),AI96),0)</f>
        <v>96</v>
      </c>
      <c r="I96" s="297">
        <f>ROUNDUP(IFERROR(AJ96*(1+$AD$6/100),AJ96),0)</f>
        <v>102</v>
      </c>
      <c r="J96" s="297">
        <f>ROUNDUP(IFERROR(AK96*(1+$AD$6/100),AK96),0)</f>
        <v>110</v>
      </c>
      <c r="K96" s="297">
        <f>ROUNDUP(IFERROR(AL96*(1+$AD$6/100),AL96),0)</f>
        <v>117</v>
      </c>
      <c r="L96" s="297">
        <f>ROUNDUP(IFERROR(AM96*(1+$AD$6/100),AM96),0)</f>
        <v>123</v>
      </c>
      <c r="M96" s="297">
        <f>ROUNDUP(IFERROR(AN96*(1+$AD$6/100),AN96),0)</f>
        <v>130</v>
      </c>
      <c r="N96" s="297">
        <f>ROUNDUP(IFERROR(AO96*(1+$AD$6/100),AO96),0)</f>
        <v>138</v>
      </c>
      <c r="O96" s="297">
        <f>ROUNDUP(IFERROR(AP96*(1+$AD$6/100),AP96),0)</f>
        <v>145</v>
      </c>
      <c r="P96" s="297">
        <f>ROUNDUP(IFERROR(AQ96*(1+$AD$6/100),AQ96),0)</f>
        <v>152</v>
      </c>
      <c r="Q96" s="297">
        <f>ROUNDUP(IFERROR(AR96*(1+$AD$6/100),AR96),0)</f>
        <v>159</v>
      </c>
      <c r="R96" s="297">
        <f>ROUNDUP(IFERROR(AS96*(1+$AD$6/100),AS96),0)</f>
        <v>165</v>
      </c>
      <c r="S96" s="297">
        <f>ROUNDUP(IFERROR(AT96*(1+$AD$6/100),AT96),0)</f>
        <v>172</v>
      </c>
      <c r="T96" s="297">
        <f>ROUNDUP(IFERROR(AU96*(1+$AD$6/100),AU96),0)</f>
        <v>179</v>
      </c>
      <c r="U96" s="297">
        <f>ROUNDUP(IFERROR(AV96*(1+$AD$6/100),AV96),0)</f>
        <v>186</v>
      </c>
      <c r="V96" s="297">
        <f>ROUNDUP(IFERROR(AW96*(1+$AD$6/100),AW96),0)</f>
        <v>192</v>
      </c>
      <c r="W96" s="297">
        <f>ROUNDUP(IFERROR(AX96*(1+$AD$6/100),AX96),0)</f>
        <v>199</v>
      </c>
      <c r="X96" s="297">
        <f>ROUNDUP(IFERROR(AY96*(1+$AD$6/100),AY96),0)</f>
        <v>206</v>
      </c>
      <c r="Y96" s="297">
        <f>ROUNDUP(IFERROR(AZ96*(1+$AD$6/100),AZ96),0)</f>
        <v>213</v>
      </c>
      <c r="Z96" s="297">
        <f>ROUNDUP(IFERROR(BA96*(1+$AD$6/100),BA96),0)</f>
        <v>220</v>
      </c>
      <c r="AA96" s="389">
        <v>1400</v>
      </c>
      <c r="AC96" s="41">
        <v>75</v>
      </c>
      <c r="AD96" s="41">
        <v>85</v>
      </c>
      <c r="AE96" s="41">
        <v>90</v>
      </c>
      <c r="AF96" s="41">
        <v>99</v>
      </c>
      <c r="AG96" s="41">
        <v>109</v>
      </c>
      <c r="AH96" s="41">
        <v>118</v>
      </c>
      <c r="AI96" s="41">
        <v>127</v>
      </c>
      <c r="AJ96" s="41">
        <v>136</v>
      </c>
      <c r="AK96" s="41">
        <v>146</v>
      </c>
      <c r="AL96" s="41">
        <v>155</v>
      </c>
      <c r="AM96" s="41">
        <v>164</v>
      </c>
      <c r="AN96" s="41">
        <v>173</v>
      </c>
      <c r="AO96" s="41">
        <v>183</v>
      </c>
      <c r="AP96" s="41">
        <v>193</v>
      </c>
      <c r="AQ96" s="41">
        <v>202</v>
      </c>
      <c r="AR96" s="41">
        <v>211</v>
      </c>
      <c r="AS96" s="41">
        <v>220</v>
      </c>
      <c r="AT96" s="41">
        <v>229</v>
      </c>
      <c r="AU96" s="41">
        <v>238</v>
      </c>
      <c r="AV96" s="41">
        <v>247</v>
      </c>
      <c r="AW96" s="41">
        <v>256</v>
      </c>
      <c r="AX96" s="41">
        <v>265</v>
      </c>
      <c r="AY96" s="41">
        <v>274</v>
      </c>
      <c r="AZ96" s="41">
        <v>284</v>
      </c>
      <c r="BA96" s="41">
        <v>293</v>
      </c>
    </row>
    <row r="97" spans="1:56" customHeight="1" ht="21.6">
      <c r="A97" s="385">
        <v>1600</v>
      </c>
      <c r="B97" s="297">
        <f>ROUNDUP(IFERROR(AC97*(1+$AD$6/100),AC97),0)</f>
        <v>63</v>
      </c>
      <c r="C97" s="297">
        <f>ROUNDUP(IFERROR(AD97*(1+$AD$6/100),AD97),0)</f>
        <v>67</v>
      </c>
      <c r="D97" s="297">
        <f>ROUNDUP(IFERROR(AE97*(1+$AD$6/100),AE97),0)</f>
        <v>75</v>
      </c>
      <c r="E97" s="297">
        <f>ROUNDUP(IFERROR(AF97*(1+$AD$6/100),AF97),0)</f>
        <v>83</v>
      </c>
      <c r="F97" s="297">
        <f>ROUNDUP(IFERROR(AG97*(1+$AD$6/100),AG97),0)</f>
        <v>91</v>
      </c>
      <c r="G97" s="297">
        <f>ROUNDUP(IFERROR(AH97*(1+$AD$6/100),AH97),0)</f>
        <v>99</v>
      </c>
      <c r="H97" s="297">
        <f>ROUNDUP(IFERROR(AI97*(1+$AD$6/100),AI97),0)</f>
        <v>106</v>
      </c>
      <c r="I97" s="297">
        <f>ROUNDUP(IFERROR(AJ97*(1+$AD$6/100),AJ97),0)</f>
        <v>114</v>
      </c>
      <c r="J97" s="297">
        <f>ROUNDUP(IFERROR(AK97*(1+$AD$6/100),AK97),0)</f>
        <v>122</v>
      </c>
      <c r="K97" s="297">
        <f>ROUNDUP(IFERROR(AL97*(1+$AD$6/100),AL97),0)</f>
        <v>130</v>
      </c>
      <c r="L97" s="297">
        <f>ROUNDUP(IFERROR(AM97*(1+$AD$6/100),AM97),0)</f>
        <v>138</v>
      </c>
      <c r="M97" s="297">
        <f>ROUNDUP(IFERROR(AN97*(1+$AD$6/100),AN97),0)</f>
        <v>145</v>
      </c>
      <c r="N97" s="297">
        <f>ROUNDUP(IFERROR(AO97*(1+$AD$6/100),AO97),0)</f>
        <v>153</v>
      </c>
      <c r="O97" s="297">
        <f>ROUNDUP(IFERROR(AP97*(1+$AD$6/100),AP97),0)</f>
        <v>162</v>
      </c>
      <c r="P97" s="297">
        <f>ROUNDUP(IFERROR(AQ97*(1+$AD$6/100),AQ97),0)</f>
        <v>169</v>
      </c>
      <c r="Q97" s="297">
        <f>ROUNDUP(IFERROR(AR97*(1+$AD$6/100),AR97),0)</f>
        <v>177</v>
      </c>
      <c r="R97" s="297">
        <f>ROUNDUP(IFERROR(AS97*(1+$AD$6/100),AS97),0)</f>
        <v>184</v>
      </c>
      <c r="S97" s="297">
        <f>ROUNDUP(IFERROR(AT97*(1+$AD$6/100),AT97),0)</f>
        <v>192</v>
      </c>
      <c r="T97" s="297">
        <f>ROUNDUP(IFERROR(AU97*(1+$AD$6/100),AU97),0)</f>
        <v>199</v>
      </c>
      <c r="U97" s="297">
        <f>ROUNDUP(IFERROR(AV97*(1+$AD$6/100),AV97),0)</f>
        <v>207</v>
      </c>
      <c r="V97" s="297">
        <f>ROUNDUP(IFERROR(AW97*(1+$AD$6/100),AW97),0)</f>
        <v>215</v>
      </c>
      <c r="W97" s="297">
        <f>ROUNDUP(IFERROR(AX97*(1+$AD$6/100),AX97),0)</f>
        <v>222</v>
      </c>
      <c r="X97" s="297">
        <f>ROUNDUP(IFERROR(AY97*(1+$AD$6/100),AY97),0)</f>
        <v>230</v>
      </c>
      <c r="Y97" s="297">
        <f>ROUNDUP(IFERROR(AZ97*(1+$AD$6/100),AZ97),0)</f>
        <v>237</v>
      </c>
      <c r="Z97" s="297">
        <f>ROUNDUP(IFERROR(BA97*(1+$AD$6/100),BA97),0)</f>
        <v>246</v>
      </c>
      <c r="AA97" s="389">
        <v>1600</v>
      </c>
      <c r="AC97" s="41">
        <v>83</v>
      </c>
      <c r="AD97" s="41">
        <v>89</v>
      </c>
      <c r="AE97" s="41">
        <v>99</v>
      </c>
      <c r="AF97" s="41">
        <v>110</v>
      </c>
      <c r="AG97" s="41">
        <v>121</v>
      </c>
      <c r="AH97" s="41">
        <v>131</v>
      </c>
      <c r="AI97" s="41">
        <v>141</v>
      </c>
      <c r="AJ97" s="41">
        <v>151</v>
      </c>
      <c r="AK97" s="41">
        <v>162</v>
      </c>
      <c r="AL97" s="41">
        <v>173</v>
      </c>
      <c r="AM97" s="41">
        <v>183</v>
      </c>
      <c r="AN97" s="41">
        <v>193</v>
      </c>
      <c r="AO97" s="41">
        <v>203</v>
      </c>
      <c r="AP97" s="41">
        <v>215</v>
      </c>
      <c r="AQ97" s="41">
        <v>225</v>
      </c>
      <c r="AR97" s="41">
        <v>235</v>
      </c>
      <c r="AS97" s="41">
        <v>245</v>
      </c>
      <c r="AT97" s="41">
        <v>255</v>
      </c>
      <c r="AU97" s="41">
        <v>265</v>
      </c>
      <c r="AV97" s="41">
        <v>276</v>
      </c>
      <c r="AW97" s="41">
        <v>286</v>
      </c>
      <c r="AX97" s="41">
        <v>296</v>
      </c>
      <c r="AY97" s="41">
        <v>306</v>
      </c>
      <c r="AZ97" s="41">
        <v>316</v>
      </c>
      <c r="BA97" s="41">
        <v>327</v>
      </c>
    </row>
    <row r="98" spans="1:56" customHeight="1" ht="21.6">
      <c r="A98" s="385">
        <v>1800</v>
      </c>
      <c r="B98" s="297">
        <f>ROUNDUP(IFERROR(AC98*(1+$AD$6/100),AC98),0)</f>
        <v>65</v>
      </c>
      <c r="C98" s="297">
        <f>ROUNDUP(IFERROR(AD98*(1+$AD$6/100),AD98),0)</f>
        <v>73</v>
      </c>
      <c r="D98" s="297">
        <f>ROUNDUP(IFERROR(AE98*(1+$AD$6/100),AE98),0)</f>
        <v>82</v>
      </c>
      <c r="E98" s="297">
        <f>ROUNDUP(IFERROR(AF98*(1+$AD$6/100),AF98),0)</f>
        <v>90</v>
      </c>
      <c r="F98" s="297">
        <f>ROUNDUP(IFERROR(AG98*(1+$AD$6/100),AG98),0)</f>
        <v>99</v>
      </c>
      <c r="G98" s="297">
        <f>ROUNDUP(IFERROR(AH98*(1+$AD$6/100),AH98),0)</f>
        <v>108</v>
      </c>
      <c r="H98" s="297">
        <f>ROUNDUP(IFERROR(AI98*(1+$AD$6/100),AI98),0)</f>
        <v>117</v>
      </c>
      <c r="I98" s="297">
        <f>ROUNDUP(IFERROR(AJ98*(1+$AD$6/100),AJ98),0)</f>
        <v>125</v>
      </c>
      <c r="J98" s="297">
        <f>ROUNDUP(IFERROR(AK98*(1+$AD$6/100),AK98),0)</f>
        <v>134</v>
      </c>
      <c r="K98" s="297">
        <f>ROUNDUP(IFERROR(AL98*(1+$AD$6/100),AL98),0)</f>
        <v>143</v>
      </c>
      <c r="L98" s="297">
        <f>ROUNDUP(IFERROR(AM98*(1+$AD$6/100),AM98),0)</f>
        <v>151</v>
      </c>
      <c r="M98" s="297">
        <f>ROUNDUP(IFERROR(AN98*(1+$AD$6/100),AN98),0)</f>
        <v>159</v>
      </c>
      <c r="N98" s="297">
        <f>ROUNDUP(IFERROR(AO98*(1+$AD$6/100),AO98),0)</f>
        <v>168</v>
      </c>
      <c r="O98" s="297">
        <f>ROUNDUP(IFERROR(AP98*(1+$AD$6/100),AP98),0)</f>
        <v>177</v>
      </c>
      <c r="P98" s="297">
        <f>ROUNDUP(IFERROR(AQ98*(1+$AD$6/100),AQ98),0)</f>
        <v>186</v>
      </c>
      <c r="Q98" s="297">
        <f>ROUNDUP(IFERROR(AR98*(1+$AD$6/100),AR98),0)</f>
        <v>195</v>
      </c>
      <c r="R98" s="297">
        <f>ROUNDUP(IFERROR(AS98*(1+$AD$6/100),AS98),0)</f>
        <v>203</v>
      </c>
      <c r="S98" s="297">
        <f>ROUNDUP(IFERROR(AT98*(1+$AD$6/100),AT98),0)</f>
        <v>212</v>
      </c>
      <c r="T98" s="297">
        <f>ROUNDUP(IFERROR(AU98*(1+$AD$6/100),AU98),0)</f>
        <v>220</v>
      </c>
      <c r="U98" s="297">
        <f>ROUNDUP(IFERROR(AV98*(1+$AD$6/100),AV98),0)</f>
        <v>228</v>
      </c>
      <c r="V98" s="297">
        <f>ROUNDUP(IFERROR(AW98*(1+$AD$6/100),AW98),0)</f>
        <v>237</v>
      </c>
      <c r="W98" s="297">
        <f>ROUNDUP(IFERROR(AX98*(1+$AD$6/100),AX98),0)</f>
        <v>246</v>
      </c>
      <c r="X98" s="297">
        <f>ROUNDUP(IFERROR(AY98*(1+$AD$6/100),AY98),0)</f>
        <v>254</v>
      </c>
      <c r="Y98" s="297">
        <f>ROUNDUP(IFERROR(AZ98*(1+$AD$6/100),AZ98),0)</f>
        <v>262</v>
      </c>
      <c r="Z98" s="297">
        <f>ROUNDUP(IFERROR(BA98*(1+$AD$6/100),BA98),0)</f>
        <v>271</v>
      </c>
      <c r="AA98" s="389">
        <v>1800</v>
      </c>
      <c r="AC98" s="41">
        <v>86</v>
      </c>
      <c r="AD98" s="41">
        <v>97</v>
      </c>
      <c r="AE98" s="41">
        <v>109</v>
      </c>
      <c r="AF98" s="41">
        <v>120</v>
      </c>
      <c r="AG98" s="41">
        <v>132</v>
      </c>
      <c r="AH98" s="41">
        <v>144</v>
      </c>
      <c r="AI98" s="41">
        <v>155</v>
      </c>
      <c r="AJ98" s="41">
        <v>166</v>
      </c>
      <c r="AK98" s="41">
        <v>178</v>
      </c>
      <c r="AL98" s="41">
        <v>190</v>
      </c>
      <c r="AM98" s="41">
        <v>201</v>
      </c>
      <c r="AN98" s="41">
        <v>212</v>
      </c>
      <c r="AO98" s="41">
        <v>224</v>
      </c>
      <c r="AP98" s="41">
        <v>236</v>
      </c>
      <c r="AQ98" s="41">
        <v>248</v>
      </c>
      <c r="AR98" s="41">
        <v>259</v>
      </c>
      <c r="AS98" s="41">
        <v>270</v>
      </c>
      <c r="AT98" s="41">
        <v>282</v>
      </c>
      <c r="AU98" s="41">
        <v>293</v>
      </c>
      <c r="AV98" s="41">
        <v>304</v>
      </c>
      <c r="AW98" s="41">
        <v>315</v>
      </c>
      <c r="AX98" s="41">
        <v>327</v>
      </c>
      <c r="AY98" s="41">
        <v>338</v>
      </c>
      <c r="AZ98" s="41">
        <v>349</v>
      </c>
      <c r="BA98" s="41">
        <v>361</v>
      </c>
    </row>
    <row r="99" spans="1:56" customHeight="1" ht="21.6">
      <c r="A99" s="385">
        <v>2000</v>
      </c>
      <c r="B99" s="297">
        <f>ROUNDUP(IFERROR(AC99*(1+$AD$6/100),AC99),0)</f>
        <v>70</v>
      </c>
      <c r="C99" s="297">
        <f>ROUNDUP(IFERROR(AD99*(1+$AD$6/100),AD99),0)</f>
        <v>79</v>
      </c>
      <c r="D99" s="297">
        <f>ROUNDUP(IFERROR(AE99*(1+$AD$6/100),AE99),0)</f>
        <v>89</v>
      </c>
      <c r="E99" s="297">
        <f>ROUNDUP(IFERROR(AF99*(1+$AD$6/100),AF99),0)</f>
        <v>98</v>
      </c>
      <c r="F99" s="297">
        <f>ROUNDUP(IFERROR(AG99*(1+$AD$6/100),AG99),0)</f>
        <v>108</v>
      </c>
      <c r="G99" s="297">
        <f>ROUNDUP(IFERROR(AH99*(1+$AD$6/100),AH99),0)</f>
        <v>117</v>
      </c>
      <c r="H99" s="297">
        <f>ROUNDUP(IFERROR(AI99*(1+$AD$6/100),AI99),0)</f>
        <v>127</v>
      </c>
      <c r="I99" s="297">
        <f>ROUNDUP(IFERROR(AJ99*(1+$AD$6/100),AJ99),0)</f>
        <v>136</v>
      </c>
      <c r="J99" s="297">
        <f>ROUNDUP(IFERROR(AK99*(1+$AD$6/100),AK99),0)</f>
        <v>146</v>
      </c>
      <c r="K99" s="297">
        <f>ROUNDUP(IFERROR(AL99*(1+$AD$6/100),AL99),0)</f>
        <v>156</v>
      </c>
      <c r="L99" s="297">
        <f>ROUNDUP(IFERROR(AM99*(1+$AD$6/100),AM99),0)</f>
        <v>165</v>
      </c>
      <c r="M99" s="297">
        <f>ROUNDUP(IFERROR(AN99*(1+$AD$6/100),AN99),0)</f>
        <v>174</v>
      </c>
      <c r="N99" s="297">
        <f>ROUNDUP(IFERROR(AO99*(1+$AD$6/100),AO99),0)</f>
        <v>183</v>
      </c>
      <c r="O99" s="297">
        <f>ROUNDUP(IFERROR(AP99*(1+$AD$6/100),AP99),0)</f>
        <v>194</v>
      </c>
      <c r="P99" s="297">
        <f>ROUNDUP(IFERROR(AQ99*(1+$AD$6/100),AQ99),0)</f>
        <v>203</v>
      </c>
      <c r="Q99" s="297">
        <f>ROUNDUP(IFERROR(AR99*(1+$AD$6/100),AR99),0)</f>
        <v>213</v>
      </c>
      <c r="R99" s="297">
        <f>ROUNDUP(IFERROR(AS99*(1+$AD$6/100),AS99),0)</f>
        <v>222</v>
      </c>
      <c r="S99" s="297">
        <f>ROUNDUP(IFERROR(AT99*(1+$AD$6/100),AT99),0)</f>
        <v>231</v>
      </c>
      <c r="T99" s="297">
        <f>ROUNDUP(IFERROR(AU99*(1+$AD$6/100),AU99),0)</f>
        <v>240</v>
      </c>
      <c r="U99" s="297">
        <f>ROUNDUP(IFERROR(AV99*(1+$AD$6/100),AV99),0)</f>
        <v>250</v>
      </c>
      <c r="V99" s="297">
        <f>ROUNDUP(IFERROR(AW99*(1+$AD$6/100),AW99),0)</f>
        <v>259</v>
      </c>
      <c r="W99" s="297">
        <f>ROUNDUP(IFERROR(AX99*(1+$AD$6/100),AX99),0)</f>
        <v>268</v>
      </c>
      <c r="X99" s="297">
        <f>ROUNDUP(IFERROR(AY99*(1+$AD$6/100),AY99),0)</f>
        <v>278</v>
      </c>
      <c r="Y99" s="297">
        <f>ROUNDUP(IFERROR(AZ99*(1+$AD$6/100),AZ99),0)</f>
        <v>287</v>
      </c>
      <c r="Z99" s="297">
        <f>ROUNDUP(IFERROR(BA99*(1+$AD$6/100),BA99),0)</f>
        <v>297</v>
      </c>
      <c r="AA99" s="389">
        <v>2000</v>
      </c>
      <c r="AC99" s="41">
        <v>93</v>
      </c>
      <c r="AD99" s="41">
        <v>105</v>
      </c>
      <c r="AE99" s="41">
        <v>118</v>
      </c>
      <c r="AF99" s="41">
        <v>130</v>
      </c>
      <c r="AG99" s="41">
        <v>144</v>
      </c>
      <c r="AH99" s="41">
        <v>156</v>
      </c>
      <c r="AI99" s="41">
        <v>169</v>
      </c>
      <c r="AJ99" s="41">
        <v>181</v>
      </c>
      <c r="AK99" s="41">
        <v>194</v>
      </c>
      <c r="AL99" s="41">
        <v>207</v>
      </c>
      <c r="AM99" s="41">
        <v>219</v>
      </c>
      <c r="AN99" s="41">
        <v>232</v>
      </c>
      <c r="AO99" s="41">
        <v>244</v>
      </c>
      <c r="AP99" s="41">
        <v>258</v>
      </c>
      <c r="AQ99" s="41">
        <v>270</v>
      </c>
      <c r="AR99" s="41">
        <v>283</v>
      </c>
      <c r="AS99" s="41">
        <v>295</v>
      </c>
      <c r="AT99" s="41">
        <v>308</v>
      </c>
      <c r="AU99" s="41">
        <v>320</v>
      </c>
      <c r="AV99" s="41">
        <v>333</v>
      </c>
      <c r="AW99" s="41">
        <v>345</v>
      </c>
      <c r="AX99" s="41">
        <v>357</v>
      </c>
      <c r="AY99" s="41">
        <v>370</v>
      </c>
      <c r="AZ99" s="41">
        <v>382</v>
      </c>
      <c r="BA99" s="41">
        <v>395</v>
      </c>
    </row>
    <row r="100" spans="1:56" customHeight="1" ht="21.6">
      <c r="A100" s="385">
        <v>2200</v>
      </c>
      <c r="B100" s="297">
        <f>ROUNDUP(IFERROR(AC100*(1+$AD$6/100),AC100),0)</f>
        <v>76</v>
      </c>
      <c r="C100" s="297">
        <f>ROUNDUP(IFERROR(AD100*(1+$AD$6/100),AD100),0)</f>
        <v>86</v>
      </c>
      <c r="D100" s="297">
        <f>ROUNDUP(IFERROR(AE100*(1+$AD$6/100),AE100),0)</f>
        <v>96</v>
      </c>
      <c r="E100" s="297">
        <f>ROUNDUP(IFERROR(AF100*(1+$AD$6/100),AF100),0)</f>
        <v>106</v>
      </c>
      <c r="F100" s="297">
        <f>ROUNDUP(IFERROR(AG100*(1+$AD$6/100),AG100),0)</f>
        <v>117</v>
      </c>
      <c r="G100" s="297">
        <f>ROUNDUP(IFERROR(AH100*(1+$AD$6/100),AH100),0)</f>
        <v>127</v>
      </c>
      <c r="H100" s="297">
        <f>ROUNDUP(IFERROR(AI100*(1+$AD$6/100),AI100),0)</f>
        <v>138</v>
      </c>
      <c r="I100" s="297">
        <f>ROUNDUP(IFERROR(AJ100*(1+$AD$6/100),AJ100),0)</f>
        <v>148</v>
      </c>
      <c r="J100" s="297">
        <f>ROUNDUP(IFERROR(AK100*(1+$AD$6/100),AK100),0)</f>
        <v>159</v>
      </c>
      <c r="K100" s="297">
        <f>ROUNDUP(IFERROR(AL100*(1+$AD$6/100),AL100),0)</f>
        <v>169</v>
      </c>
      <c r="L100" s="297">
        <f>ROUNDUP(IFERROR(AM100*(1+$AD$6/100),AM100),0)</f>
        <v>179</v>
      </c>
      <c r="M100" s="297">
        <f>ROUNDUP(IFERROR(AN100*(1+$AD$6/100),AN100),0)</f>
        <v>189</v>
      </c>
      <c r="N100" s="297">
        <f>ROUNDUP(IFERROR(AO100*(1+$AD$6/100),AO100),0)</f>
        <v>199</v>
      </c>
      <c r="O100" s="297">
        <f>ROUNDUP(IFERROR(AP100*(1+$AD$6/100),AP100),0)</f>
        <v>210</v>
      </c>
      <c r="P100" s="297">
        <f>ROUNDUP(IFERROR(AQ100*(1+$AD$6/100),AQ100),0)</f>
        <v>221</v>
      </c>
      <c r="Q100" s="297">
        <f>ROUNDUP(IFERROR(AR100*(1+$AD$6/100),AR100),0)</f>
        <v>231</v>
      </c>
      <c r="R100" s="297">
        <f>ROUNDUP(IFERROR(AS100*(1+$AD$6/100),AS100),0)</f>
        <v>241</v>
      </c>
      <c r="S100" s="297">
        <f>ROUNDUP(IFERROR(AT100*(1+$AD$6/100),AT100),0)</f>
        <v>252</v>
      </c>
      <c r="T100" s="297">
        <f>ROUNDUP(IFERROR(AU100*(1+$AD$6/100),AU100),0)</f>
        <v>261</v>
      </c>
      <c r="U100" s="297">
        <f>ROUNDUP(IFERROR(AV100*(1+$AD$6/100),AV100),0)</f>
        <v>272</v>
      </c>
      <c r="V100" s="297">
        <f>ROUNDUP(IFERROR(AW100*(1+$AD$6/100),AW100),0)</f>
        <v>282</v>
      </c>
      <c r="W100" s="297">
        <f>ROUNDUP(IFERROR(AX100*(1+$AD$6/100),AX100),0)</f>
        <v>292</v>
      </c>
      <c r="X100" s="297">
        <f>ROUNDUP(IFERROR(AY100*(1+$AD$6/100),AY100),0)</f>
        <v>302</v>
      </c>
      <c r="Y100" s="297">
        <f>ROUNDUP(IFERROR(AZ100*(1+$AD$6/100),AZ100),0)</f>
        <v>312</v>
      </c>
      <c r="Z100" s="297">
        <f>ROUNDUP(IFERROR(BA100*(1+$AD$6/100),BA100),0)</f>
        <v>322</v>
      </c>
      <c r="AA100" s="389">
        <v>2200</v>
      </c>
      <c r="AC100" s="41">
        <v>101</v>
      </c>
      <c r="AD100" s="41">
        <v>114</v>
      </c>
      <c r="AE100" s="41">
        <v>128</v>
      </c>
      <c r="AF100" s="41">
        <v>141</v>
      </c>
      <c r="AG100" s="41">
        <v>156</v>
      </c>
      <c r="AH100" s="41">
        <v>169</v>
      </c>
      <c r="AI100" s="41">
        <v>183</v>
      </c>
      <c r="AJ100" s="41">
        <v>197</v>
      </c>
      <c r="AK100" s="41">
        <v>211</v>
      </c>
      <c r="AL100" s="41">
        <v>225</v>
      </c>
      <c r="AM100" s="41">
        <v>238</v>
      </c>
      <c r="AN100" s="41">
        <v>252</v>
      </c>
      <c r="AO100" s="41">
        <v>265</v>
      </c>
      <c r="AP100" s="41">
        <v>280</v>
      </c>
      <c r="AQ100" s="41">
        <v>294</v>
      </c>
      <c r="AR100" s="41">
        <v>307</v>
      </c>
      <c r="AS100" s="41">
        <v>321</v>
      </c>
      <c r="AT100" s="41">
        <v>335</v>
      </c>
      <c r="AU100" s="41">
        <v>348</v>
      </c>
      <c r="AV100" s="41">
        <v>362</v>
      </c>
      <c r="AW100" s="41">
        <v>375</v>
      </c>
      <c r="AX100" s="41">
        <v>389</v>
      </c>
      <c r="AY100" s="41">
        <v>402</v>
      </c>
      <c r="AZ100" s="41">
        <v>416</v>
      </c>
      <c r="BA100" s="41">
        <v>429</v>
      </c>
    </row>
    <row r="101" spans="1:56" customHeight="1" ht="21.6">
      <c r="A101" s="385">
        <v>2400</v>
      </c>
      <c r="B101" s="297">
        <f>ROUNDUP(IFERROR(AC101*(1+$AD$6/100),AC101),0)</f>
        <v>81</v>
      </c>
      <c r="C101" s="297">
        <f>ROUNDUP(IFERROR(AD101*(1+$AD$6/100),AD101),0)</f>
        <v>92</v>
      </c>
      <c r="D101" s="297">
        <f>ROUNDUP(IFERROR(AE101*(1+$AD$6/100),AE101),0)</f>
        <v>103</v>
      </c>
      <c r="E101" s="297">
        <f>ROUNDUP(IFERROR(AF101*(1+$AD$6/100),AF101),0)</f>
        <v>114</v>
      </c>
      <c r="F101" s="297">
        <f>ROUNDUP(IFERROR(AG101*(1+$AD$6/100),AG101),0)</f>
        <v>126</v>
      </c>
      <c r="G101" s="297">
        <f>ROUNDUP(IFERROR(AH101*(1+$AD$6/100),AH101),0)</f>
        <v>137</v>
      </c>
      <c r="H101" s="297">
        <f>ROUNDUP(IFERROR(AI101*(1+$AD$6/100),AI101),0)</f>
        <v>148</v>
      </c>
      <c r="I101" s="297">
        <f>ROUNDUP(IFERROR(AJ101*(1+$AD$6/100),AJ101),0)</f>
        <v>159</v>
      </c>
      <c r="J101" s="297">
        <f>ROUNDUP(IFERROR(AK101*(1+$AD$6/100),AK101),0)</f>
        <v>171</v>
      </c>
      <c r="K101" s="297">
        <f>ROUNDUP(IFERROR(AL101*(1+$AD$6/100),AL101),0)</f>
        <v>182</v>
      </c>
      <c r="L101" s="297">
        <f>ROUNDUP(IFERROR(AM101*(1+$AD$6/100),AM101),0)</f>
        <v>192</v>
      </c>
      <c r="M101" s="297">
        <f>ROUNDUP(IFERROR(AN101*(1+$AD$6/100),AN101),0)</f>
        <v>204</v>
      </c>
      <c r="N101" s="297">
        <f>ROUNDUP(IFERROR(AO101*(1+$AD$6/100),AO101),0)</f>
        <v>215</v>
      </c>
      <c r="O101" s="297">
        <f>ROUNDUP(IFERROR(AP101*(1+$AD$6/100),AP101),0)</f>
        <v>227</v>
      </c>
      <c r="P101" s="297">
        <f>ROUNDUP(IFERROR(AQ101*(1+$AD$6/100),AQ101),0)</f>
        <v>238</v>
      </c>
      <c r="Q101" s="297">
        <f>ROUNDUP(IFERROR(AR101*(1+$AD$6/100),AR101),0)</f>
        <v>249</v>
      </c>
      <c r="R101" s="297">
        <f>ROUNDUP(IFERROR(AS101*(1+$AD$6/100),AS101),0)</f>
        <v>260</v>
      </c>
      <c r="S101" s="297">
        <f>ROUNDUP(IFERROR(AT101*(1+$AD$6/100),AT101),0)</f>
        <v>271</v>
      </c>
      <c r="T101" s="297">
        <f>ROUNDUP(IFERROR(AU101*(1+$AD$6/100),AU101),0)</f>
        <v>282</v>
      </c>
      <c r="U101" s="297">
        <f>ROUNDUP(IFERROR(AV101*(1+$AD$6/100),AV101),0)</f>
        <v>293</v>
      </c>
      <c r="V101" s="297">
        <f>ROUNDUP(IFERROR(AW101*(1+$AD$6/100),AW101),0)</f>
        <v>304</v>
      </c>
      <c r="W101" s="297">
        <f>ROUNDUP(IFERROR(AX101*(1+$AD$6/100),AX101),0)</f>
        <v>315</v>
      </c>
      <c r="X101" s="297">
        <f>ROUNDUP(IFERROR(AY101*(1+$AD$6/100),AY101),0)</f>
        <v>326</v>
      </c>
      <c r="Y101" s="297">
        <f>ROUNDUP(IFERROR(AZ101*(1+$AD$6/100),AZ101),0)</f>
        <v>336</v>
      </c>
      <c r="Z101" s="297">
        <f>ROUNDUP(IFERROR(BA101*(1+$AD$6/100),BA101),0)</f>
        <v>348</v>
      </c>
      <c r="AA101" s="389">
        <v>2400</v>
      </c>
      <c r="AC101" s="41">
        <v>108</v>
      </c>
      <c r="AD101" s="41">
        <v>122</v>
      </c>
      <c r="AE101" s="41">
        <v>137</v>
      </c>
      <c r="AF101" s="41">
        <v>151</v>
      </c>
      <c r="AG101" s="41">
        <v>167</v>
      </c>
      <c r="AH101" s="41">
        <v>182</v>
      </c>
      <c r="AI101" s="41">
        <v>197</v>
      </c>
      <c r="AJ101" s="41">
        <v>211</v>
      </c>
      <c r="AK101" s="41">
        <v>227</v>
      </c>
      <c r="AL101" s="41">
        <v>242</v>
      </c>
      <c r="AM101" s="41">
        <v>256</v>
      </c>
      <c r="AN101" s="41">
        <v>271</v>
      </c>
      <c r="AO101" s="41">
        <v>286</v>
      </c>
      <c r="AP101" s="41">
        <v>302</v>
      </c>
      <c r="AQ101" s="41">
        <v>317</v>
      </c>
      <c r="AR101" s="41">
        <v>331</v>
      </c>
      <c r="AS101" s="41">
        <v>346</v>
      </c>
      <c r="AT101" s="41">
        <v>361</v>
      </c>
      <c r="AU101" s="41">
        <v>375</v>
      </c>
      <c r="AV101" s="41">
        <v>390</v>
      </c>
      <c r="AW101" s="41">
        <v>405</v>
      </c>
      <c r="AX101" s="41">
        <v>419</v>
      </c>
      <c r="AY101" s="41">
        <v>434</v>
      </c>
      <c r="AZ101" s="41">
        <v>448</v>
      </c>
      <c r="BA101" s="41">
        <v>463</v>
      </c>
    </row>
    <row r="102" spans="1:56" customHeight="1" ht="21.6">
      <c r="A102" s="385">
        <v>2600</v>
      </c>
      <c r="B102" s="297">
        <f>ROUNDUP(IFERROR(AC102*(1+$AD$6/100),AC102),0)</f>
        <v>87</v>
      </c>
      <c r="C102" s="297">
        <f>ROUNDUP(IFERROR(AD102*(1+$AD$6/100),AD102),0)</f>
        <v>98</v>
      </c>
      <c r="D102" s="297">
        <f>ROUNDUP(IFERROR(AE102*(1+$AD$6/100),AE102),0)</f>
        <v>110</v>
      </c>
      <c r="E102" s="297">
        <f>ROUNDUP(IFERROR(AF102*(1+$AD$6/100),AF102),0)</f>
        <v>122</v>
      </c>
      <c r="F102" s="297">
        <f>ROUNDUP(IFERROR(AG102*(1+$AD$6/100),AG102),0)</f>
        <v>135</v>
      </c>
      <c r="G102" s="297">
        <f>ROUNDUP(IFERROR(AH102*(1+$AD$6/100),AH102),0)</f>
        <v>147</v>
      </c>
      <c r="H102" s="297">
        <f>ROUNDUP(IFERROR(AI102*(1+$AD$6/100),AI102),0)</f>
        <v>159</v>
      </c>
      <c r="I102" s="297">
        <f>ROUNDUP(IFERROR(AJ102*(1+$AD$6/100),AJ102),0)</f>
        <v>170</v>
      </c>
      <c r="J102" s="297">
        <f>ROUNDUP(IFERROR(AK102*(1+$AD$6/100),AK102),0)</f>
        <v>183</v>
      </c>
      <c r="K102" s="297">
        <f>ROUNDUP(IFERROR(AL102*(1+$AD$6/100),AL102),0)</f>
        <v>195</v>
      </c>
      <c r="L102" s="297">
        <f>ROUNDUP(IFERROR(AM102*(1+$AD$6/100),AM102),0)</f>
        <v>207</v>
      </c>
      <c r="M102" s="297">
        <f>ROUNDUP(IFERROR(AN102*(1+$AD$6/100),AN102),0)</f>
        <v>218</v>
      </c>
      <c r="N102" s="297">
        <f>ROUNDUP(IFERROR(AO102*(1+$AD$6/100),AO102),0)</f>
        <v>230</v>
      </c>
      <c r="O102" s="297">
        <f>ROUNDUP(IFERROR(AP102*(1+$AD$6/100),AP102),0)</f>
        <v>243</v>
      </c>
      <c r="P102" s="297">
        <f>ROUNDUP(IFERROR(AQ102*(1+$AD$6/100),AQ102),0)</f>
        <v>255</v>
      </c>
      <c r="Q102" s="297">
        <f>ROUNDUP(IFERROR(AR102*(1+$AD$6/100),AR102),0)</f>
        <v>267</v>
      </c>
      <c r="R102" s="297">
        <f>ROUNDUP(IFERROR(AS102*(1+$AD$6/100),AS102),0)</f>
        <v>279</v>
      </c>
      <c r="S102" s="297">
        <f>ROUNDUP(IFERROR(AT102*(1+$AD$6/100),AT102),0)</f>
        <v>291</v>
      </c>
      <c r="T102" s="297">
        <f>ROUNDUP(IFERROR(AU102*(1+$AD$6/100),AU102),0)</f>
        <v>303</v>
      </c>
      <c r="U102" s="297">
        <f>ROUNDUP(IFERROR(AV102*(1+$AD$6/100),AV102),0)</f>
        <v>314</v>
      </c>
      <c r="V102" s="297">
        <f>ROUNDUP(IFERROR(AW102*(1+$AD$6/100),AW102),0)</f>
        <v>326</v>
      </c>
      <c r="W102" s="297">
        <f>ROUNDUP(IFERROR(AX102*(1+$AD$6/100),AX102),0)</f>
        <v>338</v>
      </c>
      <c r="X102" s="297">
        <f>ROUNDUP(IFERROR(AY102*(1+$AD$6/100),AY102),0)</f>
        <v>350</v>
      </c>
      <c r="Y102" s="297">
        <f>ROUNDUP(IFERROR(AZ102*(1+$AD$6/100),AZ102),0)</f>
        <v>361</v>
      </c>
      <c r="Z102" s="297">
        <f>ROUNDUP(IFERROR(BA102*(1+$AD$6/100),BA102),0)</f>
        <v>373</v>
      </c>
      <c r="AA102" s="389">
        <v>2600</v>
      </c>
      <c r="AC102" s="41">
        <v>115</v>
      </c>
      <c r="AD102" s="41">
        <v>130</v>
      </c>
      <c r="AE102" s="41">
        <v>146</v>
      </c>
      <c r="AF102" s="41">
        <v>162</v>
      </c>
      <c r="AG102" s="41">
        <v>179</v>
      </c>
      <c r="AH102" s="41">
        <v>195</v>
      </c>
      <c r="AI102" s="41">
        <v>211</v>
      </c>
      <c r="AJ102" s="41">
        <v>226</v>
      </c>
      <c r="AK102" s="41">
        <v>243</v>
      </c>
      <c r="AL102" s="41">
        <v>259</v>
      </c>
      <c r="AM102" s="41">
        <v>275</v>
      </c>
      <c r="AN102" s="41">
        <v>290</v>
      </c>
      <c r="AO102" s="41">
        <v>306</v>
      </c>
      <c r="AP102" s="41">
        <v>324</v>
      </c>
      <c r="AQ102" s="41">
        <v>340</v>
      </c>
      <c r="AR102" s="41">
        <v>355</v>
      </c>
      <c r="AS102" s="41">
        <v>371</v>
      </c>
      <c r="AT102" s="41">
        <v>387</v>
      </c>
      <c r="AU102" s="41">
        <v>403</v>
      </c>
      <c r="AV102" s="41">
        <v>418</v>
      </c>
      <c r="AW102" s="41">
        <v>434</v>
      </c>
      <c r="AX102" s="41">
        <v>450</v>
      </c>
      <c r="AY102" s="41">
        <v>466</v>
      </c>
      <c r="AZ102" s="41">
        <v>481</v>
      </c>
      <c r="BA102" s="41">
        <v>497</v>
      </c>
    </row>
    <row r="103" spans="1:56" customHeight="1" ht="21.6">
      <c r="A103" s="385">
        <v>2800</v>
      </c>
      <c r="B103" s="297">
        <f>ROUNDUP(IFERROR(AC103*(1+$AD$6/100),AC103),0)</f>
        <v>92</v>
      </c>
      <c r="C103" s="297">
        <f>ROUNDUP(IFERROR(AD103*(1+$AD$6/100),AD103),0)</f>
        <v>104</v>
      </c>
      <c r="D103" s="297">
        <f>ROUNDUP(IFERROR(AE103*(1+$AD$6/100),AE103),0)</f>
        <v>117</v>
      </c>
      <c r="E103" s="297">
        <f>ROUNDUP(IFERROR(AF103*(1+$AD$6/100),AF103),0)</f>
        <v>129</v>
      </c>
      <c r="F103" s="297">
        <f>ROUNDUP(IFERROR(AG103*(1+$AD$6/100),AG103),0)</f>
        <v>144</v>
      </c>
      <c r="G103" s="297">
        <f>ROUNDUP(IFERROR(AH103*(1+$AD$6/100),AH103),0)</f>
        <v>156</v>
      </c>
      <c r="H103" s="297">
        <f>ROUNDUP(IFERROR(AI103*(1+$AD$6/100),AI103),0)</f>
        <v>168</v>
      </c>
      <c r="I103" s="297">
        <f>ROUNDUP(IFERROR(AJ103*(1+$AD$6/100),AJ103),0)</f>
        <v>181</v>
      </c>
      <c r="J103" s="297">
        <f>ROUNDUP(IFERROR(AK103*(1+$AD$6/100),AK103),0)</f>
        <v>195</v>
      </c>
      <c r="K103" s="297">
        <f>ROUNDUP(IFERROR(AL103*(1+$AD$6/100),AL103),0)</f>
        <v>207</v>
      </c>
      <c r="L103" s="297">
        <f>ROUNDUP(IFERROR(AM103*(1+$AD$6/100),AM103),0)</f>
        <v>220</v>
      </c>
      <c r="M103" s="297">
        <f>ROUNDUP(IFERROR(AN103*(1+$AD$6/100),AN103),0)</f>
        <v>233</v>
      </c>
      <c r="N103" s="297">
        <f>ROUNDUP(IFERROR(AO103*(1+$AD$6/100),AO103),0)</f>
        <v>246</v>
      </c>
      <c r="O103" s="297">
        <f>ROUNDUP(IFERROR(AP103*(1+$AD$6/100),AP103),0)</f>
        <v>260</v>
      </c>
      <c r="P103" s="297">
        <f>ROUNDUP(IFERROR(AQ103*(1+$AD$6/100),AQ103),0)</f>
        <v>272</v>
      </c>
      <c r="Q103" s="297">
        <f>ROUNDUP(IFERROR(AR103*(1+$AD$6/100),AR103),0)</f>
        <v>285</v>
      </c>
      <c r="R103" s="297">
        <f>ROUNDUP(IFERROR(AS103*(1+$AD$6/100),AS103),0)</f>
        <v>297</v>
      </c>
      <c r="S103" s="297">
        <f>ROUNDUP(IFERROR(AT103*(1+$AD$6/100),AT103),0)</f>
        <v>310</v>
      </c>
      <c r="T103" s="297">
        <f>ROUNDUP(IFERROR(AU103*(1+$AD$6/100),AU103),0)</f>
        <v>323</v>
      </c>
      <c r="U103" s="297">
        <f>ROUNDUP(IFERROR(AV103*(1+$AD$6/100),AV103),0)</f>
        <v>336</v>
      </c>
      <c r="V103" s="297">
        <f>ROUNDUP(IFERROR(AW103*(1+$AD$6/100),AW103),0)</f>
        <v>348</v>
      </c>
      <c r="W103" s="297">
        <f>ROUNDUP(IFERROR(AX103*(1+$AD$6/100),AX103),0)</f>
        <v>361</v>
      </c>
      <c r="X103" s="297">
        <f>ROUNDUP(IFERROR(AY103*(1+$AD$6/100),AY103),0)</f>
        <v>373</v>
      </c>
      <c r="Y103" s="297">
        <f>ROUNDUP(IFERROR(AZ103*(1+$AD$6/100),AZ103),0)</f>
        <v>386</v>
      </c>
      <c r="Z103" s="297">
        <f>ROUNDUP(IFERROR(BA103*(1+$AD$6/100),BA103),0)</f>
        <v>399</v>
      </c>
      <c r="AA103" s="389">
        <v>2800</v>
      </c>
      <c r="AC103" s="41">
        <v>122</v>
      </c>
      <c r="AD103" s="41">
        <v>138</v>
      </c>
      <c r="AE103" s="41">
        <v>155</v>
      </c>
      <c r="AF103" s="41">
        <v>172</v>
      </c>
      <c r="AG103" s="41">
        <v>191</v>
      </c>
      <c r="AH103" s="41">
        <v>207</v>
      </c>
      <c r="AI103" s="41">
        <v>224</v>
      </c>
      <c r="AJ103" s="41">
        <v>241</v>
      </c>
      <c r="AK103" s="41">
        <v>259</v>
      </c>
      <c r="AL103" s="41">
        <v>276</v>
      </c>
      <c r="AM103" s="41">
        <v>293</v>
      </c>
      <c r="AN103" s="41">
        <v>310</v>
      </c>
      <c r="AO103" s="41">
        <v>327</v>
      </c>
      <c r="AP103" s="41">
        <v>346</v>
      </c>
      <c r="AQ103" s="41">
        <v>362</v>
      </c>
      <c r="AR103" s="41">
        <v>379</v>
      </c>
      <c r="AS103" s="41">
        <v>396</v>
      </c>
      <c r="AT103" s="41">
        <v>413</v>
      </c>
      <c r="AU103" s="41">
        <v>430</v>
      </c>
      <c r="AV103" s="41">
        <v>447</v>
      </c>
      <c r="AW103" s="41">
        <v>464</v>
      </c>
      <c r="AX103" s="41">
        <v>481</v>
      </c>
      <c r="AY103" s="41">
        <v>497</v>
      </c>
      <c r="AZ103" s="41">
        <v>514</v>
      </c>
      <c r="BA103" s="41">
        <v>531</v>
      </c>
    </row>
    <row r="104" spans="1:56" customHeight="1" ht="21.6">
      <c r="A104" s="385">
        <v>3000</v>
      </c>
      <c r="B104" s="297">
        <f>ROUNDUP(IFERROR(AC104*(1+$AD$6/100),AC104),0)</f>
        <v>97</v>
      </c>
      <c r="C104" s="297">
        <f>ROUNDUP(IFERROR(AD104*(1+$AD$6/100),AD104),0)</f>
        <v>111</v>
      </c>
      <c r="D104" s="297">
        <f>ROUNDUP(IFERROR(AE104*(1+$AD$6/100),AE104),0)</f>
        <v>124</v>
      </c>
      <c r="E104" s="297">
        <f>ROUNDUP(IFERROR(AF104*(1+$AD$6/100),AF104),0)</f>
        <v>138</v>
      </c>
      <c r="F104" s="297">
        <f>ROUNDUP(IFERROR(AG104*(1+$AD$6/100),AG104),0)</f>
        <v>152</v>
      </c>
      <c r="G104" s="297">
        <f>ROUNDUP(IFERROR(AH104*(1+$AD$6/100),AH104),0)</f>
        <v>165</v>
      </c>
      <c r="H104" s="297">
        <f>ROUNDUP(IFERROR(AI104*(1+$AD$6/100),AI104),0)</f>
        <v>179</v>
      </c>
      <c r="I104" s="297">
        <f>ROUNDUP(IFERROR(AJ104*(1+$AD$6/100),AJ104),0)</f>
        <v>192</v>
      </c>
      <c r="J104" s="297">
        <f>ROUNDUP(IFERROR(AK104*(1+$AD$6/100),AK104),0)</f>
        <v>207</v>
      </c>
      <c r="K104" s="297">
        <f>ROUNDUP(IFERROR(AL104*(1+$AD$6/100),AL104),0)</f>
        <v>220</v>
      </c>
      <c r="L104" s="297">
        <f>ROUNDUP(IFERROR(AM104*(1+$AD$6/100),AM104),0)</f>
        <v>234</v>
      </c>
      <c r="M104" s="297">
        <f>ROUNDUP(IFERROR(AN104*(1+$AD$6/100),AN104),0)</f>
        <v>247</v>
      </c>
      <c r="N104" s="297">
        <f>ROUNDUP(IFERROR(AO104*(1+$AD$6/100),AO104),0)</f>
        <v>261</v>
      </c>
      <c r="O104" s="297">
        <f>ROUNDUP(IFERROR(AP104*(1+$AD$6/100),AP104),0)</f>
        <v>276</v>
      </c>
      <c r="P104" s="297">
        <f>ROUNDUP(IFERROR(AQ104*(1+$AD$6/100),AQ104),0)</f>
        <v>289</v>
      </c>
      <c r="Q104" s="297">
        <f>ROUNDUP(IFERROR(AR104*(1+$AD$6/100),AR104),0)</f>
        <v>303</v>
      </c>
      <c r="R104" s="297">
        <f>ROUNDUP(IFERROR(AS104*(1+$AD$6/100),AS104),0)</f>
        <v>316</v>
      </c>
      <c r="S104" s="297">
        <f>ROUNDUP(IFERROR(AT104*(1+$AD$6/100),AT104),0)</f>
        <v>330</v>
      </c>
      <c r="T104" s="297">
        <f>ROUNDUP(IFERROR(AU104*(1+$AD$6/100),AU104),0)</f>
        <v>343</v>
      </c>
      <c r="U104" s="297">
        <f>ROUNDUP(IFERROR(AV104*(1+$AD$6/100),AV104),0)</f>
        <v>357</v>
      </c>
      <c r="V104" s="297">
        <f>ROUNDUP(IFERROR(AW104*(1+$AD$6/100),AW104),0)</f>
        <v>370</v>
      </c>
      <c r="W104" s="297">
        <f>ROUNDUP(IFERROR(AX104*(1+$AD$6/100),AX104),0)</f>
        <v>384</v>
      </c>
      <c r="X104" s="297">
        <f>ROUNDUP(IFERROR(AY104*(1+$AD$6/100),AY104),0)</f>
        <v>397</v>
      </c>
      <c r="Y104" s="297">
        <f>ROUNDUP(IFERROR(AZ104*(1+$AD$6/100),AZ104),0)</f>
        <v>411</v>
      </c>
      <c r="Z104" s="297">
        <f>ROUNDUP(IFERROR(BA104*(1+$AD$6/100),BA104),0)</f>
        <v>424</v>
      </c>
      <c r="AA104" s="389">
        <v>3000</v>
      </c>
      <c r="AC104" s="41">
        <v>129</v>
      </c>
      <c r="AD104" s="41">
        <v>147</v>
      </c>
      <c r="AE104" s="41">
        <v>165</v>
      </c>
      <c r="AF104" s="41">
        <v>183</v>
      </c>
      <c r="AG104" s="41">
        <v>202</v>
      </c>
      <c r="AH104" s="41">
        <v>220</v>
      </c>
      <c r="AI104" s="41">
        <v>238</v>
      </c>
      <c r="AJ104" s="41">
        <v>256</v>
      </c>
      <c r="AK104" s="41">
        <v>275</v>
      </c>
      <c r="AL104" s="41">
        <v>293</v>
      </c>
      <c r="AM104" s="41">
        <v>311</v>
      </c>
      <c r="AN104" s="41">
        <v>329</v>
      </c>
      <c r="AO104" s="41">
        <v>347</v>
      </c>
      <c r="AP104" s="41">
        <v>367</v>
      </c>
      <c r="AQ104" s="41">
        <v>385</v>
      </c>
      <c r="AR104" s="41">
        <v>403</v>
      </c>
      <c r="AS104" s="41">
        <v>421</v>
      </c>
      <c r="AT104" s="41">
        <v>439</v>
      </c>
      <c r="AU104" s="41">
        <v>457</v>
      </c>
      <c r="AV104" s="41">
        <v>475</v>
      </c>
      <c r="AW104" s="41">
        <v>493</v>
      </c>
      <c r="AX104" s="41">
        <v>511</v>
      </c>
      <c r="AY104" s="41">
        <v>529</v>
      </c>
      <c r="AZ104" s="41">
        <v>547</v>
      </c>
      <c r="BA104" s="41">
        <v>565</v>
      </c>
    </row>
    <row r="105" spans="1:56" customHeight="1" ht="21.6">
      <c r="A105" s="385">
        <v>3200</v>
      </c>
      <c r="B105" s="297">
        <f>ROUNDUP(IFERROR(AC105*(1+$AD$6/100),AC105),0)</f>
        <v>102</v>
      </c>
      <c r="C105" s="297">
        <f>ROUNDUP(IFERROR(AD105*(1+$AD$6/100),AD105),0)</f>
        <v>117</v>
      </c>
      <c r="D105" s="297">
        <f>ROUNDUP(IFERROR(AE105*(1+$AD$6/100),AE105),0)</f>
        <v>131</v>
      </c>
      <c r="E105" s="297">
        <f>ROUNDUP(IFERROR(AF105*(1+$AD$6/100),AF105),0)</f>
        <v>145</v>
      </c>
      <c r="F105" s="297">
        <f>ROUNDUP(IFERROR(AG105*(1+$AD$6/100),AG105),0)</f>
        <v>161</v>
      </c>
      <c r="G105" s="297">
        <f>ROUNDUP(IFERROR(AH105*(1+$AD$6/100),AH105),0)</f>
        <v>175</v>
      </c>
      <c r="H105" s="297">
        <f>ROUNDUP(IFERROR(AI105*(1+$AD$6/100),AI105),0)</f>
        <v>189</v>
      </c>
      <c r="I105" s="297">
        <f>ROUNDUP(IFERROR(AJ105*(1+$AD$6/100),AJ105),0)</f>
        <v>204</v>
      </c>
      <c r="J105" s="297">
        <f>ROUNDUP(IFERROR(AK105*(1+$AD$6/100),AK105),0)</f>
        <v>219</v>
      </c>
      <c r="K105" s="297">
        <f>ROUNDUP(IFERROR(AL105*(1+$AD$6/100),AL105),0)</f>
        <v>233</v>
      </c>
      <c r="L105" s="297">
        <f>ROUNDUP(IFERROR(AM105*(1+$AD$6/100),AM105),0)</f>
        <v>248</v>
      </c>
      <c r="M105" s="297">
        <f>ROUNDUP(IFERROR(AN105*(1+$AD$6/100),AN105),0)</f>
        <v>262</v>
      </c>
      <c r="N105" s="297">
        <f>ROUNDUP(IFERROR(AO105*(1+$AD$6/100),AO105),0)</f>
        <v>276</v>
      </c>
      <c r="O105" s="297">
        <f>ROUNDUP(IFERROR(AP105*(1+$AD$6/100),AP105),0)</f>
        <v>292</v>
      </c>
      <c r="P105" s="297">
        <f>ROUNDUP(IFERROR(AQ105*(1+$AD$6/100),AQ105),0)</f>
        <v>306</v>
      </c>
      <c r="Q105" s="297">
        <f>ROUNDUP(IFERROR(AR105*(1+$AD$6/100),AR105),0)</f>
        <v>321</v>
      </c>
      <c r="R105" s="297">
        <f>ROUNDUP(IFERROR(AS105*(1+$AD$6/100),AS105),0)</f>
        <v>335</v>
      </c>
      <c r="S105" s="297">
        <f>ROUNDUP(IFERROR(AT105*(1+$AD$6/100),AT105),0)</f>
        <v>349</v>
      </c>
      <c r="T105" s="297">
        <f>ROUNDUP(IFERROR(AU105*(1+$AD$6/100),AU105),0)</f>
        <v>364</v>
      </c>
      <c r="U105" s="297">
        <f>ROUNDUP(IFERROR(AV105*(1+$AD$6/100),AV105),0)</f>
        <v>378</v>
      </c>
      <c r="V105" s="297">
        <f>ROUNDUP(IFERROR(AW105*(1+$AD$6/100),AW105),0)</f>
        <v>393</v>
      </c>
      <c r="W105" s="297">
        <f>ROUNDUP(IFERROR(AX105*(1+$AD$6/100),AX105),0)</f>
        <v>407</v>
      </c>
      <c r="X105" s="297">
        <f>ROUNDUP(IFERROR(AY105*(1+$AD$6/100),AY105),0)</f>
        <v>421</v>
      </c>
      <c r="Y105" s="297">
        <f>ROUNDUP(IFERROR(AZ105*(1+$AD$6/100),AZ105),0)</f>
        <v>435</v>
      </c>
      <c r="Z105" s="297">
        <f>ROUNDUP(IFERROR(BA105*(1+$AD$6/100),BA105),0)</f>
        <v>450</v>
      </c>
      <c r="AA105" s="389">
        <v>3200</v>
      </c>
      <c r="AC105" s="41">
        <v>136</v>
      </c>
      <c r="AD105" s="41">
        <v>155</v>
      </c>
      <c r="AE105" s="41">
        <v>174</v>
      </c>
      <c r="AF105" s="41">
        <v>193</v>
      </c>
      <c r="AG105" s="41">
        <v>214</v>
      </c>
      <c r="AH105" s="41">
        <v>233</v>
      </c>
      <c r="AI105" s="41">
        <v>252</v>
      </c>
      <c r="AJ105" s="41">
        <v>271</v>
      </c>
      <c r="AK105" s="41">
        <v>291</v>
      </c>
      <c r="AL105" s="41">
        <v>310</v>
      </c>
      <c r="AM105" s="41">
        <v>330</v>
      </c>
      <c r="AN105" s="41">
        <v>349</v>
      </c>
      <c r="AO105" s="41">
        <v>368</v>
      </c>
      <c r="AP105" s="41">
        <v>389</v>
      </c>
      <c r="AQ105" s="41">
        <v>408</v>
      </c>
      <c r="AR105" s="41">
        <v>427</v>
      </c>
      <c r="AS105" s="41">
        <v>446</v>
      </c>
      <c r="AT105" s="41">
        <v>465</v>
      </c>
      <c r="AU105" s="41">
        <v>485</v>
      </c>
      <c r="AV105" s="41">
        <v>504</v>
      </c>
      <c r="AW105" s="41">
        <v>523</v>
      </c>
      <c r="AX105" s="41">
        <v>542</v>
      </c>
      <c r="AY105" s="41">
        <v>561</v>
      </c>
      <c r="AZ105" s="41">
        <v>580</v>
      </c>
      <c r="BA105" s="41">
        <v>599</v>
      </c>
    </row>
    <row r="106" spans="1:56" customHeight="1" ht="29.25">
      <c r="A106" s="396"/>
      <c r="B106" s="380"/>
      <c r="C106" s="380"/>
      <c r="D106" s="380"/>
      <c r="E106" s="380"/>
      <c r="F106" s="380"/>
      <c r="G106" s="380"/>
      <c r="H106" s="380"/>
      <c r="I106" s="380"/>
      <c r="J106" s="380"/>
      <c r="K106" s="380"/>
      <c r="L106" s="380"/>
      <c r="M106" s="380"/>
      <c r="N106" s="380"/>
      <c r="O106" s="380"/>
      <c r="P106" s="380"/>
      <c r="Q106" s="380"/>
      <c r="R106" s="380"/>
      <c r="S106" s="380"/>
      <c r="T106" s="380"/>
      <c r="U106" s="380"/>
      <c r="V106" s="380"/>
      <c r="W106" s="380"/>
      <c r="X106" s="380"/>
      <c r="Y106" s="380"/>
      <c r="Z106" s="380"/>
      <c r="AA106" s="397"/>
    </row>
    <row r="107" spans="1:56" customHeight="1" ht="21.6">
      <c r="A107" s="294" t="s">
        <v>840</v>
      </c>
      <c r="B107" s="382"/>
      <c r="C107" s="382"/>
      <c r="D107" s="382"/>
      <c r="E107" s="382"/>
      <c r="F107" s="382"/>
      <c r="G107" s="382"/>
      <c r="H107" s="382"/>
      <c r="I107" s="382"/>
      <c r="J107" s="382"/>
      <c r="K107" s="382"/>
      <c r="L107" s="382"/>
      <c r="M107" s="382"/>
      <c r="N107" s="382"/>
      <c r="O107" s="382"/>
      <c r="P107" s="382"/>
      <c r="Q107" s="391"/>
      <c r="R107" s="391"/>
      <c r="S107" s="391"/>
      <c r="T107" s="391"/>
      <c r="U107" s="391"/>
      <c r="V107" s="391"/>
      <c r="W107" s="391"/>
      <c r="X107" s="391"/>
      <c r="Y107" s="391"/>
      <c r="Z107" s="391"/>
      <c r="AA107" s="391"/>
    </row>
    <row r="108" spans="1:56" customHeight="1" ht="21.6">
      <c r="A108" s="294" t="s">
        <v>384</v>
      </c>
      <c r="B108" s="382"/>
      <c r="C108" s="382"/>
      <c r="D108" s="382"/>
      <c r="E108" s="382"/>
      <c r="F108" s="382"/>
      <c r="G108" s="382"/>
      <c r="H108" s="382"/>
      <c r="I108" s="382"/>
      <c r="J108" s="382"/>
      <c r="K108" s="382"/>
      <c r="L108" s="382"/>
      <c r="M108" s="382"/>
      <c r="N108" s="382"/>
      <c r="O108" s="382"/>
      <c r="P108" s="382"/>
      <c r="Q108" s="391"/>
      <c r="R108" s="391"/>
      <c r="S108" s="391"/>
      <c r="T108" s="391"/>
      <c r="U108" s="391"/>
      <c r="V108" s="391"/>
      <c r="W108" s="391"/>
      <c r="X108" s="391"/>
      <c r="Y108" s="391"/>
      <c r="Z108" s="391"/>
      <c r="AA108" s="391"/>
    </row>
    <row r="109" spans="1:56" customHeight="1" ht="21.6"/>
    <row r="110" spans="1:56" customHeight="1" ht="27.75">
      <c r="H110" s="1350" t="s">
        <v>813</v>
      </c>
      <c r="I110" s="1351"/>
      <c r="J110" s="1351"/>
      <c r="K110" s="1351"/>
      <c r="L110" s="1351"/>
      <c r="M110" s="1351"/>
      <c r="N110" s="1351"/>
      <c r="O110" s="1351"/>
      <c r="P110" s="1351"/>
      <c r="Q110" s="1351"/>
      <c r="R110" s="1351"/>
      <c r="S110" s="1352"/>
    </row>
    <row r="111" spans="1:56" customHeight="1" ht="17.25">
      <c r="H111" s="1353" t="s">
        <v>528</v>
      </c>
      <c r="I111" s="1354"/>
      <c r="J111" s="1354"/>
      <c r="K111" s="1354"/>
      <c r="L111" s="1354"/>
      <c r="M111" s="1354"/>
      <c r="N111" s="1354"/>
      <c r="O111" s="1354"/>
      <c r="P111" s="1354" t="s">
        <v>472</v>
      </c>
      <c r="Q111" s="1354"/>
      <c r="R111" s="1354" t="s">
        <v>473</v>
      </c>
      <c r="S111" s="1355"/>
    </row>
    <row r="112" spans="1:56" customHeight="1" ht="15.75" s="87" customFormat="1">
      <c r="H112" s="1356" t="s">
        <v>898</v>
      </c>
      <c r="I112" s="1357"/>
      <c r="J112" s="1357"/>
      <c r="K112" s="1357"/>
      <c r="L112" s="1357"/>
      <c r="M112" s="1357"/>
      <c r="N112" s="1357"/>
      <c r="O112" s="1357"/>
      <c r="P112" s="1358">
        <f>10*1.5</f>
        <v>15</v>
      </c>
      <c r="Q112" s="1358"/>
      <c r="R112" s="1359" t="s">
        <v>899</v>
      </c>
      <c r="S112" s="1360"/>
    </row>
    <row r="113" spans="1:56" customHeight="1" ht="15.75" s="87" customFormat="1">
      <c r="H113" s="1340" t="s">
        <v>900</v>
      </c>
      <c r="I113" s="1341"/>
      <c r="J113" s="1341"/>
      <c r="K113" s="1341"/>
      <c r="L113" s="1341"/>
      <c r="M113" s="1341"/>
      <c r="N113" s="1341"/>
      <c r="O113" s="1341"/>
      <c r="P113" s="1342">
        <v>3.4</v>
      </c>
      <c r="Q113" s="1342"/>
      <c r="R113" s="1343" t="s">
        <v>479</v>
      </c>
      <c r="S113" s="1344"/>
    </row>
    <row r="114" spans="1:56" customHeight="1" ht="15.75" s="87" customFormat="1">
      <c r="H114" s="1340" t="s">
        <v>901</v>
      </c>
      <c r="I114" s="1341"/>
      <c r="J114" s="1341"/>
      <c r="K114" s="1341"/>
      <c r="L114" s="1341"/>
      <c r="M114" s="1341"/>
      <c r="N114" s="1341"/>
      <c r="O114" s="1341"/>
      <c r="P114" s="1342">
        <v>4.3</v>
      </c>
      <c r="Q114" s="1342"/>
      <c r="R114" s="1343" t="s">
        <v>479</v>
      </c>
      <c r="S114" s="1344"/>
    </row>
    <row r="115" spans="1:56" customHeight="1" ht="15.75" s="87" customFormat="1">
      <c r="H115" s="1340" t="s">
        <v>902</v>
      </c>
      <c r="I115" s="1341"/>
      <c r="J115" s="1341"/>
      <c r="K115" s="1341"/>
      <c r="L115" s="1341"/>
      <c r="M115" s="1341"/>
      <c r="N115" s="1341"/>
      <c r="O115" s="1341"/>
      <c r="P115" s="1342">
        <v>6.1</v>
      </c>
      <c r="Q115" s="1342"/>
      <c r="R115" s="1343" t="s">
        <v>479</v>
      </c>
      <c r="S115" s="1344"/>
    </row>
    <row r="116" spans="1:56" customHeight="1" ht="15.75" s="87" customFormat="1">
      <c r="H116" s="1340" t="s">
        <v>903</v>
      </c>
      <c r="I116" s="1341"/>
      <c r="J116" s="1341"/>
      <c r="K116" s="1341"/>
      <c r="L116" s="1341"/>
      <c r="M116" s="1341"/>
      <c r="N116" s="1341"/>
      <c r="O116" s="1341"/>
      <c r="P116" s="1342">
        <v>7.5</v>
      </c>
      <c r="Q116" s="1342"/>
      <c r="R116" s="1343" t="s">
        <v>479</v>
      </c>
      <c r="S116" s="1344"/>
    </row>
    <row r="117" spans="1:56" customHeight="1" ht="15.75" s="87" customFormat="1">
      <c r="H117" s="1340" t="s">
        <v>904</v>
      </c>
      <c r="I117" s="1341"/>
      <c r="J117" s="1341"/>
      <c r="K117" s="1341"/>
      <c r="L117" s="1341"/>
      <c r="M117" s="1341"/>
      <c r="N117" s="1341"/>
      <c r="O117" s="1341"/>
      <c r="P117" s="1342">
        <v>15.2</v>
      </c>
      <c r="Q117" s="1342"/>
      <c r="R117" s="1343" t="s">
        <v>479</v>
      </c>
      <c r="S117" s="1344"/>
    </row>
    <row r="118" spans="1:56" customHeight="1" ht="15.75" s="87" customFormat="1">
      <c r="H118" s="1340" t="s">
        <v>905</v>
      </c>
      <c r="I118" s="1341"/>
      <c r="J118" s="1341"/>
      <c r="K118" s="1341"/>
      <c r="L118" s="1341"/>
      <c r="M118" s="1341"/>
      <c r="N118" s="1341"/>
      <c r="O118" s="1341"/>
      <c r="P118" s="1342">
        <v>17.1</v>
      </c>
      <c r="Q118" s="1342"/>
      <c r="R118" s="1343" t="s">
        <v>479</v>
      </c>
      <c r="S118" s="1344"/>
    </row>
    <row r="119" spans="1:56" customHeight="1" ht="15.75" s="87" customFormat="1">
      <c r="H119" s="1340" t="s">
        <v>906</v>
      </c>
      <c r="I119" s="1341"/>
      <c r="J119" s="1341"/>
      <c r="K119" s="1341"/>
      <c r="L119" s="1341"/>
      <c r="M119" s="1341"/>
      <c r="N119" s="1341"/>
      <c r="O119" s="1341"/>
      <c r="P119" s="1342">
        <v>22</v>
      </c>
      <c r="Q119" s="1342"/>
      <c r="R119" s="1343" t="s">
        <v>479</v>
      </c>
      <c r="S119" s="1344"/>
    </row>
    <row r="120" spans="1:56" customHeight="1" ht="15.75" s="87" customFormat="1">
      <c r="H120" s="1340" t="s">
        <v>907</v>
      </c>
      <c r="I120" s="1341"/>
      <c r="J120" s="1341"/>
      <c r="K120" s="1341"/>
      <c r="L120" s="1341"/>
      <c r="M120" s="1341"/>
      <c r="N120" s="1341"/>
      <c r="O120" s="1341"/>
      <c r="P120" s="1342">
        <v>30.9</v>
      </c>
      <c r="Q120" s="1342"/>
      <c r="R120" s="1343" t="s">
        <v>479</v>
      </c>
      <c r="S120" s="1344"/>
    </row>
    <row r="121" spans="1:56" customHeight="1" ht="15.75" s="87" customFormat="1">
      <c r="H121" s="1340" t="s">
        <v>908</v>
      </c>
      <c r="I121" s="1341"/>
      <c r="J121" s="1341"/>
      <c r="K121" s="1341"/>
      <c r="L121" s="1341"/>
      <c r="M121" s="1341"/>
      <c r="N121" s="1341"/>
      <c r="O121" s="1341"/>
      <c r="P121" s="1342">
        <v>24.8</v>
      </c>
      <c r="Q121" s="1342"/>
      <c r="R121" s="1343" t="s">
        <v>479</v>
      </c>
      <c r="S121" s="1344"/>
    </row>
    <row r="122" spans="1:56" customHeight="1" ht="15.75" s="87" customFormat="1">
      <c r="H122" s="1340" t="s">
        <v>909</v>
      </c>
      <c r="I122" s="1341"/>
      <c r="J122" s="1341"/>
      <c r="K122" s="1341"/>
      <c r="L122" s="1341"/>
      <c r="M122" s="1341"/>
      <c r="N122" s="1341"/>
      <c r="O122" s="1341"/>
      <c r="P122" s="1342">
        <v>24.8</v>
      </c>
      <c r="Q122" s="1342"/>
      <c r="R122" s="1343" t="s">
        <v>479</v>
      </c>
      <c r="S122" s="1344"/>
    </row>
    <row r="123" spans="1:56" customHeight="1" ht="15.75" s="87" customFormat="1">
      <c r="H123" s="1340" t="s">
        <v>910</v>
      </c>
      <c r="I123" s="1341"/>
      <c r="J123" s="1341"/>
      <c r="K123" s="1341"/>
      <c r="L123" s="1341"/>
      <c r="M123" s="1341"/>
      <c r="N123" s="1341"/>
      <c r="O123" s="1341"/>
      <c r="P123" s="1342">
        <v>36.4</v>
      </c>
      <c r="Q123" s="1342"/>
      <c r="R123" s="1343" t="s">
        <v>479</v>
      </c>
      <c r="S123" s="1344"/>
    </row>
    <row r="124" spans="1:56" customHeight="1" ht="15.75" s="87" customFormat="1">
      <c r="H124" s="1345" t="s">
        <v>911</v>
      </c>
      <c r="I124" s="1346"/>
      <c r="J124" s="1346"/>
      <c r="K124" s="1346"/>
      <c r="L124" s="1346"/>
      <c r="M124" s="1346"/>
      <c r="N124" s="1346"/>
      <c r="O124" s="1346"/>
      <c r="P124" s="1347">
        <v>36.4</v>
      </c>
      <c r="Q124" s="1347"/>
      <c r="R124" s="1348" t="s">
        <v>479</v>
      </c>
      <c r="S124" s="1349"/>
    </row>
    <row r="125" spans="1:56" customHeight="1" ht="15.75" s="87" customFormat="1">
      <c r="H125" s="398"/>
      <c r="I125" s="398"/>
      <c r="J125" s="398"/>
      <c r="K125" s="398"/>
      <c r="L125" s="398"/>
      <c r="M125" s="398"/>
      <c r="N125" s="398"/>
      <c r="O125" s="398"/>
      <c r="P125" s="391"/>
      <c r="Q125" s="391"/>
      <c r="R125" s="327"/>
      <c r="S125" s="327"/>
      <c r="Y125" s="87"/>
    </row>
    <row r="126" spans="1:56" customHeight="1" ht="60">
      <c r="A126" s="299"/>
      <c r="B126" s="299"/>
      <c r="C126" s="299"/>
      <c r="D126" s="299"/>
      <c r="E126" s="299"/>
      <c r="F126" s="299"/>
      <c r="G126" s="299"/>
      <c r="H126" s="299"/>
      <c r="I126" s="299"/>
      <c r="J126" s="299"/>
      <c r="K126" s="299"/>
      <c r="L126" s="299"/>
      <c r="M126" s="299"/>
      <c r="N126" s="299"/>
      <c r="O126" s="299"/>
      <c r="P126" s="299"/>
      <c r="Q126" s="299"/>
      <c r="R126" s="299"/>
      <c r="S126" s="299"/>
      <c r="T126" s="299"/>
      <c r="U126" s="299"/>
      <c r="V126" s="299"/>
      <c r="W126" s="299"/>
      <c r="X126" s="299"/>
      <c r="Y126" s="299"/>
      <c r="Z126" s="299"/>
      <c r="AA126" s="299"/>
    </row>
  </sheetData>
  <mergeCells>
    <mergeCell ref="B89:Y89"/>
    <mergeCell ref="C2:I3"/>
    <mergeCell ref="A4:I5"/>
    <mergeCell ref="A90:Z90"/>
    <mergeCell ref="W1:Z1"/>
    <mergeCell ref="B8:Y8"/>
    <mergeCell ref="B10:Y10"/>
    <mergeCell ref="B28:Y28"/>
    <mergeCell ref="B48:Y48"/>
    <mergeCell ref="B50:Y50"/>
    <mergeCell ref="B68:Y68"/>
    <mergeCell ref="W4:AA4"/>
    <mergeCell ref="W2:AA3"/>
    <mergeCell ref="H110:S110"/>
    <mergeCell ref="H111:O111"/>
    <mergeCell ref="P111:Q111"/>
    <mergeCell ref="R111:S111"/>
    <mergeCell ref="H112:O112"/>
    <mergeCell ref="P112:Q112"/>
    <mergeCell ref="R112:S112"/>
    <mergeCell ref="H113:O113"/>
    <mergeCell ref="P113:Q113"/>
    <mergeCell ref="R113:S113"/>
    <mergeCell ref="H114:O114"/>
    <mergeCell ref="P114:Q114"/>
    <mergeCell ref="R114:S114"/>
    <mergeCell ref="H115:O115"/>
    <mergeCell ref="P115:Q115"/>
    <mergeCell ref="R115:S115"/>
    <mergeCell ref="H116:O116"/>
    <mergeCell ref="P116:Q116"/>
    <mergeCell ref="R116:S116"/>
    <mergeCell ref="H117:O117"/>
    <mergeCell ref="P117:Q117"/>
    <mergeCell ref="R117:S117"/>
    <mergeCell ref="H118:O118"/>
    <mergeCell ref="P118:Q118"/>
    <mergeCell ref="R118:S118"/>
    <mergeCell ref="H119:O119"/>
    <mergeCell ref="P119:Q119"/>
    <mergeCell ref="R119:S119"/>
    <mergeCell ref="H120:O120"/>
    <mergeCell ref="P120:Q120"/>
    <mergeCell ref="R120:S120"/>
    <mergeCell ref="H121:O121"/>
    <mergeCell ref="P121:Q121"/>
    <mergeCell ref="R121:S121"/>
    <mergeCell ref="H122:O122"/>
    <mergeCell ref="P122:Q122"/>
    <mergeCell ref="R122:S122"/>
    <mergeCell ref="H123:O123"/>
    <mergeCell ref="P123:Q123"/>
    <mergeCell ref="R123:S123"/>
    <mergeCell ref="H124:O124"/>
    <mergeCell ref="P124:Q124"/>
    <mergeCell ref="R124:S124"/>
  </mergeCells>
  <printOptions gridLines="false" gridLinesSet="true"/>
  <pageMargins left="0.23622047244094" right="0.23622047244094" top="0.35433070866142" bottom="0.35433070866142" header="0.31496062992126" footer="0.31496062992126"/>
  <pageSetup paperSize="9" orientation="landscape" scale="49" fitToHeight="0" fitToWidth="1" pageOrder="downThenOver" r:id="rId1ps"/>
  <headerFooter differentOddEven="false" differentFirst="false" scaleWithDoc="true" alignWithMargins="true">
    <oddHeader/>
    <oddFooter/>
    <evenHeader/>
    <evenFooter/>
    <firstHeader/>
    <firstFooter/>
  </headerFooter>
  <rowBreaks count="2" manualBreakCount="2">
    <brk id="47" man="1"/>
    <brk id="88" man="1"/>
  </rowBreaks>
  <drawing r:id="rId2"/>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BK84"/>
  <sheetViews>
    <sheetView tabSelected="0" workbookViewId="0" zoomScale="70" view="pageBreakPreview" showGridLines="true" showRowColHeaders="1">
      <selection activeCell="M3" sqref="M3"/>
    </sheetView>
  </sheetViews>
  <sheetFormatPr defaultRowHeight="14.4" defaultColWidth="9.140625" outlineLevelRow="0" outlineLevelCol="0"/>
  <cols>
    <col min="1" max="1" width="12.5703125" customWidth="true" style="41"/>
    <col min="2" max="2" width="8.5703125" customWidth="true" style="41"/>
    <col min="3" max="3" width="8.5703125" customWidth="true" style="41"/>
    <col min="4" max="4" width="8.5703125" customWidth="true" style="41"/>
    <col min="5" max="5" width="8.5703125" customWidth="true" style="41"/>
    <col min="6" max="6" width="8.5703125" customWidth="true" style="41"/>
    <col min="7" max="7" width="8.5703125" customWidth="true" style="41"/>
    <col min="8" max="8" width="8.5703125" customWidth="true" style="41"/>
    <col min="9" max="9" width="8.5703125" customWidth="true" style="41"/>
    <col min="10" max="10" width="8.5703125" customWidth="true" style="41"/>
    <col min="11" max="11" width="8.5703125" customWidth="true" style="41"/>
    <col min="12" max="12" width="8.5703125" customWidth="true" style="41"/>
    <col min="13" max="13" width="8.5703125" customWidth="true" style="41"/>
    <col min="14" max="14" width="8.5703125" customWidth="true" style="41"/>
    <col min="15" max="15" width="8.5703125" customWidth="true" style="41"/>
    <col min="16" max="16" width="8.5703125" customWidth="true" style="41"/>
    <col min="17" max="17" width="8.5703125" customWidth="true" style="41"/>
    <col min="18" max="18" width="8.5703125" customWidth="true" style="41"/>
    <col min="19" max="19" width="8.5703125" customWidth="true" style="41"/>
    <col min="20" max="20" width="8.5703125" customWidth="true" style="41"/>
    <col min="21" max="21" width="8.5703125" customWidth="true" style="41"/>
    <col min="22" max="22" width="8.5703125" customWidth="true" style="41"/>
    <col min="23" max="23" width="8.5703125" customWidth="true" style="41"/>
    <col min="24" max="24" width="8.5703125" customWidth="true" style="41"/>
    <col min="25" max="25" width="9.140625" style="41"/>
    <col min="26" max="26" width="9.140625" hidden="true" style="41"/>
    <col min="27" max="27" width="9.140625" hidden="true" style="41"/>
    <col min="28" max="28" width="9.140625" hidden="true" style="41"/>
    <col min="29" max="29" width="9.140625" hidden="true" style="41"/>
    <col min="30" max="30" width="9.140625" hidden="true" style="41"/>
    <col min="31" max="31" width="9.140625" hidden="true" style="41"/>
    <col min="32" max="32" width="9.140625" hidden="true" style="41"/>
    <col min="33" max="33" width="9.140625" hidden="true" style="41"/>
    <col min="34" max="34" width="9.140625" hidden="true" style="41"/>
    <col min="35" max="35" width="9.140625" hidden="true" style="41"/>
    <col min="36" max="36" width="9.140625" hidden="true" style="41"/>
    <col min="37" max="37" width="9.140625" hidden="true" style="41"/>
    <col min="38" max="38" width="9.140625" hidden="true" style="41"/>
    <col min="39" max="39" width="9.140625" hidden="true" style="41"/>
    <col min="40" max="40" width="9.140625" hidden="true" style="41"/>
    <col min="41" max="41" width="9.140625" hidden="true" style="41"/>
    <col min="42" max="42" width="9.140625" hidden="true" style="41"/>
    <col min="43" max="43" width="9.140625" hidden="true" style="41"/>
    <col min="44" max="44" width="9.140625" hidden="true" style="41"/>
    <col min="45" max="45" width="9.140625" hidden="true" style="41"/>
    <col min="46" max="46" width="9.140625" hidden="true" style="41"/>
    <col min="47" max="47" width="9.140625" hidden="true" style="41"/>
    <col min="48" max="48" width="9.140625" hidden="true" style="41"/>
    <col min="49" max="49" width="9.140625" hidden="true" style="41"/>
    <col min="50" max="50" width="9.140625" hidden="true" style="41"/>
    <col min="51" max="51" width="9.140625" hidden="true" style="41"/>
    <col min="52" max="52" width="9.140625" hidden="true" style="41"/>
    <col min="53" max="53" width="9.140625" hidden="true" style="41"/>
    <col min="54" max="54" width="9.140625" hidden="true" style="41"/>
    <col min="55" max="55" width="9.140625" hidden="true" style="41"/>
    <col min="56" max="56" width="9.140625" hidden="true" style="41"/>
    <col min="57" max="57" width="9.140625" hidden="true" style="41"/>
    <col min="58" max="58" width="9.140625" hidden="true" style="41"/>
    <col min="59" max="59" width="9.140625" hidden="true" style="41"/>
    <col min="60" max="60" width="9.140625" hidden="true" style="41"/>
    <col min="61" max="61" width="9.140625" hidden="true" style="41"/>
    <col min="62" max="62" width="9.140625" style="41"/>
    <col min="63" max="63" width="9.140625" style="41"/>
  </cols>
  <sheetData>
    <row r="1" spans="1:63" customHeight="1" ht="16.5">
      <c r="A1" s="438"/>
      <c r="B1" s="438"/>
      <c r="C1" s="438"/>
      <c r="D1" s="438"/>
      <c r="E1" s="438"/>
      <c r="F1" s="438"/>
      <c r="G1" s="438"/>
      <c r="H1" s="438"/>
      <c r="I1" s="438"/>
      <c r="J1" s="438"/>
      <c r="K1" s="438"/>
      <c r="L1" s="438"/>
      <c r="M1" s="438"/>
      <c r="N1" s="438"/>
      <c r="O1" s="438"/>
      <c r="P1" s="438"/>
      <c r="Q1" s="438"/>
      <c r="R1" s="438"/>
      <c r="S1" s="438"/>
      <c r="T1" s="438"/>
      <c r="U1" s="438"/>
      <c r="V1" s="438"/>
      <c r="W1" s="438"/>
      <c r="X1" s="438"/>
      <c r="Y1" s="438"/>
    </row>
    <row r="2" spans="1:63" customHeight="1" ht="60">
      <c r="A2" s="79"/>
      <c r="B2" s="891" t="s">
        <v>751</v>
      </c>
      <c r="C2" s="891"/>
      <c r="D2" s="891"/>
      <c r="E2" s="891"/>
      <c r="F2" s="891"/>
      <c r="G2" s="445"/>
      <c r="H2" s="445"/>
      <c r="I2" s="445"/>
      <c r="J2" s="445"/>
      <c r="K2" s="445"/>
      <c r="L2" s="445"/>
      <c r="M2" s="445"/>
      <c r="N2" s="445"/>
      <c r="O2" s="445"/>
      <c r="P2" s="445"/>
      <c r="Q2" s="445"/>
      <c r="R2" s="445"/>
      <c r="S2" s="445"/>
      <c r="T2" s="445"/>
      <c r="U2" s="446"/>
      <c r="V2" s="55" t="s">
        <v>3</v>
      </c>
      <c r="W2" s="1116">
        <f>Cover!I59</f>
        <v>46113</v>
      </c>
      <c r="X2" s="1116"/>
      <c r="Y2" s="1116"/>
    </row>
    <row r="3" spans="1:63" customHeight="1" ht="60">
      <c r="A3" s="892" t="s">
        <v>912</v>
      </c>
      <c r="B3" s="892"/>
      <c r="C3" s="892"/>
      <c r="D3" s="892"/>
      <c r="E3" s="892"/>
      <c r="F3" s="892"/>
      <c r="G3" s="445"/>
      <c r="H3" s="445"/>
      <c r="I3" s="445"/>
      <c r="J3" s="445"/>
      <c r="K3" s="445"/>
      <c r="L3" s="445"/>
      <c r="M3" s="445"/>
      <c r="N3" s="445"/>
      <c r="O3" s="445"/>
      <c r="P3" s="445"/>
      <c r="Q3" s="445"/>
      <c r="R3" s="445"/>
      <c r="S3" s="445"/>
      <c r="T3" s="445"/>
      <c r="U3" s="447"/>
      <c r="V3" s="918" t="s">
        <v>2</v>
      </c>
      <c r="W3" s="918"/>
      <c r="X3" s="918"/>
      <c r="Y3" s="918"/>
    </row>
    <row r="4" spans="1:63" customHeight="1" ht="31.15">
      <c r="A4" s="448"/>
      <c r="B4" s="448"/>
      <c r="C4" s="448"/>
      <c r="D4" s="448"/>
      <c r="E4" s="449"/>
      <c r="F4" s="449"/>
      <c r="G4" s="449"/>
      <c r="H4" s="449"/>
      <c r="I4" s="449"/>
      <c r="J4" s="449"/>
      <c r="K4" s="449"/>
      <c r="L4" s="449"/>
      <c r="M4" s="449"/>
      <c r="N4" s="449"/>
      <c r="O4" s="449"/>
      <c r="P4" s="449"/>
      <c r="Q4" s="449"/>
      <c r="R4" s="449"/>
      <c r="S4" s="449"/>
      <c r="T4" s="449"/>
      <c r="U4" s="450"/>
      <c r="V4" s="1375" t="str">
        <f>IF(AA4="","","Discount already applied to the prices below")</f>
        <v>Discount already applied to the prices below</v>
      </c>
      <c r="W4" s="1375"/>
      <c r="X4" s="1375"/>
      <c r="Y4" s="1375"/>
      <c r="Z4" s="41" t="s">
        <v>753</v>
      </c>
      <c r="AA4" s="41">
        <v>-25</v>
      </c>
    </row>
    <row r="5" spans="1:63" customHeight="1" ht="31.15">
      <c r="A5" s="451"/>
      <c r="B5" s="451"/>
      <c r="C5" s="451"/>
      <c r="D5" s="451"/>
      <c r="E5" s="452"/>
      <c r="F5" s="452"/>
      <c r="G5" s="452"/>
      <c r="H5" s="452"/>
      <c r="I5" s="452"/>
      <c r="J5" s="452"/>
      <c r="K5" s="452"/>
      <c r="L5" s="452"/>
      <c r="M5" s="452"/>
      <c r="N5" s="452"/>
      <c r="O5" s="452"/>
      <c r="P5" s="452"/>
      <c r="Q5" s="452"/>
      <c r="R5" s="452"/>
      <c r="S5" s="452"/>
      <c r="T5" s="452"/>
      <c r="U5" s="453"/>
      <c r="V5" s="454"/>
      <c r="W5" s="454"/>
      <c r="X5" s="454"/>
      <c r="Y5" s="454"/>
      <c r="Z5" s="41" t="s">
        <v>754</v>
      </c>
      <c r="AA5" s="41">
        <v>-25</v>
      </c>
    </row>
    <row r="6" spans="1:63" customHeight="1" ht="24.75">
      <c r="I6" s="1372" t="s">
        <v>265</v>
      </c>
      <c r="J6" s="1373"/>
      <c r="K6" s="1373"/>
      <c r="L6" s="1373"/>
      <c r="M6" s="1373"/>
      <c r="N6" s="1373"/>
      <c r="O6" s="1373"/>
      <c r="P6" s="1373"/>
      <c r="Q6" s="1374"/>
      <c r="X6" s="293"/>
      <c r="Y6" s="293"/>
    </row>
    <row r="7" spans="1:63" customHeight="1" ht="29.25">
      <c r="I7" s="1369" t="s">
        <v>758</v>
      </c>
      <c r="J7" s="1370"/>
      <c r="K7" s="1370"/>
      <c r="L7" s="1370" t="s">
        <v>269</v>
      </c>
      <c r="M7" s="1370"/>
      <c r="N7" s="1370"/>
      <c r="O7" s="1370" t="s">
        <v>759</v>
      </c>
      <c r="P7" s="1370"/>
      <c r="Q7" s="1371"/>
      <c r="X7" s="439"/>
      <c r="Y7" s="293"/>
    </row>
    <row r="8" spans="1:63" customHeight="1" ht="19.5">
      <c r="I8" s="1376" t="s">
        <v>761</v>
      </c>
      <c r="J8" s="1377"/>
      <c r="K8" s="1377"/>
      <c r="L8" s="1377" t="s">
        <v>762</v>
      </c>
      <c r="M8" s="1377"/>
      <c r="N8" s="1377"/>
      <c r="O8" s="1377" t="s">
        <v>763</v>
      </c>
      <c r="P8" s="1377"/>
      <c r="Q8" s="1378"/>
      <c r="X8" s="440"/>
      <c r="Y8" s="293"/>
    </row>
    <row r="9" spans="1:63" customHeight="1" ht="19.5">
      <c r="I9" s="1376" t="s">
        <v>765</v>
      </c>
      <c r="J9" s="1377"/>
      <c r="K9" s="1377"/>
      <c r="L9" s="1377" t="s">
        <v>762</v>
      </c>
      <c r="M9" s="1377"/>
      <c r="N9" s="1377"/>
      <c r="O9" s="1377" t="s">
        <v>766</v>
      </c>
      <c r="P9" s="1377"/>
      <c r="Q9" s="1378"/>
      <c r="X9" s="440"/>
      <c r="Y9" s="293"/>
    </row>
    <row r="10" spans="1:63" customHeight="1" ht="19.5">
      <c r="I10" s="1376" t="s">
        <v>768</v>
      </c>
      <c r="J10" s="1377"/>
      <c r="K10" s="1377"/>
      <c r="L10" s="1377" t="s">
        <v>913</v>
      </c>
      <c r="M10" s="1377"/>
      <c r="N10" s="1377"/>
      <c r="O10" s="1377" t="s">
        <v>766</v>
      </c>
      <c r="P10" s="1377"/>
      <c r="Q10" s="1378"/>
      <c r="X10" s="440"/>
      <c r="Y10" s="293"/>
    </row>
    <row r="11" spans="1:63" customHeight="1" ht="19.5">
      <c r="I11" s="1376" t="s">
        <v>797</v>
      </c>
      <c r="J11" s="1377"/>
      <c r="K11" s="1377"/>
      <c r="L11" s="1377" t="s">
        <v>762</v>
      </c>
      <c r="M11" s="1377"/>
      <c r="N11" s="1377"/>
      <c r="O11" s="1377" t="s">
        <v>766</v>
      </c>
      <c r="P11" s="1377"/>
      <c r="Q11" s="1378"/>
      <c r="X11" s="440"/>
      <c r="Y11" s="293"/>
    </row>
    <row r="12" spans="1:63" customHeight="1" ht="19.5">
      <c r="I12" s="1376" t="s">
        <v>771</v>
      </c>
      <c r="J12" s="1377"/>
      <c r="K12" s="1377"/>
      <c r="L12" s="1377" t="s">
        <v>762</v>
      </c>
      <c r="M12" s="1377"/>
      <c r="N12" s="1377"/>
      <c r="O12" s="1377" t="s">
        <v>766</v>
      </c>
      <c r="P12" s="1377"/>
      <c r="Q12" s="1378"/>
      <c r="X12" s="440"/>
      <c r="Y12" s="293"/>
    </row>
    <row r="13" spans="1:63" customHeight="1" ht="19.5">
      <c r="I13" s="1376" t="s">
        <v>775</v>
      </c>
      <c r="J13" s="1377"/>
      <c r="K13" s="1377"/>
      <c r="L13" s="1377" t="s">
        <v>913</v>
      </c>
      <c r="M13" s="1377"/>
      <c r="N13" s="1377"/>
      <c r="O13" s="1377" t="s">
        <v>766</v>
      </c>
      <c r="P13" s="1377"/>
      <c r="Q13" s="1378"/>
      <c r="X13" s="440"/>
      <c r="Y13" s="293"/>
    </row>
    <row r="14" spans="1:63" customHeight="1" ht="19.5">
      <c r="I14" s="1376" t="s">
        <v>805</v>
      </c>
      <c r="J14" s="1377"/>
      <c r="K14" s="1377"/>
      <c r="L14" s="1377" t="s">
        <v>762</v>
      </c>
      <c r="M14" s="1377"/>
      <c r="N14" s="1377"/>
      <c r="O14" s="1377" t="s">
        <v>766</v>
      </c>
      <c r="P14" s="1377"/>
      <c r="Q14" s="1378"/>
      <c r="X14" s="440"/>
      <c r="Y14" s="293"/>
    </row>
    <row r="15" spans="1:63" customHeight="1" ht="19.5">
      <c r="I15" s="1376" t="s">
        <v>780</v>
      </c>
      <c r="J15" s="1377"/>
      <c r="K15" s="1377"/>
      <c r="L15" s="1377" t="s">
        <v>781</v>
      </c>
      <c r="M15" s="1377"/>
      <c r="N15" s="1377"/>
      <c r="O15" s="1377" t="s">
        <v>766</v>
      </c>
      <c r="P15" s="1377"/>
      <c r="Q15" s="1378"/>
      <c r="X15" s="440"/>
      <c r="Y15" s="293"/>
    </row>
    <row r="16" spans="1:63" customHeight="1" ht="19.5">
      <c r="I16" s="1376" t="s">
        <v>784</v>
      </c>
      <c r="J16" s="1377"/>
      <c r="K16" s="1377"/>
      <c r="L16" s="1377" t="s">
        <v>762</v>
      </c>
      <c r="M16" s="1377"/>
      <c r="N16" s="1377"/>
      <c r="O16" s="1377" t="s">
        <v>766</v>
      </c>
      <c r="P16" s="1377"/>
      <c r="Q16" s="1378"/>
      <c r="X16" s="440"/>
      <c r="Y16" s="293"/>
    </row>
    <row r="17" spans="1:63" customHeight="1" ht="19.5">
      <c r="I17" s="1376" t="s">
        <v>787</v>
      </c>
      <c r="J17" s="1377"/>
      <c r="K17" s="1377"/>
      <c r="L17" s="1377" t="s">
        <v>913</v>
      </c>
      <c r="M17" s="1377"/>
      <c r="N17" s="1377"/>
      <c r="O17" s="1377" t="s">
        <v>766</v>
      </c>
      <c r="P17" s="1377"/>
      <c r="Q17" s="1378"/>
      <c r="X17" s="440"/>
      <c r="Y17" s="293"/>
    </row>
    <row r="18" spans="1:63" customHeight="1" ht="19.5">
      <c r="I18" s="1376" t="s">
        <v>789</v>
      </c>
      <c r="J18" s="1377"/>
      <c r="K18" s="1377"/>
      <c r="L18" s="1377" t="s">
        <v>913</v>
      </c>
      <c r="M18" s="1377"/>
      <c r="N18" s="1377"/>
      <c r="O18" s="1377" t="s">
        <v>766</v>
      </c>
      <c r="P18" s="1377"/>
      <c r="Q18" s="1378"/>
      <c r="X18" s="440"/>
      <c r="Y18" s="293"/>
    </row>
    <row r="19" spans="1:63" customHeight="1" ht="19.5">
      <c r="I19" s="1376" t="s">
        <v>791</v>
      </c>
      <c r="J19" s="1377"/>
      <c r="K19" s="1377"/>
      <c r="L19" s="1377" t="s">
        <v>913</v>
      </c>
      <c r="M19" s="1377"/>
      <c r="N19" s="1377"/>
      <c r="O19" s="1377" t="s">
        <v>766</v>
      </c>
      <c r="P19" s="1377"/>
      <c r="Q19" s="1378"/>
      <c r="X19" s="440"/>
      <c r="Y19" s="293"/>
    </row>
    <row r="20" spans="1:63" customHeight="1" ht="20.25">
      <c r="I20" s="1379" t="s">
        <v>793</v>
      </c>
      <c r="J20" s="1380"/>
      <c r="K20" s="1380"/>
      <c r="L20" s="1380" t="s">
        <v>913</v>
      </c>
      <c r="M20" s="1380"/>
      <c r="N20" s="1380"/>
      <c r="O20" s="1380" t="s">
        <v>766</v>
      </c>
      <c r="P20" s="1380"/>
      <c r="Q20" s="1381"/>
      <c r="X20" s="440"/>
      <c r="Y20" s="293"/>
    </row>
    <row r="21" spans="1:63" customHeight="1" ht="24.75">
      <c r="I21" s="1372" t="s">
        <v>813</v>
      </c>
      <c r="J21" s="1373"/>
      <c r="K21" s="1373"/>
      <c r="L21" s="1373"/>
      <c r="M21" s="1373"/>
      <c r="N21" s="1373"/>
      <c r="O21" s="1373"/>
      <c r="P21" s="1373"/>
      <c r="Q21" s="1374"/>
      <c r="R21" s="327"/>
      <c r="X21" s="440"/>
      <c r="Y21" s="293"/>
    </row>
    <row r="22" spans="1:63" customHeight="1" ht="19.5">
      <c r="I22" s="1382" t="s">
        <v>528</v>
      </c>
      <c r="J22" s="1383"/>
      <c r="K22" s="1383"/>
      <c r="L22" s="1383"/>
      <c r="M22" s="1383"/>
      <c r="N22" s="1383" t="s">
        <v>472</v>
      </c>
      <c r="O22" s="1383"/>
      <c r="P22" s="1383" t="s">
        <v>473</v>
      </c>
      <c r="Q22" s="1384"/>
      <c r="R22" s="327"/>
      <c r="X22" s="440"/>
      <c r="Y22" s="293"/>
    </row>
    <row r="23" spans="1:63" customHeight="1" ht="19.5">
      <c r="I23" s="1385" t="s">
        <v>914</v>
      </c>
      <c r="J23" s="1386"/>
      <c r="K23" s="1386"/>
      <c r="L23" s="1386"/>
      <c r="M23" s="1386"/>
      <c r="N23" s="1387">
        <f>5*1.5</f>
        <v>7.5</v>
      </c>
      <c r="O23" s="1387"/>
      <c r="P23" s="1377" t="s">
        <v>816</v>
      </c>
      <c r="Q23" s="1378"/>
      <c r="R23" s="327"/>
      <c r="X23" s="440"/>
      <c r="Y23" s="293"/>
    </row>
    <row r="24" spans="1:63" customHeight="1" ht="20.25">
      <c r="I24" s="1388" t="s">
        <v>915</v>
      </c>
      <c r="J24" s="1389"/>
      <c r="K24" s="1389"/>
      <c r="L24" s="1389"/>
      <c r="M24" s="1389"/>
      <c r="N24" s="1390">
        <f>15*1.5</f>
        <v>22.5</v>
      </c>
      <c r="O24" s="1390"/>
      <c r="P24" s="1380" t="s">
        <v>816</v>
      </c>
      <c r="Q24" s="1381"/>
      <c r="R24" s="327"/>
      <c r="X24" s="440"/>
      <c r="Y24" s="293"/>
    </row>
    <row r="25" spans="1:63" customHeight="1" ht="20.25">
      <c r="A25" s="327"/>
      <c r="B25" s="327"/>
      <c r="C25" s="327"/>
      <c r="D25" s="327"/>
      <c r="E25" s="327"/>
      <c r="F25" s="327"/>
      <c r="G25" s="327"/>
      <c r="H25" s="327"/>
      <c r="I25" s="327"/>
      <c r="X25" s="440"/>
      <c r="Y25" s="293"/>
    </row>
    <row r="26" spans="1:63" customHeight="1" ht="24.75">
      <c r="A26" s="1242" t="s">
        <v>916</v>
      </c>
      <c r="B26" s="1243"/>
      <c r="C26" s="1243"/>
      <c r="D26" s="1243"/>
      <c r="E26" s="1243"/>
      <c r="F26" s="1243"/>
      <c r="G26" s="1243"/>
      <c r="H26" s="1243"/>
      <c r="I26" s="1243"/>
      <c r="J26" s="1243"/>
      <c r="K26" s="1243"/>
      <c r="L26" s="1243"/>
      <c r="M26" s="1243"/>
      <c r="N26" s="1243"/>
      <c r="O26" s="1243"/>
      <c r="P26" s="1243"/>
      <c r="Q26" s="1243"/>
      <c r="R26" s="1243"/>
      <c r="S26" s="1243"/>
      <c r="T26" s="1243"/>
      <c r="U26" s="1243"/>
      <c r="V26" s="1243"/>
      <c r="W26" s="1243"/>
      <c r="X26" s="1243"/>
      <c r="Y26" s="1246"/>
    </row>
    <row r="27" spans="1:63" customHeight="1" ht="20.25">
      <c r="A27" s="441"/>
      <c r="B27" s="293"/>
      <c r="C27" s="293"/>
      <c r="D27" s="293"/>
      <c r="E27" s="293"/>
      <c r="F27" s="293"/>
      <c r="G27" s="293"/>
      <c r="H27" s="293"/>
      <c r="I27" s="293"/>
      <c r="J27" s="293"/>
      <c r="K27" s="293"/>
      <c r="L27" s="293"/>
      <c r="M27" s="293"/>
      <c r="N27" s="293"/>
      <c r="O27" s="293"/>
      <c r="P27" s="293"/>
      <c r="Q27" s="293"/>
      <c r="R27" s="293"/>
      <c r="S27" s="293"/>
      <c r="T27" s="293"/>
      <c r="U27" s="293"/>
      <c r="V27" s="293"/>
      <c r="W27" s="293"/>
      <c r="X27" s="293"/>
      <c r="Y27" s="293"/>
    </row>
    <row r="28" spans="1:63" customHeight="1" ht="29.25">
      <c r="A28" s="1391" t="s">
        <v>837</v>
      </c>
      <c r="B28" s="1392"/>
      <c r="C28" s="1392"/>
      <c r="D28" s="1392"/>
      <c r="E28" s="1392"/>
      <c r="F28" s="1392"/>
      <c r="G28" s="1392"/>
      <c r="H28" s="1392"/>
      <c r="I28" s="1392"/>
      <c r="J28" s="1392"/>
      <c r="K28" s="1392"/>
      <c r="L28" s="1392"/>
      <c r="M28" s="1392"/>
      <c r="N28" s="1392"/>
      <c r="O28" s="1392"/>
      <c r="P28" s="1392"/>
      <c r="Q28" s="1392"/>
      <c r="R28" s="1392"/>
      <c r="S28" s="1392"/>
      <c r="T28" s="1392"/>
      <c r="U28" s="1392"/>
      <c r="V28" s="1392"/>
      <c r="W28" s="1392"/>
      <c r="X28" s="1392"/>
      <c r="Y28" s="456"/>
    </row>
    <row r="29" spans="1:63" customHeight="1" ht="20.25">
      <c r="A29" s="376"/>
      <c r="B29" s="307">
        <v>472</v>
      </c>
      <c r="C29" s="307">
        <v>620</v>
      </c>
      <c r="D29" s="307">
        <v>769</v>
      </c>
      <c r="E29" s="307">
        <v>917</v>
      </c>
      <c r="F29" s="307">
        <v>1066</v>
      </c>
      <c r="G29" s="307">
        <v>1214</v>
      </c>
      <c r="H29" s="307">
        <v>1362</v>
      </c>
      <c r="I29" s="307">
        <v>1511</v>
      </c>
      <c r="J29" s="307">
        <v>1659</v>
      </c>
      <c r="K29" s="307">
        <v>1808</v>
      </c>
      <c r="L29" s="307">
        <v>1956</v>
      </c>
      <c r="M29" s="307">
        <v>2104</v>
      </c>
      <c r="N29" s="307">
        <v>2253</v>
      </c>
      <c r="O29" s="307">
        <v>2401</v>
      </c>
      <c r="P29" s="307">
        <v>2550</v>
      </c>
      <c r="Q29" s="307">
        <v>2698</v>
      </c>
      <c r="R29" s="307">
        <v>2846</v>
      </c>
      <c r="S29" s="307">
        <v>2995</v>
      </c>
      <c r="T29" s="307">
        <v>3143</v>
      </c>
      <c r="U29" s="307">
        <v>3292</v>
      </c>
      <c r="V29" s="307">
        <v>3440</v>
      </c>
      <c r="W29" s="307">
        <v>3588</v>
      </c>
      <c r="X29" s="307">
        <v>3737</v>
      </c>
      <c r="Y29" s="359"/>
      <c r="Z29" s="41" t="s">
        <v>316</v>
      </c>
      <c r="AA29" s="41">
        <v>472</v>
      </c>
      <c r="AB29" s="41">
        <v>620</v>
      </c>
      <c r="AC29" s="41">
        <v>769</v>
      </c>
      <c r="AD29" s="41">
        <v>917</v>
      </c>
      <c r="AE29" s="41">
        <v>1066</v>
      </c>
      <c r="AF29" s="41">
        <v>1214</v>
      </c>
      <c r="AG29" s="41">
        <v>1362</v>
      </c>
      <c r="AH29" s="41">
        <v>1511</v>
      </c>
      <c r="AI29" s="41">
        <v>1659</v>
      </c>
      <c r="AJ29" s="41">
        <v>1808</v>
      </c>
      <c r="AK29" s="41">
        <v>1956</v>
      </c>
      <c r="AL29" s="41">
        <v>2104</v>
      </c>
      <c r="AM29" s="41">
        <v>2253</v>
      </c>
      <c r="AN29" s="41">
        <v>2401</v>
      </c>
      <c r="AO29" s="41">
        <v>2550</v>
      </c>
      <c r="AP29" s="41">
        <v>2698</v>
      </c>
      <c r="AQ29" s="41">
        <v>2846</v>
      </c>
      <c r="AR29" s="41">
        <v>2995</v>
      </c>
      <c r="AS29" s="41">
        <v>3143</v>
      </c>
      <c r="AT29" s="41">
        <v>3292</v>
      </c>
      <c r="AU29" s="41">
        <v>3440</v>
      </c>
      <c r="AV29" s="41">
        <v>3588</v>
      </c>
      <c r="AW29" s="41">
        <v>3737</v>
      </c>
      <c r="AX29" s="41">
        <v>3885</v>
      </c>
      <c r="AY29" s="41">
        <v>4031</v>
      </c>
      <c r="AZ29" s="41">
        <v>4179</v>
      </c>
      <c r="BA29" s="41">
        <v>4327</v>
      </c>
      <c r="BB29" s="41">
        <v>4475</v>
      </c>
      <c r="BC29" s="41">
        <v>4623</v>
      </c>
      <c r="BD29" s="41">
        <v>4771</v>
      </c>
      <c r="BE29" s="41">
        <v>4919</v>
      </c>
      <c r="BF29" s="41">
        <v>5067</v>
      </c>
      <c r="BG29" s="41">
        <v>5215</v>
      </c>
      <c r="BH29" s="41">
        <v>5363</v>
      </c>
      <c r="BI29" s="41">
        <v>5511</v>
      </c>
    </row>
    <row r="30" spans="1:63" customHeight="1" ht="19.5">
      <c r="A30" s="460">
        <v>650</v>
      </c>
      <c r="B30" s="386">
        <f>ROUNDUP(IFERROR(AA30*(1+$AA$4/100),AA30),0)</f>
        <v>30</v>
      </c>
      <c r="C30" s="387">
        <f>ROUNDUP(IFERROR(AB30*(1+$AA$4/100),AB30),0)</f>
        <v>35</v>
      </c>
      <c r="D30" s="387">
        <f>ROUNDUP(IFERROR(AC30*(1+$AA$4/100),AC30),0)</f>
        <v>39</v>
      </c>
      <c r="E30" s="387">
        <f>ROUNDUP(IFERROR(AD30*(1+$AA$4/100),AD30),0)</f>
        <v>45</v>
      </c>
      <c r="F30" s="387">
        <f>ROUNDUP(IFERROR(AE30*(1+$AA$4/100),AE30),0)</f>
        <v>49</v>
      </c>
      <c r="G30" s="387">
        <f>ROUNDUP(IFERROR(AF30*(1+$AA$4/100),AF30),0)</f>
        <v>54</v>
      </c>
      <c r="H30" s="387">
        <f>ROUNDUP(IFERROR(AG30*(1+$AA$4/100),AG30),0)</f>
        <v>59</v>
      </c>
      <c r="I30" s="387">
        <f>ROUNDUP(IFERROR(AH30*(1+$AA$4/100),AH30),0)</f>
        <v>64</v>
      </c>
      <c r="J30" s="387">
        <f>ROUNDUP(IFERROR(AI30*(1+$AA$4/100),AI30),0)</f>
        <v>69</v>
      </c>
      <c r="K30" s="387">
        <f>ROUNDUP(IFERROR(AJ30*(1+$AA$4/100),AJ30),0)</f>
        <v>74</v>
      </c>
      <c r="L30" s="387">
        <f>ROUNDUP(IFERROR(AK30*(1+$AA$4/100),AK30),0)</f>
        <v>78</v>
      </c>
      <c r="M30" s="387">
        <f>ROUNDUP(IFERROR(AL30*(1+$AA$4/100),AL30),0)</f>
        <v>83</v>
      </c>
      <c r="N30" s="387">
        <f>ROUNDUP(IFERROR(AM30*(1+$AA$4/100),AM30),0)</f>
        <v>88</v>
      </c>
      <c r="O30" s="387">
        <f>ROUNDUP(IFERROR(AN30*(1+$AA$4/100),AN30),0)</f>
        <v>93</v>
      </c>
      <c r="P30" s="387">
        <f>ROUNDUP(IFERROR(AO30*(1+$AA$4/100),AO30),0)</f>
        <v>98</v>
      </c>
      <c r="Q30" s="387">
        <f>ROUNDUP(IFERROR(AP30*(1+$AA$4/100),AP30),0)</f>
        <v>102</v>
      </c>
      <c r="R30" s="387">
        <f>ROUNDUP(IFERROR(AQ30*(1+$AA$4/100),AQ30),0)</f>
        <v>108</v>
      </c>
      <c r="S30" s="387">
        <f>ROUNDUP(IFERROR(AR30*(1+$AA$4/100),AR30),0)</f>
        <v>112</v>
      </c>
      <c r="T30" s="387">
        <f>ROUNDUP(IFERROR(AS30*(1+$AA$4/100),AS30),0)</f>
        <v>117</v>
      </c>
      <c r="U30" s="387">
        <f>ROUNDUP(IFERROR(AT30*(1+$AA$4/100),AT30),0)</f>
        <v>123</v>
      </c>
      <c r="V30" s="387">
        <f>ROUNDUP(IFERROR(AU30*(1+$AA$4/100),AU30),0)</f>
        <v>127</v>
      </c>
      <c r="W30" s="387">
        <f>ROUNDUP(IFERROR(AV30*(1+$AA$4/100),AV30),0)</f>
        <v>132</v>
      </c>
      <c r="X30" s="388">
        <f>ROUNDUP(IFERROR(AW30*(1+$AA$4/100),AW30),0)</f>
        <v>137</v>
      </c>
      <c r="Y30" s="463">
        <v>650</v>
      </c>
      <c r="Z30" s="41">
        <v>650</v>
      </c>
      <c r="AA30" s="41">
        <v>39</v>
      </c>
      <c r="AB30" s="41">
        <v>46</v>
      </c>
      <c r="AC30" s="41">
        <v>52</v>
      </c>
      <c r="AD30" s="41">
        <v>59</v>
      </c>
      <c r="AE30" s="41">
        <v>65</v>
      </c>
      <c r="AF30" s="41">
        <v>72</v>
      </c>
      <c r="AG30" s="41">
        <v>78</v>
      </c>
      <c r="AH30" s="41">
        <v>85</v>
      </c>
      <c r="AI30" s="41">
        <v>91</v>
      </c>
      <c r="AJ30" s="41">
        <v>98</v>
      </c>
      <c r="AK30" s="41">
        <v>104</v>
      </c>
      <c r="AL30" s="41">
        <v>110</v>
      </c>
      <c r="AM30" s="41">
        <v>117</v>
      </c>
      <c r="AN30" s="41">
        <v>123</v>
      </c>
      <c r="AO30" s="41">
        <v>130</v>
      </c>
      <c r="AP30" s="41">
        <v>136</v>
      </c>
      <c r="AQ30" s="41">
        <v>143</v>
      </c>
      <c r="AR30" s="41">
        <v>149</v>
      </c>
      <c r="AS30" s="41">
        <v>156</v>
      </c>
      <c r="AT30" s="41">
        <v>163</v>
      </c>
      <c r="AU30" s="41">
        <v>169</v>
      </c>
      <c r="AV30" s="41">
        <v>176</v>
      </c>
      <c r="AW30" s="41">
        <v>182</v>
      </c>
      <c r="AX30" s="41">
        <v>189</v>
      </c>
      <c r="AY30" s="41">
        <v>332</v>
      </c>
      <c r="AZ30" s="41">
        <v>339</v>
      </c>
      <c r="BA30" s="41">
        <v>343</v>
      </c>
      <c r="BB30" s="41">
        <v>350</v>
      </c>
      <c r="BC30" s="41">
        <v>357</v>
      </c>
      <c r="BD30" s="41">
        <v>364</v>
      </c>
      <c r="BE30" s="41">
        <v>371</v>
      </c>
      <c r="BF30" s="41">
        <v>378</v>
      </c>
      <c r="BG30" s="41">
        <v>385</v>
      </c>
      <c r="BH30" s="41">
        <v>391</v>
      </c>
      <c r="BI30" s="41">
        <v>396</v>
      </c>
    </row>
    <row r="31" spans="1:63" customHeight="1" ht="19.5">
      <c r="A31" s="460">
        <v>950</v>
      </c>
      <c r="B31" s="390">
        <f>ROUNDUP(IFERROR(AA31*(1+$AA$4/100),AA31),0)</f>
        <v>34</v>
      </c>
      <c r="C31" s="391">
        <f>ROUNDUP(IFERROR(AB31*(1+$AA$4/100),AB31),0)</f>
        <v>40</v>
      </c>
      <c r="D31" s="391">
        <f>ROUNDUP(IFERROR(AC31*(1+$AA$4/100),AC31),0)</f>
        <v>46</v>
      </c>
      <c r="E31" s="391">
        <f>ROUNDUP(IFERROR(AD31*(1+$AA$4/100),AD31),0)</f>
        <v>52</v>
      </c>
      <c r="F31" s="391">
        <f>ROUNDUP(IFERROR(AE31*(1+$AA$4/100),AE31),0)</f>
        <v>58</v>
      </c>
      <c r="G31" s="391">
        <f>ROUNDUP(IFERROR(AF31*(1+$AA$4/100),AF31),0)</f>
        <v>65</v>
      </c>
      <c r="H31" s="391">
        <f>ROUNDUP(IFERROR(AG31*(1+$AA$4/100),AG31),0)</f>
        <v>71</v>
      </c>
      <c r="I31" s="391">
        <f>ROUNDUP(IFERROR(AH31*(1+$AA$4/100),AH31),0)</f>
        <v>77</v>
      </c>
      <c r="J31" s="391">
        <f>ROUNDUP(IFERROR(AI31*(1+$AA$4/100),AI31),0)</f>
        <v>83</v>
      </c>
      <c r="K31" s="391">
        <f>ROUNDUP(IFERROR(AJ31*(1+$AA$4/100),AJ31),0)</f>
        <v>89</v>
      </c>
      <c r="L31" s="391">
        <f>ROUNDUP(IFERROR(AK31*(1+$AA$4/100),AK31),0)</f>
        <v>95</v>
      </c>
      <c r="M31" s="391">
        <f>ROUNDUP(IFERROR(AL31*(1+$AA$4/100),AL31),0)</f>
        <v>101</v>
      </c>
      <c r="N31" s="391">
        <f>ROUNDUP(IFERROR(AM31*(1+$AA$4/100),AM31),0)</f>
        <v>107</v>
      </c>
      <c r="O31" s="391">
        <f>ROUNDUP(IFERROR(AN31*(1+$AA$4/100),AN31),0)</f>
        <v>114</v>
      </c>
      <c r="P31" s="391">
        <f>ROUNDUP(IFERROR(AO31*(1+$AA$4/100),AO31),0)</f>
        <v>120</v>
      </c>
      <c r="Q31" s="391">
        <f>ROUNDUP(IFERROR(AP31*(1+$AA$4/100),AP31),0)</f>
        <v>126</v>
      </c>
      <c r="R31" s="391">
        <f>ROUNDUP(IFERROR(AQ31*(1+$AA$4/100),AQ31),0)</f>
        <v>132</v>
      </c>
      <c r="S31" s="391">
        <f>ROUNDUP(IFERROR(AR31*(1+$AA$4/100),AR31),0)</f>
        <v>138</v>
      </c>
      <c r="T31" s="391">
        <f>ROUNDUP(IFERROR(AS31*(1+$AA$4/100),AS31),0)</f>
        <v>144</v>
      </c>
      <c r="U31" s="391">
        <f>ROUNDUP(IFERROR(AT31*(1+$AA$4/100),AT31),0)</f>
        <v>150</v>
      </c>
      <c r="V31" s="391">
        <f>ROUNDUP(IFERROR(AU31*(1+$AA$4/100),AU31),0)</f>
        <v>156</v>
      </c>
      <c r="W31" s="391">
        <f>ROUNDUP(IFERROR(AV31*(1+$AA$4/100),AV31),0)</f>
        <v>162</v>
      </c>
      <c r="X31" s="392">
        <f>ROUNDUP(IFERROR(AW31*(1+$AA$4/100),AW31),0)</f>
        <v>168</v>
      </c>
      <c r="Y31" s="463">
        <v>950</v>
      </c>
      <c r="Z31" s="41">
        <v>950</v>
      </c>
      <c r="AA31" s="41">
        <v>45</v>
      </c>
      <c r="AB31" s="41">
        <v>53</v>
      </c>
      <c r="AC31" s="41">
        <v>61</v>
      </c>
      <c r="AD31" s="41">
        <v>69</v>
      </c>
      <c r="AE31" s="41">
        <v>77</v>
      </c>
      <c r="AF31" s="41">
        <v>86</v>
      </c>
      <c r="AG31" s="41">
        <v>94</v>
      </c>
      <c r="AH31" s="41">
        <v>102</v>
      </c>
      <c r="AI31" s="41">
        <v>110</v>
      </c>
      <c r="AJ31" s="41">
        <v>118</v>
      </c>
      <c r="AK31" s="41">
        <v>126</v>
      </c>
      <c r="AL31" s="41">
        <v>134</v>
      </c>
      <c r="AM31" s="41">
        <v>142</v>
      </c>
      <c r="AN31" s="41">
        <v>151</v>
      </c>
      <c r="AO31" s="41">
        <v>159</v>
      </c>
      <c r="AP31" s="41">
        <v>167</v>
      </c>
      <c r="AQ31" s="41">
        <v>175</v>
      </c>
      <c r="AR31" s="41">
        <v>183</v>
      </c>
      <c r="AS31" s="41">
        <v>191</v>
      </c>
      <c r="AT31" s="41">
        <v>199</v>
      </c>
      <c r="AU31" s="41">
        <v>208</v>
      </c>
      <c r="AV31" s="41">
        <v>216</v>
      </c>
      <c r="AW31" s="41">
        <v>224</v>
      </c>
      <c r="AX31" s="41">
        <v>232</v>
      </c>
      <c r="AY31" s="41">
        <v>380</v>
      </c>
      <c r="AZ31" s="41">
        <v>388</v>
      </c>
      <c r="BA31" s="41">
        <v>397</v>
      </c>
      <c r="BB31" s="41">
        <v>403</v>
      </c>
      <c r="BC31" s="41">
        <v>414</v>
      </c>
      <c r="BD31" s="41">
        <v>421</v>
      </c>
      <c r="BE31" s="41">
        <v>429</v>
      </c>
      <c r="BF31" s="41">
        <v>438</v>
      </c>
      <c r="BG31" s="41">
        <v>447</v>
      </c>
      <c r="BH31" s="41">
        <v>455</v>
      </c>
      <c r="BI31" s="41">
        <v>464</v>
      </c>
    </row>
    <row r="32" spans="1:63" customHeight="1" ht="19.5">
      <c r="A32" s="460">
        <v>1250</v>
      </c>
      <c r="B32" s="390">
        <f>ROUNDUP(IFERROR(AA32*(1+$AA$4/100),AA32),0)</f>
        <v>39</v>
      </c>
      <c r="C32" s="391">
        <f>ROUNDUP(IFERROR(AB32*(1+$AA$4/100),AB32),0)</f>
        <v>45</v>
      </c>
      <c r="D32" s="391">
        <f>ROUNDUP(IFERROR(AC32*(1+$AA$4/100),AC32),0)</f>
        <v>53</v>
      </c>
      <c r="E32" s="391">
        <f>ROUNDUP(IFERROR(AD32*(1+$AA$4/100),AD32),0)</f>
        <v>60</v>
      </c>
      <c r="F32" s="391">
        <f>ROUNDUP(IFERROR(AE32*(1+$AA$4/100),AE32),0)</f>
        <v>68</v>
      </c>
      <c r="G32" s="391">
        <f>ROUNDUP(IFERROR(AF32*(1+$AA$4/100),AF32),0)</f>
        <v>75</v>
      </c>
      <c r="H32" s="391">
        <f>ROUNDUP(IFERROR(AG32*(1+$AA$4/100),AG32),0)</f>
        <v>82</v>
      </c>
      <c r="I32" s="391">
        <f>ROUNDUP(IFERROR(AH32*(1+$AA$4/100),AH32),0)</f>
        <v>90</v>
      </c>
      <c r="J32" s="391">
        <f>ROUNDUP(IFERROR(AI32*(1+$AA$4/100),AI32),0)</f>
        <v>97</v>
      </c>
      <c r="K32" s="391">
        <f>ROUNDUP(IFERROR(AJ32*(1+$AA$4/100),AJ32),0)</f>
        <v>105</v>
      </c>
      <c r="L32" s="391">
        <f>ROUNDUP(IFERROR(AK32*(1+$AA$4/100),AK32),0)</f>
        <v>111</v>
      </c>
      <c r="M32" s="391">
        <f>ROUNDUP(IFERROR(AL32*(1+$AA$4/100),AL32),0)</f>
        <v>119</v>
      </c>
      <c r="N32" s="391">
        <f>ROUNDUP(IFERROR(AM32*(1+$AA$4/100),AM32),0)</f>
        <v>126</v>
      </c>
      <c r="O32" s="391">
        <f>ROUNDUP(IFERROR(AN32*(1+$AA$4/100),AN32),0)</f>
        <v>134</v>
      </c>
      <c r="P32" s="391">
        <f>ROUNDUP(IFERROR(AO32*(1+$AA$4/100),AO32),0)</f>
        <v>141</v>
      </c>
      <c r="Q32" s="391">
        <f>ROUNDUP(IFERROR(AP32*(1+$AA$4/100),AP32),0)</f>
        <v>148</v>
      </c>
      <c r="R32" s="391">
        <f>ROUNDUP(IFERROR(AQ32*(1+$AA$4/100),AQ32),0)</f>
        <v>156</v>
      </c>
      <c r="S32" s="391">
        <f>ROUNDUP(IFERROR(AR32*(1+$AA$4/100),AR32),0)</f>
        <v>163</v>
      </c>
      <c r="T32" s="391">
        <f>ROUNDUP(IFERROR(AS32*(1+$AA$4/100),AS32),0)</f>
        <v>171</v>
      </c>
      <c r="U32" s="391">
        <f>ROUNDUP(IFERROR(AT32*(1+$AA$4/100),AT32),0)</f>
        <v>177</v>
      </c>
      <c r="V32" s="391">
        <f>ROUNDUP(IFERROR(AU32*(1+$AA$4/100),AU32),0)</f>
        <v>185</v>
      </c>
      <c r="W32" s="391">
        <f>ROUNDUP(IFERROR(AV32*(1+$AA$4/100),AV32),0)</f>
        <v>192</v>
      </c>
      <c r="X32" s="392">
        <f>ROUNDUP(IFERROR(AW32*(1+$AA$4/100),AW32),0)</f>
        <v>200</v>
      </c>
      <c r="Y32" s="463">
        <v>1250</v>
      </c>
      <c r="Z32" s="41">
        <v>1250</v>
      </c>
      <c r="AA32" s="41">
        <v>51</v>
      </c>
      <c r="AB32" s="41">
        <v>60</v>
      </c>
      <c r="AC32" s="41">
        <v>70</v>
      </c>
      <c r="AD32" s="41">
        <v>80</v>
      </c>
      <c r="AE32" s="41">
        <v>90</v>
      </c>
      <c r="AF32" s="41">
        <v>99</v>
      </c>
      <c r="AG32" s="41">
        <v>109</v>
      </c>
      <c r="AH32" s="41">
        <v>119</v>
      </c>
      <c r="AI32" s="41">
        <v>129</v>
      </c>
      <c r="AJ32" s="41">
        <v>139</v>
      </c>
      <c r="AK32" s="41">
        <v>148</v>
      </c>
      <c r="AL32" s="41">
        <v>158</v>
      </c>
      <c r="AM32" s="41">
        <v>168</v>
      </c>
      <c r="AN32" s="41">
        <v>178</v>
      </c>
      <c r="AO32" s="41">
        <v>187</v>
      </c>
      <c r="AP32" s="41">
        <v>197</v>
      </c>
      <c r="AQ32" s="41">
        <v>207</v>
      </c>
      <c r="AR32" s="41">
        <v>217</v>
      </c>
      <c r="AS32" s="41">
        <v>227</v>
      </c>
      <c r="AT32" s="41">
        <v>236</v>
      </c>
      <c r="AU32" s="41">
        <v>246</v>
      </c>
      <c r="AV32" s="41">
        <v>256</v>
      </c>
      <c r="AW32" s="41">
        <v>266</v>
      </c>
      <c r="AX32" s="41">
        <v>276</v>
      </c>
      <c r="AY32" s="41">
        <v>430</v>
      </c>
      <c r="AZ32" s="41">
        <v>438</v>
      </c>
      <c r="BA32" s="41">
        <v>448</v>
      </c>
      <c r="BB32" s="41">
        <v>459</v>
      </c>
      <c r="BC32" s="41">
        <v>469</v>
      </c>
      <c r="BD32" s="41">
        <v>480</v>
      </c>
      <c r="BE32" s="41">
        <v>490</v>
      </c>
      <c r="BF32" s="41">
        <v>498</v>
      </c>
      <c r="BG32" s="41">
        <v>511</v>
      </c>
      <c r="BH32" s="41">
        <v>519</v>
      </c>
      <c r="BI32" s="41">
        <v>530</v>
      </c>
    </row>
    <row r="33" spans="1:63" customHeight="1" ht="19.5">
      <c r="A33" s="460">
        <v>1550</v>
      </c>
      <c r="B33" s="390">
        <f>ROUNDUP(IFERROR(AA33*(1+$AA$4/100),AA33),0)</f>
        <v>42</v>
      </c>
      <c r="C33" s="391">
        <f>ROUNDUP(IFERROR(AB33*(1+$AA$4/100),AB33),0)</f>
        <v>51</v>
      </c>
      <c r="D33" s="391">
        <f>ROUNDUP(IFERROR(AC33*(1+$AA$4/100),AC33),0)</f>
        <v>60</v>
      </c>
      <c r="E33" s="391">
        <f>ROUNDUP(IFERROR(AD33*(1+$AA$4/100),AD33),0)</f>
        <v>69</v>
      </c>
      <c r="F33" s="391">
        <f>ROUNDUP(IFERROR(AE33*(1+$AA$4/100),AE33),0)</f>
        <v>77</v>
      </c>
      <c r="G33" s="391">
        <f>ROUNDUP(IFERROR(AF33*(1+$AA$4/100),AF33),0)</f>
        <v>85</v>
      </c>
      <c r="H33" s="391">
        <f>ROUNDUP(IFERROR(AG33*(1+$AA$4/100),AG33),0)</f>
        <v>94</v>
      </c>
      <c r="I33" s="391">
        <f>ROUNDUP(IFERROR(AH33*(1+$AA$4/100),AH33),0)</f>
        <v>102</v>
      </c>
      <c r="J33" s="391">
        <f>ROUNDUP(IFERROR(AI33*(1+$AA$4/100),AI33),0)</f>
        <v>111</v>
      </c>
      <c r="K33" s="391">
        <f>ROUNDUP(IFERROR(AJ33*(1+$AA$4/100),AJ33),0)</f>
        <v>120</v>
      </c>
      <c r="L33" s="391">
        <f>ROUNDUP(IFERROR(AK33*(1+$AA$4/100),AK33),0)</f>
        <v>128</v>
      </c>
      <c r="M33" s="391">
        <f>ROUNDUP(IFERROR(AL33*(1+$AA$4/100),AL33),0)</f>
        <v>137</v>
      </c>
      <c r="N33" s="391">
        <f>ROUNDUP(IFERROR(AM33*(1+$AA$4/100),AM33),0)</f>
        <v>145</v>
      </c>
      <c r="O33" s="391">
        <f>ROUNDUP(IFERROR(AN33*(1+$AA$4/100),AN33),0)</f>
        <v>154</v>
      </c>
      <c r="P33" s="391">
        <f>ROUNDUP(IFERROR(AO33*(1+$AA$4/100),AO33),0)</f>
        <v>162</v>
      </c>
      <c r="Q33" s="391">
        <f>ROUNDUP(IFERROR(AP33*(1+$AA$4/100),AP33),0)</f>
        <v>171</v>
      </c>
      <c r="R33" s="391">
        <f>ROUNDUP(IFERROR(AQ33*(1+$AA$4/100),AQ33),0)</f>
        <v>180</v>
      </c>
      <c r="S33" s="391">
        <f>ROUNDUP(IFERROR(AR33*(1+$AA$4/100),AR33),0)</f>
        <v>188</v>
      </c>
      <c r="T33" s="391">
        <f>ROUNDUP(IFERROR(AS33*(1+$AA$4/100),AS33),0)</f>
        <v>197</v>
      </c>
      <c r="U33" s="391">
        <f>ROUNDUP(IFERROR(AT33*(1+$AA$4/100),AT33),0)</f>
        <v>205</v>
      </c>
      <c r="V33" s="391">
        <f>ROUNDUP(IFERROR(AU33*(1+$AA$4/100),AU33),0)</f>
        <v>214</v>
      </c>
      <c r="W33" s="391">
        <f>ROUNDUP(IFERROR(AV33*(1+$AA$4/100),AV33),0)</f>
        <v>222</v>
      </c>
      <c r="X33" s="392">
        <f>ROUNDUP(IFERROR(AW33*(1+$AA$4/100),AW33),0)</f>
        <v>231</v>
      </c>
      <c r="Y33" s="463">
        <v>1550</v>
      </c>
      <c r="Z33" s="41">
        <v>1550</v>
      </c>
      <c r="AA33" s="41">
        <v>56</v>
      </c>
      <c r="AB33" s="41">
        <v>68</v>
      </c>
      <c r="AC33" s="41">
        <v>79</v>
      </c>
      <c r="AD33" s="41">
        <v>91</v>
      </c>
      <c r="AE33" s="41">
        <v>102</v>
      </c>
      <c r="AF33" s="41">
        <v>113</v>
      </c>
      <c r="AG33" s="41">
        <v>125</v>
      </c>
      <c r="AH33" s="41">
        <v>136</v>
      </c>
      <c r="AI33" s="41">
        <v>148</v>
      </c>
      <c r="AJ33" s="41">
        <v>159</v>
      </c>
      <c r="AK33" s="41">
        <v>170</v>
      </c>
      <c r="AL33" s="41">
        <v>182</v>
      </c>
      <c r="AM33" s="41">
        <v>193</v>
      </c>
      <c r="AN33" s="41">
        <v>205</v>
      </c>
      <c r="AO33" s="41">
        <v>216</v>
      </c>
      <c r="AP33" s="41">
        <v>227</v>
      </c>
      <c r="AQ33" s="41">
        <v>239</v>
      </c>
      <c r="AR33" s="41">
        <v>250</v>
      </c>
      <c r="AS33" s="41">
        <v>262</v>
      </c>
      <c r="AT33" s="41">
        <v>273</v>
      </c>
      <c r="AU33" s="41">
        <v>285</v>
      </c>
      <c r="AV33" s="41">
        <v>296</v>
      </c>
      <c r="AW33" s="41">
        <v>308</v>
      </c>
      <c r="AX33" s="41">
        <v>319</v>
      </c>
      <c r="AY33" s="41">
        <v>478</v>
      </c>
      <c r="AZ33" s="41">
        <v>490</v>
      </c>
      <c r="BA33" s="41">
        <v>500</v>
      </c>
      <c r="BB33" s="41">
        <v>512</v>
      </c>
      <c r="BC33" s="41">
        <v>524</v>
      </c>
      <c r="BD33" s="41">
        <v>536</v>
      </c>
      <c r="BE33" s="41">
        <v>549</v>
      </c>
      <c r="BF33" s="41">
        <v>561</v>
      </c>
      <c r="BG33" s="41">
        <v>573</v>
      </c>
      <c r="BH33" s="41">
        <v>585</v>
      </c>
      <c r="BI33" s="41">
        <v>595</v>
      </c>
    </row>
    <row r="34" spans="1:63" customHeight="1" ht="19.5">
      <c r="A34" s="460">
        <v>1850</v>
      </c>
      <c r="B34" s="390">
        <f>ROUNDUP(IFERROR(AA34*(1+$AA$4/100),AA34),0)</f>
        <v>47</v>
      </c>
      <c r="C34" s="391">
        <f>ROUNDUP(IFERROR(AB34*(1+$AA$4/100),AB34),0)</f>
        <v>57</v>
      </c>
      <c r="D34" s="391">
        <f>ROUNDUP(IFERROR(AC34*(1+$AA$4/100),AC34),0)</f>
        <v>66</v>
      </c>
      <c r="E34" s="391">
        <f>ROUNDUP(IFERROR(AD34*(1+$AA$4/100),AD34),0)</f>
        <v>76</v>
      </c>
      <c r="F34" s="391">
        <f>ROUNDUP(IFERROR(AE34*(1+$AA$4/100),AE34),0)</f>
        <v>86</v>
      </c>
      <c r="G34" s="391">
        <f>ROUNDUP(IFERROR(AF34*(1+$AA$4/100),AF34),0)</f>
        <v>96</v>
      </c>
      <c r="H34" s="391">
        <f>ROUNDUP(IFERROR(AG34*(1+$AA$4/100),AG34),0)</f>
        <v>105</v>
      </c>
      <c r="I34" s="391">
        <f>ROUNDUP(IFERROR(AH34*(1+$AA$4/100),AH34),0)</f>
        <v>115</v>
      </c>
      <c r="J34" s="391">
        <f>ROUNDUP(IFERROR(AI34*(1+$AA$4/100),AI34),0)</f>
        <v>125</v>
      </c>
      <c r="K34" s="391">
        <f>ROUNDUP(IFERROR(AJ34*(1+$AA$4/100),AJ34),0)</f>
        <v>135</v>
      </c>
      <c r="L34" s="391">
        <f>ROUNDUP(IFERROR(AK34*(1+$AA$4/100),AK34),0)</f>
        <v>145</v>
      </c>
      <c r="M34" s="391">
        <f>ROUNDUP(IFERROR(AL34*(1+$AA$4/100),AL34),0)</f>
        <v>155</v>
      </c>
      <c r="N34" s="391">
        <f>ROUNDUP(IFERROR(AM34*(1+$AA$4/100),AM34),0)</f>
        <v>165</v>
      </c>
      <c r="O34" s="391">
        <f>ROUNDUP(IFERROR(AN34*(1+$AA$4/100),AN34),0)</f>
        <v>174</v>
      </c>
      <c r="P34" s="391">
        <f>ROUNDUP(IFERROR(AO34*(1+$AA$4/100),AO34),0)</f>
        <v>184</v>
      </c>
      <c r="Q34" s="391">
        <f>ROUNDUP(IFERROR(AP34*(1+$AA$4/100),AP34),0)</f>
        <v>194</v>
      </c>
      <c r="R34" s="391">
        <f>ROUNDUP(IFERROR(AQ34*(1+$AA$4/100),AQ34),0)</f>
        <v>204</v>
      </c>
      <c r="S34" s="391">
        <f>ROUNDUP(IFERROR(AR34*(1+$AA$4/100),AR34),0)</f>
        <v>213</v>
      </c>
      <c r="T34" s="391">
        <f>ROUNDUP(IFERROR(AS34*(1+$AA$4/100),AS34),0)</f>
        <v>223</v>
      </c>
      <c r="U34" s="391">
        <f>ROUNDUP(IFERROR(AT34*(1+$AA$4/100),AT34),0)</f>
        <v>233</v>
      </c>
      <c r="V34" s="391">
        <f>ROUNDUP(IFERROR(AU34*(1+$AA$4/100),AU34),0)</f>
        <v>243</v>
      </c>
      <c r="W34" s="391">
        <f>ROUNDUP(IFERROR(AV34*(1+$AA$4/100),AV34),0)</f>
        <v>253</v>
      </c>
      <c r="X34" s="392">
        <f>ROUNDUP(IFERROR(AW34*(1+$AA$4/100),AW34),0)</f>
        <v>263</v>
      </c>
      <c r="Y34" s="463">
        <v>1850</v>
      </c>
      <c r="Z34" s="41">
        <v>1850</v>
      </c>
      <c r="AA34" s="41">
        <v>62</v>
      </c>
      <c r="AB34" s="41">
        <v>75</v>
      </c>
      <c r="AC34" s="41">
        <v>88</v>
      </c>
      <c r="AD34" s="41">
        <v>101</v>
      </c>
      <c r="AE34" s="41">
        <v>114</v>
      </c>
      <c r="AF34" s="41">
        <v>127</v>
      </c>
      <c r="AG34" s="41">
        <v>140</v>
      </c>
      <c r="AH34" s="41">
        <v>153</v>
      </c>
      <c r="AI34" s="41">
        <v>166</v>
      </c>
      <c r="AJ34" s="41">
        <v>180</v>
      </c>
      <c r="AK34" s="41">
        <v>193</v>
      </c>
      <c r="AL34" s="41">
        <v>206</v>
      </c>
      <c r="AM34" s="41">
        <v>219</v>
      </c>
      <c r="AN34" s="41">
        <v>232</v>
      </c>
      <c r="AO34" s="41">
        <v>245</v>
      </c>
      <c r="AP34" s="41">
        <v>258</v>
      </c>
      <c r="AQ34" s="41">
        <v>271</v>
      </c>
      <c r="AR34" s="41">
        <v>284</v>
      </c>
      <c r="AS34" s="41">
        <v>297</v>
      </c>
      <c r="AT34" s="41">
        <v>310</v>
      </c>
      <c r="AU34" s="41">
        <v>323</v>
      </c>
      <c r="AV34" s="41">
        <v>337</v>
      </c>
      <c r="AW34" s="41">
        <v>350</v>
      </c>
      <c r="AX34" s="41">
        <v>363</v>
      </c>
      <c r="AY34" s="41">
        <v>526</v>
      </c>
      <c r="AZ34" s="41">
        <v>539</v>
      </c>
      <c r="BA34" s="41">
        <v>553</v>
      </c>
      <c r="BB34" s="41">
        <v>565</v>
      </c>
      <c r="BC34" s="41">
        <v>581</v>
      </c>
      <c r="BD34" s="41">
        <v>593</v>
      </c>
      <c r="BE34" s="41">
        <v>607</v>
      </c>
      <c r="BF34" s="41">
        <v>621</v>
      </c>
      <c r="BG34" s="41">
        <v>635</v>
      </c>
      <c r="BH34" s="41">
        <v>649</v>
      </c>
      <c r="BI34" s="41">
        <v>663</v>
      </c>
    </row>
    <row r="35" spans="1:63" customHeight="1" ht="19.5">
      <c r="A35" s="460">
        <v>2150</v>
      </c>
      <c r="B35" s="390">
        <f>ROUNDUP(IFERROR(AA35*(1+$AA$4/100),AA35),0)</f>
        <v>51</v>
      </c>
      <c r="C35" s="391">
        <f>ROUNDUP(IFERROR(AB35*(1+$AA$4/100),AB35),0)</f>
        <v>63</v>
      </c>
      <c r="D35" s="391">
        <f>ROUNDUP(IFERROR(AC35*(1+$AA$4/100),AC35),0)</f>
        <v>73</v>
      </c>
      <c r="E35" s="391">
        <f>ROUNDUP(IFERROR(AD35*(1+$AA$4/100),AD35),0)</f>
        <v>84</v>
      </c>
      <c r="F35" s="391">
        <f>ROUNDUP(IFERROR(AE35*(1+$AA$4/100),AE35),0)</f>
        <v>96</v>
      </c>
      <c r="G35" s="391">
        <f>ROUNDUP(IFERROR(AF35*(1+$AA$4/100),AF35),0)</f>
        <v>106</v>
      </c>
      <c r="H35" s="391">
        <f>ROUNDUP(IFERROR(AG35*(1+$AA$4/100),AG35),0)</f>
        <v>117</v>
      </c>
      <c r="I35" s="391">
        <f>ROUNDUP(IFERROR(AH35*(1+$AA$4/100),AH35),0)</f>
        <v>129</v>
      </c>
      <c r="J35" s="391">
        <f>ROUNDUP(IFERROR(AI35*(1+$AA$4/100),AI35),0)</f>
        <v>139</v>
      </c>
      <c r="K35" s="391">
        <f>ROUNDUP(IFERROR(AJ35*(1+$AA$4/100),AJ35),0)</f>
        <v>150</v>
      </c>
      <c r="L35" s="391">
        <f>ROUNDUP(IFERROR(AK35*(1+$AA$4/100),AK35),0)</f>
        <v>162</v>
      </c>
      <c r="M35" s="391">
        <f>ROUNDUP(IFERROR(AL35*(1+$AA$4/100),AL35),0)</f>
        <v>172</v>
      </c>
      <c r="N35" s="391">
        <f>ROUNDUP(IFERROR(AM35*(1+$AA$4/100),AM35),0)</f>
        <v>183</v>
      </c>
      <c r="O35" s="391">
        <f>ROUNDUP(IFERROR(AN35*(1+$AA$4/100),AN35),0)</f>
        <v>195</v>
      </c>
      <c r="P35" s="391">
        <f>ROUNDUP(IFERROR(AO35*(1+$AA$4/100),AO35),0)</f>
        <v>205</v>
      </c>
      <c r="Q35" s="391">
        <f>ROUNDUP(IFERROR(AP35*(1+$AA$4/100),AP35),0)</f>
        <v>216</v>
      </c>
      <c r="R35" s="391">
        <f>ROUNDUP(IFERROR(AQ35*(1+$AA$4/100),AQ35),0)</f>
        <v>228</v>
      </c>
      <c r="S35" s="391">
        <f>ROUNDUP(IFERROR(AR35*(1+$AA$4/100),AR35),0)</f>
        <v>238</v>
      </c>
      <c r="T35" s="391">
        <f>ROUNDUP(IFERROR(AS35*(1+$AA$4/100),AS35),0)</f>
        <v>249</v>
      </c>
      <c r="U35" s="391">
        <f>ROUNDUP(IFERROR(AT35*(1+$AA$4/100),AT35),0)</f>
        <v>261</v>
      </c>
      <c r="V35" s="391">
        <f>ROUNDUP(IFERROR(AU35*(1+$AA$4/100),AU35),0)</f>
        <v>272</v>
      </c>
      <c r="W35" s="391">
        <f>ROUNDUP(IFERROR(AV35*(1+$AA$4/100),AV35),0)</f>
        <v>283</v>
      </c>
      <c r="X35" s="392">
        <f>ROUNDUP(IFERROR(AW35*(1+$AA$4/100),AW35),0)</f>
        <v>294</v>
      </c>
      <c r="Y35" s="463">
        <v>2150</v>
      </c>
      <c r="Z35" s="41">
        <v>2150</v>
      </c>
      <c r="AA35" s="41">
        <v>68</v>
      </c>
      <c r="AB35" s="41">
        <v>83</v>
      </c>
      <c r="AC35" s="41">
        <v>97</v>
      </c>
      <c r="AD35" s="41">
        <v>112</v>
      </c>
      <c r="AE35" s="41">
        <v>127</v>
      </c>
      <c r="AF35" s="41">
        <v>141</v>
      </c>
      <c r="AG35" s="41">
        <v>156</v>
      </c>
      <c r="AH35" s="41">
        <v>171</v>
      </c>
      <c r="AI35" s="41">
        <v>185</v>
      </c>
      <c r="AJ35" s="41">
        <v>200</v>
      </c>
      <c r="AK35" s="41">
        <v>215</v>
      </c>
      <c r="AL35" s="41">
        <v>229</v>
      </c>
      <c r="AM35" s="41">
        <v>244</v>
      </c>
      <c r="AN35" s="41">
        <v>259</v>
      </c>
      <c r="AO35" s="41">
        <v>273</v>
      </c>
      <c r="AP35" s="41">
        <v>288</v>
      </c>
      <c r="AQ35" s="41">
        <v>303</v>
      </c>
      <c r="AR35" s="41">
        <v>317</v>
      </c>
      <c r="AS35" s="41">
        <v>332</v>
      </c>
      <c r="AT35" s="41">
        <v>347</v>
      </c>
      <c r="AU35" s="41">
        <v>362</v>
      </c>
      <c r="AV35" s="41">
        <v>377</v>
      </c>
      <c r="AW35" s="41">
        <v>392</v>
      </c>
      <c r="AX35" s="41">
        <v>406</v>
      </c>
      <c r="AY35" s="41">
        <v>576</v>
      </c>
      <c r="AZ35" s="41">
        <v>589</v>
      </c>
      <c r="BA35" s="41">
        <v>605</v>
      </c>
      <c r="BB35" s="41">
        <v>621</v>
      </c>
      <c r="BC35" s="41">
        <v>636</v>
      </c>
      <c r="BD35" s="41">
        <v>652</v>
      </c>
      <c r="BE35" s="41">
        <v>668</v>
      </c>
      <c r="BF35" s="41">
        <v>681</v>
      </c>
      <c r="BG35" s="41">
        <v>700</v>
      </c>
      <c r="BH35" s="41">
        <v>713</v>
      </c>
      <c r="BI35" s="41">
        <v>729</v>
      </c>
    </row>
    <row r="36" spans="1:63" customHeight="1" ht="19.5">
      <c r="A36" s="460">
        <v>2450</v>
      </c>
      <c r="B36" s="390">
        <f>ROUNDUP(IFERROR(AA36*(1+$AA$4/100),AA36),0)</f>
        <v>56</v>
      </c>
      <c r="C36" s="391">
        <f>ROUNDUP(IFERROR(AB36*(1+$AA$4/100),AB36),0)</f>
        <v>68</v>
      </c>
      <c r="D36" s="391">
        <f>ROUNDUP(IFERROR(AC36*(1+$AA$4/100),AC36),0)</f>
        <v>80</v>
      </c>
      <c r="E36" s="391">
        <f>ROUNDUP(IFERROR(AD36*(1+$AA$4/100),AD36),0)</f>
        <v>93</v>
      </c>
      <c r="F36" s="391">
        <f>ROUNDUP(IFERROR(AE36*(1+$AA$4/100),AE36),0)</f>
        <v>105</v>
      </c>
      <c r="G36" s="391">
        <f>ROUNDUP(IFERROR(AF36*(1+$AA$4/100),AF36),0)</f>
        <v>117</v>
      </c>
      <c r="H36" s="391">
        <f>ROUNDUP(IFERROR(AG36*(1+$AA$4/100),AG36),0)</f>
        <v>129</v>
      </c>
      <c r="I36" s="391">
        <f>ROUNDUP(IFERROR(AH36*(1+$AA$4/100),AH36),0)</f>
        <v>141</v>
      </c>
      <c r="J36" s="391">
        <f>ROUNDUP(IFERROR(AI36*(1+$AA$4/100),AI36),0)</f>
        <v>153</v>
      </c>
      <c r="K36" s="391">
        <f>ROUNDUP(IFERROR(AJ36*(1+$AA$4/100),AJ36),0)</f>
        <v>166</v>
      </c>
      <c r="L36" s="391">
        <f>ROUNDUP(IFERROR(AK36*(1+$AA$4/100),AK36),0)</f>
        <v>178</v>
      </c>
      <c r="M36" s="391">
        <f>ROUNDUP(IFERROR(AL36*(1+$AA$4/100),AL36),0)</f>
        <v>190</v>
      </c>
      <c r="N36" s="391">
        <f>ROUNDUP(IFERROR(AM36*(1+$AA$4/100),AM36),0)</f>
        <v>203</v>
      </c>
      <c r="O36" s="391">
        <f>ROUNDUP(IFERROR(AN36*(1+$AA$4/100),AN36),0)</f>
        <v>215</v>
      </c>
      <c r="P36" s="391">
        <f>ROUNDUP(IFERROR(AO36*(1+$AA$4/100),AO36),0)</f>
        <v>227</v>
      </c>
      <c r="Q36" s="391">
        <f>ROUNDUP(IFERROR(AP36*(1+$AA$4/100),AP36),0)</f>
        <v>239</v>
      </c>
      <c r="R36" s="391">
        <f>ROUNDUP(IFERROR(AQ36*(1+$AA$4/100),AQ36),0)</f>
        <v>252</v>
      </c>
      <c r="S36" s="391">
        <f>ROUNDUP(IFERROR(AR36*(1+$AA$4/100),AR36),0)</f>
        <v>264</v>
      </c>
      <c r="T36" s="391">
        <f>ROUNDUP(IFERROR(AS36*(1+$AA$4/100),AS36),0)</f>
        <v>276</v>
      </c>
      <c r="U36" s="391">
        <f>ROUNDUP(IFERROR(AT36*(1+$AA$4/100),AT36),0)</f>
        <v>288</v>
      </c>
      <c r="V36" s="391">
        <f>ROUNDUP(IFERROR(AU36*(1+$AA$4/100),AU36),0)</f>
        <v>301</v>
      </c>
      <c r="W36" s="391">
        <f>ROUNDUP(IFERROR(AV36*(1+$AA$4/100),AV36),0)</f>
        <v>313</v>
      </c>
      <c r="X36" s="392">
        <f>ROUNDUP(IFERROR(AW36*(1+$AA$4/100),AW36),0)</f>
        <v>325</v>
      </c>
      <c r="Y36" s="463">
        <v>2450</v>
      </c>
      <c r="Z36" s="41">
        <v>2450</v>
      </c>
      <c r="AA36" s="41">
        <v>74</v>
      </c>
      <c r="AB36" s="41">
        <v>90</v>
      </c>
      <c r="AC36" s="41">
        <v>106</v>
      </c>
      <c r="AD36" s="41">
        <v>123</v>
      </c>
      <c r="AE36" s="41">
        <v>139</v>
      </c>
      <c r="AF36" s="41">
        <v>155</v>
      </c>
      <c r="AG36" s="41">
        <v>172</v>
      </c>
      <c r="AH36" s="41">
        <v>188</v>
      </c>
      <c r="AI36" s="41">
        <v>204</v>
      </c>
      <c r="AJ36" s="41">
        <v>221</v>
      </c>
      <c r="AK36" s="41">
        <v>237</v>
      </c>
      <c r="AL36" s="41">
        <v>253</v>
      </c>
      <c r="AM36" s="41">
        <v>270</v>
      </c>
      <c r="AN36" s="41">
        <v>286</v>
      </c>
      <c r="AO36" s="41">
        <v>302</v>
      </c>
      <c r="AP36" s="41">
        <v>318</v>
      </c>
      <c r="AQ36" s="41">
        <v>335</v>
      </c>
      <c r="AR36" s="41">
        <v>351</v>
      </c>
      <c r="AS36" s="41">
        <v>368</v>
      </c>
      <c r="AT36" s="41">
        <v>384</v>
      </c>
      <c r="AU36" s="41">
        <v>401</v>
      </c>
      <c r="AV36" s="41">
        <v>417</v>
      </c>
      <c r="AW36" s="41">
        <v>433</v>
      </c>
      <c r="AX36" s="41">
        <v>450</v>
      </c>
      <c r="AY36" s="41">
        <v>624</v>
      </c>
      <c r="AZ36" s="41">
        <v>641</v>
      </c>
      <c r="BA36" s="41">
        <v>656</v>
      </c>
      <c r="BB36" s="41">
        <v>674</v>
      </c>
      <c r="BC36" s="41">
        <v>691</v>
      </c>
      <c r="BD36" s="41">
        <v>709</v>
      </c>
      <c r="BE36" s="41">
        <v>727</v>
      </c>
      <c r="BF36" s="41">
        <v>744</v>
      </c>
      <c r="BG36" s="41">
        <v>762</v>
      </c>
      <c r="BH36" s="41">
        <v>779</v>
      </c>
      <c r="BI36" s="41">
        <v>794</v>
      </c>
    </row>
    <row r="37" spans="1:63" customHeight="1" ht="19.5">
      <c r="A37" s="460">
        <v>2750</v>
      </c>
      <c r="B37" s="390">
        <f>ROUNDUP(IFERROR(AA37*(1+$AA$4/100),AA37),0)</f>
        <v>60</v>
      </c>
      <c r="C37" s="391">
        <f>ROUNDUP(IFERROR(AB37*(1+$AA$4/100),AB37),0)</f>
        <v>73</v>
      </c>
      <c r="D37" s="391">
        <f>ROUNDUP(IFERROR(AC37*(1+$AA$4/100),AC37),0)</f>
        <v>87</v>
      </c>
      <c r="E37" s="391">
        <f>ROUNDUP(IFERROR(AD37*(1+$AA$4/100),AD37),0)</f>
        <v>100</v>
      </c>
      <c r="F37" s="391">
        <f>ROUNDUP(IFERROR(AE37*(1+$AA$4/100),AE37),0)</f>
        <v>114</v>
      </c>
      <c r="G37" s="391">
        <f>ROUNDUP(IFERROR(AF37*(1+$AA$4/100),AF37),0)</f>
        <v>127</v>
      </c>
      <c r="H37" s="391">
        <f>ROUNDUP(IFERROR(AG37*(1+$AA$4/100),AG37),0)</f>
        <v>141</v>
      </c>
      <c r="I37" s="391">
        <f>ROUNDUP(IFERROR(AH37*(1+$AA$4/100),AH37),0)</f>
        <v>154</v>
      </c>
      <c r="J37" s="391">
        <f>ROUNDUP(IFERROR(AI37*(1+$AA$4/100),AI37),0)</f>
        <v>168</v>
      </c>
      <c r="K37" s="391">
        <f>ROUNDUP(IFERROR(AJ37*(1+$AA$4/100),AJ37),0)</f>
        <v>181</v>
      </c>
      <c r="L37" s="391">
        <f>ROUNDUP(IFERROR(AK37*(1+$AA$4/100),AK37),0)</f>
        <v>195</v>
      </c>
      <c r="M37" s="391">
        <f>ROUNDUP(IFERROR(AL37*(1+$AA$4/100),AL37),0)</f>
        <v>208</v>
      </c>
      <c r="N37" s="391">
        <f>ROUNDUP(IFERROR(AM37*(1+$AA$4/100),AM37),0)</f>
        <v>222</v>
      </c>
      <c r="O37" s="391">
        <f>ROUNDUP(IFERROR(AN37*(1+$AA$4/100),AN37),0)</f>
        <v>235</v>
      </c>
      <c r="P37" s="391">
        <f>ROUNDUP(IFERROR(AO37*(1+$AA$4/100),AO37),0)</f>
        <v>249</v>
      </c>
      <c r="Q37" s="391">
        <f>ROUNDUP(IFERROR(AP37*(1+$AA$4/100),AP37),0)</f>
        <v>262</v>
      </c>
      <c r="R37" s="391">
        <f>ROUNDUP(IFERROR(AQ37*(1+$AA$4/100),AQ37),0)</f>
        <v>276</v>
      </c>
      <c r="S37" s="391">
        <f>ROUNDUP(IFERROR(AR37*(1+$AA$4/100),AR37),0)</f>
        <v>289</v>
      </c>
      <c r="T37" s="391">
        <f>ROUNDUP(IFERROR(AS37*(1+$AA$4/100),AS37),0)</f>
        <v>303</v>
      </c>
      <c r="U37" s="391">
        <f>ROUNDUP(IFERROR(AT37*(1+$AA$4/100),AT37),0)</f>
        <v>316</v>
      </c>
      <c r="V37" s="391">
        <f>ROUNDUP(IFERROR(AU37*(1+$AA$4/100),AU37),0)</f>
        <v>330</v>
      </c>
      <c r="W37" s="391">
        <f>ROUNDUP(IFERROR(AV37*(1+$AA$4/100),AV37),0)</f>
        <v>343</v>
      </c>
      <c r="X37" s="392">
        <f>ROUNDUP(IFERROR(AW37*(1+$AA$4/100),AW37),0)</f>
        <v>357</v>
      </c>
      <c r="Y37" s="463">
        <v>2750</v>
      </c>
      <c r="Z37" s="41">
        <v>2750</v>
      </c>
      <c r="AA37" s="41">
        <v>79</v>
      </c>
      <c r="AB37" s="41">
        <v>97</v>
      </c>
      <c r="AC37" s="41">
        <v>115</v>
      </c>
      <c r="AD37" s="41">
        <v>133</v>
      </c>
      <c r="AE37" s="41">
        <v>151</v>
      </c>
      <c r="AF37" s="41">
        <v>169</v>
      </c>
      <c r="AG37" s="41">
        <v>187</v>
      </c>
      <c r="AH37" s="41">
        <v>205</v>
      </c>
      <c r="AI37" s="41">
        <v>223</v>
      </c>
      <c r="AJ37" s="41">
        <v>241</v>
      </c>
      <c r="AK37" s="41">
        <v>259</v>
      </c>
      <c r="AL37" s="41">
        <v>277</v>
      </c>
      <c r="AM37" s="41">
        <v>295</v>
      </c>
      <c r="AN37" s="41">
        <v>313</v>
      </c>
      <c r="AO37" s="41">
        <v>331</v>
      </c>
      <c r="AP37" s="41">
        <v>349</v>
      </c>
      <c r="AQ37" s="41">
        <v>367</v>
      </c>
      <c r="AR37" s="41">
        <v>385</v>
      </c>
      <c r="AS37" s="41">
        <v>403</v>
      </c>
      <c r="AT37" s="41">
        <v>421</v>
      </c>
      <c r="AU37" s="41">
        <v>439</v>
      </c>
      <c r="AV37" s="41">
        <v>457</v>
      </c>
      <c r="AW37" s="41">
        <v>475</v>
      </c>
      <c r="AX37" s="41">
        <v>493</v>
      </c>
      <c r="AY37" s="41">
        <v>671</v>
      </c>
      <c r="AZ37" s="41">
        <v>691</v>
      </c>
      <c r="BA37" s="41">
        <v>710</v>
      </c>
      <c r="BB37" s="41">
        <v>727</v>
      </c>
      <c r="BC37" s="41">
        <v>749</v>
      </c>
      <c r="BD37" s="41">
        <v>766</v>
      </c>
      <c r="BE37" s="41">
        <v>785</v>
      </c>
      <c r="BF37" s="41">
        <v>804</v>
      </c>
      <c r="BG37" s="41">
        <v>824</v>
      </c>
      <c r="BH37" s="41">
        <v>843</v>
      </c>
      <c r="BI37" s="41">
        <v>862</v>
      </c>
    </row>
    <row r="38" spans="1:63" customHeight="1" ht="20.25">
      <c r="A38" s="460">
        <v>3050</v>
      </c>
      <c r="B38" s="393">
        <f>ROUNDUP(IFERROR(AA38*(1+$AA$4/100),AA38),0)</f>
        <v>64</v>
      </c>
      <c r="C38" s="394">
        <f>ROUNDUP(IFERROR(AB38*(1+$AA$4/100),AB38),0)</f>
        <v>79</v>
      </c>
      <c r="D38" s="394">
        <f>ROUNDUP(IFERROR(AC38*(1+$AA$4/100),AC38),0)</f>
        <v>93</v>
      </c>
      <c r="E38" s="394">
        <f>ROUNDUP(IFERROR(AD38*(1+$AA$4/100),AD38),0)</f>
        <v>108</v>
      </c>
      <c r="F38" s="394">
        <f>ROUNDUP(IFERROR(AE38*(1+$AA$4/100),AE38),0)</f>
        <v>123</v>
      </c>
      <c r="G38" s="394">
        <f>ROUNDUP(IFERROR(AF38*(1+$AA$4/100),AF38),0)</f>
        <v>138</v>
      </c>
      <c r="H38" s="394">
        <f>ROUNDUP(IFERROR(AG38*(1+$AA$4/100),AG38),0)</f>
        <v>153</v>
      </c>
      <c r="I38" s="394">
        <f>ROUNDUP(IFERROR(AH38*(1+$AA$4/100),AH38),0)</f>
        <v>167</v>
      </c>
      <c r="J38" s="394">
        <f>ROUNDUP(IFERROR(AI38*(1+$AA$4/100),AI38),0)</f>
        <v>182</v>
      </c>
      <c r="K38" s="394">
        <f>ROUNDUP(IFERROR(AJ38*(1+$AA$4/100),AJ38),0)</f>
        <v>197</v>
      </c>
      <c r="L38" s="394">
        <f>ROUNDUP(IFERROR(AK38*(1+$AA$4/100),AK38),0)</f>
        <v>211</v>
      </c>
      <c r="M38" s="394">
        <f>ROUNDUP(IFERROR(AL38*(1+$AA$4/100),AL38),0)</f>
        <v>226</v>
      </c>
      <c r="N38" s="394">
        <f>ROUNDUP(IFERROR(AM38*(1+$AA$4/100),AM38),0)</f>
        <v>240</v>
      </c>
      <c r="O38" s="394">
        <f>ROUNDUP(IFERROR(AN38*(1+$AA$4/100),AN38),0)</f>
        <v>255</v>
      </c>
      <c r="P38" s="394">
        <f>ROUNDUP(IFERROR(AO38*(1+$AA$4/100),AO38),0)</f>
        <v>270</v>
      </c>
      <c r="Q38" s="394">
        <f>ROUNDUP(IFERROR(AP38*(1+$AA$4/100),AP38),0)</f>
        <v>285</v>
      </c>
      <c r="R38" s="394">
        <f>ROUNDUP(IFERROR(AQ38*(1+$AA$4/100),AQ38),0)</f>
        <v>300</v>
      </c>
      <c r="S38" s="394">
        <f>ROUNDUP(IFERROR(AR38*(1+$AA$4/100),AR38),0)</f>
        <v>314</v>
      </c>
      <c r="T38" s="394">
        <f>ROUNDUP(IFERROR(AS38*(1+$AA$4/100),AS38),0)</f>
        <v>329</v>
      </c>
      <c r="U38" s="394">
        <f>ROUNDUP(IFERROR(AT38*(1+$AA$4/100),AT38),0)</f>
        <v>344</v>
      </c>
      <c r="V38" s="394">
        <f>ROUNDUP(IFERROR(AU38*(1+$AA$4/100),AU38),0)</f>
        <v>359</v>
      </c>
      <c r="W38" s="394">
        <f>ROUNDUP(IFERROR(AV38*(1+$AA$4/100),AV38),0)</f>
        <v>373</v>
      </c>
      <c r="X38" s="395">
        <f>ROUNDUP(IFERROR(AW38*(1+$AA$4/100),AW38),0)</f>
        <v>388</v>
      </c>
      <c r="Y38" s="463">
        <v>3050</v>
      </c>
      <c r="Z38" s="41">
        <v>3050</v>
      </c>
      <c r="AA38" s="41">
        <v>85</v>
      </c>
      <c r="AB38" s="41">
        <v>105</v>
      </c>
      <c r="AC38" s="41">
        <v>124</v>
      </c>
      <c r="AD38" s="41">
        <v>144</v>
      </c>
      <c r="AE38" s="41">
        <v>164</v>
      </c>
      <c r="AF38" s="41">
        <v>183</v>
      </c>
      <c r="AG38" s="41">
        <v>203</v>
      </c>
      <c r="AH38" s="41">
        <v>222</v>
      </c>
      <c r="AI38" s="41">
        <v>242</v>
      </c>
      <c r="AJ38" s="41">
        <v>262</v>
      </c>
      <c r="AK38" s="41">
        <v>281</v>
      </c>
      <c r="AL38" s="41">
        <v>301</v>
      </c>
      <c r="AM38" s="41">
        <v>320</v>
      </c>
      <c r="AN38" s="41">
        <v>340</v>
      </c>
      <c r="AO38" s="41">
        <v>360</v>
      </c>
      <c r="AP38" s="41">
        <v>379</v>
      </c>
      <c r="AQ38" s="41">
        <v>399</v>
      </c>
      <c r="AR38" s="41">
        <v>418</v>
      </c>
      <c r="AS38" s="41">
        <v>438</v>
      </c>
      <c r="AT38" s="41">
        <v>458</v>
      </c>
      <c r="AU38" s="41">
        <v>478</v>
      </c>
      <c r="AV38" s="41">
        <v>497</v>
      </c>
      <c r="AW38" s="41">
        <v>517</v>
      </c>
      <c r="AX38" s="41">
        <v>537</v>
      </c>
      <c r="AY38" s="41">
        <v>722</v>
      </c>
      <c r="AZ38" s="41">
        <v>740</v>
      </c>
      <c r="BA38" s="41">
        <v>762</v>
      </c>
      <c r="BB38" s="41">
        <v>783</v>
      </c>
      <c r="BC38" s="41">
        <v>804</v>
      </c>
      <c r="BD38" s="41">
        <v>825</v>
      </c>
      <c r="BE38" s="41">
        <v>846</v>
      </c>
      <c r="BF38" s="41">
        <v>865</v>
      </c>
      <c r="BG38" s="41">
        <v>888</v>
      </c>
      <c r="BH38" s="41">
        <v>907</v>
      </c>
      <c r="BI38" s="41">
        <v>928</v>
      </c>
    </row>
    <row r="39" spans="1:63" customHeight="1" ht="20.25">
      <c r="A39" s="461"/>
      <c r="B39" s="458"/>
      <c r="C39" s="458"/>
      <c r="D39" s="458"/>
      <c r="E39" s="458"/>
      <c r="F39" s="458"/>
      <c r="G39" s="458"/>
      <c r="H39" s="458"/>
      <c r="I39" s="458"/>
      <c r="J39" s="458"/>
      <c r="K39" s="458"/>
      <c r="L39" s="458"/>
      <c r="M39" s="458"/>
      <c r="N39" s="458"/>
      <c r="O39" s="458"/>
      <c r="P39" s="458"/>
      <c r="Q39" s="458"/>
      <c r="R39" s="458"/>
      <c r="S39" s="458"/>
      <c r="T39" s="458"/>
      <c r="U39" s="458"/>
      <c r="V39" s="458"/>
      <c r="W39" s="458"/>
      <c r="X39" s="458"/>
      <c r="Y39" s="462"/>
    </row>
    <row r="40" spans="1:63" customHeight="1" ht="16.5"/>
    <row r="41" spans="1:63" customHeight="1" ht="24" s="464" customFormat="1">
      <c r="A41" s="1391" t="s">
        <v>838</v>
      </c>
      <c r="B41" s="1392"/>
      <c r="C41" s="1392"/>
      <c r="D41" s="1392"/>
      <c r="E41" s="1392"/>
      <c r="F41" s="1392"/>
      <c r="G41" s="1392"/>
      <c r="H41" s="1392"/>
      <c r="I41" s="1392"/>
      <c r="J41" s="1392"/>
      <c r="K41" s="1392"/>
      <c r="L41" s="1392"/>
      <c r="M41" s="1392"/>
      <c r="N41" s="1392"/>
      <c r="O41" s="1392"/>
      <c r="P41" s="1392"/>
      <c r="Q41" s="1392"/>
      <c r="R41" s="1392"/>
      <c r="S41" s="1392"/>
      <c r="T41" s="1392"/>
      <c r="U41" s="1392"/>
      <c r="V41" s="1392"/>
      <c r="W41" s="1392"/>
      <c r="X41" s="1392"/>
      <c r="Y41" s="465"/>
    </row>
    <row r="42" spans="1:63" customHeight="1" ht="20.25">
      <c r="A42" s="376"/>
      <c r="B42" s="307">
        <v>472</v>
      </c>
      <c r="C42" s="307">
        <v>620</v>
      </c>
      <c r="D42" s="307">
        <v>769</v>
      </c>
      <c r="E42" s="307">
        <v>917</v>
      </c>
      <c r="F42" s="307">
        <v>1066</v>
      </c>
      <c r="G42" s="307">
        <v>1214</v>
      </c>
      <c r="H42" s="307">
        <v>1362</v>
      </c>
      <c r="I42" s="307">
        <v>1511</v>
      </c>
      <c r="J42" s="307">
        <v>1659</v>
      </c>
      <c r="K42" s="307">
        <v>1808</v>
      </c>
      <c r="L42" s="307">
        <v>1956</v>
      </c>
      <c r="M42" s="307">
        <v>2104</v>
      </c>
      <c r="N42" s="307">
        <v>2253</v>
      </c>
      <c r="O42" s="307">
        <v>2401</v>
      </c>
      <c r="P42" s="307">
        <v>2550</v>
      </c>
      <c r="Q42" s="307">
        <v>2698</v>
      </c>
      <c r="R42" s="307">
        <v>2846</v>
      </c>
      <c r="S42" s="307">
        <v>2995</v>
      </c>
      <c r="T42" s="307">
        <v>3143</v>
      </c>
      <c r="U42" s="307">
        <v>3292</v>
      </c>
      <c r="V42" s="307">
        <v>3440</v>
      </c>
      <c r="W42" s="307">
        <v>3588</v>
      </c>
      <c r="X42" s="307">
        <v>3737</v>
      </c>
      <c r="Y42" s="359"/>
      <c r="Z42" s="41" t="s">
        <v>316</v>
      </c>
      <c r="AA42" s="41">
        <v>472</v>
      </c>
      <c r="AB42" s="41">
        <v>620</v>
      </c>
      <c r="AC42" s="41">
        <v>769</v>
      </c>
      <c r="AD42" s="41">
        <v>917</v>
      </c>
      <c r="AE42" s="41">
        <v>1066</v>
      </c>
      <c r="AF42" s="41">
        <v>1214</v>
      </c>
      <c r="AG42" s="41">
        <v>1362</v>
      </c>
      <c r="AH42" s="41">
        <v>1511</v>
      </c>
      <c r="AI42" s="41">
        <v>1659</v>
      </c>
      <c r="AJ42" s="41">
        <v>1808</v>
      </c>
      <c r="AK42" s="41">
        <v>1956</v>
      </c>
      <c r="AL42" s="41">
        <v>2104</v>
      </c>
      <c r="AM42" s="41">
        <v>2253</v>
      </c>
      <c r="AN42" s="41">
        <v>2401</v>
      </c>
      <c r="AO42" s="41">
        <v>2550</v>
      </c>
      <c r="AP42" s="41">
        <v>2698</v>
      </c>
      <c r="AQ42" s="41">
        <v>2846</v>
      </c>
      <c r="AR42" s="41">
        <v>2995</v>
      </c>
      <c r="AS42" s="41">
        <v>3143</v>
      </c>
      <c r="AT42" s="41">
        <v>3292</v>
      </c>
      <c r="AU42" s="41">
        <v>3440</v>
      </c>
      <c r="AV42" s="41">
        <v>3588</v>
      </c>
      <c r="AW42" s="41">
        <v>3737</v>
      </c>
      <c r="AX42" s="41">
        <v>3885</v>
      </c>
      <c r="AY42" s="41">
        <v>4031</v>
      </c>
      <c r="AZ42" s="41">
        <v>4179</v>
      </c>
      <c r="BA42" s="41">
        <v>4327</v>
      </c>
      <c r="BB42" s="41">
        <v>4475</v>
      </c>
      <c r="BC42" s="41">
        <v>4623</v>
      </c>
      <c r="BD42" s="41">
        <v>4771</v>
      </c>
      <c r="BE42" s="41">
        <v>4919</v>
      </c>
      <c r="BF42" s="41">
        <v>5067</v>
      </c>
      <c r="BG42" s="41">
        <v>5215</v>
      </c>
      <c r="BH42" s="41">
        <v>5363</v>
      </c>
      <c r="BI42" s="41">
        <v>5511</v>
      </c>
    </row>
    <row r="43" spans="1:63" customHeight="1" ht="19.5">
      <c r="A43" s="356">
        <v>650</v>
      </c>
      <c r="B43" s="386">
        <f>ROUNDUP(IFERROR(AA43*(1+$AA$5/100),AA43),0)</f>
        <v>39</v>
      </c>
      <c r="C43" s="387">
        <f>ROUNDUP(IFERROR(AB43*(1+$AA$5/100),AB43),0)</f>
        <v>46</v>
      </c>
      <c r="D43" s="387">
        <f>ROUNDUP(IFERROR(AC43*(1+$AA$5/100),AC43),0)</f>
        <v>52</v>
      </c>
      <c r="E43" s="387">
        <f>ROUNDUP(IFERROR(AD43*(1+$AA$5/100),AD43),0)</f>
        <v>59</v>
      </c>
      <c r="F43" s="387">
        <f>ROUNDUP(IFERROR(AE43*(1+$AA$5/100),AE43),0)</f>
        <v>65</v>
      </c>
      <c r="G43" s="387">
        <f>ROUNDUP(IFERROR(AF43*(1+$AA$5/100),AF43),0)</f>
        <v>72</v>
      </c>
      <c r="H43" s="387">
        <f>ROUNDUP(IFERROR(AG43*(1+$AA$5/100),AG43),0)</f>
        <v>78</v>
      </c>
      <c r="I43" s="387">
        <f>ROUNDUP(IFERROR(AH43*(1+$AA$5/100),AH43),0)</f>
        <v>85</v>
      </c>
      <c r="J43" s="387">
        <f>ROUNDUP(IFERROR(AI43*(1+$AA$5/100),AI43),0)</f>
        <v>91</v>
      </c>
      <c r="K43" s="387">
        <f>ROUNDUP(IFERROR(AJ43*(1+$AA$5/100),AJ43),0)</f>
        <v>98</v>
      </c>
      <c r="L43" s="387">
        <f>ROUNDUP(IFERROR(AK43*(1+$AA$5/100),AK43),0)</f>
        <v>103</v>
      </c>
      <c r="M43" s="387">
        <f>ROUNDUP(IFERROR(AL43*(1+$AA$5/100),AL43),0)</f>
        <v>109</v>
      </c>
      <c r="N43" s="387">
        <f>ROUNDUP(IFERROR(AM43*(1+$AA$5/100),AM43),0)</f>
        <v>116</v>
      </c>
      <c r="O43" s="387">
        <f>ROUNDUP(IFERROR(AN43*(1+$AA$5/100),AN43),0)</f>
        <v>122</v>
      </c>
      <c r="P43" s="387">
        <f>ROUNDUP(IFERROR(AO43*(1+$AA$5/100),AO43),0)</f>
        <v>129</v>
      </c>
      <c r="Q43" s="387">
        <f>ROUNDUP(IFERROR(AP43*(1+$AA$5/100),AP43),0)</f>
        <v>135</v>
      </c>
      <c r="R43" s="387">
        <f>ROUNDUP(IFERROR(AQ43*(1+$AA$5/100),AQ43),0)</f>
        <v>142</v>
      </c>
      <c r="S43" s="387">
        <f>ROUNDUP(IFERROR(AR43*(1+$AA$5/100),AR43),0)</f>
        <v>148</v>
      </c>
      <c r="T43" s="387">
        <f>ROUNDUP(IFERROR(AS43*(1+$AA$5/100),AS43),0)</f>
        <v>155</v>
      </c>
      <c r="U43" s="387">
        <f>ROUNDUP(IFERROR(AT43*(1+$AA$5/100),AT43),0)</f>
        <v>162</v>
      </c>
      <c r="V43" s="387">
        <f>ROUNDUP(IFERROR(AU43*(1+$AA$5/100),AU43),0)</f>
        <v>168</v>
      </c>
      <c r="W43" s="387">
        <f>ROUNDUP(IFERROR(AV43*(1+$AA$5/100),AV43),0)</f>
        <v>175</v>
      </c>
      <c r="X43" s="388">
        <f>ROUNDUP(IFERROR(AW43*(1+$AA$5/100),AW43),0)</f>
        <v>181</v>
      </c>
      <c r="Y43" s="360">
        <v>650</v>
      </c>
      <c r="Z43" s="41">
        <v>650</v>
      </c>
      <c r="AA43" s="442">
        <v>51.48</v>
      </c>
      <c r="AB43" s="442">
        <v>60.72</v>
      </c>
      <c r="AC43" s="442">
        <v>68.64</v>
      </c>
      <c r="AD43" s="442">
        <v>77.88</v>
      </c>
      <c r="AE43" s="442">
        <v>85.8</v>
      </c>
      <c r="AF43" s="442">
        <v>95.04</v>
      </c>
      <c r="AG43" s="442">
        <v>102.96</v>
      </c>
      <c r="AH43" s="442">
        <v>112.2</v>
      </c>
      <c r="AI43" s="442">
        <v>120.12</v>
      </c>
      <c r="AJ43" s="442">
        <v>129.36</v>
      </c>
      <c r="AK43" s="442">
        <v>137.28</v>
      </c>
      <c r="AL43" s="442">
        <v>145.2</v>
      </c>
      <c r="AM43" s="442">
        <v>154.44</v>
      </c>
      <c r="AN43" s="442">
        <v>162.36</v>
      </c>
      <c r="AO43" s="442">
        <v>171.6</v>
      </c>
      <c r="AP43" s="442">
        <v>179.52</v>
      </c>
      <c r="AQ43" s="442">
        <v>188.76</v>
      </c>
      <c r="AR43" s="442">
        <v>196.68</v>
      </c>
      <c r="AS43" s="442">
        <v>205.92</v>
      </c>
      <c r="AT43" s="442">
        <v>215.16</v>
      </c>
      <c r="AU43" s="442">
        <v>223.08</v>
      </c>
      <c r="AV43" s="442">
        <v>232.32</v>
      </c>
      <c r="AW43" s="442">
        <v>240.24</v>
      </c>
      <c r="AX43" s="442">
        <v>249.48</v>
      </c>
      <c r="AY43" s="442">
        <v>438.24</v>
      </c>
      <c r="AZ43" s="442">
        <v>447.48</v>
      </c>
      <c r="BA43" s="442">
        <v>452.76</v>
      </c>
      <c r="BB43" s="442">
        <v>462</v>
      </c>
      <c r="BC43" s="442">
        <v>471.24</v>
      </c>
      <c r="BD43" s="442">
        <v>480.48</v>
      </c>
      <c r="BE43" s="442">
        <v>489.72</v>
      </c>
      <c r="BF43" s="442">
        <v>498.96</v>
      </c>
      <c r="BG43" s="442">
        <v>508.2</v>
      </c>
      <c r="BH43" s="442">
        <v>516.12</v>
      </c>
      <c r="BI43" s="442">
        <v>522.72</v>
      </c>
    </row>
    <row r="44" spans="1:63" customHeight="1" ht="19.5">
      <c r="A44" s="356">
        <v>950</v>
      </c>
      <c r="B44" s="390">
        <f>ROUNDUP(IFERROR(AA44*(1+$AA$5/100),AA44),0)</f>
        <v>45</v>
      </c>
      <c r="C44" s="391">
        <f>ROUNDUP(IFERROR(AB44*(1+$AA$5/100),AB44),0)</f>
        <v>53</v>
      </c>
      <c r="D44" s="391">
        <f>ROUNDUP(IFERROR(AC44*(1+$AA$5/100),AC44),0)</f>
        <v>61</v>
      </c>
      <c r="E44" s="391">
        <f>ROUNDUP(IFERROR(AD44*(1+$AA$5/100),AD44),0)</f>
        <v>69</v>
      </c>
      <c r="F44" s="391">
        <f>ROUNDUP(IFERROR(AE44*(1+$AA$5/100),AE44),0)</f>
        <v>77</v>
      </c>
      <c r="G44" s="391">
        <f>ROUNDUP(IFERROR(AF44*(1+$AA$5/100),AF44),0)</f>
        <v>86</v>
      </c>
      <c r="H44" s="391">
        <f>ROUNDUP(IFERROR(AG44*(1+$AA$5/100),AG44),0)</f>
        <v>94</v>
      </c>
      <c r="I44" s="391">
        <f>ROUNDUP(IFERROR(AH44*(1+$AA$5/100),AH44),0)</f>
        <v>101</v>
      </c>
      <c r="J44" s="391">
        <f>ROUNDUP(IFERROR(AI44*(1+$AA$5/100),AI44),0)</f>
        <v>109</v>
      </c>
      <c r="K44" s="391">
        <f>ROUNDUP(IFERROR(AJ44*(1+$AA$5/100),AJ44),0)</f>
        <v>117</v>
      </c>
      <c r="L44" s="391">
        <f>ROUNDUP(IFERROR(AK44*(1+$AA$5/100),AK44),0)</f>
        <v>125</v>
      </c>
      <c r="M44" s="391">
        <f>ROUNDUP(IFERROR(AL44*(1+$AA$5/100),AL44),0)</f>
        <v>133</v>
      </c>
      <c r="N44" s="391">
        <f>ROUNDUP(IFERROR(AM44*(1+$AA$5/100),AM44),0)</f>
        <v>141</v>
      </c>
      <c r="O44" s="391">
        <f>ROUNDUP(IFERROR(AN44*(1+$AA$5/100),AN44),0)</f>
        <v>150</v>
      </c>
      <c r="P44" s="391">
        <f>ROUNDUP(IFERROR(AO44*(1+$AA$5/100),AO44),0)</f>
        <v>158</v>
      </c>
      <c r="Q44" s="391">
        <f>ROUNDUP(IFERROR(AP44*(1+$AA$5/100),AP44),0)</f>
        <v>166</v>
      </c>
      <c r="R44" s="391">
        <f>ROUNDUP(IFERROR(AQ44*(1+$AA$5/100),AQ44),0)</f>
        <v>174</v>
      </c>
      <c r="S44" s="391">
        <f>ROUNDUP(IFERROR(AR44*(1+$AA$5/100),AR44),0)</f>
        <v>182</v>
      </c>
      <c r="T44" s="391">
        <f>ROUNDUP(IFERROR(AS44*(1+$AA$5/100),AS44),0)</f>
        <v>190</v>
      </c>
      <c r="U44" s="391">
        <f>ROUNDUP(IFERROR(AT44*(1+$AA$5/100),AT44),0)</f>
        <v>198</v>
      </c>
      <c r="V44" s="391">
        <f>ROUNDUP(IFERROR(AU44*(1+$AA$5/100),AU44),0)</f>
        <v>206</v>
      </c>
      <c r="W44" s="391">
        <f>ROUNDUP(IFERROR(AV44*(1+$AA$5/100),AV44),0)</f>
        <v>214</v>
      </c>
      <c r="X44" s="392">
        <f>ROUNDUP(IFERROR(AW44*(1+$AA$5/100),AW44),0)</f>
        <v>222</v>
      </c>
      <c r="Y44" s="360">
        <v>950</v>
      </c>
      <c r="Z44" s="41">
        <v>950</v>
      </c>
      <c r="AA44" s="442">
        <v>59.4</v>
      </c>
      <c r="AB44" s="442">
        <v>69.96</v>
      </c>
      <c r="AC44" s="442">
        <v>80.52</v>
      </c>
      <c r="AD44" s="442">
        <v>91.08</v>
      </c>
      <c r="AE44" s="442">
        <v>101.64</v>
      </c>
      <c r="AF44" s="442">
        <v>113.52</v>
      </c>
      <c r="AG44" s="442">
        <v>124.08</v>
      </c>
      <c r="AH44" s="442">
        <v>134.64</v>
      </c>
      <c r="AI44" s="442">
        <v>145.2</v>
      </c>
      <c r="AJ44" s="442">
        <v>155.76</v>
      </c>
      <c r="AK44" s="442">
        <v>166.32</v>
      </c>
      <c r="AL44" s="442">
        <v>176.88</v>
      </c>
      <c r="AM44" s="442">
        <v>187.44</v>
      </c>
      <c r="AN44" s="442">
        <v>199.32</v>
      </c>
      <c r="AO44" s="442">
        <v>209.88</v>
      </c>
      <c r="AP44" s="442">
        <v>220.44</v>
      </c>
      <c r="AQ44" s="442">
        <v>231</v>
      </c>
      <c r="AR44" s="442">
        <v>241.56</v>
      </c>
      <c r="AS44" s="442">
        <v>252.12</v>
      </c>
      <c r="AT44" s="442">
        <v>262.68</v>
      </c>
      <c r="AU44" s="442">
        <v>274.56</v>
      </c>
      <c r="AV44" s="442">
        <v>285.12</v>
      </c>
      <c r="AW44" s="442">
        <v>295.68</v>
      </c>
      <c r="AX44" s="442">
        <v>306.24</v>
      </c>
      <c r="AY44" s="442">
        <v>501.6</v>
      </c>
      <c r="AZ44" s="442">
        <v>512.16</v>
      </c>
      <c r="BA44" s="442">
        <v>524.04</v>
      </c>
      <c r="BB44" s="442">
        <v>531.96</v>
      </c>
      <c r="BC44" s="442">
        <v>546.48</v>
      </c>
      <c r="BD44" s="442">
        <v>555.72</v>
      </c>
      <c r="BE44" s="442">
        <v>566.28</v>
      </c>
      <c r="BF44" s="442">
        <v>578.16</v>
      </c>
      <c r="BG44" s="442">
        <v>590.04</v>
      </c>
      <c r="BH44" s="442">
        <v>600.6</v>
      </c>
      <c r="BI44" s="442">
        <v>612.48</v>
      </c>
    </row>
    <row r="45" spans="1:63" customHeight="1" ht="19.5">
      <c r="A45" s="356">
        <v>1250</v>
      </c>
      <c r="B45" s="390">
        <f>ROUNDUP(IFERROR(AA45*(1+$AA$5/100),AA45),0)</f>
        <v>51</v>
      </c>
      <c r="C45" s="391">
        <f>ROUNDUP(IFERROR(AB45*(1+$AA$5/100),AB45),0)</f>
        <v>60</v>
      </c>
      <c r="D45" s="391">
        <f>ROUNDUP(IFERROR(AC45*(1+$AA$5/100),AC45),0)</f>
        <v>70</v>
      </c>
      <c r="E45" s="391">
        <f>ROUNDUP(IFERROR(AD45*(1+$AA$5/100),AD45),0)</f>
        <v>80</v>
      </c>
      <c r="F45" s="391">
        <f>ROUNDUP(IFERROR(AE45*(1+$AA$5/100),AE45),0)</f>
        <v>90</v>
      </c>
      <c r="G45" s="391">
        <f>ROUNDUP(IFERROR(AF45*(1+$AA$5/100),AF45),0)</f>
        <v>99</v>
      </c>
      <c r="H45" s="391">
        <f>ROUNDUP(IFERROR(AG45*(1+$AA$5/100),AG45),0)</f>
        <v>108</v>
      </c>
      <c r="I45" s="391">
        <f>ROUNDUP(IFERROR(AH45*(1+$AA$5/100),AH45),0)</f>
        <v>118</v>
      </c>
      <c r="J45" s="391">
        <f>ROUNDUP(IFERROR(AI45*(1+$AA$5/100),AI45),0)</f>
        <v>128</v>
      </c>
      <c r="K45" s="391">
        <f>ROUNDUP(IFERROR(AJ45*(1+$AA$5/100),AJ45),0)</f>
        <v>138</v>
      </c>
      <c r="L45" s="391">
        <f>ROUNDUP(IFERROR(AK45*(1+$AA$5/100),AK45),0)</f>
        <v>147</v>
      </c>
      <c r="M45" s="391">
        <f>ROUNDUP(IFERROR(AL45*(1+$AA$5/100),AL45),0)</f>
        <v>157</v>
      </c>
      <c r="N45" s="391">
        <f>ROUNDUP(IFERROR(AM45*(1+$AA$5/100),AM45),0)</f>
        <v>167</v>
      </c>
      <c r="O45" s="391">
        <f>ROUNDUP(IFERROR(AN45*(1+$AA$5/100),AN45),0)</f>
        <v>177</v>
      </c>
      <c r="P45" s="391">
        <f>ROUNDUP(IFERROR(AO45*(1+$AA$5/100),AO45),0)</f>
        <v>186</v>
      </c>
      <c r="Q45" s="391">
        <f>ROUNDUP(IFERROR(AP45*(1+$AA$5/100),AP45),0)</f>
        <v>196</v>
      </c>
      <c r="R45" s="391">
        <f>ROUNDUP(IFERROR(AQ45*(1+$AA$5/100),AQ45),0)</f>
        <v>205</v>
      </c>
      <c r="S45" s="391">
        <f>ROUNDUP(IFERROR(AR45*(1+$AA$5/100),AR45),0)</f>
        <v>215</v>
      </c>
      <c r="T45" s="391">
        <f>ROUNDUP(IFERROR(AS45*(1+$AA$5/100),AS45),0)</f>
        <v>225</v>
      </c>
      <c r="U45" s="391">
        <f>ROUNDUP(IFERROR(AT45*(1+$AA$5/100),AT45),0)</f>
        <v>234</v>
      </c>
      <c r="V45" s="391">
        <f>ROUNDUP(IFERROR(AU45*(1+$AA$5/100),AU45),0)</f>
        <v>244</v>
      </c>
      <c r="W45" s="391">
        <f>ROUNDUP(IFERROR(AV45*(1+$AA$5/100),AV45),0)</f>
        <v>254</v>
      </c>
      <c r="X45" s="392">
        <f>ROUNDUP(IFERROR(AW45*(1+$AA$5/100),AW45),0)</f>
        <v>264</v>
      </c>
      <c r="Y45" s="360">
        <v>1250</v>
      </c>
      <c r="Z45" s="41">
        <v>1250</v>
      </c>
      <c r="AA45" s="442">
        <v>67.32</v>
      </c>
      <c r="AB45" s="442">
        <v>79.2</v>
      </c>
      <c r="AC45" s="442">
        <v>92.4</v>
      </c>
      <c r="AD45" s="442">
        <v>105.6</v>
      </c>
      <c r="AE45" s="442">
        <v>118.8</v>
      </c>
      <c r="AF45" s="442">
        <v>130.68</v>
      </c>
      <c r="AG45" s="442">
        <v>143.88</v>
      </c>
      <c r="AH45" s="442">
        <v>157.08</v>
      </c>
      <c r="AI45" s="442">
        <v>170.28</v>
      </c>
      <c r="AJ45" s="442">
        <v>183.48</v>
      </c>
      <c r="AK45" s="442">
        <v>195.36</v>
      </c>
      <c r="AL45" s="442">
        <v>208.56</v>
      </c>
      <c r="AM45" s="442">
        <v>221.76</v>
      </c>
      <c r="AN45" s="442">
        <v>234.96</v>
      </c>
      <c r="AO45" s="442">
        <v>246.84</v>
      </c>
      <c r="AP45" s="442">
        <v>260.04</v>
      </c>
      <c r="AQ45" s="442">
        <v>273.24</v>
      </c>
      <c r="AR45" s="442">
        <v>286.44</v>
      </c>
      <c r="AS45" s="442">
        <v>299.64</v>
      </c>
      <c r="AT45" s="442">
        <v>311.52</v>
      </c>
      <c r="AU45" s="442">
        <v>324.72</v>
      </c>
      <c r="AV45" s="442">
        <v>337.92</v>
      </c>
      <c r="AW45" s="442">
        <v>351.12</v>
      </c>
      <c r="AX45" s="442">
        <v>364.32</v>
      </c>
      <c r="AY45" s="442">
        <v>567.6</v>
      </c>
      <c r="AZ45" s="442">
        <v>578.16</v>
      </c>
      <c r="BA45" s="442">
        <v>591.36</v>
      </c>
      <c r="BB45" s="442">
        <v>605.88</v>
      </c>
      <c r="BC45" s="442">
        <v>619.08</v>
      </c>
      <c r="BD45" s="442">
        <v>633.6</v>
      </c>
      <c r="BE45" s="442">
        <v>646.8</v>
      </c>
      <c r="BF45" s="442">
        <v>657.36</v>
      </c>
      <c r="BG45" s="442">
        <v>674.52</v>
      </c>
      <c r="BH45" s="442">
        <v>685.08</v>
      </c>
      <c r="BI45" s="442">
        <v>699.6</v>
      </c>
    </row>
    <row r="46" spans="1:63" customHeight="1" ht="19.5">
      <c r="A46" s="356">
        <v>1550</v>
      </c>
      <c r="B46" s="390">
        <f>ROUNDUP(IFERROR(AA46*(1+$AA$5/100),AA46),0)</f>
        <v>56</v>
      </c>
      <c r="C46" s="391">
        <f>ROUNDUP(IFERROR(AB46*(1+$AA$5/100),AB46),0)</f>
        <v>68</v>
      </c>
      <c r="D46" s="391">
        <f>ROUNDUP(IFERROR(AC46*(1+$AA$5/100),AC46),0)</f>
        <v>79</v>
      </c>
      <c r="E46" s="391">
        <f>ROUNDUP(IFERROR(AD46*(1+$AA$5/100),AD46),0)</f>
        <v>91</v>
      </c>
      <c r="F46" s="391">
        <f>ROUNDUP(IFERROR(AE46*(1+$AA$5/100),AE46),0)</f>
        <v>101</v>
      </c>
      <c r="G46" s="391">
        <f>ROUNDUP(IFERROR(AF46*(1+$AA$5/100),AF46),0)</f>
        <v>112</v>
      </c>
      <c r="H46" s="391">
        <f>ROUNDUP(IFERROR(AG46*(1+$AA$5/100),AG46),0)</f>
        <v>124</v>
      </c>
      <c r="I46" s="391">
        <f>ROUNDUP(IFERROR(AH46*(1+$AA$5/100),AH46),0)</f>
        <v>135</v>
      </c>
      <c r="J46" s="391">
        <f>ROUNDUP(IFERROR(AI46*(1+$AA$5/100),AI46),0)</f>
        <v>147</v>
      </c>
      <c r="K46" s="391">
        <f>ROUNDUP(IFERROR(AJ46*(1+$AA$5/100),AJ46),0)</f>
        <v>158</v>
      </c>
      <c r="L46" s="391">
        <f>ROUNDUP(IFERROR(AK46*(1+$AA$5/100),AK46),0)</f>
        <v>169</v>
      </c>
      <c r="M46" s="391">
        <f>ROUNDUP(IFERROR(AL46*(1+$AA$5/100),AL46),0)</f>
        <v>181</v>
      </c>
      <c r="N46" s="391">
        <f>ROUNDUP(IFERROR(AM46*(1+$AA$5/100),AM46),0)</f>
        <v>192</v>
      </c>
      <c r="O46" s="391">
        <f>ROUNDUP(IFERROR(AN46*(1+$AA$5/100),AN46),0)</f>
        <v>203</v>
      </c>
      <c r="P46" s="391">
        <f>ROUNDUP(IFERROR(AO46*(1+$AA$5/100),AO46),0)</f>
        <v>214</v>
      </c>
      <c r="Q46" s="391">
        <f>ROUNDUP(IFERROR(AP46*(1+$AA$5/100),AP46),0)</f>
        <v>225</v>
      </c>
      <c r="R46" s="391">
        <f>ROUNDUP(IFERROR(AQ46*(1+$AA$5/100),AQ46),0)</f>
        <v>237</v>
      </c>
      <c r="S46" s="391">
        <f>ROUNDUP(IFERROR(AR46*(1+$AA$5/100),AR46),0)</f>
        <v>248</v>
      </c>
      <c r="T46" s="391">
        <f>ROUNDUP(IFERROR(AS46*(1+$AA$5/100),AS46),0)</f>
        <v>260</v>
      </c>
      <c r="U46" s="391">
        <f>ROUNDUP(IFERROR(AT46*(1+$AA$5/100),AT46),0)</f>
        <v>271</v>
      </c>
      <c r="V46" s="391">
        <f>ROUNDUP(IFERROR(AU46*(1+$AA$5/100),AU46),0)</f>
        <v>283</v>
      </c>
      <c r="W46" s="391">
        <f>ROUNDUP(IFERROR(AV46*(1+$AA$5/100),AV46),0)</f>
        <v>294</v>
      </c>
      <c r="X46" s="392">
        <f>ROUNDUP(IFERROR(AW46*(1+$AA$5/100),AW46),0)</f>
        <v>305</v>
      </c>
      <c r="Y46" s="360">
        <v>1550</v>
      </c>
      <c r="Z46" s="41">
        <v>1550</v>
      </c>
      <c r="AA46" s="442">
        <v>73.92</v>
      </c>
      <c r="AB46" s="442">
        <v>89.76</v>
      </c>
      <c r="AC46" s="442">
        <v>104.28</v>
      </c>
      <c r="AD46" s="442">
        <v>120.12</v>
      </c>
      <c r="AE46" s="442">
        <v>134.64</v>
      </c>
      <c r="AF46" s="442">
        <v>149.16</v>
      </c>
      <c r="AG46" s="442">
        <v>165</v>
      </c>
      <c r="AH46" s="442">
        <v>179.52</v>
      </c>
      <c r="AI46" s="442">
        <v>195.36</v>
      </c>
      <c r="AJ46" s="442">
        <v>209.88</v>
      </c>
      <c r="AK46" s="442">
        <v>224.4</v>
      </c>
      <c r="AL46" s="442">
        <v>240.24</v>
      </c>
      <c r="AM46" s="442">
        <v>254.76</v>
      </c>
      <c r="AN46" s="442">
        <v>270.6</v>
      </c>
      <c r="AO46" s="442">
        <v>285.12</v>
      </c>
      <c r="AP46" s="442">
        <v>299.64</v>
      </c>
      <c r="AQ46" s="442">
        <v>315.48</v>
      </c>
      <c r="AR46" s="442">
        <v>330</v>
      </c>
      <c r="AS46" s="442">
        <v>345.84</v>
      </c>
      <c r="AT46" s="442">
        <v>360.36</v>
      </c>
      <c r="AU46" s="442">
        <v>376.2</v>
      </c>
      <c r="AV46" s="442">
        <v>390.72</v>
      </c>
      <c r="AW46" s="442">
        <v>406.56</v>
      </c>
      <c r="AX46" s="442">
        <v>421.08</v>
      </c>
      <c r="AY46" s="442">
        <v>630.96</v>
      </c>
      <c r="AZ46" s="442">
        <v>646.8</v>
      </c>
      <c r="BA46" s="442">
        <v>660</v>
      </c>
      <c r="BB46" s="442">
        <v>675.84</v>
      </c>
      <c r="BC46" s="442">
        <v>691.68</v>
      </c>
      <c r="BD46" s="442">
        <v>707.52</v>
      </c>
      <c r="BE46" s="442">
        <v>724.68</v>
      </c>
      <c r="BF46" s="442">
        <v>740.52</v>
      </c>
      <c r="BG46" s="442">
        <v>756.36</v>
      </c>
      <c r="BH46" s="442">
        <v>772.2</v>
      </c>
      <c r="BI46" s="442">
        <v>785.4</v>
      </c>
    </row>
    <row r="47" spans="1:63" customHeight="1" ht="19.5">
      <c r="A47" s="356">
        <v>1850</v>
      </c>
      <c r="B47" s="390">
        <f>ROUNDUP(IFERROR(AA47*(1+$AA$5/100),AA47),0)</f>
        <v>62</v>
      </c>
      <c r="C47" s="391">
        <f>ROUNDUP(IFERROR(AB47*(1+$AA$5/100),AB47),0)</f>
        <v>75</v>
      </c>
      <c r="D47" s="391">
        <f>ROUNDUP(IFERROR(AC47*(1+$AA$5/100),AC47),0)</f>
        <v>88</v>
      </c>
      <c r="E47" s="391">
        <f>ROUNDUP(IFERROR(AD47*(1+$AA$5/100),AD47),0)</f>
        <v>100</v>
      </c>
      <c r="F47" s="391">
        <f>ROUNDUP(IFERROR(AE47*(1+$AA$5/100),AE47),0)</f>
        <v>113</v>
      </c>
      <c r="G47" s="391">
        <f>ROUNDUP(IFERROR(AF47*(1+$AA$5/100),AF47),0)</f>
        <v>126</v>
      </c>
      <c r="H47" s="391">
        <f>ROUNDUP(IFERROR(AG47*(1+$AA$5/100),AG47),0)</f>
        <v>139</v>
      </c>
      <c r="I47" s="391">
        <f>ROUNDUP(IFERROR(AH47*(1+$AA$5/100),AH47),0)</f>
        <v>152</v>
      </c>
      <c r="J47" s="391">
        <f>ROUNDUP(IFERROR(AI47*(1+$AA$5/100),AI47),0)</f>
        <v>165</v>
      </c>
      <c r="K47" s="391">
        <f>ROUNDUP(IFERROR(AJ47*(1+$AA$5/100),AJ47),0)</f>
        <v>179</v>
      </c>
      <c r="L47" s="391">
        <f>ROUNDUP(IFERROR(AK47*(1+$AA$5/100),AK47),0)</f>
        <v>192</v>
      </c>
      <c r="M47" s="391">
        <f>ROUNDUP(IFERROR(AL47*(1+$AA$5/100),AL47),0)</f>
        <v>204</v>
      </c>
      <c r="N47" s="391">
        <f>ROUNDUP(IFERROR(AM47*(1+$AA$5/100),AM47),0)</f>
        <v>217</v>
      </c>
      <c r="O47" s="391">
        <f>ROUNDUP(IFERROR(AN47*(1+$AA$5/100),AN47),0)</f>
        <v>230</v>
      </c>
      <c r="P47" s="391">
        <f>ROUNDUP(IFERROR(AO47*(1+$AA$5/100),AO47),0)</f>
        <v>243</v>
      </c>
      <c r="Q47" s="391">
        <f>ROUNDUP(IFERROR(AP47*(1+$AA$5/100),AP47),0)</f>
        <v>256</v>
      </c>
      <c r="R47" s="391">
        <f>ROUNDUP(IFERROR(AQ47*(1+$AA$5/100),AQ47),0)</f>
        <v>269</v>
      </c>
      <c r="S47" s="391">
        <f>ROUNDUP(IFERROR(AR47*(1+$AA$5/100),AR47),0)</f>
        <v>282</v>
      </c>
      <c r="T47" s="391">
        <f>ROUNDUP(IFERROR(AS47*(1+$AA$5/100),AS47),0)</f>
        <v>295</v>
      </c>
      <c r="U47" s="391">
        <f>ROUNDUP(IFERROR(AT47*(1+$AA$5/100),AT47),0)</f>
        <v>307</v>
      </c>
      <c r="V47" s="391">
        <f>ROUNDUP(IFERROR(AU47*(1+$AA$5/100),AU47),0)</f>
        <v>320</v>
      </c>
      <c r="W47" s="391">
        <f>ROUNDUP(IFERROR(AV47*(1+$AA$5/100),AV47),0)</f>
        <v>334</v>
      </c>
      <c r="X47" s="392">
        <f>ROUNDUP(IFERROR(AW47*(1+$AA$5/100),AW47),0)</f>
        <v>347</v>
      </c>
      <c r="Y47" s="360">
        <v>1850</v>
      </c>
      <c r="Z47" s="41">
        <v>1850</v>
      </c>
      <c r="AA47" s="442">
        <v>81.84</v>
      </c>
      <c r="AB47" s="442">
        <v>99</v>
      </c>
      <c r="AC47" s="442">
        <v>116.16</v>
      </c>
      <c r="AD47" s="442">
        <v>133.32</v>
      </c>
      <c r="AE47" s="442">
        <v>150.48</v>
      </c>
      <c r="AF47" s="442">
        <v>167.64</v>
      </c>
      <c r="AG47" s="442">
        <v>184.8</v>
      </c>
      <c r="AH47" s="442">
        <v>201.96</v>
      </c>
      <c r="AI47" s="442">
        <v>219.12</v>
      </c>
      <c r="AJ47" s="442">
        <v>237.6</v>
      </c>
      <c r="AK47" s="442">
        <v>254.76</v>
      </c>
      <c r="AL47" s="442">
        <v>271.92</v>
      </c>
      <c r="AM47" s="442">
        <v>289.08</v>
      </c>
      <c r="AN47" s="442">
        <v>306.24</v>
      </c>
      <c r="AO47" s="442">
        <v>323.4</v>
      </c>
      <c r="AP47" s="442">
        <v>340.56</v>
      </c>
      <c r="AQ47" s="442">
        <v>357.72</v>
      </c>
      <c r="AR47" s="442">
        <v>374.88</v>
      </c>
      <c r="AS47" s="442">
        <v>392.04</v>
      </c>
      <c r="AT47" s="442">
        <v>409.2</v>
      </c>
      <c r="AU47" s="442">
        <v>426.36</v>
      </c>
      <c r="AV47" s="442">
        <v>444.84</v>
      </c>
      <c r="AW47" s="442">
        <v>462</v>
      </c>
      <c r="AX47" s="442">
        <v>479.16</v>
      </c>
      <c r="AY47" s="442">
        <v>694.32</v>
      </c>
      <c r="AZ47" s="442">
        <v>711.48</v>
      </c>
      <c r="BA47" s="442">
        <v>729.96</v>
      </c>
      <c r="BB47" s="442">
        <v>745.8</v>
      </c>
      <c r="BC47" s="442">
        <v>766.92</v>
      </c>
      <c r="BD47" s="442">
        <v>782.76</v>
      </c>
      <c r="BE47" s="442">
        <v>801.24</v>
      </c>
      <c r="BF47" s="442">
        <v>819.72</v>
      </c>
      <c r="BG47" s="442">
        <v>838.2</v>
      </c>
      <c r="BH47" s="442">
        <v>856.68</v>
      </c>
      <c r="BI47" s="442">
        <v>875.16</v>
      </c>
    </row>
    <row r="48" spans="1:63" customHeight="1" ht="19.5">
      <c r="A48" s="356">
        <v>2150</v>
      </c>
      <c r="B48" s="390">
        <f>ROUNDUP(IFERROR(AA48*(1+$AA$5/100),AA48),0)</f>
        <v>68</v>
      </c>
      <c r="C48" s="391">
        <f>ROUNDUP(IFERROR(AB48*(1+$AA$5/100),AB48),0)</f>
        <v>83</v>
      </c>
      <c r="D48" s="391">
        <f>ROUNDUP(IFERROR(AC48*(1+$AA$5/100),AC48),0)</f>
        <v>97</v>
      </c>
      <c r="E48" s="391">
        <f>ROUNDUP(IFERROR(AD48*(1+$AA$5/100),AD48),0)</f>
        <v>111</v>
      </c>
      <c r="F48" s="391">
        <f>ROUNDUP(IFERROR(AE48*(1+$AA$5/100),AE48),0)</f>
        <v>126</v>
      </c>
      <c r="G48" s="391">
        <f>ROUNDUP(IFERROR(AF48*(1+$AA$5/100),AF48),0)</f>
        <v>140</v>
      </c>
      <c r="H48" s="391">
        <f>ROUNDUP(IFERROR(AG48*(1+$AA$5/100),AG48),0)</f>
        <v>155</v>
      </c>
      <c r="I48" s="391">
        <f>ROUNDUP(IFERROR(AH48*(1+$AA$5/100),AH48),0)</f>
        <v>170</v>
      </c>
      <c r="J48" s="391">
        <f>ROUNDUP(IFERROR(AI48*(1+$AA$5/100),AI48),0)</f>
        <v>184</v>
      </c>
      <c r="K48" s="391">
        <f>ROUNDUP(IFERROR(AJ48*(1+$AA$5/100),AJ48),0)</f>
        <v>198</v>
      </c>
      <c r="L48" s="391">
        <f>ROUNDUP(IFERROR(AK48*(1+$AA$5/100),AK48),0)</f>
        <v>213</v>
      </c>
      <c r="M48" s="391">
        <f>ROUNDUP(IFERROR(AL48*(1+$AA$5/100),AL48),0)</f>
        <v>227</v>
      </c>
      <c r="N48" s="391">
        <f>ROUNDUP(IFERROR(AM48*(1+$AA$5/100),AM48),0)</f>
        <v>242</v>
      </c>
      <c r="O48" s="391">
        <f>ROUNDUP(IFERROR(AN48*(1+$AA$5/100),AN48),0)</f>
        <v>257</v>
      </c>
      <c r="P48" s="391">
        <f>ROUNDUP(IFERROR(AO48*(1+$AA$5/100),AO48),0)</f>
        <v>271</v>
      </c>
      <c r="Q48" s="391">
        <f>ROUNDUP(IFERROR(AP48*(1+$AA$5/100),AP48),0)</f>
        <v>286</v>
      </c>
      <c r="R48" s="391">
        <f>ROUNDUP(IFERROR(AQ48*(1+$AA$5/100),AQ48),0)</f>
        <v>300</v>
      </c>
      <c r="S48" s="391">
        <f>ROUNDUP(IFERROR(AR48*(1+$AA$5/100),AR48),0)</f>
        <v>314</v>
      </c>
      <c r="T48" s="391">
        <f>ROUNDUP(IFERROR(AS48*(1+$AA$5/100),AS48),0)</f>
        <v>329</v>
      </c>
      <c r="U48" s="391">
        <f>ROUNDUP(IFERROR(AT48*(1+$AA$5/100),AT48),0)</f>
        <v>344</v>
      </c>
      <c r="V48" s="391">
        <f>ROUNDUP(IFERROR(AU48*(1+$AA$5/100),AU48),0)</f>
        <v>359</v>
      </c>
      <c r="W48" s="391">
        <f>ROUNDUP(IFERROR(AV48*(1+$AA$5/100),AV48),0)</f>
        <v>374</v>
      </c>
      <c r="X48" s="392">
        <f>ROUNDUP(IFERROR(AW48*(1+$AA$5/100),AW48),0)</f>
        <v>389</v>
      </c>
      <c r="Y48" s="360">
        <v>2150</v>
      </c>
      <c r="Z48" s="41">
        <v>2150</v>
      </c>
      <c r="AA48" s="442">
        <v>89.76</v>
      </c>
      <c r="AB48" s="442">
        <v>109.56</v>
      </c>
      <c r="AC48" s="442">
        <v>128.04</v>
      </c>
      <c r="AD48" s="442">
        <v>147.84</v>
      </c>
      <c r="AE48" s="442">
        <v>167.64</v>
      </c>
      <c r="AF48" s="442">
        <v>186.12</v>
      </c>
      <c r="AG48" s="442">
        <v>205.92</v>
      </c>
      <c r="AH48" s="442">
        <v>225.72</v>
      </c>
      <c r="AI48" s="442">
        <v>244.2</v>
      </c>
      <c r="AJ48" s="442">
        <v>264</v>
      </c>
      <c r="AK48" s="442">
        <v>283.8</v>
      </c>
      <c r="AL48" s="442">
        <v>302.28</v>
      </c>
      <c r="AM48" s="442">
        <v>322.08</v>
      </c>
      <c r="AN48" s="442">
        <v>341.88</v>
      </c>
      <c r="AO48" s="442">
        <v>360.36</v>
      </c>
      <c r="AP48" s="442">
        <v>380.16</v>
      </c>
      <c r="AQ48" s="442">
        <v>399.96</v>
      </c>
      <c r="AR48" s="442">
        <v>418.44</v>
      </c>
      <c r="AS48" s="442">
        <v>438.24</v>
      </c>
      <c r="AT48" s="442">
        <v>458.04</v>
      </c>
      <c r="AU48" s="442">
        <v>477.84</v>
      </c>
      <c r="AV48" s="442">
        <v>497.64</v>
      </c>
      <c r="AW48" s="442">
        <v>517.44</v>
      </c>
      <c r="AX48" s="442">
        <v>535.92</v>
      </c>
      <c r="AY48" s="442">
        <v>760.32</v>
      </c>
      <c r="AZ48" s="442">
        <v>777.48</v>
      </c>
      <c r="BA48" s="442">
        <v>798.6</v>
      </c>
      <c r="BB48" s="442">
        <v>819.72</v>
      </c>
      <c r="BC48" s="442">
        <v>839.52</v>
      </c>
      <c r="BD48" s="442">
        <v>860.64</v>
      </c>
      <c r="BE48" s="442">
        <v>881.76</v>
      </c>
      <c r="BF48" s="442">
        <v>898.92</v>
      </c>
      <c r="BG48" s="442">
        <v>924</v>
      </c>
      <c r="BH48" s="442">
        <v>941.16</v>
      </c>
      <c r="BI48" s="442">
        <v>962.28</v>
      </c>
    </row>
    <row r="49" spans="1:63" customHeight="1" ht="19.5">
      <c r="A49" s="356">
        <v>2450</v>
      </c>
      <c r="B49" s="390">
        <f>ROUNDUP(IFERROR(AA49*(1+$AA$5/100),AA49),0)</f>
        <v>74</v>
      </c>
      <c r="C49" s="391">
        <f>ROUNDUP(IFERROR(AB49*(1+$AA$5/100),AB49),0)</f>
        <v>90</v>
      </c>
      <c r="D49" s="391">
        <f>ROUNDUP(IFERROR(AC49*(1+$AA$5/100),AC49),0)</f>
        <v>105</v>
      </c>
      <c r="E49" s="391">
        <f>ROUNDUP(IFERROR(AD49*(1+$AA$5/100),AD49),0)</f>
        <v>122</v>
      </c>
      <c r="F49" s="391">
        <f>ROUNDUP(IFERROR(AE49*(1+$AA$5/100),AE49),0)</f>
        <v>138</v>
      </c>
      <c r="G49" s="391">
        <f>ROUNDUP(IFERROR(AF49*(1+$AA$5/100),AF49),0)</f>
        <v>154</v>
      </c>
      <c r="H49" s="391">
        <f>ROUNDUP(IFERROR(AG49*(1+$AA$5/100),AG49),0)</f>
        <v>171</v>
      </c>
      <c r="I49" s="391">
        <f>ROUNDUP(IFERROR(AH49*(1+$AA$5/100),AH49),0)</f>
        <v>187</v>
      </c>
      <c r="J49" s="391">
        <f>ROUNDUP(IFERROR(AI49*(1+$AA$5/100),AI49),0)</f>
        <v>202</v>
      </c>
      <c r="K49" s="391">
        <f>ROUNDUP(IFERROR(AJ49*(1+$AA$5/100),AJ49),0)</f>
        <v>219</v>
      </c>
      <c r="L49" s="391">
        <f>ROUNDUP(IFERROR(AK49*(1+$AA$5/100),AK49),0)</f>
        <v>235</v>
      </c>
      <c r="M49" s="391">
        <f>ROUNDUP(IFERROR(AL49*(1+$AA$5/100),AL49),0)</f>
        <v>251</v>
      </c>
      <c r="N49" s="391">
        <f>ROUNDUP(IFERROR(AM49*(1+$AA$5/100),AM49),0)</f>
        <v>268</v>
      </c>
      <c r="O49" s="391">
        <f>ROUNDUP(IFERROR(AN49*(1+$AA$5/100),AN49),0)</f>
        <v>284</v>
      </c>
      <c r="P49" s="391">
        <f>ROUNDUP(IFERROR(AO49*(1+$AA$5/100),AO49),0)</f>
        <v>299</v>
      </c>
      <c r="Q49" s="391">
        <f>ROUNDUP(IFERROR(AP49*(1+$AA$5/100),AP49),0)</f>
        <v>315</v>
      </c>
      <c r="R49" s="391">
        <f>ROUNDUP(IFERROR(AQ49*(1+$AA$5/100),AQ49),0)</f>
        <v>332</v>
      </c>
      <c r="S49" s="391">
        <f>ROUNDUP(IFERROR(AR49*(1+$AA$5/100),AR49),0)</f>
        <v>348</v>
      </c>
      <c r="T49" s="391">
        <f>ROUNDUP(IFERROR(AS49*(1+$AA$5/100),AS49),0)</f>
        <v>365</v>
      </c>
      <c r="U49" s="391">
        <f>ROUNDUP(IFERROR(AT49*(1+$AA$5/100),AT49),0)</f>
        <v>381</v>
      </c>
      <c r="V49" s="391">
        <f>ROUNDUP(IFERROR(AU49*(1+$AA$5/100),AU49),0)</f>
        <v>397</v>
      </c>
      <c r="W49" s="391">
        <f>ROUNDUP(IFERROR(AV49*(1+$AA$5/100),AV49),0)</f>
        <v>413</v>
      </c>
      <c r="X49" s="392">
        <f>ROUNDUP(IFERROR(AW49*(1+$AA$5/100),AW49),0)</f>
        <v>429</v>
      </c>
      <c r="Y49" s="360">
        <v>2450</v>
      </c>
      <c r="Z49" s="41">
        <v>2450</v>
      </c>
      <c r="AA49" s="442">
        <v>97.68</v>
      </c>
      <c r="AB49" s="442">
        <v>118.8</v>
      </c>
      <c r="AC49" s="442">
        <v>139.92</v>
      </c>
      <c r="AD49" s="442">
        <v>162.36</v>
      </c>
      <c r="AE49" s="442">
        <v>183.48</v>
      </c>
      <c r="AF49" s="442">
        <v>204.6</v>
      </c>
      <c r="AG49" s="442">
        <v>227.04</v>
      </c>
      <c r="AH49" s="442">
        <v>248.16</v>
      </c>
      <c r="AI49" s="442">
        <v>269.28</v>
      </c>
      <c r="AJ49" s="442">
        <v>291.72</v>
      </c>
      <c r="AK49" s="442">
        <v>312.84</v>
      </c>
      <c r="AL49" s="442">
        <v>333.96</v>
      </c>
      <c r="AM49" s="442">
        <v>356.4</v>
      </c>
      <c r="AN49" s="442">
        <v>377.52</v>
      </c>
      <c r="AO49" s="442">
        <v>398.64</v>
      </c>
      <c r="AP49" s="442">
        <v>419.76</v>
      </c>
      <c r="AQ49" s="442">
        <v>442.2</v>
      </c>
      <c r="AR49" s="442">
        <v>463.32</v>
      </c>
      <c r="AS49" s="442">
        <v>485.76</v>
      </c>
      <c r="AT49" s="442">
        <v>506.88</v>
      </c>
      <c r="AU49" s="442">
        <v>529.32</v>
      </c>
      <c r="AV49" s="442">
        <v>550.44</v>
      </c>
      <c r="AW49" s="442">
        <v>571.56</v>
      </c>
      <c r="AX49" s="442">
        <v>594</v>
      </c>
      <c r="AY49" s="442">
        <v>823.68</v>
      </c>
      <c r="AZ49" s="442">
        <v>846.12</v>
      </c>
      <c r="BA49" s="442">
        <v>865.92</v>
      </c>
      <c r="BB49" s="442">
        <v>889.68</v>
      </c>
      <c r="BC49" s="442">
        <v>912.12</v>
      </c>
      <c r="BD49" s="442">
        <v>935.88</v>
      </c>
      <c r="BE49" s="442">
        <v>959.64</v>
      </c>
      <c r="BF49" s="442">
        <v>982.08</v>
      </c>
      <c r="BG49" s="442">
        <v>1005.84</v>
      </c>
      <c r="BH49" s="442">
        <v>1028.28</v>
      </c>
      <c r="BI49" s="442">
        <v>1048.08</v>
      </c>
    </row>
    <row r="50" spans="1:63" customHeight="1" ht="19.5">
      <c r="A50" s="356">
        <v>2750</v>
      </c>
      <c r="B50" s="390">
        <f>ROUNDUP(IFERROR(AA50*(1+$AA$5/100),AA50),0)</f>
        <v>79</v>
      </c>
      <c r="C50" s="391">
        <f>ROUNDUP(IFERROR(AB50*(1+$AA$5/100),AB50),0)</f>
        <v>97</v>
      </c>
      <c r="D50" s="391">
        <f>ROUNDUP(IFERROR(AC50*(1+$AA$5/100),AC50),0)</f>
        <v>114</v>
      </c>
      <c r="E50" s="391">
        <f>ROUNDUP(IFERROR(AD50*(1+$AA$5/100),AD50),0)</f>
        <v>132</v>
      </c>
      <c r="F50" s="391">
        <f>ROUNDUP(IFERROR(AE50*(1+$AA$5/100),AE50),0)</f>
        <v>150</v>
      </c>
      <c r="G50" s="391">
        <f>ROUNDUP(IFERROR(AF50*(1+$AA$5/100),AF50),0)</f>
        <v>168</v>
      </c>
      <c r="H50" s="391">
        <f>ROUNDUP(IFERROR(AG50*(1+$AA$5/100),AG50),0)</f>
        <v>186</v>
      </c>
      <c r="I50" s="391">
        <f>ROUNDUP(IFERROR(AH50*(1+$AA$5/100),AH50),0)</f>
        <v>203</v>
      </c>
      <c r="J50" s="391">
        <f>ROUNDUP(IFERROR(AI50*(1+$AA$5/100),AI50),0)</f>
        <v>221</v>
      </c>
      <c r="K50" s="391">
        <f>ROUNDUP(IFERROR(AJ50*(1+$AA$5/100),AJ50),0)</f>
        <v>239</v>
      </c>
      <c r="L50" s="391">
        <f>ROUNDUP(IFERROR(AK50*(1+$AA$5/100),AK50),0)</f>
        <v>257</v>
      </c>
      <c r="M50" s="391">
        <f>ROUNDUP(IFERROR(AL50*(1+$AA$5/100),AL50),0)</f>
        <v>275</v>
      </c>
      <c r="N50" s="391">
        <f>ROUNDUP(IFERROR(AM50*(1+$AA$5/100),AM50),0)</f>
        <v>293</v>
      </c>
      <c r="O50" s="391">
        <f>ROUNDUP(IFERROR(AN50*(1+$AA$5/100),AN50),0)</f>
        <v>310</v>
      </c>
      <c r="P50" s="391">
        <f>ROUNDUP(IFERROR(AO50*(1+$AA$5/100),AO50),0)</f>
        <v>328</v>
      </c>
      <c r="Q50" s="391">
        <f>ROUNDUP(IFERROR(AP50*(1+$AA$5/100),AP50),0)</f>
        <v>346</v>
      </c>
      <c r="R50" s="391">
        <f>ROUNDUP(IFERROR(AQ50*(1+$AA$5/100),AQ50),0)</f>
        <v>364</v>
      </c>
      <c r="S50" s="391">
        <f>ROUNDUP(IFERROR(AR50*(1+$AA$5/100),AR50),0)</f>
        <v>382</v>
      </c>
      <c r="T50" s="391">
        <f>ROUNDUP(IFERROR(AS50*(1+$AA$5/100),AS50),0)</f>
        <v>399</v>
      </c>
      <c r="U50" s="391">
        <f>ROUNDUP(IFERROR(AT50*(1+$AA$5/100),AT50),0)</f>
        <v>417</v>
      </c>
      <c r="V50" s="391">
        <f>ROUNDUP(IFERROR(AU50*(1+$AA$5/100),AU50),0)</f>
        <v>435</v>
      </c>
      <c r="W50" s="391">
        <f>ROUNDUP(IFERROR(AV50*(1+$AA$5/100),AV50),0)</f>
        <v>453</v>
      </c>
      <c r="X50" s="392">
        <f>ROUNDUP(IFERROR(AW50*(1+$AA$5/100),AW50),0)</f>
        <v>471</v>
      </c>
      <c r="Y50" s="360">
        <v>2750</v>
      </c>
      <c r="Z50" s="41">
        <v>2750</v>
      </c>
      <c r="AA50" s="442">
        <v>104.28</v>
      </c>
      <c r="AB50" s="442">
        <v>128.04</v>
      </c>
      <c r="AC50" s="442">
        <v>151.8</v>
      </c>
      <c r="AD50" s="442">
        <v>175.56</v>
      </c>
      <c r="AE50" s="442">
        <v>199.32</v>
      </c>
      <c r="AF50" s="442">
        <v>223.08</v>
      </c>
      <c r="AG50" s="442">
        <v>246.84</v>
      </c>
      <c r="AH50" s="442">
        <v>270.6</v>
      </c>
      <c r="AI50" s="442">
        <v>294.36</v>
      </c>
      <c r="AJ50" s="442">
        <v>318.12</v>
      </c>
      <c r="AK50" s="442">
        <v>341.88</v>
      </c>
      <c r="AL50" s="442">
        <v>365.64</v>
      </c>
      <c r="AM50" s="442">
        <v>389.4</v>
      </c>
      <c r="AN50" s="442">
        <v>413.16</v>
      </c>
      <c r="AO50" s="442">
        <v>436.92</v>
      </c>
      <c r="AP50" s="442">
        <v>460.68</v>
      </c>
      <c r="AQ50" s="442">
        <v>484.44</v>
      </c>
      <c r="AR50" s="442">
        <v>508.2</v>
      </c>
      <c r="AS50" s="442">
        <v>531.96</v>
      </c>
      <c r="AT50" s="442">
        <v>555.72</v>
      </c>
      <c r="AU50" s="442">
        <v>579.48</v>
      </c>
      <c r="AV50" s="442">
        <v>603.24</v>
      </c>
      <c r="AW50" s="442">
        <v>627</v>
      </c>
      <c r="AX50" s="442">
        <v>650.76</v>
      </c>
      <c r="AY50" s="442">
        <v>885.72</v>
      </c>
      <c r="AZ50" s="442">
        <v>912.12</v>
      </c>
      <c r="BA50" s="442">
        <v>937.2</v>
      </c>
      <c r="BB50" s="442">
        <v>959.64</v>
      </c>
      <c r="BC50" s="442">
        <v>988.68</v>
      </c>
      <c r="BD50" s="442">
        <v>1011.12</v>
      </c>
      <c r="BE50" s="442">
        <v>1036.2</v>
      </c>
      <c r="BF50" s="442">
        <v>1061.28</v>
      </c>
      <c r="BG50" s="442">
        <v>1087.68</v>
      </c>
      <c r="BH50" s="442">
        <v>1112.76</v>
      </c>
      <c r="BI50" s="442">
        <v>1137.84</v>
      </c>
    </row>
    <row r="51" spans="1:63" customHeight="1" ht="20.25">
      <c r="A51" s="356">
        <v>3050</v>
      </c>
      <c r="B51" s="393">
        <f>ROUNDUP(IFERROR(AA51*(1+$AA$5/100),AA51),0)</f>
        <v>85</v>
      </c>
      <c r="C51" s="394">
        <f>ROUNDUP(IFERROR(AB51*(1+$AA$5/100),AB51),0)</f>
        <v>104</v>
      </c>
      <c r="D51" s="394">
        <f>ROUNDUP(IFERROR(AC51*(1+$AA$5/100),AC51),0)</f>
        <v>123</v>
      </c>
      <c r="E51" s="394">
        <f>ROUNDUP(IFERROR(AD51*(1+$AA$5/100),AD51),0)</f>
        <v>143</v>
      </c>
      <c r="F51" s="394">
        <f>ROUNDUP(IFERROR(AE51*(1+$AA$5/100),AE51),0)</f>
        <v>163</v>
      </c>
      <c r="G51" s="394">
        <f>ROUNDUP(IFERROR(AF51*(1+$AA$5/100),AF51),0)</f>
        <v>182</v>
      </c>
      <c r="H51" s="394">
        <f>ROUNDUP(IFERROR(AG51*(1+$AA$5/100),AG51),0)</f>
        <v>201</v>
      </c>
      <c r="I51" s="394">
        <f>ROUNDUP(IFERROR(AH51*(1+$AA$5/100),AH51),0)</f>
        <v>220</v>
      </c>
      <c r="J51" s="394">
        <f>ROUNDUP(IFERROR(AI51*(1+$AA$5/100),AI51),0)</f>
        <v>240</v>
      </c>
      <c r="K51" s="394">
        <f>ROUNDUP(IFERROR(AJ51*(1+$AA$5/100),AJ51),0)</f>
        <v>260</v>
      </c>
      <c r="L51" s="394">
        <f>ROUNDUP(IFERROR(AK51*(1+$AA$5/100),AK51),0)</f>
        <v>279</v>
      </c>
      <c r="M51" s="394">
        <f>ROUNDUP(IFERROR(AL51*(1+$AA$5/100),AL51),0)</f>
        <v>298</v>
      </c>
      <c r="N51" s="394">
        <f>ROUNDUP(IFERROR(AM51*(1+$AA$5/100),AM51),0)</f>
        <v>317</v>
      </c>
      <c r="O51" s="394">
        <f>ROUNDUP(IFERROR(AN51*(1+$AA$5/100),AN51),0)</f>
        <v>337</v>
      </c>
      <c r="P51" s="394">
        <f>ROUNDUP(IFERROR(AO51*(1+$AA$5/100),AO51),0)</f>
        <v>357</v>
      </c>
      <c r="Q51" s="394">
        <f>ROUNDUP(IFERROR(AP51*(1+$AA$5/100),AP51),0)</f>
        <v>376</v>
      </c>
      <c r="R51" s="394">
        <f>ROUNDUP(IFERROR(AQ51*(1+$AA$5/100),AQ51),0)</f>
        <v>396</v>
      </c>
      <c r="S51" s="394">
        <f>ROUNDUP(IFERROR(AR51*(1+$AA$5/100),AR51),0)</f>
        <v>414</v>
      </c>
      <c r="T51" s="394">
        <f>ROUNDUP(IFERROR(AS51*(1+$AA$5/100),AS51),0)</f>
        <v>434</v>
      </c>
      <c r="U51" s="394">
        <f>ROUNDUP(IFERROR(AT51*(1+$AA$5/100),AT51),0)</f>
        <v>454</v>
      </c>
      <c r="V51" s="394">
        <f>ROUNDUP(IFERROR(AU51*(1+$AA$5/100),AU51),0)</f>
        <v>474</v>
      </c>
      <c r="W51" s="394">
        <f>ROUNDUP(IFERROR(AV51*(1+$AA$5/100),AV51),0)</f>
        <v>493</v>
      </c>
      <c r="X51" s="395">
        <f>ROUNDUP(IFERROR(AW51*(1+$AA$5/100),AW51),0)</f>
        <v>512</v>
      </c>
      <c r="Y51" s="360">
        <v>3050</v>
      </c>
      <c r="Z51" s="41">
        <v>3050</v>
      </c>
      <c r="AA51" s="442">
        <v>112.2</v>
      </c>
      <c r="AB51" s="442">
        <v>138.6</v>
      </c>
      <c r="AC51" s="442">
        <v>163.68</v>
      </c>
      <c r="AD51" s="442">
        <v>190.08</v>
      </c>
      <c r="AE51" s="442">
        <v>216.48</v>
      </c>
      <c r="AF51" s="442">
        <v>241.56</v>
      </c>
      <c r="AG51" s="442">
        <v>267.96</v>
      </c>
      <c r="AH51" s="442">
        <v>293.04</v>
      </c>
      <c r="AI51" s="442">
        <v>319.44</v>
      </c>
      <c r="AJ51" s="442">
        <v>345.84</v>
      </c>
      <c r="AK51" s="442">
        <v>370.92</v>
      </c>
      <c r="AL51" s="442">
        <v>397.32</v>
      </c>
      <c r="AM51" s="442">
        <v>422.4</v>
      </c>
      <c r="AN51" s="442">
        <v>448.8</v>
      </c>
      <c r="AO51" s="442">
        <v>475.2</v>
      </c>
      <c r="AP51" s="442">
        <v>500.28</v>
      </c>
      <c r="AQ51" s="442">
        <v>526.68</v>
      </c>
      <c r="AR51" s="442">
        <v>551.76</v>
      </c>
      <c r="AS51" s="442">
        <v>578.16</v>
      </c>
      <c r="AT51" s="442">
        <v>604.56</v>
      </c>
      <c r="AU51" s="442">
        <v>630.96</v>
      </c>
      <c r="AV51" s="442">
        <v>656.04</v>
      </c>
      <c r="AW51" s="442">
        <v>682.44</v>
      </c>
      <c r="AX51" s="442">
        <v>708.84</v>
      </c>
      <c r="AY51" s="442">
        <v>953.04</v>
      </c>
      <c r="AZ51" s="442">
        <v>976.8</v>
      </c>
      <c r="BA51" s="442">
        <v>1005.84</v>
      </c>
      <c r="BB51" s="442">
        <v>1033.56</v>
      </c>
      <c r="BC51" s="442">
        <v>1061.28</v>
      </c>
      <c r="BD51" s="442">
        <v>1089</v>
      </c>
      <c r="BE51" s="442">
        <v>1116.72</v>
      </c>
      <c r="BF51" s="442">
        <v>1141.8</v>
      </c>
      <c r="BG51" s="442">
        <v>1172.16</v>
      </c>
      <c r="BH51" s="442">
        <v>1197.24</v>
      </c>
      <c r="BI51" s="442">
        <v>1224.96</v>
      </c>
    </row>
    <row r="52" spans="1:63" customHeight="1" ht="20.25">
      <c r="A52" s="457"/>
      <c r="B52" s="458"/>
      <c r="C52" s="458"/>
      <c r="D52" s="458"/>
      <c r="E52" s="458"/>
      <c r="F52" s="458"/>
      <c r="G52" s="458"/>
      <c r="H52" s="458"/>
      <c r="I52" s="458"/>
      <c r="J52" s="458"/>
      <c r="K52" s="458"/>
      <c r="L52" s="458"/>
      <c r="M52" s="458"/>
      <c r="N52" s="458"/>
      <c r="O52" s="458"/>
      <c r="P52" s="458"/>
      <c r="Q52" s="458"/>
      <c r="R52" s="458"/>
      <c r="S52" s="458"/>
      <c r="T52" s="458"/>
      <c r="U52" s="458"/>
      <c r="V52" s="458"/>
      <c r="W52" s="458"/>
      <c r="X52" s="458"/>
      <c r="Y52" s="459"/>
    </row>
    <row r="54" spans="1:63" customHeight="1" ht="27">
      <c r="A54" s="1249" t="s">
        <v>917</v>
      </c>
      <c r="B54" s="1249"/>
      <c r="C54" s="1249"/>
      <c r="D54" s="1249"/>
      <c r="E54" s="1249"/>
      <c r="F54" s="1249"/>
      <c r="G54" s="1249"/>
      <c r="H54" s="1249"/>
      <c r="I54" s="1249"/>
      <c r="J54" s="1249"/>
      <c r="K54" s="1249"/>
      <c r="L54" s="1249"/>
      <c r="M54" s="1249"/>
      <c r="N54" s="1249"/>
      <c r="O54" s="1249"/>
      <c r="P54" s="1249"/>
      <c r="Q54" s="1249"/>
      <c r="R54" s="1249"/>
      <c r="S54" s="1249"/>
      <c r="T54" s="1249"/>
      <c r="U54" s="1249"/>
      <c r="V54" s="1249"/>
      <c r="W54" s="1249"/>
      <c r="X54" s="1249"/>
      <c r="Y54" s="1249"/>
    </row>
    <row r="55" spans="1:63" customHeight="1" ht="16.5"/>
    <row r="56" spans="1:63" customHeight="1" ht="24.75">
      <c r="E56" s="1391" t="s">
        <v>837</v>
      </c>
      <c r="F56" s="1392"/>
      <c r="G56" s="1392"/>
      <c r="H56" s="1392"/>
      <c r="I56" s="1392"/>
      <c r="J56" s="1392"/>
      <c r="K56" s="1392"/>
      <c r="L56" s="1392"/>
      <c r="M56" s="1392"/>
      <c r="N56" s="1392"/>
      <c r="O56" s="1392"/>
      <c r="P56" s="1392"/>
      <c r="Q56" s="1392"/>
      <c r="R56" s="1392"/>
      <c r="S56" s="1392"/>
      <c r="T56" s="1392"/>
      <c r="U56" s="1393"/>
      <c r="V56" s="443"/>
      <c r="Y56" s="375"/>
      <c r="Z56" s="41" t="s">
        <v>918</v>
      </c>
    </row>
    <row r="57" spans="1:63" customHeight="1" ht="20.25">
      <c r="E57" s="467"/>
      <c r="F57" s="307">
        <v>591</v>
      </c>
      <c r="G57" s="307">
        <v>818</v>
      </c>
      <c r="H57" s="307">
        <v>1044</v>
      </c>
      <c r="I57" s="307">
        <v>1271</v>
      </c>
      <c r="J57" s="307">
        <v>1497</v>
      </c>
      <c r="K57" s="307">
        <v>1723</v>
      </c>
      <c r="L57" s="307">
        <v>1950</v>
      </c>
      <c r="M57" s="307">
        <v>2176</v>
      </c>
      <c r="N57" s="307">
        <v>2403</v>
      </c>
      <c r="O57" s="307">
        <v>2629</v>
      </c>
      <c r="P57" s="307">
        <v>2855</v>
      </c>
      <c r="Q57" s="307">
        <v>3082</v>
      </c>
      <c r="R57" s="307">
        <v>3308</v>
      </c>
      <c r="S57" s="307">
        <v>3535</v>
      </c>
      <c r="T57" s="307">
        <v>3761</v>
      </c>
      <c r="U57" s="359"/>
      <c r="V57" s="444"/>
      <c r="Y57" s="293"/>
      <c r="Z57" s="41" t="s">
        <v>316</v>
      </c>
      <c r="AA57" s="41">
        <v>591</v>
      </c>
      <c r="AB57" s="41">
        <v>818</v>
      </c>
      <c r="AC57" s="41">
        <v>1044</v>
      </c>
      <c r="AD57" s="41">
        <v>1271</v>
      </c>
      <c r="AE57" s="41">
        <v>1497</v>
      </c>
      <c r="AF57" s="41">
        <v>1723</v>
      </c>
      <c r="AG57" s="41">
        <v>1950</v>
      </c>
      <c r="AH57" s="41">
        <v>2176</v>
      </c>
      <c r="AI57" s="41">
        <v>2403</v>
      </c>
      <c r="AJ57" s="41">
        <v>2629</v>
      </c>
      <c r="AK57" s="41">
        <v>2855</v>
      </c>
      <c r="AL57" s="41">
        <v>3082</v>
      </c>
      <c r="AM57" s="41">
        <v>3308</v>
      </c>
      <c r="AN57" s="41">
        <v>3535</v>
      </c>
      <c r="AO57" s="41">
        <v>3761</v>
      </c>
      <c r="AP57" s="41">
        <v>3987</v>
      </c>
      <c r="AQ57" s="41">
        <v>4223</v>
      </c>
      <c r="AR57" s="41">
        <v>4451</v>
      </c>
      <c r="AS57" s="41">
        <v>4679</v>
      </c>
      <c r="AT57" s="41">
        <v>4907</v>
      </c>
      <c r="AU57" s="41">
        <v>5135</v>
      </c>
      <c r="AV57" s="41">
        <v>5363</v>
      </c>
    </row>
    <row r="58" spans="1:63" customHeight="1" ht="19.5">
      <c r="E58" s="356">
        <v>650</v>
      </c>
      <c r="F58" s="332">
        <f>ROUNDUP(IFERROR(AA58*(1+$AA$4/100),AA58),0)</f>
        <v>33</v>
      </c>
      <c r="G58" s="333">
        <f>ROUNDUP(IFERROR(AB58*(1+$AA$4/100),AB58),0)</f>
        <v>40</v>
      </c>
      <c r="H58" s="333">
        <f>ROUNDUP(IFERROR(AC58*(1+$AA$4/100),AC58),0)</f>
        <v>47</v>
      </c>
      <c r="I58" s="333">
        <f>ROUNDUP(IFERROR(AD58*(1+$AA$4/100),AD58),0)</f>
        <v>54</v>
      </c>
      <c r="J58" s="333">
        <f>ROUNDUP(IFERROR(AE58*(1+$AA$4/100),AE58),0)</f>
        <v>61</v>
      </c>
      <c r="K58" s="333">
        <f>ROUNDUP(IFERROR(AF58*(1+$AA$4/100),AF58),0)</f>
        <v>68</v>
      </c>
      <c r="L58" s="333">
        <f>ROUNDUP(IFERROR(AG58*(1+$AA$4/100),AG58),0)</f>
        <v>75</v>
      </c>
      <c r="M58" s="333">
        <f>ROUNDUP(IFERROR(AH58*(1+$AA$4/100),AH58),0)</f>
        <v>82</v>
      </c>
      <c r="N58" s="333">
        <f>ROUNDUP(IFERROR(AI58*(1+$AA$4/100),AI58),0)</f>
        <v>90</v>
      </c>
      <c r="O58" s="333">
        <f>ROUNDUP(IFERROR(AJ58*(1+$AA$4/100),AJ58),0)</f>
        <v>96</v>
      </c>
      <c r="P58" s="387">
        <f>ROUNDUP(IFERROR(AK58*(1+$AA$4/100),AK58),0)</f>
        <v>104</v>
      </c>
      <c r="Q58" s="387">
        <f>ROUNDUP(IFERROR(AL58*(1+$AA$4/100),AL58),0)</f>
        <v>111</v>
      </c>
      <c r="R58" s="387">
        <f>ROUNDUP(IFERROR(AM58*(1+$AA$4/100),AM58),0)</f>
        <v>118</v>
      </c>
      <c r="S58" s="387">
        <f>ROUNDUP(IFERROR(AN58*(1+$AA$4/100),AN58),0)</f>
        <v>125</v>
      </c>
      <c r="T58" s="388">
        <f>ROUNDUP(IFERROR(AO58*(1+$AA$4/100),AO58),0)</f>
        <v>132</v>
      </c>
      <c r="U58" s="360">
        <v>650</v>
      </c>
      <c r="V58" s="391"/>
      <c r="Y58" s="391"/>
      <c r="Z58" s="41">
        <v>650</v>
      </c>
      <c r="AA58" s="41">
        <v>43</v>
      </c>
      <c r="AB58" s="41">
        <v>53</v>
      </c>
      <c r="AC58" s="41">
        <v>62</v>
      </c>
      <c r="AD58" s="41">
        <v>71</v>
      </c>
      <c r="AE58" s="41">
        <v>81</v>
      </c>
      <c r="AF58" s="41">
        <v>90</v>
      </c>
      <c r="AG58" s="41">
        <v>100</v>
      </c>
      <c r="AH58" s="41">
        <v>109</v>
      </c>
      <c r="AI58" s="41">
        <v>119</v>
      </c>
      <c r="AJ58" s="41">
        <v>128</v>
      </c>
      <c r="AK58" s="41">
        <v>138</v>
      </c>
      <c r="AL58" s="41">
        <v>147</v>
      </c>
      <c r="AM58" s="41">
        <v>157</v>
      </c>
      <c r="AN58" s="41">
        <v>166</v>
      </c>
      <c r="AO58" s="41">
        <v>176</v>
      </c>
      <c r="AP58" s="41">
        <v>185</v>
      </c>
      <c r="AQ58" s="41">
        <v>339</v>
      </c>
      <c r="AR58" s="41">
        <v>349</v>
      </c>
      <c r="AS58" s="41">
        <v>361</v>
      </c>
      <c r="AT58" s="41">
        <v>371</v>
      </c>
      <c r="AU58" s="41">
        <v>383</v>
      </c>
      <c r="AV58" s="41">
        <v>393</v>
      </c>
      <c r="AW58" s="41">
        <v>0</v>
      </c>
      <c r="AX58" s="41">
        <v>0</v>
      </c>
      <c r="AY58" s="41">
        <v>0</v>
      </c>
      <c r="AZ58" s="41">
        <v>0</v>
      </c>
      <c r="BA58" s="41">
        <v>0</v>
      </c>
      <c r="BB58" s="41">
        <v>0</v>
      </c>
      <c r="BC58" s="41">
        <v>0</v>
      </c>
      <c r="BD58" s="41">
        <v>0</v>
      </c>
      <c r="BE58" s="41">
        <v>0</v>
      </c>
      <c r="BF58" s="41">
        <v>0</v>
      </c>
      <c r="BG58" s="41">
        <v>0</v>
      </c>
      <c r="BH58" s="41">
        <v>0</v>
      </c>
      <c r="BI58" s="41">
        <v>0</v>
      </c>
    </row>
    <row r="59" spans="1:63" customHeight="1" ht="19.5">
      <c r="E59" s="356">
        <v>950</v>
      </c>
      <c r="F59" s="339">
        <f>ROUNDUP(IFERROR(AA59*(1+$AA$4/100),AA59),0)</f>
        <v>38</v>
      </c>
      <c r="G59" s="297">
        <f>ROUNDUP(IFERROR(AB59*(1+$AA$4/100),AB59),0)</f>
        <v>47</v>
      </c>
      <c r="H59" s="297">
        <f>ROUNDUP(IFERROR(AC59*(1+$AA$4/100),AC59),0)</f>
        <v>56</v>
      </c>
      <c r="I59" s="297">
        <f>ROUNDUP(IFERROR(AD59*(1+$AA$4/100),AD59),0)</f>
        <v>65</v>
      </c>
      <c r="J59" s="297">
        <f>ROUNDUP(IFERROR(AE59*(1+$AA$4/100),AE59),0)</f>
        <v>74</v>
      </c>
      <c r="K59" s="297">
        <f>ROUNDUP(IFERROR(AF59*(1+$AA$4/100),AF59),0)</f>
        <v>83</v>
      </c>
      <c r="L59" s="297">
        <f>ROUNDUP(IFERROR(AG59*(1+$AA$4/100),AG59),0)</f>
        <v>92</v>
      </c>
      <c r="M59" s="297">
        <f>ROUNDUP(IFERROR(AH59*(1+$AA$4/100),AH59),0)</f>
        <v>101</v>
      </c>
      <c r="N59" s="297">
        <f>ROUNDUP(IFERROR(AI59*(1+$AA$4/100),AI59),0)</f>
        <v>110</v>
      </c>
      <c r="O59" s="297">
        <f>ROUNDUP(IFERROR(AJ59*(1+$AA$4/100),AJ59),0)</f>
        <v>119</v>
      </c>
      <c r="P59" s="391">
        <f>ROUNDUP(IFERROR(AK59*(1+$AA$4/100),AK59),0)</f>
        <v>128</v>
      </c>
      <c r="Q59" s="391">
        <f>ROUNDUP(IFERROR(AL59*(1+$AA$4/100),AL59),0)</f>
        <v>137</v>
      </c>
      <c r="R59" s="391">
        <f>ROUNDUP(IFERROR(AM59*(1+$AA$4/100),AM59),0)</f>
        <v>146</v>
      </c>
      <c r="S59" s="391">
        <f>ROUNDUP(IFERROR(AN59*(1+$AA$4/100),AN59),0)</f>
        <v>155</v>
      </c>
      <c r="T59" s="392">
        <f>ROUNDUP(IFERROR(AO59*(1+$AA$4/100),AO59),0)</f>
        <v>164</v>
      </c>
      <c r="U59" s="360">
        <v>950</v>
      </c>
      <c r="V59" s="391"/>
      <c r="Y59" s="391"/>
      <c r="Z59" s="41">
        <v>950</v>
      </c>
      <c r="AA59" s="41">
        <v>50</v>
      </c>
      <c r="AB59" s="41">
        <v>62</v>
      </c>
      <c r="AC59" s="41">
        <v>74</v>
      </c>
      <c r="AD59" s="41">
        <v>86</v>
      </c>
      <c r="AE59" s="41">
        <v>98</v>
      </c>
      <c r="AF59" s="41">
        <v>110</v>
      </c>
      <c r="AG59" s="41">
        <v>122</v>
      </c>
      <c r="AH59" s="41">
        <v>134</v>
      </c>
      <c r="AI59" s="41">
        <v>146</v>
      </c>
      <c r="AJ59" s="41">
        <v>158</v>
      </c>
      <c r="AK59" s="41">
        <v>170</v>
      </c>
      <c r="AL59" s="41">
        <v>182</v>
      </c>
      <c r="AM59" s="41">
        <v>194</v>
      </c>
      <c r="AN59" s="41">
        <v>206</v>
      </c>
      <c r="AO59" s="41">
        <v>218</v>
      </c>
      <c r="AP59" s="41">
        <v>230</v>
      </c>
      <c r="AQ59" s="41">
        <v>393</v>
      </c>
      <c r="AR59" s="41">
        <v>405</v>
      </c>
      <c r="AS59" s="41">
        <v>418</v>
      </c>
      <c r="AT59" s="41">
        <v>430</v>
      </c>
      <c r="AU59" s="41">
        <v>445</v>
      </c>
      <c r="AV59" s="41">
        <v>458</v>
      </c>
      <c r="AW59" s="41">
        <v>0</v>
      </c>
      <c r="AX59" s="41">
        <v>0</v>
      </c>
      <c r="AY59" s="41">
        <v>0</v>
      </c>
      <c r="AZ59" s="41">
        <v>0</v>
      </c>
      <c r="BA59" s="41">
        <v>0</v>
      </c>
      <c r="BB59" s="41">
        <v>0</v>
      </c>
      <c r="BC59" s="41">
        <v>0</v>
      </c>
      <c r="BD59" s="41">
        <v>0</v>
      </c>
      <c r="BE59" s="41">
        <v>0</v>
      </c>
      <c r="BF59" s="41">
        <v>0</v>
      </c>
      <c r="BG59" s="41">
        <v>0</v>
      </c>
      <c r="BH59" s="41">
        <v>0</v>
      </c>
      <c r="BI59" s="41">
        <v>0</v>
      </c>
    </row>
    <row r="60" spans="1:63" customHeight="1" ht="19.5">
      <c r="E60" s="356">
        <v>1250</v>
      </c>
      <c r="F60" s="339">
        <f>ROUNDUP(IFERROR(AA60*(1+$AA$4/100),AA60),0)</f>
        <v>43</v>
      </c>
      <c r="G60" s="297">
        <f>ROUNDUP(IFERROR(AB60*(1+$AA$4/100),AB60),0)</f>
        <v>54</v>
      </c>
      <c r="H60" s="297">
        <f>ROUNDUP(IFERROR(AC60*(1+$AA$4/100),AC60),0)</f>
        <v>65</v>
      </c>
      <c r="I60" s="297">
        <f>ROUNDUP(IFERROR(AD60*(1+$AA$4/100),AD60),0)</f>
        <v>76</v>
      </c>
      <c r="J60" s="297">
        <f>ROUNDUP(IFERROR(AE60*(1+$AA$4/100),AE60),0)</f>
        <v>87</v>
      </c>
      <c r="K60" s="297">
        <f>ROUNDUP(IFERROR(AF60*(1+$AA$4/100),AF60),0)</f>
        <v>97</v>
      </c>
      <c r="L60" s="297">
        <f>ROUNDUP(IFERROR(AG60*(1+$AA$4/100),AG60),0)</f>
        <v>108</v>
      </c>
      <c r="M60" s="297">
        <f>ROUNDUP(IFERROR(AH60*(1+$AA$4/100),AH60),0)</f>
        <v>119</v>
      </c>
      <c r="N60" s="297">
        <f>ROUNDUP(IFERROR(AI60*(1+$AA$4/100),AI60),0)</f>
        <v>130</v>
      </c>
      <c r="O60" s="297">
        <f>ROUNDUP(IFERROR(AJ60*(1+$AA$4/100),AJ60),0)</f>
        <v>141</v>
      </c>
      <c r="P60" s="391">
        <f>ROUNDUP(IFERROR(AK60*(1+$AA$4/100),AK60),0)</f>
        <v>152</v>
      </c>
      <c r="Q60" s="391">
        <f>ROUNDUP(IFERROR(AL60*(1+$AA$4/100),AL60),0)</f>
        <v>163</v>
      </c>
      <c r="R60" s="391">
        <f>ROUNDUP(IFERROR(AM60*(1+$AA$4/100),AM60),0)</f>
        <v>174</v>
      </c>
      <c r="S60" s="391">
        <f>ROUNDUP(IFERROR(AN60*(1+$AA$4/100),AN60),0)</f>
        <v>185</v>
      </c>
      <c r="T60" s="392">
        <f>ROUNDUP(IFERROR(AO60*(1+$AA$4/100),AO60),0)</f>
        <v>195</v>
      </c>
      <c r="U60" s="360">
        <v>1250</v>
      </c>
      <c r="V60" s="391"/>
      <c r="Y60" s="391"/>
      <c r="Z60" s="41">
        <v>1250</v>
      </c>
      <c r="AA60" s="41">
        <v>57</v>
      </c>
      <c r="AB60" s="41">
        <v>72</v>
      </c>
      <c r="AC60" s="41">
        <v>86</v>
      </c>
      <c r="AD60" s="41">
        <v>101</v>
      </c>
      <c r="AE60" s="41">
        <v>115</v>
      </c>
      <c r="AF60" s="41">
        <v>129</v>
      </c>
      <c r="AG60" s="41">
        <v>144</v>
      </c>
      <c r="AH60" s="41">
        <v>158</v>
      </c>
      <c r="AI60" s="41">
        <v>173</v>
      </c>
      <c r="AJ60" s="41">
        <v>188</v>
      </c>
      <c r="AK60" s="41">
        <v>202</v>
      </c>
      <c r="AL60" s="41">
        <v>217</v>
      </c>
      <c r="AM60" s="41">
        <v>231</v>
      </c>
      <c r="AN60" s="41">
        <v>246</v>
      </c>
      <c r="AO60" s="41">
        <v>260</v>
      </c>
      <c r="AP60" s="41">
        <v>275</v>
      </c>
      <c r="AQ60" s="41">
        <v>444</v>
      </c>
      <c r="AR60" s="41">
        <v>459</v>
      </c>
      <c r="AS60" s="41">
        <v>477</v>
      </c>
      <c r="AT60" s="41">
        <v>492</v>
      </c>
      <c r="AU60" s="41">
        <v>509</v>
      </c>
      <c r="AV60" s="41">
        <v>525</v>
      </c>
      <c r="AW60" s="41">
        <v>0</v>
      </c>
      <c r="AX60" s="41">
        <v>0</v>
      </c>
      <c r="AY60" s="41">
        <v>0</v>
      </c>
      <c r="AZ60" s="41">
        <v>0</v>
      </c>
      <c r="BA60" s="41">
        <v>0</v>
      </c>
      <c r="BB60" s="41">
        <v>0</v>
      </c>
      <c r="BC60" s="41">
        <v>0</v>
      </c>
      <c r="BD60" s="41">
        <v>0</v>
      </c>
      <c r="BE60" s="41">
        <v>0</v>
      </c>
      <c r="BF60" s="41">
        <v>0</v>
      </c>
      <c r="BG60" s="41">
        <v>0</v>
      </c>
      <c r="BH60" s="41">
        <v>0</v>
      </c>
      <c r="BI60" s="41">
        <v>0</v>
      </c>
    </row>
    <row r="61" spans="1:63" customHeight="1" ht="19.5">
      <c r="E61" s="356">
        <v>1550</v>
      </c>
      <c r="F61" s="339">
        <f>ROUNDUP(IFERROR(AA61*(1+$AA$4/100),AA61),0)</f>
        <v>48</v>
      </c>
      <c r="G61" s="297">
        <f>ROUNDUP(IFERROR(AB61*(1+$AA$4/100),AB61),0)</f>
        <v>61</v>
      </c>
      <c r="H61" s="297">
        <f>ROUNDUP(IFERROR(AC61*(1+$AA$4/100),AC61),0)</f>
        <v>74</v>
      </c>
      <c r="I61" s="297">
        <f>ROUNDUP(IFERROR(AD61*(1+$AA$4/100),AD61),0)</f>
        <v>87</v>
      </c>
      <c r="J61" s="297">
        <f>ROUNDUP(IFERROR(AE61*(1+$AA$4/100),AE61),0)</f>
        <v>99</v>
      </c>
      <c r="K61" s="297">
        <f>ROUNDUP(IFERROR(AF61*(1+$AA$4/100),AF61),0)</f>
        <v>112</v>
      </c>
      <c r="L61" s="297">
        <f>ROUNDUP(IFERROR(AG61*(1+$AA$4/100),AG61),0)</f>
        <v>125</v>
      </c>
      <c r="M61" s="297">
        <f>ROUNDUP(IFERROR(AH61*(1+$AA$4/100),AH61),0)</f>
        <v>138</v>
      </c>
      <c r="N61" s="297">
        <f>ROUNDUP(IFERROR(AI61*(1+$AA$4/100),AI61),0)</f>
        <v>150</v>
      </c>
      <c r="O61" s="297">
        <f>ROUNDUP(IFERROR(AJ61*(1+$AA$4/100),AJ61),0)</f>
        <v>163</v>
      </c>
      <c r="P61" s="391">
        <f>ROUNDUP(IFERROR(AK61*(1+$AA$4/100),AK61),0)</f>
        <v>176</v>
      </c>
      <c r="Q61" s="391">
        <f>ROUNDUP(IFERROR(AL61*(1+$AA$4/100),AL61),0)</f>
        <v>189</v>
      </c>
      <c r="R61" s="391">
        <f>ROUNDUP(IFERROR(AM61*(1+$AA$4/100),AM61),0)</f>
        <v>201</v>
      </c>
      <c r="S61" s="391">
        <f>ROUNDUP(IFERROR(AN61*(1+$AA$4/100),AN61),0)</f>
        <v>214</v>
      </c>
      <c r="T61" s="392">
        <f>ROUNDUP(IFERROR(AO61*(1+$AA$4/100),AO61),0)</f>
        <v>227</v>
      </c>
      <c r="U61" s="360">
        <v>1550</v>
      </c>
      <c r="V61" s="391"/>
      <c r="Y61" s="391"/>
      <c r="Z61" s="41">
        <v>1550</v>
      </c>
      <c r="AA61" s="41">
        <v>64</v>
      </c>
      <c r="AB61" s="41">
        <v>81</v>
      </c>
      <c r="AC61" s="41">
        <v>98</v>
      </c>
      <c r="AD61" s="41">
        <v>115</v>
      </c>
      <c r="AE61" s="41">
        <v>132</v>
      </c>
      <c r="AF61" s="41">
        <v>149</v>
      </c>
      <c r="AG61" s="41">
        <v>166</v>
      </c>
      <c r="AH61" s="41">
        <v>183</v>
      </c>
      <c r="AI61" s="41">
        <v>200</v>
      </c>
      <c r="AJ61" s="41">
        <v>217</v>
      </c>
      <c r="AK61" s="41">
        <v>234</v>
      </c>
      <c r="AL61" s="41">
        <v>251</v>
      </c>
      <c r="AM61" s="41">
        <v>268</v>
      </c>
      <c r="AN61" s="41">
        <v>285</v>
      </c>
      <c r="AO61" s="41">
        <v>302</v>
      </c>
      <c r="AP61" s="41">
        <v>319</v>
      </c>
      <c r="AQ61" s="41">
        <v>495</v>
      </c>
      <c r="AR61" s="41">
        <v>513</v>
      </c>
      <c r="AS61" s="41">
        <v>533</v>
      </c>
      <c r="AT61" s="41">
        <v>551</v>
      </c>
      <c r="AU61" s="41">
        <v>572</v>
      </c>
      <c r="AV61" s="41">
        <v>590</v>
      </c>
      <c r="AW61" s="41">
        <v>0</v>
      </c>
      <c r="AX61" s="41">
        <v>0</v>
      </c>
      <c r="AY61" s="41">
        <v>0</v>
      </c>
      <c r="AZ61" s="41">
        <v>0</v>
      </c>
      <c r="BA61" s="41">
        <v>0</v>
      </c>
      <c r="BB61" s="41">
        <v>0</v>
      </c>
      <c r="BC61" s="41">
        <v>0</v>
      </c>
      <c r="BD61" s="41">
        <v>0</v>
      </c>
      <c r="BE61" s="41">
        <v>0</v>
      </c>
      <c r="BF61" s="41">
        <v>0</v>
      </c>
      <c r="BG61" s="41">
        <v>0</v>
      </c>
      <c r="BH61" s="41">
        <v>0</v>
      </c>
      <c r="BI61" s="41">
        <v>0</v>
      </c>
    </row>
    <row r="62" spans="1:63" customHeight="1" ht="19.5">
      <c r="E62" s="356">
        <v>1850</v>
      </c>
      <c r="F62" s="339">
        <f>ROUNDUP(IFERROR(AA62*(1+$AA$4/100),AA62),0)</f>
        <v>54</v>
      </c>
      <c r="G62" s="297">
        <f>ROUNDUP(IFERROR(AB62*(1+$AA$4/100),AB62),0)</f>
        <v>69</v>
      </c>
      <c r="H62" s="297">
        <f>ROUNDUP(IFERROR(AC62*(1+$AA$4/100),AC62),0)</f>
        <v>83</v>
      </c>
      <c r="I62" s="297">
        <f>ROUNDUP(IFERROR(AD62*(1+$AA$4/100),AD62),0)</f>
        <v>98</v>
      </c>
      <c r="J62" s="297">
        <f>ROUNDUP(IFERROR(AE62*(1+$AA$4/100),AE62),0)</f>
        <v>112</v>
      </c>
      <c r="K62" s="297">
        <f>ROUNDUP(IFERROR(AF62*(1+$AA$4/100),AF62),0)</f>
        <v>126</v>
      </c>
      <c r="L62" s="297">
        <f>ROUNDUP(IFERROR(AG62*(1+$AA$4/100),AG62),0)</f>
        <v>141</v>
      </c>
      <c r="M62" s="297">
        <f>ROUNDUP(IFERROR(AH62*(1+$AA$4/100),AH62),0)</f>
        <v>156</v>
      </c>
      <c r="N62" s="297">
        <f>ROUNDUP(IFERROR(AI62*(1+$AA$4/100),AI62),0)</f>
        <v>171</v>
      </c>
      <c r="O62" s="297">
        <f>ROUNDUP(IFERROR(AJ62*(1+$AA$4/100),AJ62),0)</f>
        <v>186</v>
      </c>
      <c r="P62" s="391">
        <f>ROUNDUP(IFERROR(AK62*(1+$AA$4/100),AK62),0)</f>
        <v>200</v>
      </c>
      <c r="Q62" s="391">
        <f>ROUNDUP(IFERROR(AL62*(1+$AA$4/100),AL62),0)</f>
        <v>215</v>
      </c>
      <c r="R62" s="391">
        <f>ROUNDUP(IFERROR(AM62*(1+$AA$4/100),AM62),0)</f>
        <v>229</v>
      </c>
      <c r="S62" s="391">
        <f>ROUNDUP(IFERROR(AN62*(1+$AA$4/100),AN62),0)</f>
        <v>244</v>
      </c>
      <c r="T62" s="392">
        <f>ROUNDUP(IFERROR(AO62*(1+$AA$4/100),AO62),0)</f>
        <v>258</v>
      </c>
      <c r="U62" s="360">
        <v>1850</v>
      </c>
      <c r="V62" s="391"/>
      <c r="Y62" s="391"/>
      <c r="Z62" s="41">
        <v>1850</v>
      </c>
      <c r="AA62" s="41">
        <v>71</v>
      </c>
      <c r="AB62" s="41">
        <v>91</v>
      </c>
      <c r="AC62" s="41">
        <v>110</v>
      </c>
      <c r="AD62" s="41">
        <v>130</v>
      </c>
      <c r="AE62" s="41">
        <v>149</v>
      </c>
      <c r="AF62" s="41">
        <v>168</v>
      </c>
      <c r="AG62" s="41">
        <v>188</v>
      </c>
      <c r="AH62" s="41">
        <v>207</v>
      </c>
      <c r="AI62" s="41">
        <v>227</v>
      </c>
      <c r="AJ62" s="41">
        <v>247</v>
      </c>
      <c r="AK62" s="41">
        <v>266</v>
      </c>
      <c r="AL62" s="41">
        <v>286</v>
      </c>
      <c r="AM62" s="41">
        <v>305</v>
      </c>
      <c r="AN62" s="41">
        <v>325</v>
      </c>
      <c r="AO62" s="41">
        <v>344</v>
      </c>
      <c r="AP62" s="41">
        <v>364</v>
      </c>
      <c r="AQ62" s="41">
        <v>548</v>
      </c>
      <c r="AR62" s="41">
        <v>569</v>
      </c>
      <c r="AS62" s="41">
        <v>590</v>
      </c>
      <c r="AT62" s="41">
        <v>611</v>
      </c>
      <c r="AU62" s="41">
        <v>634</v>
      </c>
      <c r="AV62" s="41">
        <v>655</v>
      </c>
      <c r="AW62" s="41">
        <v>0</v>
      </c>
      <c r="AX62" s="41">
        <v>0</v>
      </c>
      <c r="AY62" s="41">
        <v>0</v>
      </c>
      <c r="AZ62" s="41">
        <v>0</v>
      </c>
      <c r="BA62" s="41">
        <v>0</v>
      </c>
      <c r="BB62" s="41">
        <v>0</v>
      </c>
      <c r="BC62" s="41">
        <v>0</v>
      </c>
      <c r="BD62" s="41">
        <v>0</v>
      </c>
      <c r="BE62" s="41">
        <v>0</v>
      </c>
      <c r="BF62" s="41">
        <v>0</v>
      </c>
      <c r="BG62" s="41">
        <v>0</v>
      </c>
      <c r="BH62" s="41">
        <v>0</v>
      </c>
      <c r="BI62" s="41">
        <v>0</v>
      </c>
    </row>
    <row r="63" spans="1:63" customHeight="1" ht="19.5">
      <c r="E63" s="356">
        <v>2150</v>
      </c>
      <c r="F63" s="339">
        <f>ROUNDUP(IFERROR(AA63*(1+$AA$4/100),AA63),0)</f>
        <v>60</v>
      </c>
      <c r="G63" s="297">
        <f>ROUNDUP(IFERROR(AB63*(1+$AA$4/100),AB63),0)</f>
        <v>75</v>
      </c>
      <c r="H63" s="297">
        <f>ROUNDUP(IFERROR(AC63*(1+$AA$4/100),AC63),0)</f>
        <v>92</v>
      </c>
      <c r="I63" s="297">
        <f>ROUNDUP(IFERROR(AD63*(1+$AA$4/100),AD63),0)</f>
        <v>108</v>
      </c>
      <c r="J63" s="297">
        <f>ROUNDUP(IFERROR(AE63*(1+$AA$4/100),AE63),0)</f>
        <v>125</v>
      </c>
      <c r="K63" s="297">
        <f>ROUNDUP(IFERROR(AF63*(1+$AA$4/100),AF63),0)</f>
        <v>141</v>
      </c>
      <c r="L63" s="297">
        <f>ROUNDUP(IFERROR(AG63*(1+$AA$4/100),AG63),0)</f>
        <v>158</v>
      </c>
      <c r="M63" s="297">
        <f>ROUNDUP(IFERROR(AH63*(1+$AA$4/100),AH63),0)</f>
        <v>174</v>
      </c>
      <c r="N63" s="297">
        <f>ROUNDUP(IFERROR(AI63*(1+$AA$4/100),AI63),0)</f>
        <v>191</v>
      </c>
      <c r="O63" s="297">
        <f>ROUNDUP(IFERROR(AJ63*(1+$AA$4/100),AJ63),0)</f>
        <v>207</v>
      </c>
      <c r="P63" s="391">
        <f>ROUNDUP(IFERROR(AK63*(1+$AA$4/100),AK63),0)</f>
        <v>224</v>
      </c>
      <c r="Q63" s="391">
        <f>ROUNDUP(IFERROR(AL63*(1+$AA$4/100),AL63),0)</f>
        <v>240</v>
      </c>
      <c r="R63" s="391">
        <f>ROUNDUP(IFERROR(AM63*(1+$AA$4/100),AM63),0)</f>
        <v>257</v>
      </c>
      <c r="S63" s="391">
        <f>ROUNDUP(IFERROR(AN63*(1+$AA$4/100),AN63),0)</f>
        <v>273</v>
      </c>
      <c r="T63" s="392">
        <f>ROUNDUP(IFERROR(AO63*(1+$AA$4/100),AO63),0)</f>
        <v>290</v>
      </c>
      <c r="U63" s="360">
        <v>2150</v>
      </c>
      <c r="V63" s="391"/>
      <c r="Y63" s="391"/>
      <c r="Z63" s="41">
        <v>2150</v>
      </c>
      <c r="AA63" s="41">
        <v>79</v>
      </c>
      <c r="AB63" s="41">
        <v>100</v>
      </c>
      <c r="AC63" s="41">
        <v>122</v>
      </c>
      <c r="AD63" s="41">
        <v>144</v>
      </c>
      <c r="AE63" s="41">
        <v>166</v>
      </c>
      <c r="AF63" s="41">
        <v>188</v>
      </c>
      <c r="AG63" s="41">
        <v>210</v>
      </c>
      <c r="AH63" s="41">
        <v>232</v>
      </c>
      <c r="AI63" s="41">
        <v>254</v>
      </c>
      <c r="AJ63" s="41">
        <v>276</v>
      </c>
      <c r="AK63" s="41">
        <v>298</v>
      </c>
      <c r="AL63" s="41">
        <v>320</v>
      </c>
      <c r="AM63" s="41">
        <v>342</v>
      </c>
      <c r="AN63" s="41">
        <v>364</v>
      </c>
      <c r="AO63" s="41">
        <v>386</v>
      </c>
      <c r="AP63" s="41">
        <v>408</v>
      </c>
      <c r="AQ63" s="41">
        <v>599</v>
      </c>
      <c r="AR63" s="41">
        <v>623</v>
      </c>
      <c r="AS63" s="41">
        <v>649</v>
      </c>
      <c r="AT63" s="41">
        <v>672</v>
      </c>
      <c r="AU63" s="41">
        <v>696</v>
      </c>
      <c r="AV63" s="41">
        <v>719</v>
      </c>
      <c r="AW63" s="41">
        <v>0</v>
      </c>
      <c r="AX63" s="41">
        <v>0</v>
      </c>
      <c r="AY63" s="41">
        <v>0</v>
      </c>
      <c r="AZ63" s="41">
        <v>0</v>
      </c>
      <c r="BA63" s="41">
        <v>0</v>
      </c>
      <c r="BB63" s="41">
        <v>0</v>
      </c>
      <c r="BC63" s="41">
        <v>0</v>
      </c>
      <c r="BD63" s="41">
        <v>0</v>
      </c>
      <c r="BE63" s="41">
        <v>0</v>
      </c>
      <c r="BF63" s="41">
        <v>0</v>
      </c>
      <c r="BG63" s="41">
        <v>0</v>
      </c>
      <c r="BH63" s="41">
        <v>0</v>
      </c>
      <c r="BI63" s="41">
        <v>0</v>
      </c>
    </row>
    <row r="64" spans="1:63" customHeight="1" ht="19.5">
      <c r="E64" s="356">
        <v>2450</v>
      </c>
      <c r="F64" s="339">
        <f>ROUNDUP(IFERROR(AA64*(1+$AA$4/100),AA64),0)</f>
        <v>65</v>
      </c>
      <c r="G64" s="297">
        <f>ROUNDUP(IFERROR(AB64*(1+$AA$4/100),AB64),0)</f>
        <v>83</v>
      </c>
      <c r="H64" s="297">
        <f>ROUNDUP(IFERROR(AC64*(1+$AA$4/100),AC64),0)</f>
        <v>101</v>
      </c>
      <c r="I64" s="297">
        <f>ROUNDUP(IFERROR(AD64*(1+$AA$4/100),AD64),0)</f>
        <v>120</v>
      </c>
      <c r="J64" s="297">
        <f>ROUNDUP(IFERROR(AE64*(1+$AA$4/100),AE64),0)</f>
        <v>138</v>
      </c>
      <c r="K64" s="297">
        <f>ROUNDUP(IFERROR(AF64*(1+$AA$4/100),AF64),0)</f>
        <v>156</v>
      </c>
      <c r="L64" s="297">
        <f>ROUNDUP(IFERROR(AG64*(1+$AA$4/100),AG64),0)</f>
        <v>174</v>
      </c>
      <c r="M64" s="297">
        <f>ROUNDUP(IFERROR(AH64*(1+$AA$4/100),AH64),0)</f>
        <v>192</v>
      </c>
      <c r="N64" s="297">
        <f>ROUNDUP(IFERROR(AI64*(1+$AA$4/100),AI64),0)</f>
        <v>212</v>
      </c>
      <c r="O64" s="297">
        <f>ROUNDUP(IFERROR(AJ64*(1+$AA$4/100),AJ64),0)</f>
        <v>230</v>
      </c>
      <c r="P64" s="391">
        <f>ROUNDUP(IFERROR(AK64*(1+$AA$4/100),AK64),0)</f>
        <v>248</v>
      </c>
      <c r="Q64" s="391">
        <f>ROUNDUP(IFERROR(AL64*(1+$AA$4/100),AL64),0)</f>
        <v>267</v>
      </c>
      <c r="R64" s="391">
        <f>ROUNDUP(IFERROR(AM64*(1+$AA$4/100),AM64),0)</f>
        <v>285</v>
      </c>
      <c r="S64" s="391">
        <f>ROUNDUP(IFERROR(AN64*(1+$AA$4/100),AN64),0)</f>
        <v>303</v>
      </c>
      <c r="T64" s="392">
        <f>ROUNDUP(IFERROR(AO64*(1+$AA$4/100),AO64),0)</f>
        <v>322</v>
      </c>
      <c r="U64" s="360">
        <v>2450</v>
      </c>
      <c r="V64" s="391"/>
      <c r="Y64" s="391"/>
      <c r="Z64" s="41">
        <v>2450</v>
      </c>
      <c r="AA64" s="41">
        <v>86</v>
      </c>
      <c r="AB64" s="41">
        <v>110</v>
      </c>
      <c r="AC64" s="41">
        <v>134</v>
      </c>
      <c r="AD64" s="41">
        <v>159</v>
      </c>
      <c r="AE64" s="41">
        <v>183</v>
      </c>
      <c r="AF64" s="41">
        <v>208</v>
      </c>
      <c r="AG64" s="41">
        <v>232</v>
      </c>
      <c r="AH64" s="41">
        <v>256</v>
      </c>
      <c r="AI64" s="41">
        <v>282</v>
      </c>
      <c r="AJ64" s="41">
        <v>306</v>
      </c>
      <c r="AK64" s="41">
        <v>330</v>
      </c>
      <c r="AL64" s="41">
        <v>355</v>
      </c>
      <c r="AM64" s="41">
        <v>379</v>
      </c>
      <c r="AN64" s="41">
        <v>404</v>
      </c>
      <c r="AO64" s="41">
        <v>429</v>
      </c>
      <c r="AP64" s="41">
        <v>453</v>
      </c>
      <c r="AQ64" s="41">
        <v>650</v>
      </c>
      <c r="AR64" s="41">
        <v>677</v>
      </c>
      <c r="AS64" s="41">
        <v>705</v>
      </c>
      <c r="AT64" s="41">
        <v>732</v>
      </c>
      <c r="AU64" s="41">
        <v>760</v>
      </c>
      <c r="AV64" s="41">
        <v>787</v>
      </c>
      <c r="AW64" s="41">
        <v>0</v>
      </c>
      <c r="AX64" s="41">
        <v>0</v>
      </c>
      <c r="AY64" s="41">
        <v>0</v>
      </c>
      <c r="AZ64" s="41">
        <v>0</v>
      </c>
      <c r="BA64" s="41">
        <v>0</v>
      </c>
      <c r="BB64" s="41">
        <v>0</v>
      </c>
      <c r="BC64" s="41">
        <v>0</v>
      </c>
      <c r="BD64" s="41">
        <v>0</v>
      </c>
      <c r="BE64" s="41">
        <v>0</v>
      </c>
      <c r="BF64" s="41">
        <v>0</v>
      </c>
      <c r="BG64" s="41">
        <v>0</v>
      </c>
      <c r="BH64" s="41">
        <v>0</v>
      </c>
      <c r="BI64" s="41">
        <v>0</v>
      </c>
    </row>
    <row r="65" spans="1:63" customHeight="1" ht="19.5">
      <c r="E65" s="356">
        <v>2750</v>
      </c>
      <c r="F65" s="390">
        <f>ROUNDUP(IFERROR(AA65*(1+$AA$4/100),AA65),0)</f>
        <v>70</v>
      </c>
      <c r="G65" s="391">
        <f>ROUNDUP(IFERROR(AB65*(1+$AA$4/100),AB65),0)</f>
        <v>90</v>
      </c>
      <c r="H65" s="391">
        <f>ROUNDUP(IFERROR(AC65*(1+$AA$4/100),AC65),0)</f>
        <v>111</v>
      </c>
      <c r="I65" s="391">
        <f>ROUNDUP(IFERROR(AD65*(1+$AA$4/100),AD65),0)</f>
        <v>130</v>
      </c>
      <c r="J65" s="391">
        <f>ROUNDUP(IFERROR(AE65*(1+$AA$4/100),AE65),0)</f>
        <v>150</v>
      </c>
      <c r="K65" s="391">
        <f>ROUNDUP(IFERROR(AF65*(1+$AA$4/100),AF65),0)</f>
        <v>171</v>
      </c>
      <c r="L65" s="391">
        <f>ROUNDUP(IFERROR(AG65*(1+$AA$4/100),AG65),0)</f>
        <v>191</v>
      </c>
      <c r="M65" s="391">
        <f>ROUNDUP(IFERROR(AH65*(1+$AA$4/100),AH65),0)</f>
        <v>211</v>
      </c>
      <c r="N65" s="391">
        <f>ROUNDUP(IFERROR(AI65*(1+$AA$4/100),AI65),0)</f>
        <v>232</v>
      </c>
      <c r="O65" s="391">
        <f>ROUNDUP(IFERROR(AJ65*(1+$AA$4/100),AJ65),0)</f>
        <v>252</v>
      </c>
      <c r="P65" s="391">
        <f>ROUNDUP(IFERROR(AK65*(1+$AA$4/100),AK65),0)</f>
        <v>272</v>
      </c>
      <c r="Q65" s="391">
        <f>ROUNDUP(IFERROR(AL65*(1+$AA$4/100),AL65),0)</f>
        <v>292</v>
      </c>
      <c r="R65" s="391">
        <f>ROUNDUP(IFERROR(AM65*(1+$AA$4/100),AM65),0)</f>
        <v>313</v>
      </c>
      <c r="S65" s="391">
        <f>ROUNDUP(IFERROR(AN65*(1+$AA$4/100),AN65),0)</f>
        <v>333</v>
      </c>
      <c r="T65" s="392">
        <f>ROUNDUP(IFERROR(AO65*(1+$AA$4/100),AO65),0)</f>
        <v>354</v>
      </c>
      <c r="U65" s="360">
        <v>2750</v>
      </c>
      <c r="V65" s="391"/>
      <c r="Y65" s="391"/>
      <c r="Z65" s="41">
        <v>2750</v>
      </c>
      <c r="AA65" s="41">
        <v>93</v>
      </c>
      <c r="AB65" s="41">
        <v>120</v>
      </c>
      <c r="AC65" s="41">
        <v>147</v>
      </c>
      <c r="AD65" s="41">
        <v>173</v>
      </c>
      <c r="AE65" s="41">
        <v>200</v>
      </c>
      <c r="AF65" s="41">
        <v>227</v>
      </c>
      <c r="AG65" s="41">
        <v>254</v>
      </c>
      <c r="AH65" s="41">
        <v>281</v>
      </c>
      <c r="AI65" s="41">
        <v>309</v>
      </c>
      <c r="AJ65" s="41">
        <v>335</v>
      </c>
      <c r="AK65" s="41">
        <v>362</v>
      </c>
      <c r="AL65" s="41">
        <v>389</v>
      </c>
      <c r="AM65" s="41">
        <v>417</v>
      </c>
      <c r="AN65" s="41">
        <v>444</v>
      </c>
      <c r="AO65" s="41">
        <v>471</v>
      </c>
      <c r="AP65" s="41">
        <v>498</v>
      </c>
      <c r="AQ65" s="41">
        <v>704</v>
      </c>
      <c r="AR65" s="41">
        <v>733</v>
      </c>
      <c r="AS65" s="41">
        <v>762</v>
      </c>
      <c r="AT65" s="41">
        <v>791</v>
      </c>
      <c r="AU65" s="41">
        <v>822</v>
      </c>
      <c r="AV65" s="41">
        <v>851</v>
      </c>
      <c r="AW65" s="41">
        <v>0</v>
      </c>
      <c r="AX65" s="41">
        <v>0</v>
      </c>
      <c r="AY65" s="41">
        <v>0</v>
      </c>
      <c r="AZ65" s="41">
        <v>0</v>
      </c>
      <c r="BA65" s="41">
        <v>0</v>
      </c>
      <c r="BB65" s="41">
        <v>0</v>
      </c>
      <c r="BC65" s="41">
        <v>0</v>
      </c>
      <c r="BD65" s="41">
        <v>0</v>
      </c>
      <c r="BE65" s="41">
        <v>0</v>
      </c>
      <c r="BF65" s="41">
        <v>0</v>
      </c>
      <c r="BG65" s="41">
        <v>0</v>
      </c>
      <c r="BH65" s="41">
        <v>0</v>
      </c>
      <c r="BI65" s="41">
        <v>0</v>
      </c>
    </row>
    <row r="66" spans="1:63" customHeight="1" ht="20.25">
      <c r="E66" s="356">
        <v>3050</v>
      </c>
      <c r="F66" s="393">
        <f>ROUNDUP(IFERROR(AA66*(1+$AA$4/100),AA66),0)</f>
        <v>75</v>
      </c>
      <c r="G66" s="394">
        <f>ROUNDUP(IFERROR(AB66*(1+$AA$4/100),AB66),0)</f>
        <v>97</v>
      </c>
      <c r="H66" s="394">
        <f>ROUNDUP(IFERROR(AC66*(1+$AA$4/100),AC66),0)</f>
        <v>120</v>
      </c>
      <c r="I66" s="394">
        <f>ROUNDUP(IFERROR(AD66*(1+$AA$4/100),AD66),0)</f>
        <v>141</v>
      </c>
      <c r="J66" s="394">
        <f>ROUNDUP(IFERROR(AE66*(1+$AA$4/100),AE66),0)</f>
        <v>163</v>
      </c>
      <c r="K66" s="394">
        <f>ROUNDUP(IFERROR(AF66*(1+$AA$4/100),AF66),0)</f>
        <v>186</v>
      </c>
      <c r="L66" s="394">
        <f>ROUNDUP(IFERROR(AG66*(1+$AA$4/100),AG66),0)</f>
        <v>207</v>
      </c>
      <c r="M66" s="394">
        <f>ROUNDUP(IFERROR(AH66*(1+$AA$4/100),AH66),0)</f>
        <v>230</v>
      </c>
      <c r="N66" s="394">
        <f>ROUNDUP(IFERROR(AI66*(1+$AA$4/100),AI66),0)</f>
        <v>252</v>
      </c>
      <c r="O66" s="394">
        <f>ROUNDUP(IFERROR(AJ66*(1+$AA$4/100),AJ66),0)</f>
        <v>274</v>
      </c>
      <c r="P66" s="394">
        <f>ROUNDUP(IFERROR(AK66*(1+$AA$4/100),AK66),0)</f>
        <v>296</v>
      </c>
      <c r="Q66" s="394">
        <f>ROUNDUP(IFERROR(AL66*(1+$AA$4/100),AL66),0)</f>
        <v>318</v>
      </c>
      <c r="R66" s="394">
        <f>ROUNDUP(IFERROR(AM66*(1+$AA$4/100),AM66),0)</f>
        <v>341</v>
      </c>
      <c r="S66" s="394">
        <f>ROUNDUP(IFERROR(AN66*(1+$AA$4/100),AN66),0)</f>
        <v>363</v>
      </c>
      <c r="T66" s="395">
        <f>ROUNDUP(IFERROR(AO66*(1+$AA$4/100),AO66),0)</f>
        <v>385</v>
      </c>
      <c r="U66" s="360">
        <v>3050</v>
      </c>
      <c r="V66" s="391"/>
      <c r="Y66" s="391"/>
      <c r="Z66" s="41">
        <v>3050</v>
      </c>
      <c r="AA66" s="41">
        <v>100</v>
      </c>
      <c r="AB66" s="41">
        <v>129</v>
      </c>
      <c r="AC66" s="41">
        <v>159</v>
      </c>
      <c r="AD66" s="41">
        <v>188</v>
      </c>
      <c r="AE66" s="41">
        <v>217</v>
      </c>
      <c r="AF66" s="41">
        <v>247</v>
      </c>
      <c r="AG66" s="41">
        <v>276</v>
      </c>
      <c r="AH66" s="41">
        <v>306</v>
      </c>
      <c r="AI66" s="41">
        <v>336</v>
      </c>
      <c r="AJ66" s="41">
        <v>365</v>
      </c>
      <c r="AK66" s="41">
        <v>394</v>
      </c>
      <c r="AL66" s="41">
        <v>424</v>
      </c>
      <c r="AM66" s="41">
        <v>454</v>
      </c>
      <c r="AN66" s="41">
        <v>483</v>
      </c>
      <c r="AO66" s="41">
        <v>513</v>
      </c>
      <c r="AP66" s="41">
        <v>542</v>
      </c>
      <c r="AQ66" s="41">
        <v>755</v>
      </c>
      <c r="AR66" s="41">
        <v>787</v>
      </c>
      <c r="AS66" s="41">
        <v>821</v>
      </c>
      <c r="AT66" s="41">
        <v>853</v>
      </c>
      <c r="AU66" s="41">
        <v>885</v>
      </c>
      <c r="AV66" s="41">
        <v>916</v>
      </c>
      <c r="AW66" s="41">
        <v>0</v>
      </c>
      <c r="AX66" s="41">
        <v>0</v>
      </c>
      <c r="AY66" s="41">
        <v>0</v>
      </c>
      <c r="AZ66" s="41">
        <v>0</v>
      </c>
      <c r="BA66" s="41">
        <v>0</v>
      </c>
      <c r="BB66" s="41">
        <v>0</v>
      </c>
      <c r="BC66" s="41">
        <v>0</v>
      </c>
      <c r="BD66" s="41">
        <v>0</v>
      </c>
      <c r="BE66" s="41">
        <v>0</v>
      </c>
      <c r="BF66" s="41">
        <v>0</v>
      </c>
      <c r="BG66" s="41">
        <v>0</v>
      </c>
      <c r="BH66" s="41">
        <v>0</v>
      </c>
      <c r="BI66" s="41">
        <v>0</v>
      </c>
    </row>
    <row r="67" spans="1:63" customHeight="1" ht="20.25">
      <c r="E67" s="457"/>
      <c r="F67" s="458"/>
      <c r="G67" s="458"/>
      <c r="H67" s="458"/>
      <c r="I67" s="458"/>
      <c r="J67" s="458"/>
      <c r="K67" s="458"/>
      <c r="L67" s="458"/>
      <c r="M67" s="458"/>
      <c r="N67" s="458"/>
      <c r="O67" s="458"/>
      <c r="P67" s="458"/>
      <c r="Q67" s="458"/>
      <c r="R67" s="458"/>
      <c r="S67" s="458"/>
      <c r="T67" s="458"/>
      <c r="U67" s="468"/>
      <c r="V67" s="391"/>
      <c r="Y67" s="391"/>
    </row>
    <row r="68" spans="1:63" customHeight="1" ht="16.5"/>
    <row r="69" spans="1:63" customHeight="1" ht="24.75">
      <c r="E69" s="1391" t="s">
        <v>838</v>
      </c>
      <c r="F69" s="1392"/>
      <c r="G69" s="1392"/>
      <c r="H69" s="1392"/>
      <c r="I69" s="1392"/>
      <c r="J69" s="1392"/>
      <c r="K69" s="1392"/>
      <c r="L69" s="1392"/>
      <c r="M69" s="1392"/>
      <c r="N69" s="1392"/>
      <c r="O69" s="1392"/>
      <c r="P69" s="1392"/>
      <c r="Q69" s="1392"/>
      <c r="R69" s="1392"/>
      <c r="S69" s="1392"/>
      <c r="T69" s="1392"/>
      <c r="U69" s="1393"/>
      <c r="V69" s="443"/>
      <c r="Y69" s="375"/>
      <c r="Z69" s="41" t="s">
        <v>918</v>
      </c>
    </row>
    <row r="70" spans="1:63" customHeight="1" ht="20.25">
      <c r="E70" s="467"/>
      <c r="F70" s="307">
        <v>591</v>
      </c>
      <c r="G70" s="307">
        <v>818</v>
      </c>
      <c r="H70" s="307">
        <v>1044</v>
      </c>
      <c r="I70" s="307">
        <v>1271</v>
      </c>
      <c r="J70" s="307">
        <v>1497</v>
      </c>
      <c r="K70" s="307">
        <v>1723</v>
      </c>
      <c r="L70" s="307">
        <v>1950</v>
      </c>
      <c r="M70" s="307">
        <v>2176</v>
      </c>
      <c r="N70" s="307">
        <v>2403</v>
      </c>
      <c r="O70" s="307">
        <v>2629</v>
      </c>
      <c r="P70" s="307">
        <v>2855</v>
      </c>
      <c r="Q70" s="307">
        <v>3082</v>
      </c>
      <c r="R70" s="307">
        <v>3308</v>
      </c>
      <c r="S70" s="307">
        <v>3535</v>
      </c>
      <c r="T70" s="307">
        <v>3761</v>
      </c>
      <c r="U70" s="359"/>
      <c r="V70" s="444"/>
      <c r="Y70" s="293"/>
      <c r="Z70" s="41" t="s">
        <v>316</v>
      </c>
      <c r="AA70" s="41">
        <v>591</v>
      </c>
      <c r="AB70" s="41">
        <v>818</v>
      </c>
      <c r="AC70" s="41">
        <v>1044</v>
      </c>
      <c r="AD70" s="41">
        <v>1271</v>
      </c>
      <c r="AE70" s="41">
        <v>1497</v>
      </c>
      <c r="AF70" s="41">
        <v>1723</v>
      </c>
      <c r="AG70" s="41">
        <v>1950</v>
      </c>
      <c r="AH70" s="41">
        <v>2176</v>
      </c>
      <c r="AI70" s="41">
        <v>2403</v>
      </c>
      <c r="AJ70" s="41">
        <v>2629</v>
      </c>
      <c r="AK70" s="41">
        <v>2855</v>
      </c>
      <c r="AL70" s="41">
        <v>3082</v>
      </c>
      <c r="AM70" s="41">
        <v>3308</v>
      </c>
      <c r="AN70" s="41">
        <v>3535</v>
      </c>
      <c r="AO70" s="41">
        <v>3761</v>
      </c>
      <c r="AP70" s="41">
        <v>3987</v>
      </c>
      <c r="AQ70" s="41">
        <v>4223</v>
      </c>
      <c r="AR70" s="41">
        <v>4451</v>
      </c>
      <c r="AS70" s="41">
        <v>4679</v>
      </c>
      <c r="AT70" s="41">
        <v>4907</v>
      </c>
      <c r="AU70" s="41">
        <v>5135</v>
      </c>
      <c r="AV70" s="41">
        <v>5363</v>
      </c>
    </row>
    <row r="71" spans="1:63" customHeight="1" ht="19.5">
      <c r="E71" s="356">
        <v>650</v>
      </c>
      <c r="F71" s="332">
        <f>ROUNDUP(IFERROR(AA71*(1+$AA$5/100),AA71),0)</f>
        <v>43</v>
      </c>
      <c r="G71" s="333">
        <f>ROUNDUP(IFERROR(AB71*(1+$AA$5/100),AB71),0)</f>
        <v>53</v>
      </c>
      <c r="H71" s="333">
        <f>ROUNDUP(IFERROR(AC71*(1+$AA$5/100),AC71),0)</f>
        <v>62</v>
      </c>
      <c r="I71" s="333">
        <f>ROUNDUP(IFERROR(AD71*(1+$AA$5/100),AD71),0)</f>
        <v>71</v>
      </c>
      <c r="J71" s="333">
        <f>ROUNDUP(IFERROR(AE71*(1+$AA$5/100),AE71),0)</f>
        <v>81</v>
      </c>
      <c r="K71" s="333">
        <f>ROUNDUP(IFERROR(AF71*(1+$AA$5/100),AF71),0)</f>
        <v>90</v>
      </c>
      <c r="L71" s="333">
        <f>ROUNDUP(IFERROR(AG71*(1+$AA$5/100),AG71),0)</f>
        <v>99</v>
      </c>
      <c r="M71" s="333">
        <f>ROUNDUP(IFERROR(AH71*(1+$AA$5/100),AH71),0)</f>
        <v>108</v>
      </c>
      <c r="N71" s="333">
        <f>ROUNDUP(IFERROR(AI71*(1+$AA$5/100),AI71),0)</f>
        <v>118</v>
      </c>
      <c r="O71" s="333">
        <f>ROUNDUP(IFERROR(AJ71*(1+$AA$5/100),AJ71),0)</f>
        <v>127</v>
      </c>
      <c r="P71" s="387">
        <f>ROUNDUP(IFERROR(AK71*(1+$AA$5/100),AK71),0)</f>
        <v>137</v>
      </c>
      <c r="Q71" s="387">
        <f>ROUNDUP(IFERROR(AL71*(1+$AA$5/100),AL71),0)</f>
        <v>146</v>
      </c>
      <c r="R71" s="387">
        <f>ROUNDUP(IFERROR(AM71*(1+$AA$5/100),AM71),0)</f>
        <v>156</v>
      </c>
      <c r="S71" s="387">
        <f>ROUNDUP(IFERROR(AN71*(1+$AA$5/100),AN71),0)</f>
        <v>165</v>
      </c>
      <c r="T71" s="388">
        <f>ROUNDUP(IFERROR(AO71*(1+$AA$5/100),AO71),0)</f>
        <v>175</v>
      </c>
      <c r="U71" s="360">
        <v>650</v>
      </c>
      <c r="V71" s="391"/>
      <c r="Y71" s="391"/>
      <c r="Z71" s="41">
        <v>650</v>
      </c>
      <c r="AA71" s="442">
        <v>56.76</v>
      </c>
      <c r="AB71" s="442">
        <v>69.96</v>
      </c>
      <c r="AC71" s="442">
        <v>81.84</v>
      </c>
      <c r="AD71" s="442">
        <v>93.72</v>
      </c>
      <c r="AE71" s="442">
        <v>106.92</v>
      </c>
      <c r="AF71" s="442">
        <v>118.8</v>
      </c>
      <c r="AG71" s="442">
        <v>132</v>
      </c>
      <c r="AH71" s="442">
        <v>143.88</v>
      </c>
      <c r="AI71" s="442">
        <v>157.08</v>
      </c>
      <c r="AJ71" s="442">
        <v>168.96</v>
      </c>
      <c r="AK71" s="442">
        <v>182.16</v>
      </c>
      <c r="AL71" s="442">
        <v>194.04</v>
      </c>
      <c r="AM71" s="442">
        <v>207.24</v>
      </c>
      <c r="AN71" s="442">
        <v>219.12</v>
      </c>
      <c r="AO71" s="442">
        <v>232.32</v>
      </c>
      <c r="AP71" s="442">
        <v>244.2</v>
      </c>
      <c r="AQ71" s="442">
        <v>447.48</v>
      </c>
      <c r="AR71" s="442">
        <v>460.68</v>
      </c>
      <c r="AS71" s="442">
        <v>476.52</v>
      </c>
      <c r="AT71" s="442">
        <v>489.72</v>
      </c>
      <c r="AU71" s="442">
        <v>505.56</v>
      </c>
      <c r="AV71" s="442">
        <v>518.76</v>
      </c>
      <c r="AW71" s="41">
        <v>0</v>
      </c>
      <c r="AX71" s="41">
        <v>0</v>
      </c>
      <c r="AY71" s="41">
        <v>0</v>
      </c>
      <c r="AZ71" s="41">
        <v>0</v>
      </c>
      <c r="BA71" s="41">
        <v>0</v>
      </c>
      <c r="BB71" s="41">
        <v>0</v>
      </c>
      <c r="BC71" s="41">
        <v>0</v>
      </c>
      <c r="BD71" s="41">
        <v>0</v>
      </c>
      <c r="BE71" s="41">
        <v>0</v>
      </c>
      <c r="BF71" s="41">
        <v>0</v>
      </c>
      <c r="BG71" s="41">
        <v>0</v>
      </c>
      <c r="BH71" s="41">
        <v>0</v>
      </c>
      <c r="BI71" s="41">
        <v>0</v>
      </c>
    </row>
    <row r="72" spans="1:63" customHeight="1" ht="19.5">
      <c r="E72" s="356">
        <v>950</v>
      </c>
      <c r="F72" s="339">
        <f>ROUNDUP(IFERROR(AA72*(1+$AA$5/100),AA72),0)</f>
        <v>50</v>
      </c>
      <c r="G72" s="297">
        <f>ROUNDUP(IFERROR(AB72*(1+$AA$5/100),AB72),0)</f>
        <v>62</v>
      </c>
      <c r="H72" s="297">
        <f>ROUNDUP(IFERROR(AC72*(1+$AA$5/100),AC72),0)</f>
        <v>74</v>
      </c>
      <c r="I72" s="297">
        <f>ROUNDUP(IFERROR(AD72*(1+$AA$5/100),AD72),0)</f>
        <v>86</v>
      </c>
      <c r="J72" s="297">
        <f>ROUNDUP(IFERROR(AE72*(1+$AA$5/100),AE72),0)</f>
        <v>98</v>
      </c>
      <c r="K72" s="297">
        <f>ROUNDUP(IFERROR(AF72*(1+$AA$5/100),AF72),0)</f>
        <v>109</v>
      </c>
      <c r="L72" s="297">
        <f>ROUNDUP(IFERROR(AG72*(1+$AA$5/100),AG72),0)</f>
        <v>121</v>
      </c>
      <c r="M72" s="297">
        <f>ROUNDUP(IFERROR(AH72*(1+$AA$5/100),AH72),0)</f>
        <v>133</v>
      </c>
      <c r="N72" s="297">
        <f>ROUNDUP(IFERROR(AI72*(1+$AA$5/100),AI72),0)</f>
        <v>145</v>
      </c>
      <c r="O72" s="297">
        <f>ROUNDUP(IFERROR(AJ72*(1+$AA$5/100),AJ72),0)</f>
        <v>157</v>
      </c>
      <c r="P72" s="391">
        <f>ROUNDUP(IFERROR(AK72*(1+$AA$5/100),AK72),0)</f>
        <v>169</v>
      </c>
      <c r="Q72" s="391">
        <f>ROUNDUP(IFERROR(AL72*(1+$AA$5/100),AL72),0)</f>
        <v>181</v>
      </c>
      <c r="R72" s="391">
        <f>ROUNDUP(IFERROR(AM72*(1+$AA$5/100),AM72),0)</f>
        <v>193</v>
      </c>
      <c r="S72" s="391">
        <f>ROUNDUP(IFERROR(AN72*(1+$AA$5/100),AN72),0)</f>
        <v>204</v>
      </c>
      <c r="T72" s="392">
        <f>ROUNDUP(IFERROR(AO72*(1+$AA$5/100),AO72),0)</f>
        <v>216</v>
      </c>
      <c r="U72" s="360">
        <v>950</v>
      </c>
      <c r="V72" s="391"/>
      <c r="Y72" s="391"/>
      <c r="Z72" s="41">
        <v>950</v>
      </c>
      <c r="AA72" s="442">
        <v>66</v>
      </c>
      <c r="AB72" s="442">
        <v>81.84</v>
      </c>
      <c r="AC72" s="442">
        <v>97.68</v>
      </c>
      <c r="AD72" s="442">
        <v>113.52</v>
      </c>
      <c r="AE72" s="442">
        <v>129.36</v>
      </c>
      <c r="AF72" s="442">
        <v>145.2</v>
      </c>
      <c r="AG72" s="442">
        <v>161.04</v>
      </c>
      <c r="AH72" s="442">
        <v>176.88</v>
      </c>
      <c r="AI72" s="442">
        <v>192.72</v>
      </c>
      <c r="AJ72" s="442">
        <v>208.56</v>
      </c>
      <c r="AK72" s="442">
        <v>224.4</v>
      </c>
      <c r="AL72" s="442">
        <v>240.24</v>
      </c>
      <c r="AM72" s="442">
        <v>256.08</v>
      </c>
      <c r="AN72" s="442">
        <v>271.92</v>
      </c>
      <c r="AO72" s="442">
        <v>287.76</v>
      </c>
      <c r="AP72" s="442">
        <v>303.6</v>
      </c>
      <c r="AQ72" s="442">
        <v>518.76</v>
      </c>
      <c r="AR72" s="442">
        <v>534.6</v>
      </c>
      <c r="AS72" s="442">
        <v>551.76</v>
      </c>
      <c r="AT72" s="442">
        <v>567.6</v>
      </c>
      <c r="AU72" s="442">
        <v>587.4</v>
      </c>
      <c r="AV72" s="442">
        <v>604.56</v>
      </c>
      <c r="AW72" s="41">
        <v>0</v>
      </c>
      <c r="AX72" s="41">
        <v>0</v>
      </c>
      <c r="AY72" s="41">
        <v>0</v>
      </c>
      <c r="AZ72" s="41">
        <v>0</v>
      </c>
      <c r="BA72" s="41">
        <v>0</v>
      </c>
      <c r="BB72" s="41">
        <v>0</v>
      </c>
      <c r="BC72" s="41">
        <v>0</v>
      </c>
      <c r="BD72" s="41">
        <v>0</v>
      </c>
      <c r="BE72" s="41">
        <v>0</v>
      </c>
      <c r="BF72" s="41">
        <v>0</v>
      </c>
      <c r="BG72" s="41">
        <v>0</v>
      </c>
      <c r="BH72" s="41">
        <v>0</v>
      </c>
      <c r="BI72" s="41">
        <v>0</v>
      </c>
    </row>
    <row r="73" spans="1:63" customHeight="1" ht="19.5">
      <c r="E73" s="356">
        <v>1250</v>
      </c>
      <c r="F73" s="339">
        <f>ROUNDUP(IFERROR(AA73*(1+$AA$5/100),AA73),0)</f>
        <v>57</v>
      </c>
      <c r="G73" s="297">
        <f>ROUNDUP(IFERROR(AB73*(1+$AA$5/100),AB73),0)</f>
        <v>72</v>
      </c>
      <c r="H73" s="297">
        <f>ROUNDUP(IFERROR(AC73*(1+$AA$5/100),AC73),0)</f>
        <v>86</v>
      </c>
      <c r="I73" s="297">
        <f>ROUNDUP(IFERROR(AD73*(1+$AA$5/100),AD73),0)</f>
        <v>100</v>
      </c>
      <c r="J73" s="297">
        <f>ROUNDUP(IFERROR(AE73*(1+$AA$5/100),AE73),0)</f>
        <v>114</v>
      </c>
      <c r="K73" s="297">
        <f>ROUNDUP(IFERROR(AF73*(1+$AA$5/100),AF73),0)</f>
        <v>128</v>
      </c>
      <c r="L73" s="297">
        <f>ROUNDUP(IFERROR(AG73*(1+$AA$5/100),AG73),0)</f>
        <v>143</v>
      </c>
      <c r="M73" s="297">
        <f>ROUNDUP(IFERROR(AH73*(1+$AA$5/100),AH73),0)</f>
        <v>157</v>
      </c>
      <c r="N73" s="297">
        <f>ROUNDUP(IFERROR(AI73*(1+$AA$5/100),AI73),0)</f>
        <v>172</v>
      </c>
      <c r="O73" s="297">
        <f>ROUNDUP(IFERROR(AJ73*(1+$AA$5/100),AJ73),0)</f>
        <v>187</v>
      </c>
      <c r="P73" s="391">
        <f>ROUNDUP(IFERROR(AK73*(1+$AA$5/100),AK73),0)</f>
        <v>200</v>
      </c>
      <c r="Q73" s="391">
        <f>ROUNDUP(IFERROR(AL73*(1+$AA$5/100),AL73),0)</f>
        <v>215</v>
      </c>
      <c r="R73" s="391">
        <f>ROUNDUP(IFERROR(AM73*(1+$AA$5/100),AM73),0)</f>
        <v>229</v>
      </c>
      <c r="S73" s="391">
        <f>ROUNDUP(IFERROR(AN73*(1+$AA$5/100),AN73),0)</f>
        <v>244</v>
      </c>
      <c r="T73" s="392">
        <f>ROUNDUP(IFERROR(AO73*(1+$AA$5/100),AO73),0)</f>
        <v>258</v>
      </c>
      <c r="U73" s="360">
        <v>1250</v>
      </c>
      <c r="V73" s="391"/>
      <c r="Y73" s="391"/>
      <c r="Z73" s="41">
        <v>1250</v>
      </c>
      <c r="AA73" s="442">
        <v>75.24</v>
      </c>
      <c r="AB73" s="442">
        <v>95.04</v>
      </c>
      <c r="AC73" s="442">
        <v>113.52</v>
      </c>
      <c r="AD73" s="442">
        <v>133.32</v>
      </c>
      <c r="AE73" s="442">
        <v>151.8</v>
      </c>
      <c r="AF73" s="442">
        <v>170.28</v>
      </c>
      <c r="AG73" s="442">
        <v>190.08</v>
      </c>
      <c r="AH73" s="442">
        <v>208.56</v>
      </c>
      <c r="AI73" s="442">
        <v>228.36</v>
      </c>
      <c r="AJ73" s="442">
        <v>248.16</v>
      </c>
      <c r="AK73" s="442">
        <v>266.64</v>
      </c>
      <c r="AL73" s="442">
        <v>286.44</v>
      </c>
      <c r="AM73" s="442">
        <v>304.92</v>
      </c>
      <c r="AN73" s="442">
        <v>324.72</v>
      </c>
      <c r="AO73" s="442">
        <v>343.2</v>
      </c>
      <c r="AP73" s="442">
        <v>363</v>
      </c>
      <c r="AQ73" s="442">
        <v>586.08</v>
      </c>
      <c r="AR73" s="442">
        <v>605.88</v>
      </c>
      <c r="AS73" s="442">
        <v>629.64</v>
      </c>
      <c r="AT73" s="442">
        <v>649.44</v>
      </c>
      <c r="AU73" s="442">
        <v>671.88</v>
      </c>
      <c r="AV73" s="442">
        <v>693</v>
      </c>
      <c r="AW73" s="41">
        <v>0</v>
      </c>
      <c r="AX73" s="41">
        <v>0</v>
      </c>
      <c r="AY73" s="41">
        <v>0</v>
      </c>
      <c r="AZ73" s="41">
        <v>0</v>
      </c>
      <c r="BA73" s="41">
        <v>0</v>
      </c>
      <c r="BB73" s="41">
        <v>0</v>
      </c>
      <c r="BC73" s="41">
        <v>0</v>
      </c>
      <c r="BD73" s="41">
        <v>0</v>
      </c>
      <c r="BE73" s="41">
        <v>0</v>
      </c>
      <c r="BF73" s="41">
        <v>0</v>
      </c>
      <c r="BG73" s="41">
        <v>0</v>
      </c>
      <c r="BH73" s="41">
        <v>0</v>
      </c>
      <c r="BI73" s="41">
        <v>0</v>
      </c>
    </row>
    <row r="74" spans="1:63" customHeight="1" ht="19.5">
      <c r="E74" s="356">
        <v>1550</v>
      </c>
      <c r="F74" s="339">
        <f>ROUNDUP(IFERROR(AA74*(1+$AA$5/100),AA74),0)</f>
        <v>64</v>
      </c>
      <c r="G74" s="297">
        <f>ROUNDUP(IFERROR(AB74*(1+$AA$5/100),AB74),0)</f>
        <v>81</v>
      </c>
      <c r="H74" s="297">
        <f>ROUNDUP(IFERROR(AC74*(1+$AA$5/100),AC74),0)</f>
        <v>98</v>
      </c>
      <c r="I74" s="297">
        <f>ROUNDUP(IFERROR(AD74*(1+$AA$5/100),AD74),0)</f>
        <v>114</v>
      </c>
      <c r="J74" s="297">
        <f>ROUNDUP(IFERROR(AE74*(1+$AA$5/100),AE74),0)</f>
        <v>131</v>
      </c>
      <c r="K74" s="297">
        <f>ROUNDUP(IFERROR(AF74*(1+$AA$5/100),AF74),0)</f>
        <v>148</v>
      </c>
      <c r="L74" s="297">
        <f>ROUNDUP(IFERROR(AG74*(1+$AA$5/100),AG74),0)</f>
        <v>165</v>
      </c>
      <c r="M74" s="297">
        <f>ROUNDUP(IFERROR(AH74*(1+$AA$5/100),AH74),0)</f>
        <v>182</v>
      </c>
      <c r="N74" s="297">
        <f>ROUNDUP(IFERROR(AI74*(1+$AA$5/100),AI74),0)</f>
        <v>198</v>
      </c>
      <c r="O74" s="297">
        <f>ROUNDUP(IFERROR(AJ74*(1+$AA$5/100),AJ74),0)</f>
        <v>215</v>
      </c>
      <c r="P74" s="391">
        <f>ROUNDUP(IFERROR(AK74*(1+$AA$5/100),AK74),0)</f>
        <v>232</v>
      </c>
      <c r="Q74" s="391">
        <f>ROUNDUP(IFERROR(AL74*(1+$AA$5/100),AL74),0)</f>
        <v>249</v>
      </c>
      <c r="R74" s="391">
        <f>ROUNDUP(IFERROR(AM74*(1+$AA$5/100),AM74),0)</f>
        <v>266</v>
      </c>
      <c r="S74" s="391">
        <f>ROUNDUP(IFERROR(AN74*(1+$AA$5/100),AN74),0)</f>
        <v>283</v>
      </c>
      <c r="T74" s="392">
        <f>ROUNDUP(IFERROR(AO74*(1+$AA$5/100),AO74),0)</f>
        <v>299</v>
      </c>
      <c r="U74" s="360">
        <v>1550</v>
      </c>
      <c r="V74" s="391"/>
      <c r="Y74" s="391"/>
      <c r="Z74" s="41">
        <v>1550</v>
      </c>
      <c r="AA74" s="442">
        <v>84.48</v>
      </c>
      <c r="AB74" s="442">
        <v>106.92</v>
      </c>
      <c r="AC74" s="442">
        <v>129.36</v>
      </c>
      <c r="AD74" s="442">
        <v>151.8</v>
      </c>
      <c r="AE74" s="442">
        <v>174.24</v>
      </c>
      <c r="AF74" s="442">
        <v>196.68</v>
      </c>
      <c r="AG74" s="442">
        <v>219.12</v>
      </c>
      <c r="AH74" s="442">
        <v>241.56</v>
      </c>
      <c r="AI74" s="442">
        <v>264</v>
      </c>
      <c r="AJ74" s="442">
        <v>286.44</v>
      </c>
      <c r="AK74" s="442">
        <v>308.88</v>
      </c>
      <c r="AL74" s="442">
        <v>331.32</v>
      </c>
      <c r="AM74" s="442">
        <v>353.76</v>
      </c>
      <c r="AN74" s="442">
        <v>376.2</v>
      </c>
      <c r="AO74" s="442">
        <v>398.64</v>
      </c>
      <c r="AP74" s="442">
        <v>421.08</v>
      </c>
      <c r="AQ74" s="442">
        <v>653.4</v>
      </c>
      <c r="AR74" s="442">
        <v>677.16</v>
      </c>
      <c r="AS74" s="442">
        <v>703.56</v>
      </c>
      <c r="AT74" s="442">
        <v>727.32</v>
      </c>
      <c r="AU74" s="442">
        <v>755.04</v>
      </c>
      <c r="AV74" s="442">
        <v>778.8</v>
      </c>
      <c r="AW74" s="41">
        <v>0</v>
      </c>
      <c r="AX74" s="41">
        <v>0</v>
      </c>
      <c r="AY74" s="41">
        <v>0</v>
      </c>
      <c r="AZ74" s="41">
        <v>0</v>
      </c>
      <c r="BA74" s="41">
        <v>0</v>
      </c>
      <c r="BB74" s="41">
        <v>0</v>
      </c>
      <c r="BC74" s="41">
        <v>0</v>
      </c>
      <c r="BD74" s="41">
        <v>0</v>
      </c>
      <c r="BE74" s="41">
        <v>0</v>
      </c>
      <c r="BF74" s="41">
        <v>0</v>
      </c>
      <c r="BG74" s="41">
        <v>0</v>
      </c>
      <c r="BH74" s="41">
        <v>0</v>
      </c>
      <c r="BI74" s="41">
        <v>0</v>
      </c>
    </row>
    <row r="75" spans="1:63" customHeight="1" ht="19.5">
      <c r="E75" s="356">
        <v>1850</v>
      </c>
      <c r="F75" s="339">
        <f>ROUNDUP(IFERROR(AA75*(1+$AA$5/100),AA75),0)</f>
        <v>71</v>
      </c>
      <c r="G75" s="297">
        <f>ROUNDUP(IFERROR(AB75*(1+$AA$5/100),AB75),0)</f>
        <v>91</v>
      </c>
      <c r="H75" s="297">
        <f>ROUNDUP(IFERROR(AC75*(1+$AA$5/100),AC75),0)</f>
        <v>109</v>
      </c>
      <c r="I75" s="297">
        <f>ROUNDUP(IFERROR(AD75*(1+$AA$5/100),AD75),0)</f>
        <v>129</v>
      </c>
      <c r="J75" s="297">
        <f>ROUNDUP(IFERROR(AE75*(1+$AA$5/100),AE75),0)</f>
        <v>148</v>
      </c>
      <c r="K75" s="297">
        <f>ROUNDUP(IFERROR(AF75*(1+$AA$5/100),AF75),0)</f>
        <v>167</v>
      </c>
      <c r="L75" s="297">
        <f>ROUNDUP(IFERROR(AG75*(1+$AA$5/100),AG75),0)</f>
        <v>187</v>
      </c>
      <c r="M75" s="297">
        <f>ROUNDUP(IFERROR(AH75*(1+$AA$5/100),AH75),0)</f>
        <v>205</v>
      </c>
      <c r="N75" s="297">
        <f>ROUNDUP(IFERROR(AI75*(1+$AA$5/100),AI75),0)</f>
        <v>225</v>
      </c>
      <c r="O75" s="297">
        <f>ROUNDUP(IFERROR(AJ75*(1+$AA$5/100),AJ75),0)</f>
        <v>245</v>
      </c>
      <c r="P75" s="391">
        <f>ROUNDUP(IFERROR(AK75*(1+$AA$5/100),AK75),0)</f>
        <v>264</v>
      </c>
      <c r="Q75" s="391">
        <f>ROUNDUP(IFERROR(AL75*(1+$AA$5/100),AL75),0)</f>
        <v>284</v>
      </c>
      <c r="R75" s="391">
        <f>ROUNDUP(IFERROR(AM75*(1+$AA$5/100),AM75),0)</f>
        <v>302</v>
      </c>
      <c r="S75" s="391">
        <f>ROUNDUP(IFERROR(AN75*(1+$AA$5/100),AN75),0)</f>
        <v>322</v>
      </c>
      <c r="T75" s="392">
        <f>ROUNDUP(IFERROR(AO75*(1+$AA$5/100),AO75),0)</f>
        <v>341</v>
      </c>
      <c r="U75" s="360">
        <v>1850</v>
      </c>
      <c r="V75" s="391"/>
      <c r="Y75" s="391"/>
      <c r="Z75" s="41">
        <v>1850</v>
      </c>
      <c r="AA75" s="442">
        <v>93.72</v>
      </c>
      <c r="AB75" s="442">
        <v>120.12</v>
      </c>
      <c r="AC75" s="442">
        <v>145.2</v>
      </c>
      <c r="AD75" s="442">
        <v>171.6</v>
      </c>
      <c r="AE75" s="442">
        <v>196.68</v>
      </c>
      <c r="AF75" s="442">
        <v>221.76</v>
      </c>
      <c r="AG75" s="442">
        <v>248.16</v>
      </c>
      <c r="AH75" s="442">
        <v>273.24</v>
      </c>
      <c r="AI75" s="442">
        <v>299.64</v>
      </c>
      <c r="AJ75" s="442">
        <v>326.04</v>
      </c>
      <c r="AK75" s="442">
        <v>351.12</v>
      </c>
      <c r="AL75" s="442">
        <v>377.52</v>
      </c>
      <c r="AM75" s="442">
        <v>402.6</v>
      </c>
      <c r="AN75" s="442">
        <v>429</v>
      </c>
      <c r="AO75" s="442">
        <v>454.08</v>
      </c>
      <c r="AP75" s="442">
        <v>480.48</v>
      </c>
      <c r="AQ75" s="442">
        <v>723.36</v>
      </c>
      <c r="AR75" s="442">
        <v>751.08</v>
      </c>
      <c r="AS75" s="442">
        <v>778.8</v>
      </c>
      <c r="AT75" s="442">
        <v>806.52</v>
      </c>
      <c r="AU75" s="442">
        <v>836.88</v>
      </c>
      <c r="AV75" s="442">
        <v>864.6</v>
      </c>
      <c r="AW75" s="41">
        <v>0</v>
      </c>
      <c r="AX75" s="41">
        <v>0</v>
      </c>
      <c r="AY75" s="41">
        <v>0</v>
      </c>
      <c r="AZ75" s="41">
        <v>0</v>
      </c>
      <c r="BA75" s="41">
        <v>0</v>
      </c>
      <c r="BB75" s="41">
        <v>0</v>
      </c>
      <c r="BC75" s="41">
        <v>0</v>
      </c>
      <c r="BD75" s="41">
        <v>0</v>
      </c>
      <c r="BE75" s="41">
        <v>0</v>
      </c>
      <c r="BF75" s="41">
        <v>0</v>
      </c>
      <c r="BG75" s="41">
        <v>0</v>
      </c>
      <c r="BH75" s="41">
        <v>0</v>
      </c>
      <c r="BI75" s="41">
        <v>0</v>
      </c>
    </row>
    <row r="76" spans="1:63" customHeight="1" ht="19.5">
      <c r="E76" s="356">
        <v>2150</v>
      </c>
      <c r="F76" s="339">
        <f>ROUNDUP(IFERROR(AA76*(1+$AA$5/100),AA76),0)</f>
        <v>79</v>
      </c>
      <c r="G76" s="297">
        <f>ROUNDUP(IFERROR(AB76*(1+$AA$5/100),AB76),0)</f>
        <v>99</v>
      </c>
      <c r="H76" s="297">
        <f>ROUNDUP(IFERROR(AC76*(1+$AA$5/100),AC76),0)</f>
        <v>121</v>
      </c>
      <c r="I76" s="297">
        <f>ROUNDUP(IFERROR(AD76*(1+$AA$5/100),AD76),0)</f>
        <v>143</v>
      </c>
      <c r="J76" s="297">
        <f>ROUNDUP(IFERROR(AE76*(1+$AA$5/100),AE76),0)</f>
        <v>165</v>
      </c>
      <c r="K76" s="297">
        <f>ROUNDUP(IFERROR(AF76*(1+$AA$5/100),AF76),0)</f>
        <v>187</v>
      </c>
      <c r="L76" s="297">
        <f>ROUNDUP(IFERROR(AG76*(1+$AA$5/100),AG76),0)</f>
        <v>208</v>
      </c>
      <c r="M76" s="297">
        <f>ROUNDUP(IFERROR(AH76*(1+$AA$5/100),AH76),0)</f>
        <v>230</v>
      </c>
      <c r="N76" s="297">
        <f>ROUNDUP(IFERROR(AI76*(1+$AA$5/100),AI76),0)</f>
        <v>252</v>
      </c>
      <c r="O76" s="297">
        <f>ROUNDUP(IFERROR(AJ76*(1+$AA$5/100),AJ76),0)</f>
        <v>274</v>
      </c>
      <c r="P76" s="391">
        <f>ROUNDUP(IFERROR(AK76*(1+$AA$5/100),AK76),0)</f>
        <v>296</v>
      </c>
      <c r="Q76" s="391">
        <f>ROUNDUP(IFERROR(AL76*(1+$AA$5/100),AL76),0)</f>
        <v>317</v>
      </c>
      <c r="R76" s="391">
        <f>ROUNDUP(IFERROR(AM76*(1+$AA$5/100),AM76),0)</f>
        <v>339</v>
      </c>
      <c r="S76" s="391">
        <f>ROUNDUP(IFERROR(AN76*(1+$AA$5/100),AN76),0)</f>
        <v>361</v>
      </c>
      <c r="T76" s="392">
        <f>ROUNDUP(IFERROR(AO76*(1+$AA$5/100),AO76),0)</f>
        <v>383</v>
      </c>
      <c r="U76" s="360">
        <v>2150</v>
      </c>
      <c r="V76" s="391"/>
      <c r="Y76" s="391"/>
      <c r="Z76" s="41">
        <v>2150</v>
      </c>
      <c r="AA76" s="442">
        <v>104.28</v>
      </c>
      <c r="AB76" s="442">
        <v>132</v>
      </c>
      <c r="AC76" s="442">
        <v>161.04</v>
      </c>
      <c r="AD76" s="442">
        <v>190.08</v>
      </c>
      <c r="AE76" s="442">
        <v>219.12</v>
      </c>
      <c r="AF76" s="442">
        <v>248.16</v>
      </c>
      <c r="AG76" s="442">
        <v>277.2</v>
      </c>
      <c r="AH76" s="442">
        <v>306.24</v>
      </c>
      <c r="AI76" s="442">
        <v>335.28</v>
      </c>
      <c r="AJ76" s="442">
        <v>364.32</v>
      </c>
      <c r="AK76" s="442">
        <v>393.36</v>
      </c>
      <c r="AL76" s="442">
        <v>422.4</v>
      </c>
      <c r="AM76" s="442">
        <v>451.44</v>
      </c>
      <c r="AN76" s="442">
        <v>480.48</v>
      </c>
      <c r="AO76" s="442">
        <v>509.52</v>
      </c>
      <c r="AP76" s="442">
        <v>538.56</v>
      </c>
      <c r="AQ76" s="442">
        <v>790.68</v>
      </c>
      <c r="AR76" s="442">
        <v>822.36</v>
      </c>
      <c r="AS76" s="442">
        <v>856.68</v>
      </c>
      <c r="AT76" s="442">
        <v>887.04</v>
      </c>
      <c r="AU76" s="442">
        <v>918.72</v>
      </c>
      <c r="AV76" s="442">
        <v>949.08</v>
      </c>
      <c r="AW76" s="41">
        <v>0</v>
      </c>
      <c r="AX76" s="41">
        <v>0</v>
      </c>
      <c r="AY76" s="41">
        <v>0</v>
      </c>
      <c r="AZ76" s="41">
        <v>0</v>
      </c>
      <c r="BA76" s="41">
        <v>0</v>
      </c>
      <c r="BB76" s="41">
        <v>0</v>
      </c>
      <c r="BC76" s="41">
        <v>0</v>
      </c>
      <c r="BD76" s="41">
        <v>0</v>
      </c>
      <c r="BE76" s="41">
        <v>0</v>
      </c>
      <c r="BF76" s="41">
        <v>0</v>
      </c>
      <c r="BG76" s="41">
        <v>0</v>
      </c>
      <c r="BH76" s="41">
        <v>0</v>
      </c>
      <c r="BI76" s="41">
        <v>0</v>
      </c>
    </row>
    <row r="77" spans="1:63" customHeight="1" ht="19.5">
      <c r="E77" s="356">
        <v>2450</v>
      </c>
      <c r="F77" s="339">
        <f>ROUNDUP(IFERROR(AA77*(1+$AA$5/100),AA77),0)</f>
        <v>86</v>
      </c>
      <c r="G77" s="297">
        <f>ROUNDUP(IFERROR(AB77*(1+$AA$5/100),AB77),0)</f>
        <v>109</v>
      </c>
      <c r="H77" s="297">
        <f>ROUNDUP(IFERROR(AC77*(1+$AA$5/100),AC77),0)</f>
        <v>133</v>
      </c>
      <c r="I77" s="297">
        <f>ROUNDUP(IFERROR(AD77*(1+$AA$5/100),AD77),0)</f>
        <v>158</v>
      </c>
      <c r="J77" s="297">
        <f>ROUNDUP(IFERROR(AE77*(1+$AA$5/100),AE77),0)</f>
        <v>182</v>
      </c>
      <c r="K77" s="297">
        <f>ROUNDUP(IFERROR(AF77*(1+$AA$5/100),AF77),0)</f>
        <v>206</v>
      </c>
      <c r="L77" s="297">
        <f>ROUNDUP(IFERROR(AG77*(1+$AA$5/100),AG77),0)</f>
        <v>230</v>
      </c>
      <c r="M77" s="297">
        <f>ROUNDUP(IFERROR(AH77*(1+$AA$5/100),AH77),0)</f>
        <v>254</v>
      </c>
      <c r="N77" s="297">
        <f>ROUNDUP(IFERROR(AI77*(1+$AA$5/100),AI77),0)</f>
        <v>280</v>
      </c>
      <c r="O77" s="297">
        <f>ROUNDUP(IFERROR(AJ77*(1+$AA$5/100),AJ77),0)</f>
        <v>303</v>
      </c>
      <c r="P77" s="391">
        <f>ROUNDUP(IFERROR(AK77*(1+$AA$5/100),AK77),0)</f>
        <v>327</v>
      </c>
      <c r="Q77" s="391">
        <f>ROUNDUP(IFERROR(AL77*(1+$AA$5/100),AL77),0)</f>
        <v>352</v>
      </c>
      <c r="R77" s="391">
        <f>ROUNDUP(IFERROR(AM77*(1+$AA$5/100),AM77),0)</f>
        <v>376</v>
      </c>
      <c r="S77" s="391">
        <f>ROUNDUP(IFERROR(AN77*(1+$AA$5/100),AN77),0)</f>
        <v>400</v>
      </c>
      <c r="T77" s="392">
        <f>ROUNDUP(IFERROR(AO77*(1+$AA$5/100),AO77),0)</f>
        <v>425</v>
      </c>
      <c r="U77" s="360">
        <v>2450</v>
      </c>
      <c r="V77" s="391"/>
      <c r="Y77" s="391"/>
      <c r="Z77" s="41">
        <v>2450</v>
      </c>
      <c r="AA77" s="442">
        <v>113.52</v>
      </c>
      <c r="AB77" s="442">
        <v>145.2</v>
      </c>
      <c r="AC77" s="442">
        <v>176.88</v>
      </c>
      <c r="AD77" s="442">
        <v>209.88</v>
      </c>
      <c r="AE77" s="442">
        <v>241.56</v>
      </c>
      <c r="AF77" s="442">
        <v>274.56</v>
      </c>
      <c r="AG77" s="442">
        <v>306.24</v>
      </c>
      <c r="AH77" s="442">
        <v>337.92</v>
      </c>
      <c r="AI77" s="442">
        <v>372.24</v>
      </c>
      <c r="AJ77" s="442">
        <v>403.92</v>
      </c>
      <c r="AK77" s="442">
        <v>435.6</v>
      </c>
      <c r="AL77" s="442">
        <v>468.6</v>
      </c>
      <c r="AM77" s="442">
        <v>500.28</v>
      </c>
      <c r="AN77" s="442">
        <v>533.28</v>
      </c>
      <c r="AO77" s="442">
        <v>566.28</v>
      </c>
      <c r="AP77" s="442">
        <v>597.96</v>
      </c>
      <c r="AQ77" s="442">
        <v>858</v>
      </c>
      <c r="AR77" s="442">
        <v>893.64</v>
      </c>
      <c r="AS77" s="442">
        <v>930.6</v>
      </c>
      <c r="AT77" s="442">
        <v>966.24</v>
      </c>
      <c r="AU77" s="442">
        <v>1003.2</v>
      </c>
      <c r="AV77" s="442">
        <v>1038.84</v>
      </c>
      <c r="AW77" s="41">
        <v>0</v>
      </c>
      <c r="AX77" s="41">
        <v>0</v>
      </c>
      <c r="AY77" s="41">
        <v>0</v>
      </c>
      <c r="AZ77" s="41">
        <v>0</v>
      </c>
      <c r="BA77" s="41">
        <v>0</v>
      </c>
      <c r="BB77" s="41">
        <v>0</v>
      </c>
      <c r="BC77" s="41">
        <v>0</v>
      </c>
      <c r="BD77" s="41">
        <v>0</v>
      </c>
      <c r="BE77" s="41">
        <v>0</v>
      </c>
      <c r="BF77" s="41">
        <v>0</v>
      </c>
      <c r="BG77" s="41">
        <v>0</v>
      </c>
      <c r="BH77" s="41">
        <v>0</v>
      </c>
      <c r="BI77" s="41">
        <v>0</v>
      </c>
    </row>
    <row r="78" spans="1:63" customHeight="1" ht="19.5">
      <c r="E78" s="356">
        <v>2750</v>
      </c>
      <c r="F78" s="390">
        <f>ROUNDUP(IFERROR(AA78*(1+$AA$5/100),AA78),0)</f>
        <v>93</v>
      </c>
      <c r="G78" s="391">
        <f>ROUNDUP(IFERROR(AB78*(1+$AA$5/100),AB78),0)</f>
        <v>119</v>
      </c>
      <c r="H78" s="391">
        <f>ROUNDUP(IFERROR(AC78*(1+$AA$5/100),AC78),0)</f>
        <v>146</v>
      </c>
      <c r="I78" s="391">
        <f>ROUNDUP(IFERROR(AD78*(1+$AA$5/100),AD78),0)</f>
        <v>172</v>
      </c>
      <c r="J78" s="391">
        <f>ROUNDUP(IFERROR(AE78*(1+$AA$5/100),AE78),0)</f>
        <v>198</v>
      </c>
      <c r="K78" s="391">
        <f>ROUNDUP(IFERROR(AF78*(1+$AA$5/100),AF78),0)</f>
        <v>225</v>
      </c>
      <c r="L78" s="391">
        <f>ROUNDUP(IFERROR(AG78*(1+$AA$5/100),AG78),0)</f>
        <v>252</v>
      </c>
      <c r="M78" s="391">
        <f>ROUNDUP(IFERROR(AH78*(1+$AA$5/100),AH78),0)</f>
        <v>279</v>
      </c>
      <c r="N78" s="391">
        <f>ROUNDUP(IFERROR(AI78*(1+$AA$5/100),AI78),0)</f>
        <v>306</v>
      </c>
      <c r="O78" s="391">
        <f>ROUNDUP(IFERROR(AJ78*(1+$AA$5/100),AJ78),0)</f>
        <v>332</v>
      </c>
      <c r="P78" s="391">
        <f>ROUNDUP(IFERROR(AK78*(1+$AA$5/100),AK78),0)</f>
        <v>359</v>
      </c>
      <c r="Q78" s="391">
        <f>ROUNDUP(IFERROR(AL78*(1+$AA$5/100),AL78),0)</f>
        <v>386</v>
      </c>
      <c r="R78" s="391">
        <f>ROUNDUP(IFERROR(AM78*(1+$AA$5/100),AM78),0)</f>
        <v>413</v>
      </c>
      <c r="S78" s="391">
        <f>ROUNDUP(IFERROR(AN78*(1+$AA$5/100),AN78),0)</f>
        <v>440</v>
      </c>
      <c r="T78" s="392">
        <f>ROUNDUP(IFERROR(AO78*(1+$AA$5/100),AO78),0)</f>
        <v>467</v>
      </c>
      <c r="U78" s="360">
        <v>2750</v>
      </c>
      <c r="V78" s="391"/>
      <c r="Y78" s="391"/>
      <c r="Z78" s="41">
        <v>2750</v>
      </c>
      <c r="AA78" s="442">
        <v>122.76</v>
      </c>
      <c r="AB78" s="442">
        <v>158.4</v>
      </c>
      <c r="AC78" s="442">
        <v>194.04</v>
      </c>
      <c r="AD78" s="442">
        <v>228.36</v>
      </c>
      <c r="AE78" s="442">
        <v>264</v>
      </c>
      <c r="AF78" s="442">
        <v>299.64</v>
      </c>
      <c r="AG78" s="442">
        <v>335.28</v>
      </c>
      <c r="AH78" s="442">
        <v>370.92</v>
      </c>
      <c r="AI78" s="442">
        <v>407.88</v>
      </c>
      <c r="AJ78" s="442">
        <v>442.2</v>
      </c>
      <c r="AK78" s="442">
        <v>477.84</v>
      </c>
      <c r="AL78" s="442">
        <v>513.48</v>
      </c>
      <c r="AM78" s="442">
        <v>550.44</v>
      </c>
      <c r="AN78" s="442">
        <v>586.08</v>
      </c>
      <c r="AO78" s="442">
        <v>621.72</v>
      </c>
      <c r="AP78" s="442">
        <v>657.36</v>
      </c>
      <c r="AQ78" s="442">
        <v>929.28</v>
      </c>
      <c r="AR78" s="442">
        <v>967.56</v>
      </c>
      <c r="AS78" s="442">
        <v>1005.84</v>
      </c>
      <c r="AT78" s="442">
        <v>1044.12</v>
      </c>
      <c r="AU78" s="442">
        <v>1085.04</v>
      </c>
      <c r="AV78" s="442">
        <v>1123.32</v>
      </c>
      <c r="AW78" s="41">
        <v>0</v>
      </c>
      <c r="AX78" s="41">
        <v>0</v>
      </c>
      <c r="AY78" s="41">
        <v>0</v>
      </c>
      <c r="AZ78" s="41">
        <v>0</v>
      </c>
      <c r="BA78" s="41">
        <v>0</v>
      </c>
      <c r="BB78" s="41">
        <v>0</v>
      </c>
      <c r="BC78" s="41">
        <v>0</v>
      </c>
      <c r="BD78" s="41">
        <v>0</v>
      </c>
      <c r="BE78" s="41">
        <v>0</v>
      </c>
      <c r="BF78" s="41">
        <v>0</v>
      </c>
      <c r="BG78" s="41">
        <v>0</v>
      </c>
      <c r="BH78" s="41">
        <v>0</v>
      </c>
      <c r="BI78" s="41">
        <v>0</v>
      </c>
    </row>
    <row r="79" spans="1:63" customHeight="1" ht="20.25">
      <c r="E79" s="356">
        <v>3050</v>
      </c>
      <c r="F79" s="393">
        <f>ROUNDUP(IFERROR(AA79*(1+$AA$5/100),AA79),0)</f>
        <v>99</v>
      </c>
      <c r="G79" s="394">
        <f>ROUNDUP(IFERROR(AB79*(1+$AA$5/100),AB79),0)</f>
        <v>128</v>
      </c>
      <c r="H79" s="394">
        <f>ROUNDUP(IFERROR(AC79*(1+$AA$5/100),AC79),0)</f>
        <v>158</v>
      </c>
      <c r="I79" s="394">
        <f>ROUNDUP(IFERROR(AD79*(1+$AA$5/100),AD79),0)</f>
        <v>187</v>
      </c>
      <c r="J79" s="394">
        <f>ROUNDUP(IFERROR(AE79*(1+$AA$5/100),AE79),0)</f>
        <v>215</v>
      </c>
      <c r="K79" s="394">
        <f>ROUNDUP(IFERROR(AF79*(1+$AA$5/100),AF79),0)</f>
        <v>245</v>
      </c>
      <c r="L79" s="394">
        <f>ROUNDUP(IFERROR(AG79*(1+$AA$5/100),AG79),0)</f>
        <v>274</v>
      </c>
      <c r="M79" s="394">
        <f>ROUNDUP(IFERROR(AH79*(1+$AA$5/100),AH79),0)</f>
        <v>303</v>
      </c>
      <c r="N79" s="394">
        <f>ROUNDUP(IFERROR(AI79*(1+$AA$5/100),AI79),0)</f>
        <v>333</v>
      </c>
      <c r="O79" s="394">
        <f>ROUNDUP(IFERROR(AJ79*(1+$AA$5/100),AJ79),0)</f>
        <v>362</v>
      </c>
      <c r="P79" s="394">
        <f>ROUNDUP(IFERROR(AK79*(1+$AA$5/100),AK79),0)</f>
        <v>391</v>
      </c>
      <c r="Q79" s="394">
        <f>ROUNDUP(IFERROR(AL79*(1+$AA$5/100),AL79),0)</f>
        <v>420</v>
      </c>
      <c r="R79" s="394">
        <f>ROUNDUP(IFERROR(AM79*(1+$AA$5/100),AM79),0)</f>
        <v>450</v>
      </c>
      <c r="S79" s="394">
        <f>ROUNDUP(IFERROR(AN79*(1+$AA$5/100),AN79),0)</f>
        <v>479</v>
      </c>
      <c r="T79" s="395">
        <f>ROUNDUP(IFERROR(AO79*(1+$AA$5/100),AO79),0)</f>
        <v>508</v>
      </c>
      <c r="U79" s="360">
        <v>3050</v>
      </c>
      <c r="V79" s="391"/>
      <c r="Y79" s="391"/>
      <c r="Z79" s="41">
        <v>3050</v>
      </c>
      <c r="AA79" s="442">
        <v>132</v>
      </c>
      <c r="AB79" s="442">
        <v>170.28</v>
      </c>
      <c r="AC79" s="442">
        <v>209.88</v>
      </c>
      <c r="AD79" s="442">
        <v>248.16</v>
      </c>
      <c r="AE79" s="442">
        <v>286.44</v>
      </c>
      <c r="AF79" s="442">
        <v>326.04</v>
      </c>
      <c r="AG79" s="442">
        <v>364.32</v>
      </c>
      <c r="AH79" s="442">
        <v>403.92</v>
      </c>
      <c r="AI79" s="442">
        <v>443.52</v>
      </c>
      <c r="AJ79" s="442">
        <v>481.8</v>
      </c>
      <c r="AK79" s="442">
        <v>520.08</v>
      </c>
      <c r="AL79" s="442">
        <v>559.68</v>
      </c>
      <c r="AM79" s="442">
        <v>599.28</v>
      </c>
      <c r="AN79" s="442">
        <v>637.56</v>
      </c>
      <c r="AO79" s="442">
        <v>677.16</v>
      </c>
      <c r="AP79" s="442">
        <v>715.44</v>
      </c>
      <c r="AQ79" s="442">
        <v>996.6</v>
      </c>
      <c r="AR79" s="442">
        <v>1038.84</v>
      </c>
      <c r="AS79" s="442">
        <v>1083.72</v>
      </c>
      <c r="AT79" s="442">
        <v>1125.96</v>
      </c>
      <c r="AU79" s="442">
        <v>1168.2</v>
      </c>
      <c r="AV79" s="442">
        <v>1209.12</v>
      </c>
      <c r="AW79" s="41">
        <v>0</v>
      </c>
      <c r="AX79" s="41">
        <v>0</v>
      </c>
      <c r="AY79" s="41">
        <v>0</v>
      </c>
      <c r="AZ79" s="41">
        <v>0</v>
      </c>
      <c r="BA79" s="41">
        <v>0</v>
      </c>
      <c r="BB79" s="41">
        <v>0</v>
      </c>
      <c r="BC79" s="41">
        <v>0</v>
      </c>
      <c r="BD79" s="41">
        <v>0</v>
      </c>
      <c r="BE79" s="41">
        <v>0</v>
      </c>
      <c r="BF79" s="41">
        <v>0</v>
      </c>
      <c r="BG79" s="41">
        <v>0</v>
      </c>
      <c r="BH79" s="41">
        <v>0</v>
      </c>
      <c r="BI79" s="41">
        <v>0</v>
      </c>
    </row>
    <row r="80" spans="1:63" customHeight="1" ht="20.25">
      <c r="E80" s="457"/>
      <c r="F80" s="458"/>
      <c r="G80" s="458"/>
      <c r="H80" s="458"/>
      <c r="I80" s="458"/>
      <c r="J80" s="458"/>
      <c r="K80" s="458"/>
      <c r="L80" s="458"/>
      <c r="M80" s="458"/>
      <c r="N80" s="458"/>
      <c r="O80" s="458"/>
      <c r="P80" s="458"/>
      <c r="Q80" s="458"/>
      <c r="R80" s="458"/>
      <c r="S80" s="458"/>
      <c r="T80" s="458"/>
      <c r="U80" s="468"/>
      <c r="V80" s="391"/>
      <c r="Y80" s="391"/>
    </row>
    <row r="81" spans="1:63">
      <c r="A81" s="294" t="s">
        <v>840</v>
      </c>
      <c r="E81" s="294"/>
    </row>
    <row r="82" spans="1:63">
      <c r="A82" s="294" t="s">
        <v>384</v>
      </c>
      <c r="E82" s="466"/>
      <c r="F82" s="466"/>
      <c r="G82" s="466"/>
      <c r="H82" s="466"/>
      <c r="I82" s="466"/>
      <c r="J82" s="466"/>
      <c r="K82" s="466"/>
      <c r="L82" s="466"/>
      <c r="M82" s="466"/>
      <c r="N82" s="466"/>
      <c r="O82" s="466"/>
      <c r="P82" s="466"/>
      <c r="Q82" s="466"/>
      <c r="R82" s="466"/>
      <c r="S82" s="466"/>
      <c r="T82" s="466"/>
      <c r="U82" s="466"/>
    </row>
    <row r="83" spans="1:63">
      <c r="E83" s="466"/>
      <c r="F83" s="466"/>
      <c r="G83" s="466"/>
      <c r="H83" s="466"/>
      <c r="I83" s="466"/>
      <c r="J83" s="466"/>
      <c r="K83" s="466"/>
      <c r="L83" s="466"/>
      <c r="M83" s="466"/>
      <c r="N83" s="466"/>
      <c r="O83" s="466"/>
      <c r="P83" s="466"/>
      <c r="Q83" s="466"/>
      <c r="R83" s="466"/>
      <c r="S83" s="466"/>
      <c r="T83" s="466"/>
      <c r="U83" s="466"/>
      <c r="W83" s="41"/>
    </row>
    <row r="84" spans="1:63" customHeight="1" ht="54">
      <c r="A84" s="299"/>
      <c r="B84" s="299"/>
      <c r="C84" s="299"/>
      <c r="D84" s="299"/>
      <c r="E84" s="299"/>
      <c r="F84" s="299"/>
      <c r="G84" s="299"/>
      <c r="H84" s="299"/>
      <c r="I84" s="299"/>
      <c r="J84" s="299"/>
      <c r="K84" s="299"/>
      <c r="L84" s="299"/>
      <c r="M84" s="299"/>
      <c r="N84" s="299"/>
      <c r="O84" s="299"/>
      <c r="P84" s="299"/>
      <c r="Q84" s="299"/>
      <c r="R84" s="299"/>
      <c r="S84" s="299"/>
      <c r="T84" s="299"/>
      <c r="U84" s="299"/>
      <c r="V84" s="299"/>
      <c r="W84" s="299"/>
      <c r="X84" s="299"/>
      <c r="Y84" s="299"/>
    </row>
  </sheetData>
  <mergeCells>
    <mergeCell ref="E69:U69"/>
    <mergeCell ref="A26:Y26"/>
    <mergeCell ref="A28:X28"/>
    <mergeCell ref="A41:X41"/>
    <mergeCell ref="E56:U56"/>
    <mergeCell ref="A54:Y54"/>
    <mergeCell ref="I23:M23"/>
    <mergeCell ref="N23:O23"/>
    <mergeCell ref="P23:Q23"/>
    <mergeCell ref="I24:M24"/>
    <mergeCell ref="N24:O24"/>
    <mergeCell ref="P24:Q24"/>
    <mergeCell ref="I20:K20"/>
    <mergeCell ref="L20:N20"/>
    <mergeCell ref="O20:Q20"/>
    <mergeCell ref="I21:Q21"/>
    <mergeCell ref="I22:M22"/>
    <mergeCell ref="N22:O22"/>
    <mergeCell ref="P22:Q22"/>
    <mergeCell ref="I18:K18"/>
    <mergeCell ref="L18:N18"/>
    <mergeCell ref="O18:Q18"/>
    <mergeCell ref="I19:K19"/>
    <mergeCell ref="L19:N19"/>
    <mergeCell ref="O19:Q19"/>
    <mergeCell ref="I16:K16"/>
    <mergeCell ref="L16:N16"/>
    <mergeCell ref="O16:Q16"/>
    <mergeCell ref="I17:K17"/>
    <mergeCell ref="L17:N17"/>
    <mergeCell ref="O17:Q17"/>
    <mergeCell ref="I14:K14"/>
    <mergeCell ref="L14:N14"/>
    <mergeCell ref="O14:Q14"/>
    <mergeCell ref="I15:K15"/>
    <mergeCell ref="L15:N15"/>
    <mergeCell ref="O15:Q15"/>
    <mergeCell ref="I12:K12"/>
    <mergeCell ref="L12:N12"/>
    <mergeCell ref="O12:Q12"/>
    <mergeCell ref="I13:K13"/>
    <mergeCell ref="L13:N13"/>
    <mergeCell ref="O13:Q13"/>
    <mergeCell ref="I10:K10"/>
    <mergeCell ref="L10:N10"/>
    <mergeCell ref="O10:Q10"/>
    <mergeCell ref="I11:K11"/>
    <mergeCell ref="L11:N11"/>
    <mergeCell ref="O11:Q11"/>
    <mergeCell ref="I8:K8"/>
    <mergeCell ref="L8:N8"/>
    <mergeCell ref="O8:Q8"/>
    <mergeCell ref="I9:K9"/>
    <mergeCell ref="L9:N9"/>
    <mergeCell ref="O9:Q9"/>
    <mergeCell ref="B2:F2"/>
    <mergeCell ref="A3:F3"/>
    <mergeCell ref="V3:Y3"/>
    <mergeCell ref="W2:Y2"/>
    <mergeCell ref="I7:K7"/>
    <mergeCell ref="L7:N7"/>
    <mergeCell ref="O7:Q7"/>
    <mergeCell ref="I6:Q6"/>
    <mergeCell ref="V4:Y4"/>
  </mergeCells>
  <printOptions gridLines="false" gridLinesSet="true"/>
  <pageMargins left="0.7" right="0.7" top="0.75" bottom="0.75" header="0.3" footer="0.3"/>
  <pageSetup paperSize="9" orientation="landscape" scale="14"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pageSetUpPr fitToPage="1"/>
  </sheetPr>
  <dimension ref="A1:AZ149"/>
  <sheetViews>
    <sheetView tabSelected="0" workbookViewId="0" zoomScale="70" zoomScaleNormal="106" view="pageBreakPreview" showGridLines="true" showRowColHeaders="1" topLeftCell="B1">
      <selection activeCell="J2" sqref="J2"/>
    </sheetView>
  </sheetViews>
  <sheetFormatPr customHeight="true" defaultRowHeight="15" outlineLevelRow="0" outlineLevelCol="0"/>
  <cols>
    <col min="1" max="1" width="12.140625" customWidth="true" style="0"/>
    <col min="2" max="2" width="9" customWidth="true" style="0"/>
    <col min="3" max="3" width="9" customWidth="true" style="0"/>
    <col min="4" max="4" width="9" customWidth="true" style="0"/>
    <col min="5" max="5" width="9" customWidth="true" style="0"/>
    <col min="6" max="6" width="9" customWidth="true" style="0"/>
    <col min="7" max="7" width="9" customWidth="true" style="0"/>
    <col min="8" max="8" width="9" customWidth="true" style="0"/>
    <col min="9" max="9" width="9" customWidth="true" style="0"/>
    <col min="10" max="10" width="9" customWidth="true" style="0"/>
    <col min="11" max="11" width="9" customWidth="true" style="0"/>
    <col min="12" max="12" width="9" customWidth="true" style="0"/>
    <col min="13" max="13" width="9" customWidth="true" style="0"/>
    <col min="14" max="14" width="9" customWidth="true" style="0"/>
    <col min="15" max="15" width="9" customWidth="true" style="0"/>
    <col min="16" max="16" width="9" customWidth="true" style="0"/>
    <col min="17" max="17" width="9" customWidth="true" style="0"/>
    <col min="18" max="18" width="9" customWidth="true" style="0"/>
    <col min="19" max="19" width="9" customWidth="true" style="0"/>
    <col min="20" max="20" width="9" customWidth="true" style="0"/>
    <col min="21" max="21" width="9" customWidth="true" style="0"/>
    <col min="22" max="22" width="9" customWidth="true" style="0"/>
    <col min="23" max="23" width="9" customWidth="true" style="0"/>
    <col min="24" max="24" width="9" customWidth="true" style="0"/>
    <col min="25" max="25" width="9" customWidth="true" style="0"/>
    <col min="27" max="27" width="12" hidden="true" customWidth="true" style="0"/>
    <col min="28" max="28" width="9.140625" hidden="true" customWidth="true" style="0"/>
    <col min="29" max="29" width="9.140625" hidden="true" customWidth="true" style="0"/>
    <col min="30" max="30" width="9.140625" hidden="true" customWidth="true" style="0"/>
    <col min="31" max="31" width="9.140625" hidden="true" customWidth="true" style="0"/>
    <col min="32" max="32" width="9.140625" hidden="true" customWidth="true" style="0"/>
    <col min="33" max="33" width="9.140625" hidden="true" customWidth="true" style="0"/>
    <col min="34" max="34" width="9.140625" hidden="true" customWidth="true" style="0"/>
    <col min="35" max="35" width="9.140625" hidden="true" customWidth="true" style="0"/>
    <col min="36" max="36" width="9.140625" hidden="true" customWidth="true" style="0"/>
    <col min="37" max="37" width="9.140625" hidden="true" customWidth="true" style="0"/>
    <col min="38" max="38" width="9.140625" hidden="true" customWidth="true" style="0"/>
    <col min="39" max="39" width="9.140625" hidden="true" customWidth="true" style="0"/>
    <col min="40" max="40" width="9.140625" hidden="true" customWidth="true" style="0"/>
    <col min="41" max="41" width="9.140625" hidden="true" customWidth="true" style="0"/>
    <col min="42" max="42" width="9.140625" hidden="true" customWidth="true" style="0"/>
    <col min="43" max="43" width="9.140625" hidden="true" customWidth="true" style="0"/>
    <col min="44" max="44" width="9.140625" hidden="true" customWidth="true" style="0"/>
    <col min="45" max="45" width="9.140625" hidden="true" customWidth="true" style="0"/>
    <col min="46" max="46" width="9.140625" hidden="true" customWidth="true" style="0"/>
    <col min="47" max="47" width="9.140625" hidden="true" customWidth="true" style="0"/>
    <col min="48" max="48" width="9.140625" hidden="true" customWidth="true" style="0"/>
    <col min="49" max="49" width="9.140625" hidden="true" customWidth="true" style="0"/>
    <col min="50" max="50" width="9.140625" hidden="true" customWidth="true" style="0"/>
    <col min="51" max="51" width="9.140625" hidden="true" customWidth="true" style="0"/>
    <col min="52" max="52" width="0" hidden="true" customWidth="true" style="0"/>
  </cols>
  <sheetData>
    <row r="1" spans="1:52" customHeight="1" ht="15.75">
      <c r="A1" s="400"/>
      <c r="B1" s="400"/>
      <c r="C1" s="400"/>
      <c r="D1" s="400"/>
      <c r="E1" s="400"/>
      <c r="F1" s="400"/>
      <c r="G1" s="400"/>
      <c r="H1" s="400"/>
      <c r="I1" s="400"/>
      <c r="J1" s="400"/>
      <c r="K1" s="400"/>
      <c r="L1" s="400"/>
      <c r="M1" s="400"/>
      <c r="N1" s="400"/>
      <c r="O1" s="400"/>
      <c r="P1" s="400"/>
      <c r="Q1" s="400"/>
      <c r="R1" s="400"/>
      <c r="S1" s="400"/>
      <c r="T1" s="400"/>
      <c r="U1" s="400"/>
      <c r="V1" s="400"/>
      <c r="W1" s="400"/>
      <c r="X1" s="400"/>
      <c r="Y1" s="400"/>
      <c r="Z1" s="25"/>
      <c r="AA1" s="25"/>
      <c r="AB1" s="25"/>
      <c r="AC1" s="25"/>
      <c r="AD1" s="25"/>
      <c r="AE1" s="25"/>
      <c r="AF1" s="25"/>
      <c r="AG1" s="25"/>
    </row>
    <row r="2" spans="1:52" customHeight="1" ht="49.9">
      <c r="A2" s="472"/>
      <c r="B2" s="1409" t="s">
        <v>751</v>
      </c>
      <c r="C2" s="1409"/>
      <c r="D2" s="1409"/>
      <c r="E2" s="1409"/>
      <c r="F2" s="1409"/>
      <c r="G2" s="471"/>
      <c r="H2" s="471"/>
      <c r="I2" s="471"/>
      <c r="J2" s="471"/>
      <c r="K2" s="471"/>
      <c r="L2" s="471"/>
      <c r="M2" s="471"/>
      <c r="N2" s="471"/>
      <c r="O2" s="471"/>
      <c r="P2" s="471"/>
      <c r="Q2" s="471"/>
      <c r="R2" s="471"/>
      <c r="S2" s="471"/>
      <c r="T2" s="471"/>
      <c r="U2" s="55" t="s">
        <v>3</v>
      </c>
      <c r="V2" s="1256">
        <f>Cover!I59</f>
        <v>46113</v>
      </c>
      <c r="W2" s="1256"/>
      <c r="X2" s="1256"/>
      <c r="Y2" s="469"/>
      <c r="Z2" s="27"/>
      <c r="AA2" s="27"/>
      <c r="AB2" s="1407"/>
      <c r="AC2" s="1407"/>
      <c r="AD2" s="1407"/>
      <c r="AE2" s="1407"/>
      <c r="AF2" s="26"/>
      <c r="AG2" s="26"/>
    </row>
    <row r="3" spans="1:52" customHeight="1" ht="42">
      <c r="A3" s="1410" t="s">
        <v>919</v>
      </c>
      <c r="B3" s="1410"/>
      <c r="C3" s="1410"/>
      <c r="D3" s="1410"/>
      <c r="E3" s="1410"/>
      <c r="F3" s="1410"/>
      <c r="G3" s="471"/>
      <c r="H3" s="471"/>
      <c r="I3" s="471"/>
      <c r="J3" s="471"/>
      <c r="K3" s="471"/>
      <c r="L3" s="471"/>
      <c r="M3" s="471"/>
      <c r="N3" s="471"/>
      <c r="O3" s="471"/>
      <c r="P3" s="471"/>
      <c r="Q3" s="471"/>
      <c r="R3" s="471"/>
      <c r="S3" s="471"/>
      <c r="T3" s="471"/>
      <c r="U3" s="918" t="s">
        <v>2</v>
      </c>
      <c r="V3" s="918"/>
      <c r="W3" s="918"/>
      <c r="X3" s="918"/>
      <c r="Y3" s="470"/>
      <c r="Z3" s="27"/>
      <c r="AA3" s="856">
        <v>-25</v>
      </c>
      <c r="AB3" s="1408"/>
      <c r="AC3" s="1408"/>
      <c r="AD3" s="1408"/>
      <c r="AE3" s="1408"/>
      <c r="AF3" s="26"/>
      <c r="AG3" s="26"/>
    </row>
    <row r="4" spans="1:52" customHeight="1" ht="15.75">
      <c r="A4" s="473"/>
      <c r="B4" s="473"/>
      <c r="C4" s="473"/>
      <c r="D4" s="473"/>
      <c r="E4" s="473"/>
      <c r="F4" s="473"/>
      <c r="G4" s="473"/>
      <c r="H4" s="473"/>
      <c r="I4" s="473"/>
      <c r="J4" s="473"/>
      <c r="K4" s="473"/>
      <c r="L4" s="473"/>
      <c r="M4" s="473"/>
      <c r="N4" s="473"/>
      <c r="O4" s="473"/>
      <c r="P4" s="473"/>
      <c r="Q4" s="473"/>
      <c r="R4" s="473"/>
      <c r="S4" s="473"/>
      <c r="T4" s="473"/>
      <c r="U4" s="473"/>
      <c r="V4" s="473"/>
      <c r="W4" s="473"/>
      <c r="X4" s="473"/>
      <c r="Y4" s="473"/>
      <c r="Z4" s="28"/>
      <c r="AA4" s="28"/>
      <c r="AB4" s="29"/>
      <c r="AC4" s="30"/>
      <c r="AD4" s="30"/>
      <c r="AE4" s="30"/>
      <c r="AF4" s="28"/>
      <c r="AG4" s="28"/>
    </row>
    <row r="5" spans="1:52" customHeight="1" ht="7.15">
      <c r="A5" s="474"/>
      <c r="B5" s="474"/>
      <c r="C5" s="474"/>
      <c r="D5" s="474"/>
      <c r="E5" s="474"/>
      <c r="F5" s="474"/>
      <c r="G5" s="474"/>
      <c r="H5" s="474"/>
      <c r="I5" s="474"/>
      <c r="J5" s="474"/>
      <c r="K5" s="474"/>
      <c r="L5" s="474"/>
      <c r="M5" s="474"/>
      <c r="N5" s="474"/>
      <c r="O5" s="474"/>
      <c r="P5" s="474"/>
      <c r="Q5" s="474"/>
      <c r="R5" s="474"/>
      <c r="S5" s="474"/>
      <c r="T5" s="474"/>
      <c r="U5" s="474"/>
      <c r="V5" s="474"/>
      <c r="W5" s="474"/>
      <c r="X5" s="474"/>
      <c r="Y5" s="474"/>
      <c r="Z5" s="28"/>
      <c r="AA5" s="28"/>
      <c r="AB5" s="29"/>
      <c r="AC5" s="30"/>
      <c r="AD5" s="30"/>
      <c r="AE5" s="30"/>
      <c r="AF5" s="28"/>
      <c r="AG5" s="28"/>
    </row>
    <row r="6" spans="1:52" customHeight="1" ht="16.9">
      <c r="A6" s="24"/>
      <c r="B6" s="19"/>
      <c r="C6" s="19"/>
      <c r="D6" s="19"/>
      <c r="F6" s="1423" t="s">
        <v>265</v>
      </c>
      <c r="G6" s="1424"/>
      <c r="H6" s="1424"/>
      <c r="I6" s="1424"/>
      <c r="J6" s="1424"/>
      <c r="K6" s="1424"/>
      <c r="L6" s="1424"/>
      <c r="M6" s="1424"/>
      <c r="N6" s="1424"/>
      <c r="O6" s="1423" t="s">
        <v>539</v>
      </c>
      <c r="P6" s="1424"/>
      <c r="Q6" s="1424"/>
      <c r="R6" s="1424"/>
      <c r="S6" s="1424"/>
      <c r="T6" s="1425"/>
      <c r="U6" s="19"/>
      <c r="V6" s="19"/>
      <c r="W6" s="19"/>
      <c r="X6" s="19"/>
      <c r="Y6" s="19"/>
    </row>
    <row r="7" spans="1:52" customHeight="1" ht="16.9">
      <c r="A7" s="24"/>
      <c r="B7" s="19"/>
      <c r="C7" s="19"/>
      <c r="D7" s="19"/>
      <c r="F7" s="1403" t="s">
        <v>758</v>
      </c>
      <c r="G7" s="1404"/>
      <c r="H7" s="1404"/>
      <c r="I7" s="1404" t="s">
        <v>269</v>
      </c>
      <c r="J7" s="1404"/>
      <c r="K7" s="1404"/>
      <c r="L7" s="1404" t="s">
        <v>759</v>
      </c>
      <c r="M7" s="1404"/>
      <c r="N7" s="1404"/>
      <c r="O7" s="1403" t="s">
        <v>920</v>
      </c>
      <c r="P7" s="1404"/>
      <c r="Q7" s="1404" t="s">
        <v>921</v>
      </c>
      <c r="R7" s="1404"/>
      <c r="S7" s="1404" t="s">
        <v>470</v>
      </c>
      <c r="T7" s="1422"/>
      <c r="U7" s="19"/>
      <c r="V7" s="19"/>
      <c r="W7" s="19"/>
      <c r="X7" s="19"/>
      <c r="Y7" s="19"/>
    </row>
    <row r="8" spans="1:52" customHeight="1" ht="16.9">
      <c r="A8" s="24"/>
      <c r="B8" s="19"/>
      <c r="C8" s="19"/>
      <c r="D8" s="19"/>
      <c r="F8" s="1376" t="s">
        <v>761</v>
      </c>
      <c r="G8" s="1377"/>
      <c r="H8" s="1377"/>
      <c r="I8" s="1377" t="s">
        <v>762</v>
      </c>
      <c r="J8" s="1377"/>
      <c r="K8" s="1377"/>
      <c r="L8" s="1377" t="s">
        <v>763</v>
      </c>
      <c r="M8" s="1377"/>
      <c r="N8" s="1377"/>
      <c r="O8" s="1394" t="s">
        <v>922</v>
      </c>
      <c r="P8" s="1395"/>
      <c r="Q8" s="1401" t="s">
        <v>923</v>
      </c>
      <c r="R8" s="1401"/>
      <c r="S8" s="1401" t="s">
        <v>923</v>
      </c>
      <c r="T8" s="1402"/>
      <c r="U8" s="19"/>
      <c r="V8" s="19"/>
      <c r="W8" s="19"/>
      <c r="X8" s="19"/>
      <c r="Y8" s="19"/>
    </row>
    <row r="9" spans="1:52" customHeight="1" ht="16.9">
      <c r="A9" s="24"/>
      <c r="B9" s="19"/>
      <c r="C9" s="19"/>
      <c r="D9" s="19"/>
      <c r="F9" s="1376" t="s">
        <v>924</v>
      </c>
      <c r="G9" s="1377"/>
      <c r="H9" s="1377"/>
      <c r="I9" s="1377" t="s">
        <v>925</v>
      </c>
      <c r="J9" s="1377"/>
      <c r="K9" s="1377"/>
      <c r="L9" s="1377" t="s">
        <v>766</v>
      </c>
      <c r="M9" s="1377"/>
      <c r="N9" s="1377"/>
      <c r="O9" s="1394" t="s">
        <v>922</v>
      </c>
      <c r="P9" s="1395"/>
      <c r="Q9" s="1395" t="s">
        <v>922</v>
      </c>
      <c r="R9" s="1395"/>
      <c r="S9" s="1395" t="s">
        <v>922</v>
      </c>
      <c r="T9" s="1396"/>
      <c r="U9" s="19"/>
      <c r="V9" s="19"/>
      <c r="W9" s="19"/>
      <c r="X9" s="19"/>
      <c r="Y9" s="19"/>
    </row>
    <row r="10" spans="1:52" customHeight="1" ht="16.9">
      <c r="A10" s="24"/>
      <c r="B10" s="19"/>
      <c r="C10" s="19"/>
      <c r="D10" s="19"/>
      <c r="F10" s="1376" t="s">
        <v>784</v>
      </c>
      <c r="G10" s="1377"/>
      <c r="H10" s="1377"/>
      <c r="I10" s="1377" t="s">
        <v>925</v>
      </c>
      <c r="J10" s="1377"/>
      <c r="K10" s="1377"/>
      <c r="L10" s="1377" t="s">
        <v>766</v>
      </c>
      <c r="M10" s="1377"/>
      <c r="N10" s="1377"/>
      <c r="O10" s="1394" t="s">
        <v>922</v>
      </c>
      <c r="P10" s="1395"/>
      <c r="Q10" s="1395" t="s">
        <v>922</v>
      </c>
      <c r="R10" s="1395"/>
      <c r="S10" s="1395" t="s">
        <v>922</v>
      </c>
      <c r="T10" s="1396"/>
      <c r="U10" s="19"/>
      <c r="V10" s="19"/>
      <c r="W10" s="19"/>
      <c r="X10" s="19"/>
      <c r="Y10" s="19"/>
    </row>
    <row r="11" spans="1:52" customHeight="1" ht="16.9">
      <c r="A11" s="24"/>
      <c r="B11" s="19"/>
      <c r="C11" s="19"/>
      <c r="D11" s="19"/>
      <c r="F11" s="1376" t="s">
        <v>768</v>
      </c>
      <c r="G11" s="1377"/>
      <c r="H11" s="1377"/>
      <c r="I11" s="1377" t="s">
        <v>769</v>
      </c>
      <c r="J11" s="1377"/>
      <c r="K11" s="1377"/>
      <c r="L11" s="1377" t="s">
        <v>766</v>
      </c>
      <c r="M11" s="1377"/>
      <c r="N11" s="1377"/>
      <c r="O11" s="1394" t="s">
        <v>922</v>
      </c>
      <c r="P11" s="1395"/>
      <c r="Q11" s="1395" t="s">
        <v>922</v>
      </c>
      <c r="R11" s="1395"/>
      <c r="S11" s="1395" t="s">
        <v>922</v>
      </c>
      <c r="T11" s="1396"/>
      <c r="U11" s="19"/>
      <c r="V11" s="19"/>
      <c r="W11" s="19"/>
      <c r="X11" s="19"/>
      <c r="Y11" s="19"/>
    </row>
    <row r="12" spans="1:52" customHeight="1" ht="16.9">
      <c r="A12" s="24"/>
      <c r="B12" s="19"/>
      <c r="C12" s="19"/>
      <c r="D12" s="19"/>
      <c r="F12" s="1376" t="s">
        <v>775</v>
      </c>
      <c r="G12" s="1377"/>
      <c r="H12" s="1377"/>
      <c r="I12" s="1377" t="s">
        <v>769</v>
      </c>
      <c r="J12" s="1377"/>
      <c r="K12" s="1377"/>
      <c r="L12" s="1377" t="s">
        <v>766</v>
      </c>
      <c r="M12" s="1377"/>
      <c r="N12" s="1377"/>
      <c r="O12" s="1394" t="s">
        <v>922</v>
      </c>
      <c r="P12" s="1395"/>
      <c r="Q12" s="1395" t="s">
        <v>922</v>
      </c>
      <c r="R12" s="1395"/>
      <c r="S12" s="1395" t="s">
        <v>922</v>
      </c>
      <c r="T12" s="1396"/>
      <c r="U12" s="19"/>
      <c r="V12" s="19"/>
      <c r="W12" s="19"/>
      <c r="X12" s="19"/>
      <c r="Y12" s="19"/>
    </row>
    <row r="13" spans="1:52" customHeight="1" ht="16.9">
      <c r="A13" s="24"/>
      <c r="B13" s="19"/>
      <c r="C13" s="19"/>
      <c r="D13" s="19"/>
      <c r="F13" s="1376" t="s">
        <v>805</v>
      </c>
      <c r="G13" s="1377"/>
      <c r="H13" s="1377"/>
      <c r="I13" s="1377" t="s">
        <v>769</v>
      </c>
      <c r="J13" s="1377"/>
      <c r="K13" s="1377"/>
      <c r="L13" s="1377" t="s">
        <v>766</v>
      </c>
      <c r="M13" s="1377"/>
      <c r="N13" s="1377"/>
      <c r="O13" s="1394" t="s">
        <v>922</v>
      </c>
      <c r="P13" s="1395"/>
      <c r="Q13" s="1395" t="s">
        <v>922</v>
      </c>
      <c r="R13" s="1395"/>
      <c r="S13" s="1395" t="s">
        <v>922</v>
      </c>
      <c r="T13" s="1396"/>
      <c r="U13" s="19"/>
      <c r="V13" s="19"/>
      <c r="W13" s="19"/>
      <c r="X13" s="19"/>
      <c r="Y13" s="19"/>
    </row>
    <row r="14" spans="1:52" customHeight="1" ht="16.9">
      <c r="A14" s="24"/>
      <c r="B14" s="19"/>
      <c r="C14" s="19"/>
      <c r="D14" s="19"/>
      <c r="F14" s="1376" t="s">
        <v>787</v>
      </c>
      <c r="G14" s="1377"/>
      <c r="H14" s="1377"/>
      <c r="I14" s="1377" t="s">
        <v>769</v>
      </c>
      <c r="J14" s="1377"/>
      <c r="K14" s="1377"/>
      <c r="L14" s="1377" t="s">
        <v>766</v>
      </c>
      <c r="M14" s="1377"/>
      <c r="N14" s="1377"/>
      <c r="O14" s="1394" t="s">
        <v>922</v>
      </c>
      <c r="P14" s="1395"/>
      <c r="Q14" s="1395" t="s">
        <v>922</v>
      </c>
      <c r="R14" s="1395"/>
      <c r="S14" s="1395" t="s">
        <v>922</v>
      </c>
      <c r="T14" s="1396"/>
      <c r="U14" s="19"/>
      <c r="V14" s="19"/>
      <c r="W14" s="19"/>
      <c r="X14" s="19"/>
      <c r="Y14" s="19"/>
    </row>
    <row r="15" spans="1:52" customHeight="1" ht="16.9">
      <c r="A15" s="24"/>
      <c r="B15" s="19"/>
      <c r="C15" s="19"/>
      <c r="D15" s="19"/>
      <c r="F15" s="1376" t="s">
        <v>789</v>
      </c>
      <c r="G15" s="1377"/>
      <c r="H15" s="1377"/>
      <c r="I15" s="1377" t="s">
        <v>769</v>
      </c>
      <c r="J15" s="1377"/>
      <c r="K15" s="1377"/>
      <c r="L15" s="1377" t="s">
        <v>766</v>
      </c>
      <c r="M15" s="1377"/>
      <c r="N15" s="1377"/>
      <c r="O15" s="1394" t="s">
        <v>922</v>
      </c>
      <c r="P15" s="1395"/>
      <c r="Q15" s="1395" t="s">
        <v>922</v>
      </c>
      <c r="R15" s="1395"/>
      <c r="S15" s="1395" t="s">
        <v>922</v>
      </c>
      <c r="T15" s="1396"/>
      <c r="U15" s="19"/>
      <c r="V15" s="19"/>
      <c r="W15" s="19"/>
      <c r="X15" s="19"/>
      <c r="Y15" s="19"/>
    </row>
    <row r="16" spans="1:52" customHeight="1" ht="16.9">
      <c r="A16" s="24"/>
      <c r="B16" s="19"/>
      <c r="C16" s="19"/>
      <c r="D16" s="19"/>
      <c r="F16" s="1376" t="s">
        <v>791</v>
      </c>
      <c r="G16" s="1377"/>
      <c r="H16" s="1377"/>
      <c r="I16" s="1377" t="s">
        <v>769</v>
      </c>
      <c r="J16" s="1377"/>
      <c r="K16" s="1377"/>
      <c r="L16" s="1377" t="s">
        <v>766</v>
      </c>
      <c r="M16" s="1377"/>
      <c r="N16" s="1377"/>
      <c r="O16" s="1394" t="s">
        <v>922</v>
      </c>
      <c r="P16" s="1395"/>
      <c r="Q16" s="1395" t="s">
        <v>922</v>
      </c>
      <c r="R16" s="1395"/>
      <c r="S16" s="1395" t="s">
        <v>922</v>
      </c>
      <c r="T16" s="1396"/>
      <c r="U16" s="19"/>
      <c r="V16" s="19"/>
      <c r="W16" s="19"/>
      <c r="X16" s="19"/>
      <c r="Y16" s="19"/>
    </row>
    <row r="17" spans="1:52" customHeight="1" ht="16.9">
      <c r="A17" s="24"/>
      <c r="B17" s="19"/>
      <c r="C17" s="19"/>
      <c r="D17" s="19"/>
      <c r="F17" s="1376" t="s">
        <v>793</v>
      </c>
      <c r="G17" s="1377"/>
      <c r="H17" s="1377"/>
      <c r="I17" s="1377" t="s">
        <v>769</v>
      </c>
      <c r="J17" s="1377"/>
      <c r="K17" s="1377"/>
      <c r="L17" s="1377" t="s">
        <v>766</v>
      </c>
      <c r="M17" s="1377"/>
      <c r="N17" s="1377"/>
      <c r="O17" s="1394" t="s">
        <v>922</v>
      </c>
      <c r="P17" s="1395"/>
      <c r="Q17" s="1395" t="s">
        <v>922</v>
      </c>
      <c r="R17" s="1395"/>
      <c r="S17" s="1395" t="s">
        <v>922</v>
      </c>
      <c r="T17" s="1396"/>
      <c r="U17" s="19"/>
      <c r="V17" s="19"/>
      <c r="W17" s="19"/>
      <c r="X17" s="19"/>
      <c r="Y17" s="19"/>
    </row>
    <row r="18" spans="1:52" customHeight="1" ht="16.9">
      <c r="A18" s="24"/>
      <c r="B18" s="19"/>
      <c r="C18" s="19"/>
      <c r="D18" s="19"/>
      <c r="F18" s="1376" t="s">
        <v>765</v>
      </c>
      <c r="G18" s="1377"/>
      <c r="H18" s="1377"/>
      <c r="I18" s="1377" t="s">
        <v>762</v>
      </c>
      <c r="J18" s="1377"/>
      <c r="K18" s="1377"/>
      <c r="L18" s="1377" t="s">
        <v>766</v>
      </c>
      <c r="M18" s="1377"/>
      <c r="N18" s="1377"/>
      <c r="O18" s="1394" t="s">
        <v>922</v>
      </c>
      <c r="P18" s="1395"/>
      <c r="Q18" s="1395" t="s">
        <v>922</v>
      </c>
      <c r="R18" s="1395"/>
      <c r="S18" s="1395" t="s">
        <v>922</v>
      </c>
      <c r="T18" s="1396"/>
      <c r="U18" s="19"/>
      <c r="V18" s="19"/>
      <c r="W18" s="19"/>
      <c r="X18" s="19"/>
      <c r="Y18" s="19"/>
    </row>
    <row r="19" spans="1:52" customHeight="1" ht="16.9">
      <c r="A19" s="24"/>
      <c r="B19" s="19"/>
      <c r="C19" s="19"/>
      <c r="D19" s="19"/>
      <c r="F19" s="1376" t="s">
        <v>771</v>
      </c>
      <c r="G19" s="1377"/>
      <c r="H19" s="1377"/>
      <c r="I19" s="1377" t="s">
        <v>762</v>
      </c>
      <c r="J19" s="1377"/>
      <c r="K19" s="1377"/>
      <c r="L19" s="1377" t="s">
        <v>766</v>
      </c>
      <c r="M19" s="1377"/>
      <c r="N19" s="1377"/>
      <c r="O19" s="1394" t="s">
        <v>922</v>
      </c>
      <c r="P19" s="1395"/>
      <c r="Q19" s="1395" t="s">
        <v>922</v>
      </c>
      <c r="R19" s="1395"/>
      <c r="S19" s="1395" t="s">
        <v>922</v>
      </c>
      <c r="T19" s="1396"/>
      <c r="U19" s="19"/>
      <c r="V19" s="19"/>
      <c r="W19" s="19"/>
      <c r="X19" s="19"/>
      <c r="Y19" s="19"/>
    </row>
    <row r="20" spans="1:52" customHeight="1" ht="16.9">
      <c r="A20" s="24"/>
      <c r="B20" s="19"/>
      <c r="C20" s="19"/>
      <c r="D20" s="19"/>
      <c r="F20" s="1376" t="s">
        <v>768</v>
      </c>
      <c r="G20" s="1377"/>
      <c r="H20" s="1377"/>
      <c r="I20" s="1377" t="s">
        <v>762</v>
      </c>
      <c r="J20" s="1377"/>
      <c r="K20" s="1377"/>
      <c r="L20" s="1377" t="s">
        <v>795</v>
      </c>
      <c r="M20" s="1377"/>
      <c r="N20" s="1377"/>
      <c r="O20" s="1394" t="s">
        <v>922</v>
      </c>
      <c r="P20" s="1395"/>
      <c r="Q20" s="1395" t="s">
        <v>922</v>
      </c>
      <c r="R20" s="1395"/>
      <c r="S20" s="1395" t="s">
        <v>922</v>
      </c>
      <c r="T20" s="1396"/>
      <c r="U20" s="19"/>
      <c r="V20" s="19"/>
      <c r="W20" s="19"/>
      <c r="X20" s="19"/>
      <c r="Y20" s="19"/>
    </row>
    <row r="21" spans="1:52" customHeight="1" ht="16.9">
      <c r="A21" s="24"/>
      <c r="B21" s="19"/>
      <c r="C21" s="19"/>
      <c r="D21" s="19"/>
      <c r="F21" s="1376" t="s">
        <v>797</v>
      </c>
      <c r="G21" s="1377"/>
      <c r="H21" s="1377"/>
      <c r="I21" s="1377" t="s">
        <v>762</v>
      </c>
      <c r="J21" s="1377"/>
      <c r="K21" s="1377"/>
      <c r="L21" s="1377" t="s">
        <v>795</v>
      </c>
      <c r="M21" s="1377"/>
      <c r="N21" s="1377"/>
      <c r="O21" s="1394" t="s">
        <v>922</v>
      </c>
      <c r="P21" s="1395"/>
      <c r="Q21" s="1395" t="s">
        <v>922</v>
      </c>
      <c r="R21" s="1395"/>
      <c r="S21" s="1395" t="s">
        <v>922</v>
      </c>
      <c r="T21" s="1396"/>
      <c r="U21" s="19"/>
      <c r="V21" s="19"/>
      <c r="W21" s="19"/>
      <c r="X21" s="19"/>
      <c r="Y21" s="19"/>
    </row>
    <row r="22" spans="1:52" customHeight="1" ht="16.9">
      <c r="A22" s="24"/>
      <c r="B22" s="19"/>
      <c r="C22" s="19"/>
      <c r="D22" s="19"/>
      <c r="F22" s="1376" t="s">
        <v>775</v>
      </c>
      <c r="G22" s="1377"/>
      <c r="H22" s="1377"/>
      <c r="I22" s="1377" t="s">
        <v>762</v>
      </c>
      <c r="J22" s="1377"/>
      <c r="K22" s="1377"/>
      <c r="L22" s="1377" t="s">
        <v>795</v>
      </c>
      <c r="M22" s="1377"/>
      <c r="N22" s="1377"/>
      <c r="O22" s="1394" t="s">
        <v>922</v>
      </c>
      <c r="P22" s="1395"/>
      <c r="Q22" s="1395" t="s">
        <v>922</v>
      </c>
      <c r="R22" s="1395"/>
      <c r="S22" s="1395" t="s">
        <v>922</v>
      </c>
      <c r="T22" s="1396"/>
      <c r="U22" s="19"/>
      <c r="V22" s="19"/>
      <c r="W22" s="19"/>
      <c r="X22" s="19"/>
      <c r="Y22" s="19"/>
    </row>
    <row r="23" spans="1:52" customHeight="1" ht="16.9">
      <c r="A23" s="24"/>
      <c r="B23" s="19"/>
      <c r="C23" s="19"/>
      <c r="D23" s="19"/>
      <c r="F23" s="1376" t="s">
        <v>805</v>
      </c>
      <c r="G23" s="1377"/>
      <c r="H23" s="1377"/>
      <c r="I23" s="1377" t="s">
        <v>762</v>
      </c>
      <c r="J23" s="1377"/>
      <c r="K23" s="1377"/>
      <c r="L23" s="1377" t="s">
        <v>795</v>
      </c>
      <c r="M23" s="1377"/>
      <c r="N23" s="1377"/>
      <c r="O23" s="1394" t="s">
        <v>922</v>
      </c>
      <c r="P23" s="1395"/>
      <c r="Q23" s="1395" t="s">
        <v>922</v>
      </c>
      <c r="R23" s="1395"/>
      <c r="S23" s="1395" t="s">
        <v>922</v>
      </c>
      <c r="T23" s="1396"/>
      <c r="U23" s="19"/>
      <c r="V23" s="19"/>
      <c r="W23" s="19"/>
      <c r="X23" s="19"/>
      <c r="Y23" s="19"/>
    </row>
    <row r="24" spans="1:52" customHeight="1" ht="16.9">
      <c r="A24" s="24"/>
      <c r="B24" s="19"/>
      <c r="C24" s="19"/>
      <c r="D24" s="19"/>
      <c r="F24" s="1376" t="s">
        <v>787</v>
      </c>
      <c r="G24" s="1377"/>
      <c r="H24" s="1377"/>
      <c r="I24" s="1377" t="s">
        <v>762</v>
      </c>
      <c r="J24" s="1377"/>
      <c r="K24" s="1377"/>
      <c r="L24" s="1377" t="s">
        <v>795</v>
      </c>
      <c r="M24" s="1377"/>
      <c r="N24" s="1377"/>
      <c r="O24" s="1394" t="s">
        <v>922</v>
      </c>
      <c r="P24" s="1395"/>
      <c r="Q24" s="1395" t="s">
        <v>922</v>
      </c>
      <c r="R24" s="1395"/>
      <c r="S24" s="1395" t="s">
        <v>922</v>
      </c>
      <c r="T24" s="1396"/>
      <c r="U24" s="19"/>
      <c r="V24" s="19"/>
      <c r="W24" s="19"/>
      <c r="X24" s="19"/>
      <c r="Y24" s="19"/>
    </row>
    <row r="25" spans="1:52" customHeight="1" ht="16.9">
      <c r="A25" s="24"/>
      <c r="B25" s="19"/>
      <c r="C25" s="19"/>
      <c r="D25" s="19"/>
      <c r="F25" s="1376" t="s">
        <v>789</v>
      </c>
      <c r="G25" s="1377"/>
      <c r="H25" s="1377"/>
      <c r="I25" s="1377" t="s">
        <v>762</v>
      </c>
      <c r="J25" s="1377"/>
      <c r="K25" s="1377"/>
      <c r="L25" s="1377" t="s">
        <v>795</v>
      </c>
      <c r="M25" s="1377"/>
      <c r="N25" s="1377"/>
      <c r="O25" s="1394" t="s">
        <v>922</v>
      </c>
      <c r="P25" s="1395"/>
      <c r="Q25" s="1395" t="s">
        <v>922</v>
      </c>
      <c r="R25" s="1395"/>
      <c r="S25" s="1395" t="s">
        <v>922</v>
      </c>
      <c r="T25" s="1396"/>
      <c r="U25" s="19"/>
      <c r="V25" s="19"/>
      <c r="W25" s="19"/>
      <c r="X25" s="19"/>
      <c r="Y25" s="19"/>
    </row>
    <row r="26" spans="1:52" customHeight="1" ht="17.45">
      <c r="A26" s="24"/>
      <c r="B26" s="19"/>
      <c r="C26" s="19"/>
      <c r="D26" s="19"/>
      <c r="F26" s="1376" t="s">
        <v>791</v>
      </c>
      <c r="G26" s="1377"/>
      <c r="H26" s="1377"/>
      <c r="I26" s="1377" t="s">
        <v>762</v>
      </c>
      <c r="J26" s="1377"/>
      <c r="K26" s="1377"/>
      <c r="L26" s="1377" t="s">
        <v>795</v>
      </c>
      <c r="M26" s="1377"/>
      <c r="N26" s="1377"/>
      <c r="O26" s="1394" t="s">
        <v>922</v>
      </c>
      <c r="P26" s="1395"/>
      <c r="Q26" s="1395" t="s">
        <v>922</v>
      </c>
      <c r="R26" s="1395"/>
      <c r="S26" s="1395" t="s">
        <v>922</v>
      </c>
      <c r="T26" s="1396"/>
      <c r="U26" s="19"/>
      <c r="V26" s="19"/>
      <c r="W26" s="19"/>
      <c r="X26" s="19"/>
      <c r="Y26" s="19"/>
    </row>
    <row r="27" spans="1:52" customHeight="1" ht="15">
      <c r="A27" s="24"/>
      <c r="B27" s="19"/>
      <c r="C27" s="19"/>
      <c r="D27" s="19"/>
      <c r="F27" s="1379" t="s">
        <v>793</v>
      </c>
      <c r="G27" s="1380"/>
      <c r="H27" s="1380"/>
      <c r="I27" s="1380" t="s">
        <v>762</v>
      </c>
      <c r="J27" s="1380"/>
      <c r="K27" s="1380"/>
      <c r="L27" s="1380" t="s">
        <v>795</v>
      </c>
      <c r="M27" s="1380"/>
      <c r="N27" s="1380"/>
      <c r="O27" s="1397" t="s">
        <v>923</v>
      </c>
      <c r="P27" s="1398"/>
      <c r="Q27" s="1399" t="s">
        <v>922</v>
      </c>
      <c r="R27" s="1399"/>
      <c r="S27" s="1399" t="s">
        <v>922</v>
      </c>
      <c r="T27" s="1400"/>
      <c r="U27" s="19"/>
      <c r="V27" s="19"/>
      <c r="W27" s="19"/>
      <c r="X27" s="19"/>
      <c r="Y27" s="19"/>
    </row>
    <row r="28" spans="1:52" customHeight="1" ht="5.45"/>
    <row r="29" spans="1:52" customHeight="1" ht="21.6">
      <c r="A29" s="1372" t="s">
        <v>926</v>
      </c>
      <c r="B29" s="1373"/>
      <c r="C29" s="1373"/>
      <c r="D29" s="1373"/>
      <c r="E29" s="1373"/>
      <c r="F29" s="1373"/>
      <c r="G29" s="1373"/>
      <c r="H29" s="1373"/>
      <c r="I29" s="1373"/>
      <c r="J29" s="1373"/>
      <c r="K29" s="1373"/>
      <c r="L29" s="1373"/>
      <c r="M29" s="1373"/>
      <c r="N29" s="1373"/>
      <c r="O29" s="1373"/>
      <c r="P29" s="1373"/>
      <c r="Q29" s="1373"/>
      <c r="R29" s="1373"/>
      <c r="S29" s="1373"/>
      <c r="T29" s="1373"/>
      <c r="U29" s="1373"/>
      <c r="V29" s="1373"/>
      <c r="W29" s="1373"/>
      <c r="X29" s="1373"/>
      <c r="Y29" s="1374"/>
    </row>
    <row r="30" spans="1:52" customHeight="1" ht="7.9">
      <c r="A30" s="24"/>
      <c r="B30" s="19"/>
      <c r="C30" s="19"/>
      <c r="D30" s="19"/>
      <c r="E30" s="19"/>
      <c r="F30" s="19"/>
      <c r="G30" s="19"/>
      <c r="H30" s="19"/>
      <c r="I30" s="19"/>
      <c r="J30" s="19"/>
      <c r="K30" s="19"/>
      <c r="L30" s="19"/>
      <c r="M30" s="19"/>
      <c r="N30" s="19"/>
      <c r="O30" s="19"/>
      <c r="P30" s="19"/>
      <c r="Q30" s="19"/>
      <c r="R30" s="19"/>
      <c r="S30" s="19"/>
      <c r="T30" s="19"/>
      <c r="U30" s="19"/>
      <c r="V30" s="19"/>
      <c r="W30" s="19"/>
      <c r="X30" s="19"/>
      <c r="Y30" s="19"/>
    </row>
    <row r="31" spans="1:52" customHeight="1" ht="22.15">
      <c r="A31" s="1372" t="s">
        <v>927</v>
      </c>
      <c r="B31" s="1373"/>
      <c r="C31" s="1373"/>
      <c r="D31" s="1373"/>
      <c r="E31" s="1373"/>
      <c r="F31" s="1373"/>
      <c r="G31" s="1373"/>
      <c r="H31" s="1373"/>
      <c r="I31" s="1373"/>
      <c r="J31" s="1373"/>
      <c r="K31" s="1373"/>
      <c r="L31" s="1373"/>
      <c r="M31" s="1373"/>
      <c r="N31" s="1373"/>
      <c r="O31" s="1373"/>
      <c r="P31" s="1373"/>
      <c r="Q31" s="1373"/>
      <c r="R31" s="1373"/>
      <c r="S31" s="1373"/>
      <c r="T31" s="1373"/>
      <c r="U31" s="1373"/>
      <c r="V31" s="1373"/>
      <c r="W31" s="1373"/>
      <c r="X31" s="1373"/>
      <c r="Y31" s="1374"/>
    </row>
    <row r="32" spans="1:52" customHeight="1" ht="18.75">
      <c r="A32" s="475"/>
      <c r="B32" s="482">
        <v>1010</v>
      </c>
      <c r="C32" s="482">
        <v>1210</v>
      </c>
      <c r="D32" s="482">
        <v>1410</v>
      </c>
      <c r="E32" s="482">
        <v>1610</v>
      </c>
      <c r="F32" s="482">
        <v>1810</v>
      </c>
      <c r="G32" s="482">
        <v>2010</v>
      </c>
      <c r="H32" s="482">
        <v>2210</v>
      </c>
      <c r="I32" s="482">
        <v>2410</v>
      </c>
      <c r="J32" s="482">
        <v>2610</v>
      </c>
      <c r="K32" s="482">
        <v>2810</v>
      </c>
      <c r="L32" s="482">
        <v>3010</v>
      </c>
      <c r="M32" s="482">
        <v>3210</v>
      </c>
      <c r="N32" s="482">
        <v>3410</v>
      </c>
      <c r="O32" s="482">
        <v>3610</v>
      </c>
      <c r="P32" s="482">
        <v>3810</v>
      </c>
      <c r="Q32" s="482">
        <v>4010</v>
      </c>
      <c r="R32" s="482">
        <v>4210</v>
      </c>
      <c r="S32" s="482">
        <v>4410</v>
      </c>
      <c r="T32" s="482">
        <v>4610</v>
      </c>
      <c r="U32" s="482">
        <v>4810</v>
      </c>
      <c r="V32" s="482">
        <v>5010</v>
      </c>
      <c r="W32" s="482">
        <v>5210</v>
      </c>
      <c r="X32" s="482">
        <v>5410</v>
      </c>
      <c r="Y32" s="481"/>
      <c r="AB32">
        <v>1010</v>
      </c>
      <c r="AC32">
        <v>1210</v>
      </c>
      <c r="AD32">
        <v>1410</v>
      </c>
      <c r="AE32">
        <v>1610</v>
      </c>
      <c r="AF32">
        <v>1810</v>
      </c>
      <c r="AG32">
        <v>2010</v>
      </c>
      <c r="AH32">
        <v>2210</v>
      </c>
      <c r="AI32">
        <v>2410</v>
      </c>
      <c r="AJ32">
        <v>2610</v>
      </c>
      <c r="AK32">
        <v>2810</v>
      </c>
      <c r="AL32">
        <v>3010</v>
      </c>
      <c r="AM32">
        <v>3210</v>
      </c>
      <c r="AN32">
        <v>3410</v>
      </c>
      <c r="AO32">
        <v>3610</v>
      </c>
      <c r="AP32">
        <v>3810</v>
      </c>
      <c r="AQ32">
        <v>4010</v>
      </c>
      <c r="AR32">
        <v>4210</v>
      </c>
      <c r="AS32">
        <v>4410</v>
      </c>
      <c r="AT32">
        <v>4610</v>
      </c>
      <c r="AU32">
        <v>4810</v>
      </c>
      <c r="AV32">
        <v>5010</v>
      </c>
      <c r="AW32">
        <v>5210</v>
      </c>
      <c r="AX32">
        <v>5410</v>
      </c>
    </row>
    <row r="33" spans="1:52" customHeight="1" ht="18.75">
      <c r="A33" s="479">
        <v>600</v>
      </c>
      <c r="B33" s="15">
        <f>ROUNDUP(IFERROR(AB33*(1+$AA$3/100),AB33),0)</f>
        <v>143</v>
      </c>
      <c r="C33" s="16">
        <f>ROUNDUP(IFERROR(AC33*(1+$AA$3/100),AC33),0)</f>
        <v>157</v>
      </c>
      <c r="D33" s="16">
        <f>ROUNDUP(IFERROR(AD33*(1+$AA$3/100),AD33),0)</f>
        <v>172</v>
      </c>
      <c r="E33" s="16">
        <f>ROUNDUP(IFERROR(AE33*(1+$AA$3/100),AE33),0)</f>
        <v>186</v>
      </c>
      <c r="F33" s="16">
        <f>ROUNDUP(IFERROR(AF33*(1+$AA$3/100),AF33),0)</f>
        <v>191</v>
      </c>
      <c r="G33" s="16">
        <f>ROUNDUP(IFERROR(AG33*(1+$AA$3/100),AG33),0)</f>
        <v>204</v>
      </c>
      <c r="H33" s="16">
        <f>ROUNDUP(IFERROR(AH33*(1+$AA$3/100),AH33),0)</f>
        <v>218</v>
      </c>
      <c r="I33" s="16">
        <f>ROUNDUP(IFERROR(AI33*(1+$AA$3/100),AI33),0)</f>
        <v>232</v>
      </c>
      <c r="J33" s="16">
        <f>ROUNDUP(IFERROR(AJ33*(1+$AA$3/100),AJ33),0)</f>
        <v>246</v>
      </c>
      <c r="K33" s="16">
        <f>ROUNDUP(IFERROR(AK33*(1+$AA$3/100),AK33),0)</f>
        <v>260</v>
      </c>
      <c r="L33" s="16">
        <f>ROUNDUP(IFERROR(AL33*(1+$AA$3/100),AL33),0)</f>
        <v>273</v>
      </c>
      <c r="M33" s="16">
        <f>ROUNDUP(IFERROR(AM33*(1+$AA$3/100),AM33),0)</f>
        <v>287</v>
      </c>
      <c r="N33" s="16">
        <f>ROUNDUP(IFERROR(AN33*(1+$AA$3/100),AN33),0)</f>
        <v>301</v>
      </c>
      <c r="O33" s="16">
        <f>ROUNDUP(IFERROR(AO33*(1+$AA$3/100),AO33),0)</f>
        <v>315</v>
      </c>
      <c r="P33" s="16">
        <f>ROUNDUP(IFERROR(AP33*(1+$AA$3/100),AP33),0)</f>
        <v>329</v>
      </c>
      <c r="Q33" s="16">
        <f>ROUNDUP(IFERROR(AQ33*(1+$AA$3/100),AQ33),0)</f>
        <v>342</v>
      </c>
      <c r="R33" s="16">
        <f>ROUNDUP(IFERROR(AR33*(1+$AA$3/100),AR33),0)</f>
        <v>356</v>
      </c>
      <c r="S33" s="16">
        <f>ROUNDUP(IFERROR(AS33*(1+$AA$3/100),AS33),0)</f>
        <v>370</v>
      </c>
      <c r="T33" s="16">
        <f>ROUNDUP(IFERROR(AT33*(1+$AA$3/100),AT33),0)</f>
        <v>384</v>
      </c>
      <c r="U33" s="16">
        <f>ROUNDUP(IFERROR(AU33*(1+$AA$3/100),AU33),0)</f>
        <v>398</v>
      </c>
      <c r="V33" s="16">
        <f>ROUNDUP(IFERROR(AV33*(1+$AA$3/100),AV33),0)</f>
        <v>411</v>
      </c>
      <c r="W33" s="16">
        <f>ROUNDUP(IFERROR(AW33*(1+$AA$3/100),AW33),0)</f>
        <v>425</v>
      </c>
      <c r="X33" s="17">
        <f>ROUNDUP(IFERROR(AX33*(1+$AA$3/100),AX33),0)</f>
        <v>439</v>
      </c>
      <c r="Y33" s="481">
        <v>600</v>
      </c>
      <c r="AA33">
        <v>600</v>
      </c>
      <c r="AB33">
        <v>190</v>
      </c>
      <c r="AC33">
        <v>209</v>
      </c>
      <c r="AD33">
        <v>229</v>
      </c>
      <c r="AE33">
        <v>248</v>
      </c>
      <c r="AF33">
        <v>254</v>
      </c>
      <c r="AG33">
        <v>272</v>
      </c>
      <c r="AH33">
        <v>290</v>
      </c>
      <c r="AI33">
        <v>309</v>
      </c>
      <c r="AJ33">
        <v>327</v>
      </c>
      <c r="AK33">
        <v>346</v>
      </c>
      <c r="AL33">
        <v>364</v>
      </c>
      <c r="AM33">
        <v>382</v>
      </c>
      <c r="AN33">
        <v>401</v>
      </c>
      <c r="AO33">
        <v>419</v>
      </c>
      <c r="AP33">
        <v>438</v>
      </c>
      <c r="AQ33">
        <v>456</v>
      </c>
      <c r="AR33">
        <v>474</v>
      </c>
      <c r="AS33">
        <v>493</v>
      </c>
      <c r="AT33">
        <v>511</v>
      </c>
      <c r="AU33">
        <v>530</v>
      </c>
      <c r="AV33">
        <v>548</v>
      </c>
      <c r="AW33">
        <v>566</v>
      </c>
      <c r="AX33">
        <v>585</v>
      </c>
    </row>
    <row r="34" spans="1:52" customHeight="1" ht="18.75">
      <c r="A34" s="479">
        <v>800</v>
      </c>
      <c r="B34" s="18">
        <f>ROUNDUP(IFERROR(AB34*(1+$AA$3/100),AB34),0)</f>
        <v>156</v>
      </c>
      <c r="C34" s="19">
        <f>ROUNDUP(IFERROR(AC34*(1+$AA$3/100),AC34),0)</f>
        <v>173</v>
      </c>
      <c r="D34" s="19">
        <f>ROUNDUP(IFERROR(AD34*(1+$AA$3/100),AD34),0)</f>
        <v>180</v>
      </c>
      <c r="E34" s="19">
        <f>ROUNDUP(IFERROR(AE34*(1+$AA$3/100),AE34),0)</f>
        <v>196</v>
      </c>
      <c r="F34" s="19">
        <f>ROUNDUP(IFERROR(AF34*(1+$AA$3/100),AF34),0)</f>
        <v>213</v>
      </c>
      <c r="G34" s="19">
        <f>ROUNDUP(IFERROR(AG34*(1+$AA$3/100),AG34),0)</f>
        <v>228</v>
      </c>
      <c r="H34" s="19">
        <f>ROUNDUP(IFERROR(AH34*(1+$AA$3/100),AH34),0)</f>
        <v>245</v>
      </c>
      <c r="I34" s="19">
        <f>ROUNDUP(IFERROR(AI34*(1+$AA$3/100),AI34),0)</f>
        <v>261</v>
      </c>
      <c r="J34" s="19">
        <f>ROUNDUP(IFERROR(AJ34*(1+$AA$3/100),AJ34),0)</f>
        <v>277</v>
      </c>
      <c r="K34" s="19">
        <f>ROUNDUP(IFERROR(AK34*(1+$AA$3/100),AK34),0)</f>
        <v>293</v>
      </c>
      <c r="L34" s="19">
        <f>ROUNDUP(IFERROR(AL34*(1+$AA$3/100),AL34),0)</f>
        <v>309</v>
      </c>
      <c r="M34" s="19">
        <f>ROUNDUP(IFERROR(AM34*(1+$AA$3/100),AM34),0)</f>
        <v>325</v>
      </c>
      <c r="N34" s="19">
        <f>ROUNDUP(IFERROR(AN34*(1+$AA$3/100),AN34),0)</f>
        <v>342</v>
      </c>
      <c r="O34" s="19">
        <f>ROUNDUP(IFERROR(AO34*(1+$AA$3/100),AO34),0)</f>
        <v>358</v>
      </c>
      <c r="P34" s="19">
        <f>ROUNDUP(IFERROR(AP34*(1+$AA$3/100),AP34),0)</f>
        <v>374</v>
      </c>
      <c r="Q34" s="19">
        <f>ROUNDUP(IFERROR(AQ34*(1+$AA$3/100),AQ34),0)</f>
        <v>390</v>
      </c>
      <c r="R34" s="19">
        <f>ROUNDUP(IFERROR(AR34*(1+$AA$3/100),AR34),0)</f>
        <v>406</v>
      </c>
      <c r="S34" s="19">
        <f>ROUNDUP(IFERROR(AS34*(1+$AA$3/100),AS34),0)</f>
        <v>423</v>
      </c>
      <c r="T34" s="19">
        <f>ROUNDUP(IFERROR(AT34*(1+$AA$3/100),AT34),0)</f>
        <v>438</v>
      </c>
      <c r="U34" s="19">
        <f>ROUNDUP(IFERROR(AU34*(1+$AA$3/100),AU34),0)</f>
        <v>455</v>
      </c>
      <c r="V34" s="19">
        <f>ROUNDUP(IFERROR(AV34*(1+$AA$3/100),AV34),0)</f>
        <v>471</v>
      </c>
      <c r="W34" s="19">
        <f>ROUNDUP(IFERROR(AW34*(1+$AA$3/100),AW34),0)</f>
        <v>487</v>
      </c>
      <c r="X34" s="20">
        <f>ROUNDUP(IFERROR(AX34*(1+$AA$3/100),AX34),0)</f>
        <v>504</v>
      </c>
      <c r="Y34" s="481">
        <v>800</v>
      </c>
      <c r="AA34">
        <v>800</v>
      </c>
      <c r="AB34">
        <v>207</v>
      </c>
      <c r="AC34">
        <v>230</v>
      </c>
      <c r="AD34">
        <v>239</v>
      </c>
      <c r="AE34">
        <v>261</v>
      </c>
      <c r="AF34">
        <v>283</v>
      </c>
      <c r="AG34">
        <v>304</v>
      </c>
      <c r="AH34">
        <v>326</v>
      </c>
      <c r="AI34">
        <v>347</v>
      </c>
      <c r="AJ34">
        <v>369</v>
      </c>
      <c r="AK34">
        <v>390</v>
      </c>
      <c r="AL34">
        <v>412</v>
      </c>
      <c r="AM34">
        <v>433</v>
      </c>
      <c r="AN34">
        <v>455</v>
      </c>
      <c r="AO34">
        <v>477</v>
      </c>
      <c r="AP34">
        <v>498</v>
      </c>
      <c r="AQ34">
        <v>520</v>
      </c>
      <c r="AR34">
        <v>541</v>
      </c>
      <c r="AS34">
        <v>563</v>
      </c>
      <c r="AT34">
        <v>584</v>
      </c>
      <c r="AU34">
        <v>606</v>
      </c>
      <c r="AV34">
        <v>627</v>
      </c>
      <c r="AW34">
        <v>649</v>
      </c>
      <c r="AX34">
        <v>671</v>
      </c>
    </row>
    <row r="35" spans="1:52" customHeight="1" ht="18.75">
      <c r="A35" s="479">
        <v>1000</v>
      </c>
      <c r="B35" s="18">
        <f>ROUNDUP(IFERROR(AB35*(1+$AA$3/100),AB35),0)</f>
        <v>160</v>
      </c>
      <c r="C35" s="19">
        <f>ROUNDUP(IFERROR(AC35*(1+$AA$3/100),AC35),0)</f>
        <v>178</v>
      </c>
      <c r="D35" s="19">
        <f>ROUNDUP(IFERROR(AD35*(1+$AA$3/100),AD35),0)</f>
        <v>197</v>
      </c>
      <c r="E35" s="19">
        <f>ROUNDUP(IFERROR(AE35*(1+$AA$3/100),AE35),0)</f>
        <v>216</v>
      </c>
      <c r="F35" s="19">
        <f>ROUNDUP(IFERROR(AF35*(1+$AA$3/100),AF35),0)</f>
        <v>234</v>
      </c>
      <c r="G35" s="19">
        <f>ROUNDUP(IFERROR(AG35*(1+$AA$3/100),AG35),0)</f>
        <v>252</v>
      </c>
      <c r="H35" s="19">
        <f>ROUNDUP(IFERROR(AH35*(1+$AA$3/100),AH35),0)</f>
        <v>271</v>
      </c>
      <c r="I35" s="19">
        <f>ROUNDUP(IFERROR(AI35*(1+$AA$3/100),AI35),0)</f>
        <v>290</v>
      </c>
      <c r="J35" s="19">
        <f>ROUNDUP(IFERROR(AJ35*(1+$AA$3/100),AJ35),0)</f>
        <v>308</v>
      </c>
      <c r="K35" s="19">
        <f>ROUNDUP(IFERROR(AK35*(1+$AA$3/100),AK35),0)</f>
        <v>327</v>
      </c>
      <c r="L35" s="19">
        <f>ROUNDUP(IFERROR(AL35*(1+$AA$3/100),AL35),0)</f>
        <v>345</v>
      </c>
      <c r="M35" s="19">
        <f>ROUNDUP(IFERROR(AM35*(1+$AA$3/100),AM35),0)</f>
        <v>363</v>
      </c>
      <c r="N35" s="19">
        <f>ROUNDUP(IFERROR(AN35*(1+$AA$3/100),AN35),0)</f>
        <v>382</v>
      </c>
      <c r="O35" s="19">
        <f>ROUNDUP(IFERROR(AO35*(1+$AA$3/100),AO35),0)</f>
        <v>401</v>
      </c>
      <c r="P35" s="19">
        <f>ROUNDUP(IFERROR(AP35*(1+$AA$3/100),AP35),0)</f>
        <v>420</v>
      </c>
      <c r="Q35" s="19">
        <f>ROUNDUP(IFERROR(AQ35*(1+$AA$3/100),AQ35),0)</f>
        <v>438</v>
      </c>
      <c r="R35" s="19">
        <f>ROUNDUP(IFERROR(AR35*(1+$AA$3/100),AR35),0)</f>
        <v>456</v>
      </c>
      <c r="S35" s="19">
        <f>ROUNDUP(IFERROR(AS35*(1+$AA$3/100),AS35),0)</f>
        <v>475</v>
      </c>
      <c r="T35" s="19">
        <f>ROUNDUP(IFERROR(AT35*(1+$AA$3/100),AT35),0)</f>
        <v>493</v>
      </c>
      <c r="U35" s="19">
        <f>ROUNDUP(IFERROR(AU35*(1+$AA$3/100),AU35),0)</f>
        <v>512</v>
      </c>
      <c r="V35" s="19">
        <f>ROUNDUP(IFERROR(AV35*(1+$AA$3/100),AV35),0)</f>
        <v>531</v>
      </c>
      <c r="W35" s="19">
        <f>ROUNDUP(IFERROR(AW35*(1+$AA$3/100),AW35),0)</f>
        <v>549</v>
      </c>
      <c r="X35" s="20">
        <f>ROUNDUP(IFERROR(AX35*(1+$AA$3/100),AX35),0)</f>
        <v>567</v>
      </c>
      <c r="Y35" s="481">
        <v>1000</v>
      </c>
      <c r="AA35">
        <v>1000</v>
      </c>
      <c r="AB35">
        <v>213</v>
      </c>
      <c r="AC35">
        <v>237</v>
      </c>
      <c r="AD35">
        <v>262</v>
      </c>
      <c r="AE35">
        <v>287</v>
      </c>
      <c r="AF35">
        <v>312</v>
      </c>
      <c r="AG35">
        <v>336</v>
      </c>
      <c r="AH35">
        <v>361</v>
      </c>
      <c r="AI35">
        <v>386</v>
      </c>
      <c r="AJ35">
        <v>410</v>
      </c>
      <c r="AK35">
        <v>435</v>
      </c>
      <c r="AL35">
        <v>460</v>
      </c>
      <c r="AM35">
        <v>484</v>
      </c>
      <c r="AN35">
        <v>509</v>
      </c>
      <c r="AO35">
        <v>534</v>
      </c>
      <c r="AP35">
        <v>559</v>
      </c>
      <c r="AQ35">
        <v>583</v>
      </c>
      <c r="AR35">
        <v>608</v>
      </c>
      <c r="AS35">
        <v>633</v>
      </c>
      <c r="AT35">
        <v>657</v>
      </c>
      <c r="AU35">
        <v>682</v>
      </c>
      <c r="AV35">
        <v>707</v>
      </c>
      <c r="AW35">
        <v>732</v>
      </c>
      <c r="AX35">
        <v>756</v>
      </c>
    </row>
    <row r="36" spans="1:52" customHeight="1" ht="18.75">
      <c r="A36" s="479">
        <v>1200</v>
      </c>
      <c r="B36" s="18">
        <f>ROUNDUP(IFERROR(AB36*(1+$AA$3/100),AB36),0)</f>
        <v>172</v>
      </c>
      <c r="C36" s="19">
        <f>ROUNDUP(IFERROR(AC36*(1+$AA$3/100),AC36),0)</f>
        <v>193</v>
      </c>
      <c r="D36" s="19">
        <f>ROUNDUP(IFERROR(AD36*(1+$AA$3/100),AD36),0)</f>
        <v>214</v>
      </c>
      <c r="E36" s="19">
        <f>ROUNDUP(IFERROR(AE36*(1+$AA$3/100),AE36),0)</f>
        <v>235</v>
      </c>
      <c r="F36" s="19">
        <f>ROUNDUP(IFERROR(AF36*(1+$AA$3/100),AF36),0)</f>
        <v>255</v>
      </c>
      <c r="G36" s="19">
        <f>ROUNDUP(IFERROR(AG36*(1+$AA$3/100),AG36),0)</f>
        <v>276</v>
      </c>
      <c r="H36" s="19">
        <f>ROUNDUP(IFERROR(AH36*(1+$AA$3/100),AH36),0)</f>
        <v>297</v>
      </c>
      <c r="I36" s="19">
        <f>ROUNDUP(IFERROR(AI36*(1+$AA$3/100),AI36),0)</f>
        <v>318</v>
      </c>
      <c r="J36" s="19">
        <f>ROUNDUP(IFERROR(AJ36*(1+$AA$3/100),AJ36),0)</f>
        <v>339</v>
      </c>
      <c r="K36" s="19">
        <f>ROUNDUP(IFERROR(AK36*(1+$AA$3/100),AK36),0)</f>
        <v>360</v>
      </c>
      <c r="L36" s="19">
        <f>ROUNDUP(IFERROR(AL36*(1+$AA$3/100),AL36),0)</f>
        <v>381</v>
      </c>
      <c r="M36" s="19">
        <f>ROUNDUP(IFERROR(AM36*(1+$AA$3/100),AM36),0)</f>
        <v>402</v>
      </c>
      <c r="N36" s="19">
        <f>ROUNDUP(IFERROR(AN36*(1+$AA$3/100),AN36),0)</f>
        <v>423</v>
      </c>
      <c r="O36" s="19">
        <f>ROUNDUP(IFERROR(AO36*(1+$AA$3/100),AO36),0)</f>
        <v>444</v>
      </c>
      <c r="P36" s="19">
        <f>ROUNDUP(IFERROR(AP36*(1+$AA$3/100),AP36),0)</f>
        <v>465</v>
      </c>
      <c r="Q36" s="19">
        <f>ROUNDUP(IFERROR(AQ36*(1+$AA$3/100),AQ36),0)</f>
        <v>486</v>
      </c>
      <c r="R36" s="19">
        <f>ROUNDUP(IFERROR(AR36*(1+$AA$3/100),AR36),0)</f>
        <v>507</v>
      </c>
      <c r="S36" s="19">
        <f>ROUNDUP(IFERROR(AS36*(1+$AA$3/100),AS36),0)</f>
        <v>528</v>
      </c>
      <c r="T36" s="19">
        <f>ROUNDUP(IFERROR(AT36*(1+$AA$3/100),AT36),0)</f>
        <v>549</v>
      </c>
      <c r="U36" s="19">
        <f>ROUNDUP(IFERROR(AU36*(1+$AA$3/100),AU36),0)</f>
        <v>569</v>
      </c>
      <c r="V36" s="19">
        <f>ROUNDUP(IFERROR(AV36*(1+$AA$3/100),AV36),0)</f>
        <v>590</v>
      </c>
      <c r="W36" s="19">
        <f>ROUNDUP(IFERROR(AW36*(1+$AA$3/100),AW36),0)</f>
        <v>611</v>
      </c>
      <c r="X36" s="20">
        <f>ROUNDUP(IFERROR(AX36*(1+$AA$3/100),AX36),0)</f>
        <v>632</v>
      </c>
      <c r="Y36" s="481">
        <v>1200</v>
      </c>
      <c r="AA36">
        <v>1200</v>
      </c>
      <c r="AB36">
        <v>229</v>
      </c>
      <c r="AC36">
        <v>257</v>
      </c>
      <c r="AD36">
        <v>285</v>
      </c>
      <c r="AE36">
        <v>313</v>
      </c>
      <c r="AF36">
        <v>340</v>
      </c>
      <c r="AG36">
        <v>368</v>
      </c>
      <c r="AH36">
        <v>396</v>
      </c>
      <c r="AI36">
        <v>424</v>
      </c>
      <c r="AJ36">
        <v>452</v>
      </c>
      <c r="AK36">
        <v>480</v>
      </c>
      <c r="AL36">
        <v>508</v>
      </c>
      <c r="AM36">
        <v>536</v>
      </c>
      <c r="AN36">
        <v>563</v>
      </c>
      <c r="AO36">
        <v>591</v>
      </c>
      <c r="AP36">
        <v>619</v>
      </c>
      <c r="AQ36">
        <v>647</v>
      </c>
      <c r="AR36">
        <v>675</v>
      </c>
      <c r="AS36">
        <v>703</v>
      </c>
      <c r="AT36">
        <v>731</v>
      </c>
      <c r="AU36">
        <v>758</v>
      </c>
      <c r="AV36">
        <v>786</v>
      </c>
      <c r="AW36">
        <v>814</v>
      </c>
      <c r="AX36">
        <v>842</v>
      </c>
    </row>
    <row r="37" spans="1:52" customHeight="1" ht="18.75">
      <c r="A37" s="479">
        <v>1400</v>
      </c>
      <c r="B37" s="18">
        <f>ROUNDUP(IFERROR(AB37*(1+$AA$3/100),AB37),0)</f>
        <v>184</v>
      </c>
      <c r="C37" s="19">
        <f>ROUNDUP(IFERROR(AC37*(1+$AA$3/100),AC37),0)</f>
        <v>207</v>
      </c>
      <c r="D37" s="19">
        <f>ROUNDUP(IFERROR(AD37*(1+$AA$3/100),AD37),0)</f>
        <v>231</v>
      </c>
      <c r="E37" s="19">
        <f>ROUNDUP(IFERROR(AE37*(1+$AA$3/100),AE37),0)</f>
        <v>254</v>
      </c>
      <c r="F37" s="19">
        <f>ROUNDUP(IFERROR(AF37*(1+$AA$3/100),AF37),0)</f>
        <v>277</v>
      </c>
      <c r="G37" s="19">
        <f>ROUNDUP(IFERROR(AG37*(1+$AA$3/100),AG37),0)</f>
        <v>300</v>
      </c>
      <c r="H37" s="19">
        <f>ROUNDUP(IFERROR(AH37*(1+$AA$3/100),AH37),0)</f>
        <v>324</v>
      </c>
      <c r="I37" s="19">
        <f>ROUNDUP(IFERROR(AI37*(1+$AA$3/100),AI37),0)</f>
        <v>347</v>
      </c>
      <c r="J37" s="19">
        <f>ROUNDUP(IFERROR(AJ37*(1+$AA$3/100),AJ37),0)</f>
        <v>371</v>
      </c>
      <c r="K37" s="19">
        <f>ROUNDUP(IFERROR(AK37*(1+$AA$3/100),AK37),0)</f>
        <v>394</v>
      </c>
      <c r="L37" s="19">
        <f>ROUNDUP(IFERROR(AL37*(1+$AA$3/100),AL37),0)</f>
        <v>417</v>
      </c>
      <c r="M37" s="19">
        <f>ROUNDUP(IFERROR(AM37*(1+$AA$3/100),AM37),0)</f>
        <v>441</v>
      </c>
      <c r="N37" s="19">
        <f>ROUNDUP(IFERROR(AN37*(1+$AA$3/100),AN37),0)</f>
        <v>464</v>
      </c>
      <c r="O37" s="19">
        <f>ROUNDUP(IFERROR(AO37*(1+$AA$3/100),AO37),0)</f>
        <v>487</v>
      </c>
      <c r="P37" s="19">
        <f>ROUNDUP(IFERROR(AP37*(1+$AA$3/100),AP37),0)</f>
        <v>510</v>
      </c>
      <c r="Q37" s="19">
        <f>ROUNDUP(IFERROR(AQ37*(1+$AA$3/100),AQ37),0)</f>
        <v>534</v>
      </c>
      <c r="R37" s="19">
        <f>ROUNDUP(IFERROR(AR37*(1+$AA$3/100),AR37),0)</f>
        <v>557</v>
      </c>
      <c r="S37" s="19">
        <f>ROUNDUP(IFERROR(AS37*(1+$AA$3/100),AS37),0)</f>
        <v>580</v>
      </c>
      <c r="T37" s="19">
        <f>ROUNDUP(IFERROR(AT37*(1+$AA$3/100),AT37),0)</f>
        <v>603</v>
      </c>
      <c r="U37" s="19">
        <f>ROUNDUP(IFERROR(AU37*(1+$AA$3/100),AU37),0)</f>
        <v>627</v>
      </c>
      <c r="V37" s="19">
        <f>ROUNDUP(IFERROR(AV37*(1+$AA$3/100),AV37),0)</f>
        <v>650</v>
      </c>
      <c r="W37" s="19">
        <f>ROUNDUP(IFERROR(AW37*(1+$AA$3/100),AW37),0)</f>
        <v>673</v>
      </c>
      <c r="X37" s="20">
        <f>ROUNDUP(IFERROR(AX37*(1+$AA$3/100),AX37),0)</f>
        <v>696</v>
      </c>
      <c r="Y37" s="481">
        <v>1400</v>
      </c>
      <c r="AA37">
        <v>1400</v>
      </c>
      <c r="AB37">
        <v>245</v>
      </c>
      <c r="AC37">
        <v>276</v>
      </c>
      <c r="AD37">
        <v>307</v>
      </c>
      <c r="AE37">
        <v>338</v>
      </c>
      <c r="AF37">
        <v>369</v>
      </c>
      <c r="AG37">
        <v>400</v>
      </c>
      <c r="AH37">
        <v>431</v>
      </c>
      <c r="AI37">
        <v>462</v>
      </c>
      <c r="AJ37">
        <v>494</v>
      </c>
      <c r="AK37">
        <v>525</v>
      </c>
      <c r="AL37">
        <v>556</v>
      </c>
      <c r="AM37">
        <v>587</v>
      </c>
      <c r="AN37">
        <v>618</v>
      </c>
      <c r="AO37">
        <v>649</v>
      </c>
      <c r="AP37">
        <v>680</v>
      </c>
      <c r="AQ37">
        <v>711</v>
      </c>
      <c r="AR37">
        <v>742</v>
      </c>
      <c r="AS37">
        <v>773</v>
      </c>
      <c r="AT37">
        <v>804</v>
      </c>
      <c r="AU37">
        <v>835</v>
      </c>
      <c r="AV37">
        <v>866</v>
      </c>
      <c r="AW37">
        <v>897</v>
      </c>
      <c r="AX37">
        <v>928</v>
      </c>
    </row>
    <row r="38" spans="1:52" customHeight="1" ht="18.75">
      <c r="A38" s="479">
        <v>1600</v>
      </c>
      <c r="B38" s="18">
        <f>ROUNDUP(IFERROR(AB38*(1+$AA$3/100),AB38),0)</f>
        <v>197</v>
      </c>
      <c r="C38" s="19">
        <f>ROUNDUP(IFERROR(AC38*(1+$AA$3/100),AC38),0)</f>
        <v>222</v>
      </c>
      <c r="D38" s="19">
        <f>ROUNDUP(IFERROR(AD38*(1+$AA$3/100),AD38),0)</f>
        <v>248</v>
      </c>
      <c r="E38" s="19">
        <f>ROUNDUP(IFERROR(AE38*(1+$AA$3/100),AE38),0)</f>
        <v>273</v>
      </c>
      <c r="F38" s="19">
        <f>ROUNDUP(IFERROR(AF38*(1+$AA$3/100),AF38),0)</f>
        <v>299</v>
      </c>
      <c r="G38" s="19">
        <f>ROUNDUP(IFERROR(AG38*(1+$AA$3/100),AG38),0)</f>
        <v>325</v>
      </c>
      <c r="H38" s="19">
        <f>ROUNDUP(IFERROR(AH38*(1+$AA$3/100),AH38),0)</f>
        <v>351</v>
      </c>
      <c r="I38" s="19">
        <f>ROUNDUP(IFERROR(AI38*(1+$AA$3/100),AI38),0)</f>
        <v>376</v>
      </c>
      <c r="J38" s="19">
        <f>ROUNDUP(IFERROR(AJ38*(1+$AA$3/100),AJ38),0)</f>
        <v>402</v>
      </c>
      <c r="K38" s="19">
        <f>ROUNDUP(IFERROR(AK38*(1+$AA$3/100),AK38),0)</f>
        <v>427</v>
      </c>
      <c r="L38" s="19">
        <f>ROUNDUP(IFERROR(AL38*(1+$AA$3/100),AL38),0)</f>
        <v>453</v>
      </c>
      <c r="M38" s="19">
        <f>ROUNDUP(IFERROR(AM38*(1+$AA$3/100),AM38),0)</f>
        <v>479</v>
      </c>
      <c r="N38" s="19">
        <f>ROUNDUP(IFERROR(AN38*(1+$AA$3/100),AN38),0)</f>
        <v>504</v>
      </c>
      <c r="O38" s="19">
        <f>ROUNDUP(IFERROR(AO38*(1+$AA$3/100),AO38),0)</f>
        <v>530</v>
      </c>
      <c r="P38" s="19">
        <f>ROUNDUP(IFERROR(AP38*(1+$AA$3/100),AP38),0)</f>
        <v>555</v>
      </c>
      <c r="Q38" s="19">
        <f>ROUNDUP(IFERROR(AQ38*(1+$AA$3/100),AQ38),0)</f>
        <v>581</v>
      </c>
      <c r="R38" s="19">
        <f>ROUNDUP(IFERROR(AR38*(1+$AA$3/100),AR38),0)</f>
        <v>606</v>
      </c>
      <c r="S38" s="19">
        <f>ROUNDUP(IFERROR(AS38*(1+$AA$3/100),AS38),0)</f>
        <v>633</v>
      </c>
      <c r="T38" s="19">
        <f>ROUNDUP(IFERROR(AT38*(1+$AA$3/100),AT38),0)</f>
        <v>658</v>
      </c>
      <c r="U38" s="19">
        <f>ROUNDUP(IFERROR(AU38*(1+$AA$3/100),AU38),0)</f>
        <v>684</v>
      </c>
      <c r="V38" s="19">
        <f>ROUNDUP(IFERROR(AV38*(1+$AA$3/100),AV38),0)</f>
        <v>709</v>
      </c>
      <c r="W38" s="19">
        <f>ROUNDUP(IFERROR(AW38*(1+$AA$3/100),AW38),0)</f>
        <v>735</v>
      </c>
      <c r="X38" s="20">
        <f>ROUNDUP(IFERROR(AX38*(1+$AA$3/100),AX38),0)</f>
        <v>761</v>
      </c>
      <c r="Y38" s="481">
        <v>1600</v>
      </c>
      <c r="AA38">
        <v>1600</v>
      </c>
      <c r="AB38">
        <v>262</v>
      </c>
      <c r="AC38">
        <v>296</v>
      </c>
      <c r="AD38">
        <v>330</v>
      </c>
      <c r="AE38">
        <v>364</v>
      </c>
      <c r="AF38">
        <v>398</v>
      </c>
      <c r="AG38">
        <v>433</v>
      </c>
      <c r="AH38">
        <v>467</v>
      </c>
      <c r="AI38">
        <v>501</v>
      </c>
      <c r="AJ38">
        <v>535</v>
      </c>
      <c r="AK38">
        <v>569</v>
      </c>
      <c r="AL38">
        <v>603</v>
      </c>
      <c r="AM38">
        <v>638</v>
      </c>
      <c r="AN38">
        <v>672</v>
      </c>
      <c r="AO38">
        <v>706</v>
      </c>
      <c r="AP38">
        <v>740</v>
      </c>
      <c r="AQ38">
        <v>774</v>
      </c>
      <c r="AR38">
        <v>808</v>
      </c>
      <c r="AS38">
        <v>843</v>
      </c>
      <c r="AT38">
        <v>877</v>
      </c>
      <c r="AU38">
        <v>911</v>
      </c>
      <c r="AV38">
        <v>945</v>
      </c>
      <c r="AW38">
        <v>979</v>
      </c>
      <c r="AX38">
        <v>1014</v>
      </c>
    </row>
    <row r="39" spans="1:52" customHeight="1" ht="18.75">
      <c r="A39" s="479">
        <v>1800</v>
      </c>
      <c r="B39" s="18">
        <f>ROUNDUP(IFERROR(AB39*(1+$AA$3/100),AB39),0)</f>
        <v>209</v>
      </c>
      <c r="C39" s="19">
        <f>ROUNDUP(IFERROR(AC39*(1+$AA$3/100),AC39),0)</f>
        <v>237</v>
      </c>
      <c r="D39" s="19">
        <f>ROUNDUP(IFERROR(AD39*(1+$AA$3/100),AD39),0)</f>
        <v>265</v>
      </c>
      <c r="E39" s="19">
        <f>ROUNDUP(IFERROR(AE39*(1+$AA$3/100),AE39),0)</f>
        <v>293</v>
      </c>
      <c r="F39" s="19">
        <f>ROUNDUP(IFERROR(AF39*(1+$AA$3/100),AF39),0)</f>
        <v>321</v>
      </c>
      <c r="G39" s="19">
        <f>ROUNDUP(IFERROR(AG39*(1+$AA$3/100),AG39),0)</f>
        <v>349</v>
      </c>
      <c r="H39" s="19">
        <f>ROUNDUP(IFERROR(AH39*(1+$AA$3/100),AH39),0)</f>
        <v>377</v>
      </c>
      <c r="I39" s="19">
        <f>ROUNDUP(IFERROR(AI39*(1+$AA$3/100),AI39),0)</f>
        <v>405</v>
      </c>
      <c r="J39" s="19">
        <f>ROUNDUP(IFERROR(AJ39*(1+$AA$3/100),AJ39),0)</f>
        <v>433</v>
      </c>
      <c r="K39" s="19">
        <f>ROUNDUP(IFERROR(AK39*(1+$AA$3/100),AK39),0)</f>
        <v>461</v>
      </c>
      <c r="L39" s="19">
        <f>ROUNDUP(IFERROR(AL39*(1+$AA$3/100),AL39),0)</f>
        <v>489</v>
      </c>
      <c r="M39" s="19">
        <f>ROUNDUP(IFERROR(AM39*(1+$AA$3/100),AM39),0)</f>
        <v>517</v>
      </c>
      <c r="N39" s="19">
        <f>ROUNDUP(IFERROR(AN39*(1+$AA$3/100),AN39),0)</f>
        <v>545</v>
      </c>
      <c r="O39" s="19">
        <f>ROUNDUP(IFERROR(AO39*(1+$AA$3/100),AO39),0)</f>
        <v>573</v>
      </c>
      <c r="P39" s="19">
        <f>ROUNDUP(IFERROR(AP39*(1+$AA$3/100),AP39),0)</f>
        <v>601</v>
      </c>
      <c r="Q39" s="19">
        <f>ROUNDUP(IFERROR(AQ39*(1+$AA$3/100),AQ39),0)</f>
        <v>629</v>
      </c>
      <c r="R39" s="19">
        <f>ROUNDUP(IFERROR(AR39*(1+$AA$3/100),AR39),0)</f>
        <v>657</v>
      </c>
      <c r="S39" s="19">
        <f>ROUNDUP(IFERROR(AS39*(1+$AA$3/100),AS39),0)</f>
        <v>685</v>
      </c>
      <c r="T39" s="19">
        <f>ROUNDUP(IFERROR(AT39*(1+$AA$3/100),AT39),0)</f>
        <v>713</v>
      </c>
      <c r="U39" s="19">
        <f>ROUNDUP(IFERROR(AU39*(1+$AA$3/100),AU39),0)</f>
        <v>741</v>
      </c>
      <c r="V39" s="19">
        <f>ROUNDUP(IFERROR(AV39*(1+$AA$3/100),AV39),0)</f>
        <v>769</v>
      </c>
      <c r="W39" s="19">
        <f>ROUNDUP(IFERROR(AW39*(1+$AA$3/100),AW39),0)</f>
        <v>797</v>
      </c>
      <c r="X39" s="20">
        <f>ROUNDUP(IFERROR(AX39*(1+$AA$3/100),AX39),0)</f>
        <v>825</v>
      </c>
      <c r="Y39" s="481">
        <v>1800</v>
      </c>
      <c r="AA39">
        <v>1800</v>
      </c>
      <c r="AB39">
        <v>278</v>
      </c>
      <c r="AC39">
        <v>315</v>
      </c>
      <c r="AD39">
        <v>353</v>
      </c>
      <c r="AE39">
        <v>390</v>
      </c>
      <c r="AF39">
        <v>427</v>
      </c>
      <c r="AG39">
        <v>465</v>
      </c>
      <c r="AH39">
        <v>502</v>
      </c>
      <c r="AI39">
        <v>539</v>
      </c>
      <c r="AJ39">
        <v>577</v>
      </c>
      <c r="AK39">
        <v>614</v>
      </c>
      <c r="AL39">
        <v>651</v>
      </c>
      <c r="AM39">
        <v>689</v>
      </c>
      <c r="AN39">
        <v>726</v>
      </c>
      <c r="AO39">
        <v>763</v>
      </c>
      <c r="AP39">
        <v>801</v>
      </c>
      <c r="AQ39">
        <v>838</v>
      </c>
      <c r="AR39">
        <v>875</v>
      </c>
      <c r="AS39">
        <v>913</v>
      </c>
      <c r="AT39">
        <v>950</v>
      </c>
      <c r="AU39">
        <v>987</v>
      </c>
      <c r="AV39">
        <v>1025</v>
      </c>
      <c r="AW39">
        <v>1062</v>
      </c>
      <c r="AX39">
        <v>1099</v>
      </c>
    </row>
    <row r="40" spans="1:52" customHeight="1" ht="18.75">
      <c r="A40" s="479">
        <v>2000</v>
      </c>
      <c r="B40" s="18">
        <f>ROUNDUP(IFERROR(AB40*(1+$AA$3/100),AB40),0)</f>
        <v>221</v>
      </c>
      <c r="C40" s="19">
        <f>ROUNDUP(IFERROR(AC40*(1+$AA$3/100),AC40),0)</f>
        <v>252</v>
      </c>
      <c r="D40" s="19">
        <f>ROUNDUP(IFERROR(AD40*(1+$AA$3/100),AD40),0)</f>
        <v>282</v>
      </c>
      <c r="E40" s="19">
        <f>ROUNDUP(IFERROR(AE40*(1+$AA$3/100),AE40),0)</f>
        <v>312</v>
      </c>
      <c r="F40" s="19">
        <f>ROUNDUP(IFERROR(AF40*(1+$AA$3/100),AF40),0)</f>
        <v>342</v>
      </c>
      <c r="G40" s="19">
        <f>ROUNDUP(IFERROR(AG40*(1+$AA$3/100),AG40),0)</f>
        <v>373</v>
      </c>
      <c r="H40" s="19">
        <f>ROUNDUP(IFERROR(AH40*(1+$AA$3/100),AH40),0)</f>
        <v>403</v>
      </c>
      <c r="I40" s="19">
        <f>ROUNDUP(IFERROR(AI40*(1+$AA$3/100),AI40),0)</f>
        <v>434</v>
      </c>
      <c r="J40" s="19">
        <f>ROUNDUP(IFERROR(AJ40*(1+$AA$3/100),AJ40),0)</f>
        <v>464</v>
      </c>
      <c r="K40" s="19">
        <f>ROUNDUP(IFERROR(AK40*(1+$AA$3/100),AK40),0)</f>
        <v>495</v>
      </c>
      <c r="L40" s="19">
        <f>ROUNDUP(IFERROR(AL40*(1+$AA$3/100),AL40),0)</f>
        <v>525</v>
      </c>
      <c r="M40" s="19">
        <f>ROUNDUP(IFERROR(AM40*(1+$AA$3/100),AM40),0)</f>
        <v>555</v>
      </c>
      <c r="N40" s="19">
        <f>ROUNDUP(IFERROR(AN40*(1+$AA$3/100),AN40),0)</f>
        <v>585</v>
      </c>
      <c r="O40" s="19">
        <f>ROUNDUP(IFERROR(AO40*(1+$AA$3/100),AO40),0)</f>
        <v>616</v>
      </c>
      <c r="P40" s="19">
        <f>ROUNDUP(IFERROR(AP40*(1+$AA$3/100),AP40),0)</f>
        <v>646</v>
      </c>
      <c r="Q40" s="19">
        <f>ROUNDUP(IFERROR(AQ40*(1+$AA$3/100),AQ40),0)</f>
        <v>677</v>
      </c>
      <c r="R40" s="19">
        <f>ROUNDUP(IFERROR(AR40*(1+$AA$3/100),AR40),0)</f>
        <v>707</v>
      </c>
      <c r="S40" s="19">
        <f>ROUNDUP(IFERROR(AS40*(1+$AA$3/100),AS40),0)</f>
        <v>738</v>
      </c>
      <c r="T40" s="19">
        <f>ROUNDUP(IFERROR(AT40*(1+$AA$3/100),AT40),0)</f>
        <v>768</v>
      </c>
      <c r="U40" s="19">
        <f>ROUNDUP(IFERROR(AU40*(1+$AA$3/100),AU40),0)</f>
        <v>798</v>
      </c>
      <c r="V40" s="19">
        <f>ROUNDUP(IFERROR(AV40*(1+$AA$3/100),AV40),0)</f>
        <v>828</v>
      </c>
      <c r="W40" s="19">
        <f>ROUNDUP(IFERROR(AW40*(1+$AA$3/100),AW40),0)</f>
        <v>859</v>
      </c>
      <c r="X40" s="20">
        <f>ROUNDUP(IFERROR(AX40*(1+$AA$3/100),AX40),0)</f>
        <v>889</v>
      </c>
      <c r="Y40" s="481">
        <v>2000</v>
      </c>
      <c r="AA40">
        <v>2000</v>
      </c>
      <c r="AB40">
        <v>294</v>
      </c>
      <c r="AC40">
        <v>335</v>
      </c>
      <c r="AD40">
        <v>375</v>
      </c>
      <c r="AE40">
        <v>416</v>
      </c>
      <c r="AF40">
        <v>456</v>
      </c>
      <c r="AG40">
        <v>497</v>
      </c>
      <c r="AH40">
        <v>537</v>
      </c>
      <c r="AI40">
        <v>578</v>
      </c>
      <c r="AJ40">
        <v>618</v>
      </c>
      <c r="AK40">
        <v>659</v>
      </c>
      <c r="AL40">
        <v>699</v>
      </c>
      <c r="AM40">
        <v>740</v>
      </c>
      <c r="AN40">
        <v>780</v>
      </c>
      <c r="AO40">
        <v>821</v>
      </c>
      <c r="AP40">
        <v>861</v>
      </c>
      <c r="AQ40">
        <v>902</v>
      </c>
      <c r="AR40">
        <v>942</v>
      </c>
      <c r="AS40">
        <v>983</v>
      </c>
      <c r="AT40">
        <v>1023</v>
      </c>
      <c r="AU40">
        <v>1064</v>
      </c>
      <c r="AV40">
        <v>1104</v>
      </c>
      <c r="AW40">
        <v>1145</v>
      </c>
      <c r="AX40">
        <v>1185</v>
      </c>
    </row>
    <row r="41" spans="1:52" customHeight="1" ht="18.75">
      <c r="A41" s="479">
        <v>2200</v>
      </c>
      <c r="B41" s="18">
        <f>ROUNDUP(IFERROR(AB41*(1+$AA$3/100),AB41),0)</f>
        <v>234</v>
      </c>
      <c r="C41" s="19">
        <f>ROUNDUP(IFERROR(AC41*(1+$AA$3/100),AC41),0)</f>
        <v>266</v>
      </c>
      <c r="D41" s="19">
        <f>ROUNDUP(IFERROR(AD41*(1+$AA$3/100),AD41),0)</f>
        <v>299</v>
      </c>
      <c r="E41" s="19">
        <f>ROUNDUP(IFERROR(AE41*(1+$AA$3/100),AE41),0)</f>
        <v>332</v>
      </c>
      <c r="F41" s="19">
        <f>ROUNDUP(IFERROR(AF41*(1+$AA$3/100),AF41),0)</f>
        <v>364</v>
      </c>
      <c r="G41" s="19">
        <f>ROUNDUP(IFERROR(AG41*(1+$AA$3/100),AG41),0)</f>
        <v>397</v>
      </c>
      <c r="H41" s="19">
        <f>ROUNDUP(IFERROR(AH41*(1+$AA$3/100),AH41),0)</f>
        <v>430</v>
      </c>
      <c r="I41" s="19">
        <f>ROUNDUP(IFERROR(AI41*(1+$AA$3/100),AI41),0)</f>
        <v>462</v>
      </c>
      <c r="J41" s="19">
        <f>ROUNDUP(IFERROR(AJ41*(1+$AA$3/100),AJ41),0)</f>
        <v>495</v>
      </c>
      <c r="K41" s="19">
        <f>ROUNDUP(IFERROR(AK41*(1+$AA$3/100),AK41),0)</f>
        <v>528</v>
      </c>
      <c r="L41" s="19">
        <f>ROUNDUP(IFERROR(AL41*(1+$AA$3/100),AL41),0)</f>
        <v>561</v>
      </c>
      <c r="M41" s="19">
        <f>ROUNDUP(IFERROR(AM41*(1+$AA$3/100),AM41),0)</f>
        <v>594</v>
      </c>
      <c r="N41" s="19">
        <f>ROUNDUP(IFERROR(AN41*(1+$AA$3/100),AN41),0)</f>
        <v>626</v>
      </c>
      <c r="O41" s="19">
        <f>ROUNDUP(IFERROR(AO41*(1+$AA$3/100),AO41),0)</f>
        <v>659</v>
      </c>
      <c r="P41" s="19">
        <f>ROUNDUP(IFERROR(AP41*(1+$AA$3/100),AP41),0)</f>
        <v>692</v>
      </c>
      <c r="Q41" s="19">
        <f>ROUNDUP(IFERROR(AQ41*(1+$AA$3/100),AQ41),0)</f>
        <v>724</v>
      </c>
      <c r="R41" s="19">
        <f>ROUNDUP(IFERROR(AR41*(1+$AA$3/100),AR41),0)</f>
        <v>757</v>
      </c>
      <c r="S41" s="19">
        <f>ROUNDUP(IFERROR(AS41*(1+$AA$3/100),AS41),0)</f>
        <v>790</v>
      </c>
      <c r="T41" s="19">
        <f>ROUNDUP(IFERROR(AT41*(1+$AA$3/100),AT41),0)</f>
        <v>822</v>
      </c>
      <c r="U41" s="19">
        <f>ROUNDUP(IFERROR(AU41*(1+$AA$3/100),AU41),0)</f>
        <v>855</v>
      </c>
      <c r="V41" s="19">
        <f>ROUNDUP(IFERROR(AV41*(1+$AA$3/100),AV41),0)</f>
        <v>888</v>
      </c>
      <c r="W41" s="19">
        <f>ROUNDUP(IFERROR(AW41*(1+$AA$3/100),AW41),0)</f>
        <v>921</v>
      </c>
      <c r="X41" s="20">
        <f>ROUNDUP(IFERROR(AX41*(1+$AA$3/100),AX41),0)</f>
        <v>954</v>
      </c>
      <c r="Y41" s="481">
        <v>2200</v>
      </c>
      <c r="AA41">
        <v>2200</v>
      </c>
      <c r="AB41">
        <v>311</v>
      </c>
      <c r="AC41">
        <v>354</v>
      </c>
      <c r="AD41">
        <v>398</v>
      </c>
      <c r="AE41">
        <v>442</v>
      </c>
      <c r="AF41">
        <v>485</v>
      </c>
      <c r="AG41">
        <v>529</v>
      </c>
      <c r="AH41">
        <v>573</v>
      </c>
      <c r="AI41">
        <v>616</v>
      </c>
      <c r="AJ41">
        <v>660</v>
      </c>
      <c r="AK41">
        <v>703</v>
      </c>
      <c r="AL41">
        <v>747</v>
      </c>
      <c r="AM41">
        <v>791</v>
      </c>
      <c r="AN41">
        <v>834</v>
      </c>
      <c r="AO41">
        <v>878</v>
      </c>
      <c r="AP41">
        <v>922</v>
      </c>
      <c r="AQ41">
        <v>965</v>
      </c>
      <c r="AR41">
        <v>1009</v>
      </c>
      <c r="AS41">
        <v>1053</v>
      </c>
      <c r="AT41">
        <v>1096</v>
      </c>
      <c r="AU41">
        <v>1140</v>
      </c>
      <c r="AV41">
        <v>1183</v>
      </c>
      <c r="AW41">
        <v>1227</v>
      </c>
      <c r="AX41">
        <v>1271</v>
      </c>
    </row>
    <row r="42" spans="1:52" customHeight="1" ht="18.75">
      <c r="A42" s="479">
        <v>2400</v>
      </c>
      <c r="B42" s="18">
        <f>ROUNDUP(IFERROR(AB42*(1+$AA$3/100),AB42),0)</f>
        <v>246</v>
      </c>
      <c r="C42" s="19">
        <f>ROUNDUP(IFERROR(AC42*(1+$AA$3/100),AC42),0)</f>
        <v>281</v>
      </c>
      <c r="D42" s="19">
        <f>ROUNDUP(IFERROR(AD42*(1+$AA$3/100),AD42),0)</f>
        <v>316</v>
      </c>
      <c r="E42" s="19">
        <f>ROUNDUP(IFERROR(AE42*(1+$AA$3/100),AE42),0)</f>
        <v>351</v>
      </c>
      <c r="F42" s="19">
        <f>ROUNDUP(IFERROR(AF42*(1+$AA$3/100),AF42),0)</f>
        <v>386</v>
      </c>
      <c r="G42" s="19">
        <f>ROUNDUP(IFERROR(AG42*(1+$AA$3/100),AG42),0)</f>
        <v>421</v>
      </c>
      <c r="H42" s="19">
        <f>ROUNDUP(IFERROR(AH42*(1+$AA$3/100),AH42),0)</f>
        <v>456</v>
      </c>
      <c r="I42" s="19">
        <f>ROUNDUP(IFERROR(AI42*(1+$AA$3/100),AI42),0)</f>
        <v>492</v>
      </c>
      <c r="J42" s="19">
        <f>ROUNDUP(IFERROR(AJ42*(1+$AA$3/100),AJ42),0)</f>
        <v>526</v>
      </c>
      <c r="K42" s="19">
        <f>ROUNDUP(IFERROR(AK42*(1+$AA$3/100),AK42),0)</f>
        <v>561</v>
      </c>
      <c r="L42" s="19">
        <f>ROUNDUP(IFERROR(AL42*(1+$AA$3/100),AL42),0)</f>
        <v>597</v>
      </c>
      <c r="M42" s="19">
        <f>ROUNDUP(IFERROR(AM42*(1+$AA$3/100),AM42),0)</f>
        <v>632</v>
      </c>
      <c r="N42" s="19">
        <f>ROUNDUP(IFERROR(AN42*(1+$AA$3/100),AN42),0)</f>
        <v>667</v>
      </c>
      <c r="O42" s="19">
        <f>ROUNDUP(IFERROR(AO42*(1+$AA$3/100),AO42),0)</f>
        <v>702</v>
      </c>
      <c r="P42" s="19">
        <f>ROUNDUP(IFERROR(AP42*(1+$AA$3/100),AP42),0)</f>
        <v>737</v>
      </c>
      <c r="Q42" s="19">
        <f>ROUNDUP(IFERROR(AQ42*(1+$AA$3/100),AQ42),0)</f>
        <v>772</v>
      </c>
      <c r="R42" s="19">
        <f>ROUNDUP(IFERROR(AR42*(1+$AA$3/100),AR42),0)</f>
        <v>807</v>
      </c>
      <c r="S42" s="19">
        <f>ROUNDUP(IFERROR(AS42*(1+$AA$3/100),AS42),0)</f>
        <v>843</v>
      </c>
      <c r="T42" s="19">
        <f>ROUNDUP(IFERROR(AT42*(1+$AA$3/100),AT42),0)</f>
        <v>877</v>
      </c>
      <c r="U42" s="19">
        <f>ROUNDUP(IFERROR(AU42*(1+$AA$3/100),AU42),0)</f>
        <v>912</v>
      </c>
      <c r="V42" s="19">
        <f>ROUNDUP(IFERROR(AV42*(1+$AA$3/100),AV42),0)</f>
        <v>948</v>
      </c>
      <c r="W42" s="19">
        <f>ROUNDUP(IFERROR(AW42*(1+$AA$3/100),AW42),0)</f>
        <v>983</v>
      </c>
      <c r="X42" s="20">
        <f>ROUNDUP(IFERROR(AX42*(1+$AA$3/100),AX42),0)</f>
        <v>1018</v>
      </c>
      <c r="Y42" s="481">
        <v>2400</v>
      </c>
      <c r="AA42">
        <v>2400</v>
      </c>
      <c r="AB42">
        <v>327</v>
      </c>
      <c r="AC42">
        <v>374</v>
      </c>
      <c r="AD42">
        <v>421</v>
      </c>
      <c r="AE42">
        <v>467</v>
      </c>
      <c r="AF42">
        <v>514</v>
      </c>
      <c r="AG42">
        <v>561</v>
      </c>
      <c r="AH42">
        <v>608</v>
      </c>
      <c r="AI42">
        <v>655</v>
      </c>
      <c r="AJ42">
        <v>701</v>
      </c>
      <c r="AK42">
        <v>748</v>
      </c>
      <c r="AL42">
        <v>795</v>
      </c>
      <c r="AM42">
        <v>842</v>
      </c>
      <c r="AN42">
        <v>889</v>
      </c>
      <c r="AO42">
        <v>935</v>
      </c>
      <c r="AP42">
        <v>982</v>
      </c>
      <c r="AQ42">
        <v>1029</v>
      </c>
      <c r="AR42">
        <v>1076</v>
      </c>
      <c r="AS42">
        <v>1123</v>
      </c>
      <c r="AT42">
        <v>1169</v>
      </c>
      <c r="AU42">
        <v>1216</v>
      </c>
      <c r="AV42">
        <v>1263</v>
      </c>
      <c r="AW42">
        <v>1310</v>
      </c>
      <c r="AX42">
        <v>1357</v>
      </c>
    </row>
    <row r="43" spans="1:52" customHeight="1" ht="18.75">
      <c r="A43" s="479">
        <v>2600</v>
      </c>
      <c r="B43" s="18">
        <f>ROUNDUP(IFERROR(AB43*(1+$AA$3/100),AB43),0)</f>
        <v>258</v>
      </c>
      <c r="C43" s="19">
        <f>ROUNDUP(IFERROR(AC43*(1+$AA$3/100),AC43),0)</f>
        <v>295</v>
      </c>
      <c r="D43" s="19">
        <f>ROUNDUP(IFERROR(AD43*(1+$AA$3/100),AD43),0)</f>
        <v>333</v>
      </c>
      <c r="E43" s="19">
        <f>ROUNDUP(IFERROR(AE43*(1+$AA$3/100),AE43),0)</f>
        <v>370</v>
      </c>
      <c r="F43" s="19">
        <f>ROUNDUP(IFERROR(AF43*(1+$AA$3/100),AF43),0)</f>
        <v>408</v>
      </c>
      <c r="G43" s="19">
        <f>ROUNDUP(IFERROR(AG43*(1+$AA$3/100),AG43),0)</f>
        <v>445</v>
      </c>
      <c r="H43" s="19">
        <f>ROUNDUP(IFERROR(AH43*(1+$AA$3/100),AH43),0)</f>
        <v>483</v>
      </c>
      <c r="I43" s="19">
        <f>ROUNDUP(IFERROR(AI43*(1+$AA$3/100),AI43),0)</f>
        <v>520</v>
      </c>
      <c r="J43" s="19">
        <f>ROUNDUP(IFERROR(AJ43*(1+$AA$3/100),AJ43),0)</f>
        <v>558</v>
      </c>
      <c r="K43" s="19">
        <f>ROUNDUP(IFERROR(AK43*(1+$AA$3/100),AK43),0)</f>
        <v>595</v>
      </c>
      <c r="L43" s="19">
        <f>ROUNDUP(IFERROR(AL43*(1+$AA$3/100),AL43),0)</f>
        <v>633</v>
      </c>
      <c r="M43" s="19">
        <f>ROUNDUP(IFERROR(AM43*(1+$AA$3/100),AM43),0)</f>
        <v>670</v>
      </c>
      <c r="N43" s="19">
        <f>ROUNDUP(IFERROR(AN43*(1+$AA$3/100),AN43),0)</f>
        <v>708</v>
      </c>
      <c r="O43" s="19">
        <f>ROUNDUP(IFERROR(AO43*(1+$AA$3/100),AO43),0)</f>
        <v>745</v>
      </c>
      <c r="P43" s="19">
        <f>ROUNDUP(IFERROR(AP43*(1+$AA$3/100),AP43),0)</f>
        <v>783</v>
      </c>
      <c r="Q43" s="19">
        <f>ROUNDUP(IFERROR(AQ43*(1+$AA$3/100),AQ43),0)</f>
        <v>820</v>
      </c>
      <c r="R43" s="19">
        <f>ROUNDUP(IFERROR(AR43*(1+$AA$3/100),AR43),0)</f>
        <v>858</v>
      </c>
      <c r="S43" s="19">
        <f>ROUNDUP(IFERROR(AS43*(1+$AA$3/100),AS43),0)</f>
        <v>895</v>
      </c>
      <c r="T43" s="19">
        <f>ROUNDUP(IFERROR(AT43*(1+$AA$3/100),AT43),0)</f>
        <v>932</v>
      </c>
      <c r="U43" s="19">
        <f>ROUNDUP(IFERROR(AU43*(1+$AA$3/100),AU43),0)</f>
        <v>969</v>
      </c>
      <c r="V43" s="19">
        <f>ROUNDUP(IFERROR(AV43*(1+$AA$3/100),AV43),0)</f>
        <v>1007</v>
      </c>
      <c r="W43" s="19">
        <f>ROUNDUP(IFERROR(AW43*(1+$AA$3/100),AW43),0)</f>
        <v>1044</v>
      </c>
      <c r="X43" s="20">
        <f>ROUNDUP(IFERROR(AX43*(1+$AA$3/100),AX43),0)</f>
        <v>1082</v>
      </c>
      <c r="Y43" s="481">
        <v>2600</v>
      </c>
      <c r="AA43">
        <v>2600</v>
      </c>
      <c r="AB43">
        <v>343</v>
      </c>
      <c r="AC43">
        <v>393</v>
      </c>
      <c r="AD43">
        <v>443</v>
      </c>
      <c r="AE43">
        <v>493</v>
      </c>
      <c r="AF43">
        <v>543</v>
      </c>
      <c r="AG43">
        <v>593</v>
      </c>
      <c r="AH43">
        <v>643</v>
      </c>
      <c r="AI43">
        <v>693</v>
      </c>
      <c r="AJ43">
        <v>743</v>
      </c>
      <c r="AK43">
        <v>793</v>
      </c>
      <c r="AL43">
        <v>843</v>
      </c>
      <c r="AM43">
        <v>893</v>
      </c>
      <c r="AN43">
        <v>943</v>
      </c>
      <c r="AO43">
        <v>993</v>
      </c>
      <c r="AP43">
        <v>1043</v>
      </c>
      <c r="AQ43">
        <v>1093</v>
      </c>
      <c r="AR43">
        <v>1143</v>
      </c>
      <c r="AS43">
        <v>1193</v>
      </c>
      <c r="AT43">
        <v>1242</v>
      </c>
      <c r="AU43">
        <v>1292</v>
      </c>
      <c r="AV43">
        <v>1342</v>
      </c>
      <c r="AW43">
        <v>1392</v>
      </c>
      <c r="AX43">
        <v>1442</v>
      </c>
    </row>
    <row r="44" spans="1:52" customHeight="1" ht="18.75">
      <c r="A44" s="479">
        <v>2800</v>
      </c>
      <c r="B44" s="18">
        <f>ROUNDUP(IFERROR(AB44*(1+$AA$3/100),AB44),0)</f>
        <v>270</v>
      </c>
      <c r="C44" s="19">
        <f>ROUNDUP(IFERROR(AC44*(1+$AA$3/100),AC44),0)</f>
        <v>310</v>
      </c>
      <c r="D44" s="19">
        <f>ROUNDUP(IFERROR(AD44*(1+$AA$3/100),AD44),0)</f>
        <v>350</v>
      </c>
      <c r="E44" s="19">
        <f>ROUNDUP(IFERROR(AE44*(1+$AA$3/100),AE44),0)</f>
        <v>390</v>
      </c>
      <c r="F44" s="19">
        <f>ROUNDUP(IFERROR(AF44*(1+$AA$3/100),AF44),0)</f>
        <v>429</v>
      </c>
      <c r="G44" s="19">
        <f>ROUNDUP(IFERROR(AG44*(1+$AA$3/100),AG44),0)</f>
        <v>469</v>
      </c>
      <c r="H44" s="19">
        <f>ROUNDUP(IFERROR(AH44*(1+$AA$3/100),AH44),0)</f>
        <v>509</v>
      </c>
      <c r="I44" s="19">
        <f>ROUNDUP(IFERROR(AI44*(1+$AA$3/100),AI44),0)</f>
        <v>549</v>
      </c>
      <c r="J44" s="19">
        <f>ROUNDUP(IFERROR(AJ44*(1+$AA$3/100),AJ44),0)</f>
        <v>589</v>
      </c>
      <c r="K44" s="19">
        <f>ROUNDUP(IFERROR(AK44*(1+$AA$3/100),AK44),0)</f>
        <v>629</v>
      </c>
      <c r="L44" s="19">
        <f>ROUNDUP(IFERROR(AL44*(1+$AA$3/100),AL44),0)</f>
        <v>669</v>
      </c>
      <c r="M44" s="19">
        <f>ROUNDUP(IFERROR(AM44*(1+$AA$3/100),AM44),0)</f>
        <v>708</v>
      </c>
      <c r="N44" s="19">
        <f>ROUNDUP(IFERROR(AN44*(1+$AA$3/100),AN44),0)</f>
        <v>748</v>
      </c>
      <c r="O44" s="19">
        <f>ROUNDUP(IFERROR(AO44*(1+$AA$3/100),AO44),0)</f>
        <v>788</v>
      </c>
      <c r="P44" s="19">
        <f>ROUNDUP(IFERROR(AP44*(1+$AA$3/100),AP44),0)</f>
        <v>828</v>
      </c>
      <c r="Q44" s="19">
        <f>ROUNDUP(IFERROR(AQ44*(1+$AA$3/100),AQ44),0)</f>
        <v>867</v>
      </c>
      <c r="R44" s="19">
        <f>ROUNDUP(IFERROR(AR44*(1+$AA$3/100),AR44),0)</f>
        <v>907</v>
      </c>
      <c r="S44" s="19">
        <f>ROUNDUP(IFERROR(AS44*(1+$AA$3/100),AS44),0)</f>
        <v>947</v>
      </c>
      <c r="T44" s="19">
        <f>ROUNDUP(IFERROR(AT44*(1+$AA$3/100),AT44),0)</f>
        <v>987</v>
      </c>
      <c r="U44" s="19">
        <f>ROUNDUP(IFERROR(AU44*(1+$AA$3/100),AU44),0)</f>
        <v>1027</v>
      </c>
      <c r="V44" s="19">
        <f>ROUNDUP(IFERROR(AV44*(1+$AA$3/100),AV44),0)</f>
        <v>1067</v>
      </c>
      <c r="W44" s="19">
        <f>ROUNDUP(IFERROR(AW44*(1+$AA$3/100),AW44),0)</f>
        <v>1107</v>
      </c>
      <c r="X44" s="20">
        <f>ROUNDUP(IFERROR(AX44*(1+$AA$3/100),AX44),0)</f>
        <v>1146</v>
      </c>
      <c r="Y44" s="481">
        <v>2800</v>
      </c>
      <c r="AA44">
        <v>2800</v>
      </c>
      <c r="AB44">
        <v>360</v>
      </c>
      <c r="AC44">
        <v>413</v>
      </c>
      <c r="AD44">
        <v>466</v>
      </c>
      <c r="AE44">
        <v>519</v>
      </c>
      <c r="AF44">
        <v>572</v>
      </c>
      <c r="AG44">
        <v>625</v>
      </c>
      <c r="AH44">
        <v>678</v>
      </c>
      <c r="AI44">
        <v>731</v>
      </c>
      <c r="AJ44">
        <v>785</v>
      </c>
      <c r="AK44">
        <v>838</v>
      </c>
      <c r="AL44">
        <v>891</v>
      </c>
      <c r="AM44">
        <v>944</v>
      </c>
      <c r="AN44">
        <v>997</v>
      </c>
      <c r="AO44">
        <v>1050</v>
      </c>
      <c r="AP44">
        <v>1103</v>
      </c>
      <c r="AQ44">
        <v>1156</v>
      </c>
      <c r="AR44">
        <v>1209</v>
      </c>
      <c r="AS44">
        <v>1262</v>
      </c>
      <c r="AT44">
        <v>1316</v>
      </c>
      <c r="AU44">
        <v>1369</v>
      </c>
      <c r="AV44">
        <v>1422</v>
      </c>
      <c r="AW44">
        <v>1475</v>
      </c>
      <c r="AX44">
        <v>1528</v>
      </c>
    </row>
    <row r="45" spans="1:52" customHeight="1" ht="18.75">
      <c r="A45" s="479">
        <v>3000</v>
      </c>
      <c r="B45" s="18">
        <f>ROUNDUP(IFERROR(AB45*(1+$AA$3/100),AB45),0)</f>
        <v>282</v>
      </c>
      <c r="C45" s="19">
        <f>ROUNDUP(IFERROR(AC45*(1+$AA$3/100),AC45),0)</f>
        <v>324</v>
      </c>
      <c r="D45" s="19">
        <f>ROUNDUP(IFERROR(AD45*(1+$AA$3/100),AD45),0)</f>
        <v>367</v>
      </c>
      <c r="E45" s="19">
        <f>ROUNDUP(IFERROR(AE45*(1+$AA$3/100),AE45),0)</f>
        <v>409</v>
      </c>
      <c r="F45" s="19">
        <f>ROUNDUP(IFERROR(AF45*(1+$AA$3/100),AF45),0)</f>
        <v>451</v>
      </c>
      <c r="G45" s="19">
        <f>ROUNDUP(IFERROR(AG45*(1+$AA$3/100),AG45),0)</f>
        <v>493</v>
      </c>
      <c r="H45" s="19">
        <f>ROUNDUP(IFERROR(AH45*(1+$AA$3/100),AH45),0)</f>
        <v>536</v>
      </c>
      <c r="I45" s="19">
        <f>ROUNDUP(IFERROR(AI45*(1+$AA$3/100),AI45),0)</f>
        <v>578</v>
      </c>
      <c r="J45" s="19">
        <f>ROUNDUP(IFERROR(AJ45*(1+$AA$3/100),AJ45),0)</f>
        <v>620</v>
      </c>
      <c r="K45" s="19">
        <f>ROUNDUP(IFERROR(AK45*(1+$AA$3/100),AK45),0)</f>
        <v>662</v>
      </c>
      <c r="L45" s="19">
        <f>ROUNDUP(IFERROR(AL45*(1+$AA$3/100),AL45),0)</f>
        <v>705</v>
      </c>
      <c r="M45" s="19">
        <f>ROUNDUP(IFERROR(AM45*(1+$AA$3/100),AM45),0)</f>
        <v>747</v>
      </c>
      <c r="N45" s="19">
        <f>ROUNDUP(IFERROR(AN45*(1+$AA$3/100),AN45),0)</f>
        <v>789</v>
      </c>
      <c r="O45" s="19">
        <f>ROUNDUP(IFERROR(AO45*(1+$AA$3/100),AO45),0)</f>
        <v>831</v>
      </c>
      <c r="P45" s="19">
        <f>ROUNDUP(IFERROR(AP45*(1+$AA$3/100),AP45),0)</f>
        <v>873</v>
      </c>
      <c r="Q45" s="19">
        <f>ROUNDUP(IFERROR(AQ45*(1+$AA$3/100),AQ45),0)</f>
        <v>915</v>
      </c>
      <c r="R45" s="19">
        <f>ROUNDUP(IFERROR(AR45*(1+$AA$3/100),AR45),0)</f>
        <v>957</v>
      </c>
      <c r="S45" s="19">
        <f>ROUNDUP(IFERROR(AS45*(1+$AA$3/100),AS45),0)</f>
        <v>999</v>
      </c>
      <c r="T45" s="19">
        <f>ROUNDUP(IFERROR(AT45*(1+$AA$3/100),AT45),0)</f>
        <v>1042</v>
      </c>
      <c r="U45" s="19">
        <f>ROUNDUP(IFERROR(AU45*(1+$AA$3/100),AU45),0)</f>
        <v>1084</v>
      </c>
      <c r="V45" s="19">
        <f>ROUNDUP(IFERROR(AV45*(1+$AA$3/100),AV45),0)</f>
        <v>1126</v>
      </c>
      <c r="W45" s="19">
        <f>ROUNDUP(IFERROR(AW45*(1+$AA$3/100),AW45),0)</f>
        <v>1168</v>
      </c>
      <c r="X45" s="20">
        <f>ROUNDUP(IFERROR(AX45*(1+$AA$3/100),AX45),0)</f>
        <v>1211</v>
      </c>
      <c r="Y45" s="481">
        <v>3000</v>
      </c>
      <c r="AA45">
        <v>3000</v>
      </c>
      <c r="AB45">
        <v>376</v>
      </c>
      <c r="AC45">
        <v>432</v>
      </c>
      <c r="AD45">
        <v>489</v>
      </c>
      <c r="AE45">
        <v>545</v>
      </c>
      <c r="AF45">
        <v>601</v>
      </c>
      <c r="AG45">
        <v>657</v>
      </c>
      <c r="AH45">
        <v>714</v>
      </c>
      <c r="AI45">
        <v>770</v>
      </c>
      <c r="AJ45">
        <v>826</v>
      </c>
      <c r="AK45">
        <v>882</v>
      </c>
      <c r="AL45">
        <v>939</v>
      </c>
      <c r="AM45">
        <v>995</v>
      </c>
      <c r="AN45">
        <v>1051</v>
      </c>
      <c r="AO45">
        <v>1107</v>
      </c>
      <c r="AP45">
        <v>1164</v>
      </c>
      <c r="AQ45">
        <v>1220</v>
      </c>
      <c r="AR45">
        <v>1276</v>
      </c>
      <c r="AS45">
        <v>1332</v>
      </c>
      <c r="AT45">
        <v>1389</v>
      </c>
      <c r="AU45">
        <v>1445</v>
      </c>
      <c r="AV45">
        <v>1501</v>
      </c>
      <c r="AW45">
        <v>1557</v>
      </c>
      <c r="AX45">
        <v>1614</v>
      </c>
    </row>
    <row r="46" spans="1:52" customHeight="1" ht="19.5">
      <c r="A46" s="479">
        <v>3200</v>
      </c>
      <c r="B46" s="21">
        <f>ROUNDUP(IFERROR(AB46*(1+$AA$3/100),AB46),0)</f>
        <v>294</v>
      </c>
      <c r="C46" s="22">
        <f>ROUNDUP(IFERROR(AC46*(1+$AA$3/100),AC46),0)</f>
        <v>339</v>
      </c>
      <c r="D46" s="22">
        <f>ROUNDUP(IFERROR(AD46*(1+$AA$3/100),AD46),0)</f>
        <v>384</v>
      </c>
      <c r="E46" s="22">
        <f>ROUNDUP(IFERROR(AE46*(1+$AA$3/100),AE46),0)</f>
        <v>429</v>
      </c>
      <c r="F46" s="22">
        <f>ROUNDUP(IFERROR(AF46*(1+$AA$3/100),AF46),0)</f>
        <v>473</v>
      </c>
      <c r="G46" s="22">
        <f>ROUNDUP(IFERROR(AG46*(1+$AA$3/100),AG46),0)</f>
        <v>517</v>
      </c>
      <c r="H46" s="22">
        <f>ROUNDUP(IFERROR(AH46*(1+$AA$3/100),AH46),0)</f>
        <v>562</v>
      </c>
      <c r="I46" s="22">
        <f>ROUNDUP(IFERROR(AI46*(1+$AA$3/100),AI46),0)</f>
        <v>606</v>
      </c>
      <c r="J46" s="22">
        <f>ROUNDUP(IFERROR(AJ46*(1+$AA$3/100),AJ46),0)</f>
        <v>651</v>
      </c>
      <c r="K46" s="22">
        <f>ROUNDUP(IFERROR(AK46*(1+$AA$3/100),AK46),0)</f>
        <v>696</v>
      </c>
      <c r="L46" s="22">
        <f>ROUNDUP(IFERROR(AL46*(1+$AA$3/100),AL46),0)</f>
        <v>741</v>
      </c>
      <c r="M46" s="22">
        <f>ROUNDUP(IFERROR(AM46*(1+$AA$3/100),AM46),0)</f>
        <v>785</v>
      </c>
      <c r="N46" s="22">
        <f>ROUNDUP(IFERROR(AN46*(1+$AA$3/100),AN46),0)</f>
        <v>829</v>
      </c>
      <c r="O46" s="22">
        <f>ROUNDUP(IFERROR(AO46*(1+$AA$3/100),AO46),0)</f>
        <v>874</v>
      </c>
      <c r="P46" s="22">
        <f>ROUNDUP(IFERROR(AP46*(1+$AA$3/100),AP46),0)</f>
        <v>918</v>
      </c>
      <c r="Q46" s="22">
        <f>ROUNDUP(IFERROR(AQ46*(1+$AA$3/100),AQ46),0)</f>
        <v>963</v>
      </c>
      <c r="R46" s="22">
        <f>ROUNDUP(IFERROR(AR46*(1+$AA$3/100),AR46),0)</f>
        <v>1008</v>
      </c>
      <c r="S46" s="22">
        <f>ROUNDUP(IFERROR(AS46*(1+$AA$3/100),AS46),0)</f>
        <v>1052</v>
      </c>
      <c r="T46" s="22">
        <f>ROUNDUP(IFERROR(AT46*(1+$AA$3/100),AT46),0)</f>
        <v>1097</v>
      </c>
      <c r="U46" s="22">
        <f>ROUNDUP(IFERROR(AU46*(1+$AA$3/100),AU46),0)</f>
        <v>1141</v>
      </c>
      <c r="V46" s="22">
        <f>ROUNDUP(IFERROR(AV46*(1+$AA$3/100),AV46),0)</f>
        <v>1186</v>
      </c>
      <c r="W46" s="22">
        <f>ROUNDUP(IFERROR(AW46*(1+$AA$3/100),AW46),0)</f>
        <v>1230</v>
      </c>
      <c r="X46" s="23">
        <f>ROUNDUP(IFERROR(AX46*(1+$AA$3/100),AX46),0)</f>
        <v>1275</v>
      </c>
      <c r="Y46" s="481">
        <v>3200</v>
      </c>
      <c r="AA46">
        <v>3200</v>
      </c>
      <c r="AB46">
        <v>392</v>
      </c>
      <c r="AC46">
        <v>452</v>
      </c>
      <c r="AD46">
        <v>511</v>
      </c>
      <c r="AE46">
        <v>571</v>
      </c>
      <c r="AF46">
        <v>630</v>
      </c>
      <c r="AG46">
        <v>689</v>
      </c>
      <c r="AH46">
        <v>749</v>
      </c>
      <c r="AI46">
        <v>808</v>
      </c>
      <c r="AJ46">
        <v>868</v>
      </c>
      <c r="AK46">
        <v>927</v>
      </c>
      <c r="AL46">
        <v>987</v>
      </c>
      <c r="AM46">
        <v>1046</v>
      </c>
      <c r="AN46">
        <v>1105</v>
      </c>
      <c r="AO46">
        <v>1165</v>
      </c>
      <c r="AP46">
        <v>1224</v>
      </c>
      <c r="AQ46">
        <v>1284</v>
      </c>
      <c r="AR46">
        <v>1343</v>
      </c>
      <c r="AS46">
        <v>1402</v>
      </c>
      <c r="AT46">
        <v>1462</v>
      </c>
      <c r="AU46">
        <v>1521</v>
      </c>
      <c r="AV46">
        <v>1581</v>
      </c>
      <c r="AW46">
        <v>1640</v>
      </c>
      <c r="AX46">
        <v>1699</v>
      </c>
    </row>
    <row r="47" spans="1:52" customHeight="1" ht="10.9">
      <c r="A47" s="480"/>
      <c r="B47" s="477"/>
      <c r="C47" s="477"/>
      <c r="D47" s="477"/>
      <c r="E47" s="477"/>
      <c r="F47" s="477"/>
      <c r="G47" s="477"/>
      <c r="H47" s="477"/>
      <c r="I47" s="477"/>
      <c r="J47" s="477"/>
      <c r="K47" s="477"/>
      <c r="L47" s="477"/>
      <c r="M47" s="477"/>
      <c r="N47" s="477"/>
      <c r="O47" s="477"/>
      <c r="P47" s="477"/>
      <c r="Q47" s="477"/>
      <c r="R47" s="477"/>
      <c r="S47" s="477"/>
      <c r="T47" s="477"/>
      <c r="U47" s="477"/>
      <c r="V47" s="477"/>
      <c r="W47" s="477"/>
      <c r="X47" s="477"/>
      <c r="Y47" s="478"/>
    </row>
    <row r="48" spans="1:52" customHeight="1" ht="15">
      <c r="A48" s="24"/>
      <c r="B48" s="19"/>
      <c r="C48" s="19"/>
      <c r="D48" s="19"/>
      <c r="E48" s="19"/>
      <c r="F48" s="19"/>
      <c r="G48" s="19"/>
      <c r="H48" s="19"/>
      <c r="I48" s="19"/>
      <c r="J48" s="19"/>
      <c r="K48" s="19"/>
      <c r="L48" s="19"/>
      <c r="M48" s="19"/>
      <c r="N48" s="19"/>
      <c r="O48" s="19"/>
      <c r="P48" s="19"/>
      <c r="Q48" s="19"/>
      <c r="R48" s="19"/>
      <c r="S48" s="19"/>
      <c r="T48" s="19"/>
      <c r="U48" s="19"/>
      <c r="V48" s="19"/>
      <c r="W48" s="19"/>
      <c r="X48" s="19"/>
      <c r="Y48" s="19"/>
    </row>
    <row r="49" spans="1:52" customHeight="1" ht="24">
      <c r="A49" s="1372" t="s">
        <v>928</v>
      </c>
      <c r="B49" s="1373"/>
      <c r="C49" s="1373"/>
      <c r="D49" s="1373"/>
      <c r="E49" s="1373"/>
      <c r="F49" s="1373"/>
      <c r="G49" s="1373"/>
      <c r="H49" s="1373"/>
      <c r="I49" s="1373"/>
      <c r="J49" s="1373"/>
      <c r="K49" s="1373"/>
      <c r="L49" s="1373"/>
      <c r="M49" s="1373"/>
      <c r="N49" s="1373"/>
      <c r="O49" s="1373"/>
      <c r="P49" s="1373"/>
      <c r="Q49" s="1373"/>
      <c r="R49" s="1373"/>
      <c r="S49" s="1373"/>
      <c r="T49" s="1373"/>
      <c r="U49" s="1373"/>
      <c r="V49" s="1373"/>
      <c r="W49" s="1373"/>
      <c r="X49" s="1373"/>
      <c r="Y49" s="1374"/>
      <c r="AA49" t="s">
        <v>929</v>
      </c>
    </row>
    <row r="50" spans="1:52" customHeight="1" ht="18.75">
      <c r="A50" s="475"/>
      <c r="B50" s="482">
        <v>1010</v>
      </c>
      <c r="C50" s="482">
        <v>1210</v>
      </c>
      <c r="D50" s="482">
        <v>1410</v>
      </c>
      <c r="E50" s="482">
        <v>1610</v>
      </c>
      <c r="F50" s="482">
        <v>1810</v>
      </c>
      <c r="G50" s="482">
        <v>2010</v>
      </c>
      <c r="H50" s="482">
        <v>2210</v>
      </c>
      <c r="I50" s="482">
        <v>2410</v>
      </c>
      <c r="J50" s="482">
        <v>2610</v>
      </c>
      <c r="K50" s="482">
        <v>2810</v>
      </c>
      <c r="L50" s="482">
        <v>3010</v>
      </c>
      <c r="M50" s="482">
        <v>3210</v>
      </c>
      <c r="N50" s="482">
        <v>3410</v>
      </c>
      <c r="O50" s="482">
        <v>3610</v>
      </c>
      <c r="P50" s="482">
        <v>3810</v>
      </c>
      <c r="Q50" s="482">
        <v>4010</v>
      </c>
      <c r="R50" s="482">
        <v>4210</v>
      </c>
      <c r="S50" s="482">
        <v>4410</v>
      </c>
      <c r="T50" s="482">
        <v>4610</v>
      </c>
      <c r="U50" s="482">
        <v>4810</v>
      </c>
      <c r="V50" s="482">
        <v>5010</v>
      </c>
      <c r="W50" s="482">
        <v>5210</v>
      </c>
      <c r="X50" s="482">
        <v>5410</v>
      </c>
      <c r="Y50" s="481"/>
      <c r="AB50">
        <v>1010</v>
      </c>
      <c r="AC50">
        <v>1210</v>
      </c>
      <c r="AD50">
        <v>1410</v>
      </c>
      <c r="AE50">
        <v>1610</v>
      </c>
      <c r="AF50">
        <v>1810</v>
      </c>
      <c r="AG50">
        <v>2010</v>
      </c>
      <c r="AH50">
        <v>2210</v>
      </c>
      <c r="AI50">
        <v>2410</v>
      </c>
      <c r="AJ50">
        <v>2610</v>
      </c>
      <c r="AK50">
        <v>2810</v>
      </c>
      <c r="AL50">
        <v>3010</v>
      </c>
      <c r="AM50">
        <v>3210</v>
      </c>
      <c r="AN50">
        <v>3410</v>
      </c>
      <c r="AO50">
        <v>3610</v>
      </c>
      <c r="AP50">
        <v>3810</v>
      </c>
      <c r="AQ50">
        <v>4010</v>
      </c>
      <c r="AR50">
        <v>4210</v>
      </c>
      <c r="AS50">
        <v>4410</v>
      </c>
      <c r="AT50">
        <v>4610</v>
      </c>
      <c r="AU50">
        <v>4810</v>
      </c>
      <c r="AV50">
        <v>5010</v>
      </c>
      <c r="AW50">
        <v>5210</v>
      </c>
      <c r="AX50">
        <v>5410</v>
      </c>
    </row>
    <row r="51" spans="1:52" customHeight="1" ht="18.75">
      <c r="A51" s="479">
        <v>600</v>
      </c>
      <c r="B51" s="15">
        <f>ROUNDUP(IFERROR(AB51*(1+$AA$3/100),AB51),0)</f>
        <v>144</v>
      </c>
      <c r="C51" s="16">
        <f>ROUNDUP(IFERROR(AC51*(1+$AA$3/100),AC51),0)</f>
        <v>159</v>
      </c>
      <c r="D51" s="16">
        <f>ROUNDUP(IFERROR(AD51*(1+$AA$3/100),AD51),0)</f>
        <v>173</v>
      </c>
      <c r="E51" s="16">
        <f>ROUNDUP(IFERROR(AE51*(1+$AA$3/100),AE51),0)</f>
        <v>188</v>
      </c>
      <c r="F51" s="16">
        <f>ROUNDUP(IFERROR(AF51*(1+$AA$3/100),AF51),0)</f>
        <v>192</v>
      </c>
      <c r="G51" s="16">
        <f>ROUNDUP(IFERROR(AG51*(1+$AA$3/100),AG51),0)</f>
        <v>206</v>
      </c>
      <c r="H51" s="16">
        <f>ROUNDUP(IFERROR(AH51*(1+$AA$3/100),AH51),0)</f>
        <v>220</v>
      </c>
      <c r="I51" s="16">
        <f>ROUNDUP(IFERROR(AI51*(1+$AA$3/100),AI51),0)</f>
        <v>234</v>
      </c>
      <c r="J51" s="16">
        <f>ROUNDUP(IFERROR(AJ51*(1+$AA$3/100),AJ51),0)</f>
        <v>248</v>
      </c>
      <c r="K51" s="16">
        <f>ROUNDUP(IFERROR(AK51*(1+$AA$3/100),AK51),0)</f>
        <v>261</v>
      </c>
      <c r="L51" s="16">
        <f>ROUNDUP(IFERROR(AL51*(1+$AA$3/100),AL51),0)</f>
        <v>276</v>
      </c>
      <c r="M51" s="16">
        <f>ROUNDUP(IFERROR(AM51*(1+$AA$3/100),AM51),0)</f>
        <v>289</v>
      </c>
      <c r="N51" s="16">
        <f>ROUNDUP(IFERROR(AN51*(1+$AA$3/100),AN51),0)</f>
        <v>303</v>
      </c>
      <c r="O51" s="16">
        <f>ROUNDUP(IFERROR(AO51*(1+$AA$3/100),AO51),0)</f>
        <v>317</v>
      </c>
      <c r="P51" s="16">
        <f>ROUNDUP(IFERROR(AP51*(1+$AA$3/100),AP51),0)</f>
        <v>331</v>
      </c>
      <c r="Q51" s="16">
        <f>ROUNDUP(IFERROR(AQ51*(1+$AA$3/100),AQ51),0)</f>
        <v>345</v>
      </c>
      <c r="R51" s="16">
        <f>ROUNDUP(IFERROR(AR51*(1+$AA$3/100),AR51),0)</f>
        <v>359</v>
      </c>
      <c r="S51" s="16">
        <f>ROUNDUP(IFERROR(AS51*(1+$AA$3/100),AS51),0)</f>
        <v>373</v>
      </c>
      <c r="T51" s="16">
        <f>ROUNDUP(IFERROR(AT51*(1+$AA$3/100),AT51),0)</f>
        <v>387</v>
      </c>
      <c r="U51" s="16">
        <f>ROUNDUP(IFERROR(AU51*(1+$AA$3/100),AU51),0)</f>
        <v>401</v>
      </c>
      <c r="V51" s="16">
        <f>ROUNDUP(IFERROR(AV51*(1+$AA$3/100),AV51),0)</f>
        <v>414</v>
      </c>
      <c r="W51" s="16">
        <f>ROUNDUP(IFERROR(AW51*(1+$AA$3/100),AW51),0)</f>
        <v>429</v>
      </c>
      <c r="X51" s="17">
        <f>ROUNDUP(IFERROR(AX51*(1+$AA$3/100),AX51),0)</f>
        <v>442</v>
      </c>
      <c r="Y51" s="481">
        <v>600</v>
      </c>
      <c r="AA51">
        <v>600</v>
      </c>
      <c r="AB51">
        <v>191</v>
      </c>
      <c r="AC51">
        <v>211</v>
      </c>
      <c r="AD51">
        <v>230</v>
      </c>
      <c r="AE51">
        <v>250</v>
      </c>
      <c r="AF51">
        <v>256</v>
      </c>
      <c r="AG51">
        <v>274</v>
      </c>
      <c r="AH51">
        <v>293</v>
      </c>
      <c r="AI51">
        <v>311</v>
      </c>
      <c r="AJ51">
        <v>330</v>
      </c>
      <c r="AK51">
        <v>348</v>
      </c>
      <c r="AL51">
        <v>367</v>
      </c>
      <c r="AM51">
        <v>385</v>
      </c>
      <c r="AN51">
        <v>404</v>
      </c>
      <c r="AO51">
        <v>422</v>
      </c>
      <c r="AP51">
        <v>441</v>
      </c>
      <c r="AQ51">
        <v>459</v>
      </c>
      <c r="AR51">
        <v>478</v>
      </c>
      <c r="AS51">
        <v>497</v>
      </c>
      <c r="AT51">
        <v>515</v>
      </c>
      <c r="AU51">
        <v>534</v>
      </c>
      <c r="AV51">
        <v>552</v>
      </c>
      <c r="AW51">
        <v>571</v>
      </c>
      <c r="AX51">
        <v>589</v>
      </c>
    </row>
    <row r="52" spans="1:52" customHeight="1" ht="18.75">
      <c r="A52" s="479">
        <v>800</v>
      </c>
      <c r="B52" s="18">
        <f>ROUNDUP(IFERROR(AB52*(1+$AA$3/100),AB52),0)</f>
        <v>156</v>
      </c>
      <c r="C52" s="19">
        <f>ROUNDUP(IFERROR(AC52*(1+$AA$3/100),AC52),0)</f>
        <v>174</v>
      </c>
      <c r="D52" s="19">
        <f>ROUNDUP(IFERROR(AD52*(1+$AA$3/100),AD52),0)</f>
        <v>181</v>
      </c>
      <c r="E52" s="19">
        <f>ROUNDUP(IFERROR(AE52*(1+$AA$3/100),AE52),0)</f>
        <v>198</v>
      </c>
      <c r="F52" s="19">
        <f>ROUNDUP(IFERROR(AF52*(1+$AA$3/100),AF52),0)</f>
        <v>214</v>
      </c>
      <c r="G52" s="19">
        <f>ROUNDUP(IFERROR(AG52*(1+$AA$3/100),AG52),0)</f>
        <v>230</v>
      </c>
      <c r="H52" s="19">
        <f>ROUNDUP(IFERROR(AH52*(1+$AA$3/100),AH52),0)</f>
        <v>246</v>
      </c>
      <c r="I52" s="19">
        <f>ROUNDUP(IFERROR(AI52*(1+$AA$3/100),AI52),0)</f>
        <v>263</v>
      </c>
      <c r="J52" s="19">
        <f>ROUNDUP(IFERROR(AJ52*(1+$AA$3/100),AJ52),0)</f>
        <v>279</v>
      </c>
      <c r="K52" s="19">
        <f>ROUNDUP(IFERROR(AK52*(1+$AA$3/100),AK52),0)</f>
        <v>295</v>
      </c>
      <c r="L52" s="19">
        <f>ROUNDUP(IFERROR(AL52*(1+$AA$3/100),AL52),0)</f>
        <v>312</v>
      </c>
      <c r="M52" s="19">
        <f>ROUNDUP(IFERROR(AM52*(1+$AA$3/100),AM52),0)</f>
        <v>328</v>
      </c>
      <c r="N52" s="19">
        <f>ROUNDUP(IFERROR(AN52*(1+$AA$3/100),AN52),0)</f>
        <v>344</v>
      </c>
      <c r="O52" s="19">
        <f>ROUNDUP(IFERROR(AO52*(1+$AA$3/100),AO52),0)</f>
        <v>360</v>
      </c>
      <c r="P52" s="19">
        <f>ROUNDUP(IFERROR(AP52*(1+$AA$3/100),AP52),0)</f>
        <v>377</v>
      </c>
      <c r="Q52" s="19">
        <f>ROUNDUP(IFERROR(AQ52*(1+$AA$3/100),AQ52),0)</f>
        <v>393</v>
      </c>
      <c r="R52" s="19">
        <f>ROUNDUP(IFERROR(AR52*(1+$AA$3/100),AR52),0)</f>
        <v>409</v>
      </c>
      <c r="S52" s="19">
        <f>ROUNDUP(IFERROR(AS52*(1+$AA$3/100),AS52),0)</f>
        <v>426</v>
      </c>
      <c r="T52" s="19">
        <f>ROUNDUP(IFERROR(AT52*(1+$AA$3/100),AT52),0)</f>
        <v>442</v>
      </c>
      <c r="U52" s="19">
        <f>ROUNDUP(IFERROR(AU52*(1+$AA$3/100),AU52),0)</f>
        <v>458</v>
      </c>
      <c r="V52" s="19">
        <f>ROUNDUP(IFERROR(AV52*(1+$AA$3/100),AV52),0)</f>
        <v>474</v>
      </c>
      <c r="W52" s="19">
        <f>ROUNDUP(IFERROR(AW52*(1+$AA$3/100),AW52),0)</f>
        <v>491</v>
      </c>
      <c r="X52" s="20">
        <f>ROUNDUP(IFERROR(AX52*(1+$AA$3/100),AX52),0)</f>
        <v>507</v>
      </c>
      <c r="Y52" s="481">
        <v>800</v>
      </c>
      <c r="AA52">
        <v>800</v>
      </c>
      <c r="AB52">
        <v>208</v>
      </c>
      <c r="AC52">
        <v>232</v>
      </c>
      <c r="AD52">
        <v>241</v>
      </c>
      <c r="AE52">
        <v>263</v>
      </c>
      <c r="AF52">
        <v>285</v>
      </c>
      <c r="AG52">
        <v>306</v>
      </c>
      <c r="AH52">
        <v>328</v>
      </c>
      <c r="AI52">
        <v>350</v>
      </c>
      <c r="AJ52">
        <v>372</v>
      </c>
      <c r="AK52">
        <v>393</v>
      </c>
      <c r="AL52">
        <v>415</v>
      </c>
      <c r="AM52">
        <v>437</v>
      </c>
      <c r="AN52">
        <v>458</v>
      </c>
      <c r="AO52">
        <v>480</v>
      </c>
      <c r="AP52">
        <v>502</v>
      </c>
      <c r="AQ52">
        <v>524</v>
      </c>
      <c r="AR52">
        <v>545</v>
      </c>
      <c r="AS52">
        <v>567</v>
      </c>
      <c r="AT52">
        <v>589</v>
      </c>
      <c r="AU52">
        <v>610</v>
      </c>
      <c r="AV52">
        <v>632</v>
      </c>
      <c r="AW52">
        <v>654</v>
      </c>
      <c r="AX52">
        <v>676</v>
      </c>
    </row>
    <row r="53" spans="1:52" customHeight="1" ht="18.75">
      <c r="A53" s="479">
        <v>1000</v>
      </c>
      <c r="B53" s="18">
        <f>ROUNDUP(IFERROR(AB53*(1+$AA$3/100),AB53),0)</f>
        <v>161</v>
      </c>
      <c r="C53" s="19">
        <f>ROUNDUP(IFERROR(AC53*(1+$AA$3/100),AC53),0)</f>
        <v>180</v>
      </c>
      <c r="D53" s="19">
        <f>ROUNDUP(IFERROR(AD53*(1+$AA$3/100),AD53),0)</f>
        <v>198</v>
      </c>
      <c r="E53" s="19">
        <f>ROUNDUP(IFERROR(AE53*(1+$AA$3/100),AE53),0)</f>
        <v>217</v>
      </c>
      <c r="F53" s="19">
        <f>ROUNDUP(IFERROR(AF53*(1+$AA$3/100),AF53),0)</f>
        <v>236</v>
      </c>
      <c r="G53" s="19">
        <f>ROUNDUP(IFERROR(AG53*(1+$AA$3/100),AG53),0)</f>
        <v>255</v>
      </c>
      <c r="H53" s="19">
        <f>ROUNDUP(IFERROR(AH53*(1+$AA$3/100),AH53),0)</f>
        <v>273</v>
      </c>
      <c r="I53" s="19">
        <f>ROUNDUP(IFERROR(AI53*(1+$AA$3/100),AI53),0)</f>
        <v>292</v>
      </c>
      <c r="J53" s="19">
        <f>ROUNDUP(IFERROR(AJ53*(1+$AA$3/100),AJ53),0)</f>
        <v>310</v>
      </c>
      <c r="K53" s="19">
        <f>ROUNDUP(IFERROR(AK53*(1+$AA$3/100),AK53),0)</f>
        <v>329</v>
      </c>
      <c r="L53" s="19">
        <f>ROUNDUP(IFERROR(AL53*(1+$AA$3/100),AL53),0)</f>
        <v>348</v>
      </c>
      <c r="M53" s="19">
        <f>ROUNDUP(IFERROR(AM53*(1+$AA$3/100),AM53),0)</f>
        <v>366</v>
      </c>
      <c r="N53" s="19">
        <f>ROUNDUP(IFERROR(AN53*(1+$AA$3/100),AN53),0)</f>
        <v>385</v>
      </c>
      <c r="O53" s="19">
        <f>ROUNDUP(IFERROR(AO53*(1+$AA$3/100),AO53),0)</f>
        <v>404</v>
      </c>
      <c r="P53" s="19">
        <f>ROUNDUP(IFERROR(AP53*(1+$AA$3/100),AP53),0)</f>
        <v>423</v>
      </c>
      <c r="Q53" s="19">
        <f>ROUNDUP(IFERROR(AQ53*(1+$AA$3/100),AQ53),0)</f>
        <v>441</v>
      </c>
      <c r="R53" s="19">
        <f>ROUNDUP(IFERROR(AR53*(1+$AA$3/100),AR53),0)</f>
        <v>460</v>
      </c>
      <c r="S53" s="19">
        <f>ROUNDUP(IFERROR(AS53*(1+$AA$3/100),AS53),0)</f>
        <v>479</v>
      </c>
      <c r="T53" s="19">
        <f>ROUNDUP(IFERROR(AT53*(1+$AA$3/100),AT53),0)</f>
        <v>497</v>
      </c>
      <c r="U53" s="19">
        <f>ROUNDUP(IFERROR(AU53*(1+$AA$3/100),AU53),0)</f>
        <v>516</v>
      </c>
      <c r="V53" s="19">
        <f>ROUNDUP(IFERROR(AV53*(1+$AA$3/100),AV53),0)</f>
        <v>534</v>
      </c>
      <c r="W53" s="19">
        <f>ROUNDUP(IFERROR(AW53*(1+$AA$3/100),AW53),0)</f>
        <v>553</v>
      </c>
      <c r="X53" s="20">
        <f>ROUNDUP(IFERROR(AX53*(1+$AA$3/100),AX53),0)</f>
        <v>572</v>
      </c>
      <c r="Y53" s="481">
        <v>1000</v>
      </c>
      <c r="AA53">
        <v>1000</v>
      </c>
      <c r="AB53">
        <v>214</v>
      </c>
      <c r="AC53">
        <v>239</v>
      </c>
      <c r="AD53">
        <v>264</v>
      </c>
      <c r="AE53">
        <v>289</v>
      </c>
      <c r="AF53">
        <v>314</v>
      </c>
      <c r="AG53">
        <v>339</v>
      </c>
      <c r="AH53">
        <v>364</v>
      </c>
      <c r="AI53">
        <v>389</v>
      </c>
      <c r="AJ53">
        <v>413</v>
      </c>
      <c r="AK53">
        <v>438</v>
      </c>
      <c r="AL53">
        <v>463</v>
      </c>
      <c r="AM53">
        <v>488</v>
      </c>
      <c r="AN53">
        <v>513</v>
      </c>
      <c r="AO53">
        <v>538</v>
      </c>
      <c r="AP53">
        <v>563</v>
      </c>
      <c r="AQ53">
        <v>588</v>
      </c>
      <c r="AR53">
        <v>613</v>
      </c>
      <c r="AS53">
        <v>638</v>
      </c>
      <c r="AT53">
        <v>662</v>
      </c>
      <c r="AU53">
        <v>687</v>
      </c>
      <c r="AV53">
        <v>712</v>
      </c>
      <c r="AW53">
        <v>737</v>
      </c>
      <c r="AX53">
        <v>762</v>
      </c>
    </row>
    <row r="54" spans="1:52" customHeight="1" ht="18.75">
      <c r="A54" s="479">
        <v>1200</v>
      </c>
      <c r="B54" s="18">
        <f>ROUNDUP(IFERROR(AB54*(1+$AA$3/100),AB54),0)</f>
        <v>174</v>
      </c>
      <c r="C54" s="19">
        <f>ROUNDUP(IFERROR(AC54*(1+$AA$3/100),AC54),0)</f>
        <v>195</v>
      </c>
      <c r="D54" s="19">
        <f>ROUNDUP(IFERROR(AD54*(1+$AA$3/100),AD54),0)</f>
        <v>216</v>
      </c>
      <c r="E54" s="19">
        <f>ROUNDUP(IFERROR(AE54*(1+$AA$3/100),AE54),0)</f>
        <v>237</v>
      </c>
      <c r="F54" s="19">
        <f>ROUNDUP(IFERROR(AF54*(1+$AA$3/100),AF54),0)</f>
        <v>258</v>
      </c>
      <c r="G54" s="19">
        <f>ROUNDUP(IFERROR(AG54*(1+$AA$3/100),AG54),0)</f>
        <v>279</v>
      </c>
      <c r="H54" s="19">
        <f>ROUNDUP(IFERROR(AH54*(1+$AA$3/100),AH54),0)</f>
        <v>300</v>
      </c>
      <c r="I54" s="19">
        <f>ROUNDUP(IFERROR(AI54*(1+$AA$3/100),AI54),0)</f>
        <v>321</v>
      </c>
      <c r="J54" s="19">
        <f>ROUNDUP(IFERROR(AJ54*(1+$AA$3/100),AJ54),0)</f>
        <v>342</v>
      </c>
      <c r="K54" s="19">
        <f>ROUNDUP(IFERROR(AK54*(1+$AA$3/100),AK54),0)</f>
        <v>363</v>
      </c>
      <c r="L54" s="19">
        <f>ROUNDUP(IFERROR(AL54*(1+$AA$3/100),AL54),0)</f>
        <v>384</v>
      </c>
      <c r="M54" s="19">
        <f>ROUNDUP(IFERROR(AM54*(1+$AA$3/100),AM54),0)</f>
        <v>405</v>
      </c>
      <c r="N54" s="19">
        <f>ROUNDUP(IFERROR(AN54*(1+$AA$3/100),AN54),0)</f>
        <v>426</v>
      </c>
      <c r="O54" s="19">
        <f>ROUNDUP(IFERROR(AO54*(1+$AA$3/100),AO54),0)</f>
        <v>447</v>
      </c>
      <c r="P54" s="19">
        <f>ROUNDUP(IFERROR(AP54*(1+$AA$3/100),AP54),0)</f>
        <v>468</v>
      </c>
      <c r="Q54" s="19">
        <f>ROUNDUP(IFERROR(AQ54*(1+$AA$3/100),AQ54),0)</f>
        <v>489</v>
      </c>
      <c r="R54" s="19">
        <f>ROUNDUP(IFERROR(AR54*(1+$AA$3/100),AR54),0)</f>
        <v>510</v>
      </c>
      <c r="S54" s="19">
        <f>ROUNDUP(IFERROR(AS54*(1+$AA$3/100),AS54),0)</f>
        <v>531</v>
      </c>
      <c r="T54" s="19">
        <f>ROUNDUP(IFERROR(AT54*(1+$AA$3/100),AT54),0)</f>
        <v>552</v>
      </c>
      <c r="U54" s="19">
        <f>ROUNDUP(IFERROR(AU54*(1+$AA$3/100),AU54),0)</f>
        <v>573</v>
      </c>
      <c r="V54" s="19">
        <f>ROUNDUP(IFERROR(AV54*(1+$AA$3/100),AV54),0)</f>
        <v>594</v>
      </c>
      <c r="W54" s="19">
        <f>ROUNDUP(IFERROR(AW54*(1+$AA$3/100),AW54),0)</f>
        <v>615</v>
      </c>
      <c r="X54" s="20">
        <f>ROUNDUP(IFERROR(AX54*(1+$AA$3/100),AX54),0)</f>
        <v>636</v>
      </c>
      <c r="Y54" s="481">
        <v>1200</v>
      </c>
      <c r="AA54">
        <v>1200</v>
      </c>
      <c r="AB54">
        <v>231</v>
      </c>
      <c r="AC54">
        <v>259</v>
      </c>
      <c r="AD54">
        <v>287</v>
      </c>
      <c r="AE54">
        <v>315</v>
      </c>
      <c r="AF54">
        <v>343</v>
      </c>
      <c r="AG54">
        <v>371</v>
      </c>
      <c r="AH54">
        <v>399</v>
      </c>
      <c r="AI54">
        <v>427</v>
      </c>
      <c r="AJ54">
        <v>455</v>
      </c>
      <c r="AK54">
        <v>483</v>
      </c>
      <c r="AL54">
        <v>511</v>
      </c>
      <c r="AM54">
        <v>540</v>
      </c>
      <c r="AN54">
        <v>568</v>
      </c>
      <c r="AO54">
        <v>596</v>
      </c>
      <c r="AP54">
        <v>624</v>
      </c>
      <c r="AQ54">
        <v>652</v>
      </c>
      <c r="AR54">
        <v>680</v>
      </c>
      <c r="AS54">
        <v>708</v>
      </c>
      <c r="AT54">
        <v>736</v>
      </c>
      <c r="AU54">
        <v>764</v>
      </c>
      <c r="AV54">
        <v>792</v>
      </c>
      <c r="AW54">
        <v>820</v>
      </c>
      <c r="AX54">
        <v>848</v>
      </c>
    </row>
    <row r="55" spans="1:52" customHeight="1" ht="18.75">
      <c r="A55" s="479">
        <v>1400</v>
      </c>
      <c r="B55" s="18">
        <f>ROUNDUP(IFERROR(AB55*(1+$AA$3/100),AB55),0)</f>
        <v>186</v>
      </c>
      <c r="C55" s="19">
        <f>ROUNDUP(IFERROR(AC55*(1+$AA$3/100),AC55),0)</f>
        <v>209</v>
      </c>
      <c r="D55" s="19">
        <f>ROUNDUP(IFERROR(AD55*(1+$AA$3/100),AD55),0)</f>
        <v>233</v>
      </c>
      <c r="E55" s="19">
        <f>ROUNDUP(IFERROR(AE55*(1+$AA$3/100),AE55),0)</f>
        <v>256</v>
      </c>
      <c r="F55" s="19">
        <f>ROUNDUP(IFERROR(AF55*(1+$AA$3/100),AF55),0)</f>
        <v>279</v>
      </c>
      <c r="G55" s="19">
        <f>ROUNDUP(IFERROR(AG55*(1+$AA$3/100),AG55),0)</f>
        <v>303</v>
      </c>
      <c r="H55" s="19">
        <f>ROUNDUP(IFERROR(AH55*(1+$AA$3/100),AH55),0)</f>
        <v>327</v>
      </c>
      <c r="I55" s="19">
        <f>ROUNDUP(IFERROR(AI55*(1+$AA$3/100),AI55),0)</f>
        <v>350</v>
      </c>
      <c r="J55" s="19">
        <f>ROUNDUP(IFERROR(AJ55*(1+$AA$3/100),AJ55),0)</f>
        <v>373</v>
      </c>
      <c r="K55" s="19">
        <f>ROUNDUP(IFERROR(AK55*(1+$AA$3/100),AK55),0)</f>
        <v>396</v>
      </c>
      <c r="L55" s="19">
        <f>ROUNDUP(IFERROR(AL55*(1+$AA$3/100),AL55),0)</f>
        <v>420</v>
      </c>
      <c r="M55" s="19">
        <f>ROUNDUP(IFERROR(AM55*(1+$AA$3/100),AM55),0)</f>
        <v>444</v>
      </c>
      <c r="N55" s="19">
        <f>ROUNDUP(IFERROR(AN55*(1+$AA$3/100),AN55),0)</f>
        <v>467</v>
      </c>
      <c r="O55" s="19">
        <f>ROUNDUP(IFERROR(AO55*(1+$AA$3/100),AO55),0)</f>
        <v>490</v>
      </c>
      <c r="P55" s="19">
        <f>ROUNDUP(IFERROR(AP55*(1+$AA$3/100),AP55),0)</f>
        <v>514</v>
      </c>
      <c r="Q55" s="19">
        <f>ROUNDUP(IFERROR(AQ55*(1+$AA$3/100),AQ55),0)</f>
        <v>537</v>
      </c>
      <c r="R55" s="19">
        <f>ROUNDUP(IFERROR(AR55*(1+$AA$3/100),AR55),0)</f>
        <v>561</v>
      </c>
      <c r="S55" s="19">
        <f>ROUNDUP(IFERROR(AS55*(1+$AA$3/100),AS55),0)</f>
        <v>584</v>
      </c>
      <c r="T55" s="19">
        <f>ROUNDUP(IFERROR(AT55*(1+$AA$3/100),AT55),0)</f>
        <v>608</v>
      </c>
      <c r="U55" s="19">
        <f>ROUNDUP(IFERROR(AU55*(1+$AA$3/100),AU55),0)</f>
        <v>631</v>
      </c>
      <c r="V55" s="19">
        <f>ROUNDUP(IFERROR(AV55*(1+$AA$3/100),AV55),0)</f>
        <v>654</v>
      </c>
      <c r="W55" s="19">
        <f>ROUNDUP(IFERROR(AW55*(1+$AA$3/100),AW55),0)</f>
        <v>678</v>
      </c>
      <c r="X55" s="20">
        <f>ROUNDUP(IFERROR(AX55*(1+$AA$3/100),AX55),0)</f>
        <v>702</v>
      </c>
      <c r="Y55" s="481">
        <v>1400</v>
      </c>
      <c r="AA55">
        <v>1400</v>
      </c>
      <c r="AB55">
        <v>247</v>
      </c>
      <c r="AC55">
        <v>278</v>
      </c>
      <c r="AD55">
        <v>310</v>
      </c>
      <c r="AE55">
        <v>341</v>
      </c>
      <c r="AF55">
        <v>372</v>
      </c>
      <c r="AG55">
        <v>403</v>
      </c>
      <c r="AH55">
        <v>435</v>
      </c>
      <c r="AI55">
        <v>466</v>
      </c>
      <c r="AJ55">
        <v>497</v>
      </c>
      <c r="AK55">
        <v>528</v>
      </c>
      <c r="AL55">
        <v>560</v>
      </c>
      <c r="AM55">
        <v>591</v>
      </c>
      <c r="AN55">
        <v>622</v>
      </c>
      <c r="AO55">
        <v>653</v>
      </c>
      <c r="AP55">
        <v>685</v>
      </c>
      <c r="AQ55">
        <v>716</v>
      </c>
      <c r="AR55">
        <v>747</v>
      </c>
      <c r="AS55">
        <v>778</v>
      </c>
      <c r="AT55">
        <v>810</v>
      </c>
      <c r="AU55">
        <v>841</v>
      </c>
      <c r="AV55">
        <v>872</v>
      </c>
      <c r="AW55">
        <v>904</v>
      </c>
      <c r="AX55">
        <v>935</v>
      </c>
    </row>
    <row r="56" spans="1:52" customHeight="1" ht="18.75">
      <c r="A56" s="479">
        <v>1600</v>
      </c>
      <c r="B56" s="18">
        <f>ROUNDUP(IFERROR(AB56*(1+$AA$3/100),AB56),0)</f>
        <v>198</v>
      </c>
      <c r="C56" s="19">
        <f>ROUNDUP(IFERROR(AC56*(1+$AA$3/100),AC56),0)</f>
        <v>224</v>
      </c>
      <c r="D56" s="19">
        <f>ROUNDUP(IFERROR(AD56*(1+$AA$3/100),AD56),0)</f>
        <v>250</v>
      </c>
      <c r="E56" s="19">
        <f>ROUNDUP(IFERROR(AE56*(1+$AA$3/100),AE56),0)</f>
        <v>276</v>
      </c>
      <c r="F56" s="19">
        <f>ROUNDUP(IFERROR(AF56*(1+$AA$3/100),AF56),0)</f>
        <v>301</v>
      </c>
      <c r="G56" s="19">
        <f>ROUNDUP(IFERROR(AG56*(1+$AA$3/100),AG56),0)</f>
        <v>327</v>
      </c>
      <c r="H56" s="19">
        <f>ROUNDUP(IFERROR(AH56*(1+$AA$3/100),AH56),0)</f>
        <v>353</v>
      </c>
      <c r="I56" s="19">
        <f>ROUNDUP(IFERROR(AI56*(1+$AA$3/100),AI56),0)</f>
        <v>379</v>
      </c>
      <c r="J56" s="19">
        <f>ROUNDUP(IFERROR(AJ56*(1+$AA$3/100),AJ56),0)</f>
        <v>405</v>
      </c>
      <c r="K56" s="19">
        <f>ROUNDUP(IFERROR(AK56*(1+$AA$3/100),AK56),0)</f>
        <v>431</v>
      </c>
      <c r="L56" s="19">
        <f>ROUNDUP(IFERROR(AL56*(1+$AA$3/100),AL56),0)</f>
        <v>456</v>
      </c>
      <c r="M56" s="19">
        <f>ROUNDUP(IFERROR(AM56*(1+$AA$3/100),AM56),0)</f>
        <v>482</v>
      </c>
      <c r="N56" s="19">
        <f>ROUNDUP(IFERROR(AN56*(1+$AA$3/100),AN56),0)</f>
        <v>508</v>
      </c>
      <c r="O56" s="19">
        <f>ROUNDUP(IFERROR(AO56*(1+$AA$3/100),AO56),0)</f>
        <v>534</v>
      </c>
      <c r="P56" s="19">
        <f>ROUNDUP(IFERROR(AP56*(1+$AA$3/100),AP56),0)</f>
        <v>560</v>
      </c>
      <c r="Q56" s="19">
        <f>ROUNDUP(IFERROR(AQ56*(1+$AA$3/100),AQ56),0)</f>
        <v>585</v>
      </c>
      <c r="R56" s="19">
        <f>ROUNDUP(IFERROR(AR56*(1+$AA$3/100),AR56),0)</f>
        <v>612</v>
      </c>
      <c r="S56" s="19">
        <f>ROUNDUP(IFERROR(AS56*(1+$AA$3/100),AS56),0)</f>
        <v>637</v>
      </c>
      <c r="T56" s="19">
        <f>ROUNDUP(IFERROR(AT56*(1+$AA$3/100),AT56),0)</f>
        <v>663</v>
      </c>
      <c r="U56" s="19">
        <f>ROUNDUP(IFERROR(AU56*(1+$AA$3/100),AU56),0)</f>
        <v>689</v>
      </c>
      <c r="V56" s="19">
        <f>ROUNDUP(IFERROR(AV56*(1+$AA$3/100),AV56),0)</f>
        <v>714</v>
      </c>
      <c r="W56" s="19">
        <f>ROUNDUP(IFERROR(AW56*(1+$AA$3/100),AW56),0)</f>
        <v>741</v>
      </c>
      <c r="X56" s="20">
        <f>ROUNDUP(IFERROR(AX56*(1+$AA$3/100),AX56),0)</f>
        <v>766</v>
      </c>
      <c r="Y56" s="481">
        <v>1600</v>
      </c>
      <c r="AA56">
        <v>1600</v>
      </c>
      <c r="AB56">
        <v>264</v>
      </c>
      <c r="AC56">
        <v>298</v>
      </c>
      <c r="AD56">
        <v>333</v>
      </c>
      <c r="AE56">
        <v>367</v>
      </c>
      <c r="AF56">
        <v>401</v>
      </c>
      <c r="AG56">
        <v>436</v>
      </c>
      <c r="AH56">
        <v>470</v>
      </c>
      <c r="AI56">
        <v>505</v>
      </c>
      <c r="AJ56">
        <v>539</v>
      </c>
      <c r="AK56">
        <v>574</v>
      </c>
      <c r="AL56">
        <v>608</v>
      </c>
      <c r="AM56">
        <v>642</v>
      </c>
      <c r="AN56">
        <v>677</v>
      </c>
      <c r="AO56">
        <v>711</v>
      </c>
      <c r="AP56">
        <v>746</v>
      </c>
      <c r="AQ56">
        <v>780</v>
      </c>
      <c r="AR56">
        <v>815</v>
      </c>
      <c r="AS56">
        <v>849</v>
      </c>
      <c r="AT56">
        <v>883</v>
      </c>
      <c r="AU56">
        <v>918</v>
      </c>
      <c r="AV56">
        <v>952</v>
      </c>
      <c r="AW56">
        <v>987</v>
      </c>
      <c r="AX56">
        <v>1021</v>
      </c>
    </row>
    <row r="57" spans="1:52" customHeight="1" ht="18.75">
      <c r="A57" s="479">
        <v>1800</v>
      </c>
      <c r="B57" s="18">
        <f>ROUNDUP(IFERROR(AB57*(1+$AA$3/100),AB57),0)</f>
        <v>210</v>
      </c>
      <c r="C57" s="19">
        <f>ROUNDUP(IFERROR(AC57*(1+$AA$3/100),AC57),0)</f>
        <v>239</v>
      </c>
      <c r="D57" s="19">
        <f>ROUNDUP(IFERROR(AD57*(1+$AA$3/100),AD57),0)</f>
        <v>267</v>
      </c>
      <c r="E57" s="19">
        <f>ROUNDUP(IFERROR(AE57*(1+$AA$3/100),AE57),0)</f>
        <v>295</v>
      </c>
      <c r="F57" s="19">
        <f>ROUNDUP(IFERROR(AF57*(1+$AA$3/100),AF57),0)</f>
        <v>324</v>
      </c>
      <c r="G57" s="19">
        <f>ROUNDUP(IFERROR(AG57*(1+$AA$3/100),AG57),0)</f>
        <v>351</v>
      </c>
      <c r="H57" s="19">
        <f>ROUNDUP(IFERROR(AH57*(1+$AA$3/100),AH57),0)</f>
        <v>380</v>
      </c>
      <c r="I57" s="19">
        <f>ROUNDUP(IFERROR(AI57*(1+$AA$3/100),AI57),0)</f>
        <v>408</v>
      </c>
      <c r="J57" s="19">
        <f>ROUNDUP(IFERROR(AJ57*(1+$AA$3/100),AJ57),0)</f>
        <v>436</v>
      </c>
      <c r="K57" s="19">
        <f>ROUNDUP(IFERROR(AK57*(1+$AA$3/100),AK57),0)</f>
        <v>465</v>
      </c>
      <c r="L57" s="19">
        <f>ROUNDUP(IFERROR(AL57*(1+$AA$3/100),AL57),0)</f>
        <v>492</v>
      </c>
      <c r="M57" s="19">
        <f>ROUNDUP(IFERROR(AM57*(1+$AA$3/100),AM57),0)</f>
        <v>521</v>
      </c>
      <c r="N57" s="19">
        <f>ROUNDUP(IFERROR(AN57*(1+$AA$3/100),AN57),0)</f>
        <v>549</v>
      </c>
      <c r="O57" s="19">
        <f>ROUNDUP(IFERROR(AO57*(1+$AA$3/100),AO57),0)</f>
        <v>577</v>
      </c>
      <c r="P57" s="19">
        <f>ROUNDUP(IFERROR(AP57*(1+$AA$3/100),AP57),0)</f>
        <v>606</v>
      </c>
      <c r="Q57" s="19">
        <f>ROUNDUP(IFERROR(AQ57*(1+$AA$3/100),AQ57),0)</f>
        <v>633</v>
      </c>
      <c r="R57" s="19">
        <f>ROUNDUP(IFERROR(AR57*(1+$AA$3/100),AR57),0)</f>
        <v>662</v>
      </c>
      <c r="S57" s="19">
        <f>ROUNDUP(IFERROR(AS57*(1+$AA$3/100),AS57),0)</f>
        <v>690</v>
      </c>
      <c r="T57" s="19">
        <f>ROUNDUP(IFERROR(AT57*(1+$AA$3/100),AT57),0)</f>
        <v>718</v>
      </c>
      <c r="U57" s="19">
        <f>ROUNDUP(IFERROR(AU57*(1+$AA$3/100),AU57),0)</f>
        <v>747</v>
      </c>
      <c r="V57" s="19">
        <f>ROUNDUP(IFERROR(AV57*(1+$AA$3/100),AV57),0)</f>
        <v>774</v>
      </c>
      <c r="W57" s="19">
        <f>ROUNDUP(IFERROR(AW57*(1+$AA$3/100),AW57),0)</f>
        <v>803</v>
      </c>
      <c r="X57" s="20">
        <f>ROUNDUP(IFERROR(AX57*(1+$AA$3/100),AX57),0)</f>
        <v>831</v>
      </c>
      <c r="Y57" s="481">
        <v>1800</v>
      </c>
      <c r="AA57">
        <v>1800</v>
      </c>
      <c r="AB57">
        <v>280</v>
      </c>
      <c r="AC57">
        <v>318</v>
      </c>
      <c r="AD57">
        <v>355</v>
      </c>
      <c r="AE57">
        <v>393</v>
      </c>
      <c r="AF57">
        <v>431</v>
      </c>
      <c r="AG57">
        <v>468</v>
      </c>
      <c r="AH57">
        <v>506</v>
      </c>
      <c r="AI57">
        <v>543</v>
      </c>
      <c r="AJ57">
        <v>581</v>
      </c>
      <c r="AK57">
        <v>619</v>
      </c>
      <c r="AL57">
        <v>656</v>
      </c>
      <c r="AM57">
        <v>694</v>
      </c>
      <c r="AN57">
        <v>731</v>
      </c>
      <c r="AO57">
        <v>769</v>
      </c>
      <c r="AP57">
        <v>807</v>
      </c>
      <c r="AQ57">
        <v>844</v>
      </c>
      <c r="AR57">
        <v>882</v>
      </c>
      <c r="AS57">
        <v>919</v>
      </c>
      <c r="AT57">
        <v>957</v>
      </c>
      <c r="AU57">
        <v>995</v>
      </c>
      <c r="AV57">
        <v>1032</v>
      </c>
      <c r="AW57">
        <v>1070</v>
      </c>
      <c r="AX57">
        <v>1108</v>
      </c>
    </row>
    <row r="58" spans="1:52" customHeight="1" ht="18.75">
      <c r="A58" s="479">
        <v>2000</v>
      </c>
      <c r="B58" s="18">
        <f>ROUNDUP(IFERROR(AB58*(1+$AA$3/100),AB58),0)</f>
        <v>223</v>
      </c>
      <c r="C58" s="19">
        <f>ROUNDUP(IFERROR(AC58*(1+$AA$3/100),AC58),0)</f>
        <v>253</v>
      </c>
      <c r="D58" s="19">
        <f>ROUNDUP(IFERROR(AD58*(1+$AA$3/100),AD58),0)</f>
        <v>284</v>
      </c>
      <c r="E58" s="19">
        <f>ROUNDUP(IFERROR(AE58*(1+$AA$3/100),AE58),0)</f>
        <v>315</v>
      </c>
      <c r="F58" s="19">
        <f>ROUNDUP(IFERROR(AF58*(1+$AA$3/100),AF58),0)</f>
        <v>345</v>
      </c>
      <c r="G58" s="19">
        <f>ROUNDUP(IFERROR(AG58*(1+$AA$3/100),AG58),0)</f>
        <v>376</v>
      </c>
      <c r="H58" s="19">
        <f>ROUNDUP(IFERROR(AH58*(1+$AA$3/100),AH58),0)</f>
        <v>406</v>
      </c>
      <c r="I58" s="19">
        <f>ROUNDUP(IFERROR(AI58*(1+$AA$3/100),AI58),0)</f>
        <v>437</v>
      </c>
      <c r="J58" s="19">
        <f>ROUNDUP(IFERROR(AJ58*(1+$AA$3/100),AJ58),0)</f>
        <v>468</v>
      </c>
      <c r="K58" s="19">
        <f>ROUNDUP(IFERROR(AK58*(1+$AA$3/100),AK58),0)</f>
        <v>498</v>
      </c>
      <c r="L58" s="19">
        <f>ROUNDUP(IFERROR(AL58*(1+$AA$3/100),AL58),0)</f>
        <v>528</v>
      </c>
      <c r="M58" s="19">
        <f>ROUNDUP(IFERROR(AM58*(1+$AA$3/100),AM58),0)</f>
        <v>559</v>
      </c>
      <c r="N58" s="19">
        <f>ROUNDUP(IFERROR(AN58*(1+$AA$3/100),AN58),0)</f>
        <v>590</v>
      </c>
      <c r="O58" s="19">
        <f>ROUNDUP(IFERROR(AO58*(1+$AA$3/100),AO58),0)</f>
        <v>621</v>
      </c>
      <c r="P58" s="19">
        <f>ROUNDUP(IFERROR(AP58*(1+$AA$3/100),AP58),0)</f>
        <v>651</v>
      </c>
      <c r="Q58" s="19">
        <f>ROUNDUP(IFERROR(AQ58*(1+$AA$3/100),AQ58),0)</f>
        <v>681</v>
      </c>
      <c r="R58" s="19">
        <f>ROUNDUP(IFERROR(AR58*(1+$AA$3/100),AR58),0)</f>
        <v>712</v>
      </c>
      <c r="S58" s="19">
        <f>ROUNDUP(IFERROR(AS58*(1+$AA$3/100),AS58),0)</f>
        <v>743</v>
      </c>
      <c r="T58" s="19">
        <f>ROUNDUP(IFERROR(AT58*(1+$AA$3/100),AT58),0)</f>
        <v>774</v>
      </c>
      <c r="U58" s="19">
        <f>ROUNDUP(IFERROR(AU58*(1+$AA$3/100),AU58),0)</f>
        <v>804</v>
      </c>
      <c r="V58" s="19">
        <f>ROUNDUP(IFERROR(AV58*(1+$AA$3/100),AV58),0)</f>
        <v>834</v>
      </c>
      <c r="W58" s="19">
        <f>ROUNDUP(IFERROR(AW58*(1+$AA$3/100),AW58),0)</f>
        <v>865</v>
      </c>
      <c r="X58" s="20">
        <f>ROUNDUP(IFERROR(AX58*(1+$AA$3/100),AX58),0)</f>
        <v>896</v>
      </c>
      <c r="Y58" s="481">
        <v>2000</v>
      </c>
      <c r="AA58">
        <v>2000</v>
      </c>
      <c r="AB58">
        <v>297</v>
      </c>
      <c r="AC58">
        <v>337</v>
      </c>
      <c r="AD58">
        <v>378</v>
      </c>
      <c r="AE58">
        <v>419</v>
      </c>
      <c r="AF58">
        <v>460</v>
      </c>
      <c r="AG58">
        <v>501</v>
      </c>
      <c r="AH58">
        <v>541</v>
      </c>
      <c r="AI58">
        <v>582</v>
      </c>
      <c r="AJ58">
        <v>623</v>
      </c>
      <c r="AK58">
        <v>664</v>
      </c>
      <c r="AL58">
        <v>704</v>
      </c>
      <c r="AM58">
        <v>745</v>
      </c>
      <c r="AN58">
        <v>786</v>
      </c>
      <c r="AO58">
        <v>827</v>
      </c>
      <c r="AP58">
        <v>868</v>
      </c>
      <c r="AQ58">
        <v>908</v>
      </c>
      <c r="AR58">
        <v>949</v>
      </c>
      <c r="AS58">
        <v>990</v>
      </c>
      <c r="AT58">
        <v>1031</v>
      </c>
      <c r="AU58">
        <v>1072</v>
      </c>
      <c r="AV58">
        <v>1112</v>
      </c>
      <c r="AW58">
        <v>1153</v>
      </c>
      <c r="AX58">
        <v>1194</v>
      </c>
    </row>
    <row r="59" spans="1:52" customHeight="1" ht="18.75">
      <c r="A59" s="479">
        <v>2200</v>
      </c>
      <c r="B59" s="18">
        <f>ROUNDUP(IFERROR(AB59*(1+$AA$3/100),AB59),0)</f>
        <v>235</v>
      </c>
      <c r="C59" s="19">
        <f>ROUNDUP(IFERROR(AC59*(1+$AA$3/100),AC59),0)</f>
        <v>268</v>
      </c>
      <c r="D59" s="19">
        <f>ROUNDUP(IFERROR(AD59*(1+$AA$3/100),AD59),0)</f>
        <v>301</v>
      </c>
      <c r="E59" s="19">
        <f>ROUNDUP(IFERROR(AE59*(1+$AA$3/100),AE59),0)</f>
        <v>334</v>
      </c>
      <c r="F59" s="19">
        <f>ROUNDUP(IFERROR(AF59*(1+$AA$3/100),AF59),0)</f>
        <v>367</v>
      </c>
      <c r="G59" s="19">
        <f>ROUNDUP(IFERROR(AG59*(1+$AA$3/100),AG59),0)</f>
        <v>400</v>
      </c>
      <c r="H59" s="19">
        <f>ROUNDUP(IFERROR(AH59*(1+$AA$3/100),AH59),0)</f>
        <v>433</v>
      </c>
      <c r="I59" s="19">
        <f>ROUNDUP(IFERROR(AI59*(1+$AA$3/100),AI59),0)</f>
        <v>466</v>
      </c>
      <c r="J59" s="19">
        <f>ROUNDUP(IFERROR(AJ59*(1+$AA$3/100),AJ59),0)</f>
        <v>499</v>
      </c>
      <c r="K59" s="19">
        <f>ROUNDUP(IFERROR(AK59*(1+$AA$3/100),AK59),0)</f>
        <v>532</v>
      </c>
      <c r="L59" s="19">
        <f>ROUNDUP(IFERROR(AL59*(1+$AA$3/100),AL59),0)</f>
        <v>565</v>
      </c>
      <c r="M59" s="19">
        <f>ROUNDUP(IFERROR(AM59*(1+$AA$3/100),AM59),0)</f>
        <v>598</v>
      </c>
      <c r="N59" s="19">
        <f>ROUNDUP(IFERROR(AN59*(1+$AA$3/100),AN59),0)</f>
        <v>631</v>
      </c>
      <c r="O59" s="19">
        <f>ROUNDUP(IFERROR(AO59*(1+$AA$3/100),AO59),0)</f>
        <v>664</v>
      </c>
      <c r="P59" s="19">
        <f>ROUNDUP(IFERROR(AP59*(1+$AA$3/100),AP59),0)</f>
        <v>697</v>
      </c>
      <c r="Q59" s="19">
        <f>ROUNDUP(IFERROR(AQ59*(1+$AA$3/100),AQ59),0)</f>
        <v>730</v>
      </c>
      <c r="R59" s="19">
        <f>ROUNDUP(IFERROR(AR59*(1+$AA$3/100),AR59),0)</f>
        <v>763</v>
      </c>
      <c r="S59" s="19">
        <f>ROUNDUP(IFERROR(AS59*(1+$AA$3/100),AS59),0)</f>
        <v>795</v>
      </c>
      <c r="T59" s="19">
        <f>ROUNDUP(IFERROR(AT59*(1+$AA$3/100),AT59),0)</f>
        <v>828</v>
      </c>
      <c r="U59" s="19">
        <f>ROUNDUP(IFERROR(AU59*(1+$AA$3/100),AU59),0)</f>
        <v>861</v>
      </c>
      <c r="V59" s="19">
        <f>ROUNDUP(IFERROR(AV59*(1+$AA$3/100),AV59),0)</f>
        <v>894</v>
      </c>
      <c r="W59" s="19">
        <f>ROUNDUP(IFERROR(AW59*(1+$AA$3/100),AW59),0)</f>
        <v>927</v>
      </c>
      <c r="X59" s="20">
        <f>ROUNDUP(IFERROR(AX59*(1+$AA$3/100),AX59),0)</f>
        <v>960</v>
      </c>
      <c r="Y59" s="481">
        <v>2200</v>
      </c>
      <c r="AA59">
        <v>2200</v>
      </c>
      <c r="AB59">
        <v>313</v>
      </c>
      <c r="AC59">
        <v>357</v>
      </c>
      <c r="AD59">
        <v>401</v>
      </c>
      <c r="AE59">
        <v>445</v>
      </c>
      <c r="AF59">
        <v>489</v>
      </c>
      <c r="AG59">
        <v>533</v>
      </c>
      <c r="AH59">
        <v>577</v>
      </c>
      <c r="AI59">
        <v>621</v>
      </c>
      <c r="AJ59">
        <v>665</v>
      </c>
      <c r="AK59">
        <v>709</v>
      </c>
      <c r="AL59">
        <v>753</v>
      </c>
      <c r="AM59">
        <v>797</v>
      </c>
      <c r="AN59">
        <v>841</v>
      </c>
      <c r="AO59">
        <v>885</v>
      </c>
      <c r="AP59">
        <v>929</v>
      </c>
      <c r="AQ59">
        <v>973</v>
      </c>
      <c r="AR59">
        <v>1017</v>
      </c>
      <c r="AS59">
        <v>1060</v>
      </c>
      <c r="AT59">
        <v>1104</v>
      </c>
      <c r="AU59">
        <v>1148</v>
      </c>
      <c r="AV59">
        <v>1192</v>
      </c>
      <c r="AW59">
        <v>1236</v>
      </c>
      <c r="AX59">
        <v>1280</v>
      </c>
    </row>
    <row r="60" spans="1:52" customHeight="1" ht="18.75">
      <c r="A60" s="479">
        <v>2400</v>
      </c>
      <c r="B60" s="18">
        <f>ROUNDUP(IFERROR(AB60*(1+$AA$3/100),AB60),0)</f>
        <v>247</v>
      </c>
      <c r="C60" s="19">
        <f>ROUNDUP(IFERROR(AC60*(1+$AA$3/100),AC60),0)</f>
        <v>283</v>
      </c>
      <c r="D60" s="19">
        <f>ROUNDUP(IFERROR(AD60*(1+$AA$3/100),AD60),0)</f>
        <v>318</v>
      </c>
      <c r="E60" s="19">
        <f>ROUNDUP(IFERROR(AE60*(1+$AA$3/100),AE60),0)</f>
        <v>354</v>
      </c>
      <c r="F60" s="19">
        <f>ROUNDUP(IFERROR(AF60*(1+$AA$3/100),AF60),0)</f>
        <v>389</v>
      </c>
      <c r="G60" s="19">
        <f>ROUNDUP(IFERROR(AG60*(1+$AA$3/100),AG60),0)</f>
        <v>424</v>
      </c>
      <c r="H60" s="19">
        <f>ROUNDUP(IFERROR(AH60*(1+$AA$3/100),AH60),0)</f>
        <v>459</v>
      </c>
      <c r="I60" s="19">
        <f>ROUNDUP(IFERROR(AI60*(1+$AA$3/100),AI60),0)</f>
        <v>495</v>
      </c>
      <c r="J60" s="19">
        <f>ROUNDUP(IFERROR(AJ60*(1+$AA$3/100),AJ60),0)</f>
        <v>531</v>
      </c>
      <c r="K60" s="19">
        <f>ROUNDUP(IFERROR(AK60*(1+$AA$3/100),AK60),0)</f>
        <v>566</v>
      </c>
      <c r="L60" s="19">
        <f>ROUNDUP(IFERROR(AL60*(1+$AA$3/100),AL60),0)</f>
        <v>601</v>
      </c>
      <c r="M60" s="19">
        <f>ROUNDUP(IFERROR(AM60*(1+$AA$3/100),AM60),0)</f>
        <v>636</v>
      </c>
      <c r="N60" s="19">
        <f>ROUNDUP(IFERROR(AN60*(1+$AA$3/100),AN60),0)</f>
        <v>672</v>
      </c>
      <c r="O60" s="19">
        <f>ROUNDUP(IFERROR(AO60*(1+$AA$3/100),AO60),0)</f>
        <v>707</v>
      </c>
      <c r="P60" s="19">
        <f>ROUNDUP(IFERROR(AP60*(1+$AA$3/100),AP60),0)</f>
        <v>743</v>
      </c>
      <c r="Q60" s="19">
        <f>ROUNDUP(IFERROR(AQ60*(1+$AA$3/100),AQ60),0)</f>
        <v>778</v>
      </c>
      <c r="R60" s="19">
        <f>ROUNDUP(IFERROR(AR60*(1+$AA$3/100),AR60),0)</f>
        <v>813</v>
      </c>
      <c r="S60" s="19">
        <f>ROUNDUP(IFERROR(AS60*(1+$AA$3/100),AS60),0)</f>
        <v>849</v>
      </c>
      <c r="T60" s="19">
        <f>ROUNDUP(IFERROR(AT60*(1+$AA$3/100),AT60),0)</f>
        <v>884</v>
      </c>
      <c r="U60" s="19">
        <f>ROUNDUP(IFERROR(AU60*(1+$AA$3/100),AU60),0)</f>
        <v>919</v>
      </c>
      <c r="V60" s="19">
        <f>ROUNDUP(IFERROR(AV60*(1+$AA$3/100),AV60),0)</f>
        <v>954</v>
      </c>
      <c r="W60" s="19">
        <f>ROUNDUP(IFERROR(AW60*(1+$AA$3/100),AW60),0)</f>
        <v>990</v>
      </c>
      <c r="X60" s="20">
        <f>ROUNDUP(IFERROR(AX60*(1+$AA$3/100),AX60),0)</f>
        <v>1026</v>
      </c>
      <c r="Y60" s="481">
        <v>2400</v>
      </c>
      <c r="AA60">
        <v>2400</v>
      </c>
      <c r="AB60">
        <v>329</v>
      </c>
      <c r="AC60">
        <v>377</v>
      </c>
      <c r="AD60">
        <v>424</v>
      </c>
      <c r="AE60">
        <v>471</v>
      </c>
      <c r="AF60">
        <v>518</v>
      </c>
      <c r="AG60">
        <v>565</v>
      </c>
      <c r="AH60">
        <v>612</v>
      </c>
      <c r="AI60">
        <v>660</v>
      </c>
      <c r="AJ60">
        <v>707</v>
      </c>
      <c r="AK60">
        <v>754</v>
      </c>
      <c r="AL60">
        <v>801</v>
      </c>
      <c r="AM60">
        <v>848</v>
      </c>
      <c r="AN60">
        <v>895</v>
      </c>
      <c r="AO60">
        <v>942</v>
      </c>
      <c r="AP60">
        <v>990</v>
      </c>
      <c r="AQ60">
        <v>1037</v>
      </c>
      <c r="AR60">
        <v>1084</v>
      </c>
      <c r="AS60">
        <v>1131</v>
      </c>
      <c r="AT60">
        <v>1178</v>
      </c>
      <c r="AU60">
        <v>1225</v>
      </c>
      <c r="AV60">
        <v>1272</v>
      </c>
      <c r="AW60">
        <v>1320</v>
      </c>
      <c r="AX60">
        <v>1367</v>
      </c>
    </row>
    <row r="61" spans="1:52" customHeight="1" ht="18.75">
      <c r="A61" s="479">
        <v>2600</v>
      </c>
      <c r="B61" s="18">
        <f>ROUNDUP(IFERROR(AB61*(1+$AA$3/100),AB61),0)</f>
        <v>260</v>
      </c>
      <c r="C61" s="19">
        <f>ROUNDUP(IFERROR(AC61*(1+$AA$3/100),AC61),0)</f>
        <v>297</v>
      </c>
      <c r="D61" s="19">
        <f>ROUNDUP(IFERROR(AD61*(1+$AA$3/100),AD61),0)</f>
        <v>336</v>
      </c>
      <c r="E61" s="19">
        <f>ROUNDUP(IFERROR(AE61*(1+$AA$3/100),AE61),0)</f>
        <v>373</v>
      </c>
      <c r="F61" s="19">
        <f>ROUNDUP(IFERROR(AF61*(1+$AA$3/100),AF61),0)</f>
        <v>411</v>
      </c>
      <c r="G61" s="19">
        <f>ROUNDUP(IFERROR(AG61*(1+$AA$3/100),AG61),0)</f>
        <v>449</v>
      </c>
      <c r="H61" s="19">
        <f>ROUNDUP(IFERROR(AH61*(1+$AA$3/100),AH61),0)</f>
        <v>486</v>
      </c>
      <c r="I61" s="19">
        <f>ROUNDUP(IFERROR(AI61*(1+$AA$3/100),AI61),0)</f>
        <v>524</v>
      </c>
      <c r="J61" s="19">
        <f>ROUNDUP(IFERROR(AJ61*(1+$AA$3/100),AJ61),0)</f>
        <v>562</v>
      </c>
      <c r="K61" s="19">
        <f>ROUNDUP(IFERROR(AK61*(1+$AA$3/100),AK61),0)</f>
        <v>600</v>
      </c>
      <c r="L61" s="19">
        <f>ROUNDUP(IFERROR(AL61*(1+$AA$3/100),AL61),0)</f>
        <v>637</v>
      </c>
      <c r="M61" s="19">
        <f>ROUNDUP(IFERROR(AM61*(1+$AA$3/100),AM61),0)</f>
        <v>675</v>
      </c>
      <c r="N61" s="19">
        <f>ROUNDUP(IFERROR(AN61*(1+$AA$3/100),AN61),0)</f>
        <v>713</v>
      </c>
      <c r="O61" s="19">
        <f>ROUNDUP(IFERROR(AO61*(1+$AA$3/100),AO61),0)</f>
        <v>750</v>
      </c>
      <c r="P61" s="19">
        <f>ROUNDUP(IFERROR(AP61*(1+$AA$3/100),AP61),0)</f>
        <v>788</v>
      </c>
      <c r="Q61" s="19">
        <f>ROUNDUP(IFERROR(AQ61*(1+$AA$3/100),AQ61),0)</f>
        <v>826</v>
      </c>
      <c r="R61" s="19">
        <f>ROUNDUP(IFERROR(AR61*(1+$AA$3/100),AR61),0)</f>
        <v>864</v>
      </c>
      <c r="S61" s="19">
        <f>ROUNDUP(IFERROR(AS61*(1+$AA$3/100),AS61),0)</f>
        <v>901</v>
      </c>
      <c r="T61" s="19">
        <f>ROUNDUP(IFERROR(AT61*(1+$AA$3/100),AT61),0)</f>
        <v>939</v>
      </c>
      <c r="U61" s="19">
        <f>ROUNDUP(IFERROR(AU61*(1+$AA$3/100),AU61),0)</f>
        <v>977</v>
      </c>
      <c r="V61" s="19">
        <f>ROUNDUP(IFERROR(AV61*(1+$AA$3/100),AV61),0)</f>
        <v>1014</v>
      </c>
      <c r="W61" s="19">
        <f>ROUNDUP(IFERROR(AW61*(1+$AA$3/100),AW61),0)</f>
        <v>1053</v>
      </c>
      <c r="X61" s="20">
        <f>ROUNDUP(IFERROR(AX61*(1+$AA$3/100),AX61),0)</f>
        <v>1090</v>
      </c>
      <c r="Y61" s="481">
        <v>2600</v>
      </c>
      <c r="AA61">
        <v>2600</v>
      </c>
      <c r="AB61">
        <v>346</v>
      </c>
      <c r="AC61">
        <v>396</v>
      </c>
      <c r="AD61">
        <v>447</v>
      </c>
      <c r="AE61">
        <v>497</v>
      </c>
      <c r="AF61">
        <v>547</v>
      </c>
      <c r="AG61">
        <v>598</v>
      </c>
      <c r="AH61">
        <v>648</v>
      </c>
      <c r="AI61">
        <v>698</v>
      </c>
      <c r="AJ61">
        <v>749</v>
      </c>
      <c r="AK61">
        <v>799</v>
      </c>
      <c r="AL61">
        <v>849</v>
      </c>
      <c r="AM61">
        <v>900</v>
      </c>
      <c r="AN61">
        <v>950</v>
      </c>
      <c r="AO61">
        <v>1000</v>
      </c>
      <c r="AP61">
        <v>1050</v>
      </c>
      <c r="AQ61">
        <v>1101</v>
      </c>
      <c r="AR61">
        <v>1151</v>
      </c>
      <c r="AS61">
        <v>1201</v>
      </c>
      <c r="AT61">
        <v>1252</v>
      </c>
      <c r="AU61">
        <v>1302</v>
      </c>
      <c r="AV61">
        <v>1352</v>
      </c>
      <c r="AW61">
        <v>1403</v>
      </c>
      <c r="AX61">
        <v>1453</v>
      </c>
    </row>
    <row r="62" spans="1:52" customHeight="1" ht="18.75">
      <c r="A62" s="479">
        <v>2800</v>
      </c>
      <c r="B62" s="18">
        <f>ROUNDUP(IFERROR(AB62*(1+$AA$3/100),AB62),0)</f>
        <v>272</v>
      </c>
      <c r="C62" s="19">
        <f>ROUNDUP(IFERROR(AC62*(1+$AA$3/100),AC62),0)</f>
        <v>312</v>
      </c>
      <c r="D62" s="19">
        <f>ROUNDUP(IFERROR(AD62*(1+$AA$3/100),AD62),0)</f>
        <v>352</v>
      </c>
      <c r="E62" s="19">
        <f>ROUNDUP(IFERROR(AE62*(1+$AA$3/100),AE62),0)</f>
        <v>393</v>
      </c>
      <c r="F62" s="19">
        <f>ROUNDUP(IFERROR(AF62*(1+$AA$3/100),AF62),0)</f>
        <v>432</v>
      </c>
      <c r="G62" s="19">
        <f>ROUNDUP(IFERROR(AG62*(1+$AA$3/100),AG62),0)</f>
        <v>473</v>
      </c>
      <c r="H62" s="19">
        <f>ROUNDUP(IFERROR(AH62*(1+$AA$3/100),AH62),0)</f>
        <v>513</v>
      </c>
      <c r="I62" s="19">
        <f>ROUNDUP(IFERROR(AI62*(1+$AA$3/100),AI62),0)</f>
        <v>553</v>
      </c>
      <c r="J62" s="19">
        <f>ROUNDUP(IFERROR(AJ62*(1+$AA$3/100),AJ62),0)</f>
        <v>593</v>
      </c>
      <c r="K62" s="19">
        <f>ROUNDUP(IFERROR(AK62*(1+$AA$3/100),AK62),0)</f>
        <v>633</v>
      </c>
      <c r="L62" s="19">
        <f>ROUNDUP(IFERROR(AL62*(1+$AA$3/100),AL62),0)</f>
        <v>673</v>
      </c>
      <c r="M62" s="19">
        <f>ROUNDUP(IFERROR(AM62*(1+$AA$3/100),AM62),0)</f>
        <v>714</v>
      </c>
      <c r="N62" s="19">
        <f>ROUNDUP(IFERROR(AN62*(1+$AA$3/100),AN62),0)</f>
        <v>753</v>
      </c>
      <c r="O62" s="19">
        <f>ROUNDUP(IFERROR(AO62*(1+$AA$3/100),AO62),0)</f>
        <v>794</v>
      </c>
      <c r="P62" s="19">
        <f>ROUNDUP(IFERROR(AP62*(1+$AA$3/100),AP62),0)</f>
        <v>834</v>
      </c>
      <c r="Q62" s="19">
        <f>ROUNDUP(IFERROR(AQ62*(1+$AA$3/100),AQ62),0)</f>
        <v>874</v>
      </c>
      <c r="R62" s="19">
        <f>ROUNDUP(IFERROR(AR62*(1+$AA$3/100),AR62),0)</f>
        <v>914</v>
      </c>
      <c r="S62" s="19">
        <f>ROUNDUP(IFERROR(AS62*(1+$AA$3/100),AS62),0)</f>
        <v>954</v>
      </c>
      <c r="T62" s="19">
        <f>ROUNDUP(IFERROR(AT62*(1+$AA$3/100),AT62),0)</f>
        <v>994</v>
      </c>
      <c r="U62" s="19">
        <f>ROUNDUP(IFERROR(AU62*(1+$AA$3/100),AU62),0)</f>
        <v>1035</v>
      </c>
      <c r="V62" s="19">
        <f>ROUNDUP(IFERROR(AV62*(1+$AA$3/100),AV62),0)</f>
        <v>1074</v>
      </c>
      <c r="W62" s="19">
        <f>ROUNDUP(IFERROR(AW62*(1+$AA$3/100),AW62),0)</f>
        <v>1115</v>
      </c>
      <c r="X62" s="20">
        <f>ROUNDUP(IFERROR(AX62*(1+$AA$3/100),AX62),0)</f>
        <v>1155</v>
      </c>
      <c r="Y62" s="481">
        <v>2800</v>
      </c>
      <c r="AA62">
        <v>2800</v>
      </c>
      <c r="AB62">
        <v>362</v>
      </c>
      <c r="AC62">
        <v>416</v>
      </c>
      <c r="AD62">
        <v>469</v>
      </c>
      <c r="AE62">
        <v>523</v>
      </c>
      <c r="AF62">
        <v>576</v>
      </c>
      <c r="AG62">
        <v>630</v>
      </c>
      <c r="AH62">
        <v>683</v>
      </c>
      <c r="AI62">
        <v>737</v>
      </c>
      <c r="AJ62">
        <v>790</v>
      </c>
      <c r="AK62">
        <v>844</v>
      </c>
      <c r="AL62">
        <v>897</v>
      </c>
      <c r="AM62">
        <v>951</v>
      </c>
      <c r="AN62">
        <v>1004</v>
      </c>
      <c r="AO62">
        <v>1058</v>
      </c>
      <c r="AP62">
        <v>1111</v>
      </c>
      <c r="AQ62">
        <v>1165</v>
      </c>
      <c r="AR62">
        <v>1218</v>
      </c>
      <c r="AS62">
        <v>1272</v>
      </c>
      <c r="AT62">
        <v>1325</v>
      </c>
      <c r="AU62">
        <v>1379</v>
      </c>
      <c r="AV62">
        <v>1432</v>
      </c>
      <c r="AW62">
        <v>1486</v>
      </c>
      <c r="AX62">
        <v>1539</v>
      </c>
    </row>
    <row r="63" spans="1:52" customHeight="1" ht="18.75">
      <c r="A63" s="479">
        <v>3000</v>
      </c>
      <c r="B63" s="18">
        <f>ROUNDUP(IFERROR(AB63*(1+$AA$3/100),AB63),0)</f>
        <v>285</v>
      </c>
      <c r="C63" s="19">
        <f>ROUNDUP(IFERROR(AC63*(1+$AA$3/100),AC63),0)</f>
        <v>327</v>
      </c>
      <c r="D63" s="19">
        <f>ROUNDUP(IFERROR(AD63*(1+$AA$3/100),AD63),0)</f>
        <v>369</v>
      </c>
      <c r="E63" s="19">
        <f>ROUNDUP(IFERROR(AE63*(1+$AA$3/100),AE63),0)</f>
        <v>412</v>
      </c>
      <c r="F63" s="19">
        <f>ROUNDUP(IFERROR(AF63*(1+$AA$3/100),AF63),0)</f>
        <v>455</v>
      </c>
      <c r="G63" s="19">
        <f>ROUNDUP(IFERROR(AG63*(1+$AA$3/100),AG63),0)</f>
        <v>497</v>
      </c>
      <c r="H63" s="19">
        <f>ROUNDUP(IFERROR(AH63*(1+$AA$3/100),AH63),0)</f>
        <v>540</v>
      </c>
      <c r="I63" s="19">
        <f>ROUNDUP(IFERROR(AI63*(1+$AA$3/100),AI63),0)</f>
        <v>582</v>
      </c>
      <c r="J63" s="19">
        <f>ROUNDUP(IFERROR(AJ63*(1+$AA$3/100),AJ63),0)</f>
        <v>624</v>
      </c>
      <c r="K63" s="19">
        <f>ROUNDUP(IFERROR(AK63*(1+$AA$3/100),AK63),0)</f>
        <v>667</v>
      </c>
      <c r="L63" s="19">
        <f>ROUNDUP(IFERROR(AL63*(1+$AA$3/100),AL63),0)</f>
        <v>710</v>
      </c>
      <c r="M63" s="19">
        <f>ROUNDUP(IFERROR(AM63*(1+$AA$3/100),AM63),0)</f>
        <v>752</v>
      </c>
      <c r="N63" s="19">
        <f>ROUNDUP(IFERROR(AN63*(1+$AA$3/100),AN63),0)</f>
        <v>795</v>
      </c>
      <c r="O63" s="19">
        <f>ROUNDUP(IFERROR(AO63*(1+$AA$3/100),AO63),0)</f>
        <v>837</v>
      </c>
      <c r="P63" s="19">
        <f>ROUNDUP(IFERROR(AP63*(1+$AA$3/100),AP63),0)</f>
        <v>879</v>
      </c>
      <c r="Q63" s="19">
        <f>ROUNDUP(IFERROR(AQ63*(1+$AA$3/100),AQ63),0)</f>
        <v>922</v>
      </c>
      <c r="R63" s="19">
        <f>ROUNDUP(IFERROR(AR63*(1+$AA$3/100),AR63),0)</f>
        <v>965</v>
      </c>
      <c r="S63" s="19">
        <f>ROUNDUP(IFERROR(AS63*(1+$AA$3/100),AS63),0)</f>
        <v>1007</v>
      </c>
      <c r="T63" s="19">
        <f>ROUNDUP(IFERROR(AT63*(1+$AA$3/100),AT63),0)</f>
        <v>1050</v>
      </c>
      <c r="U63" s="19">
        <f>ROUNDUP(IFERROR(AU63*(1+$AA$3/100),AU63),0)</f>
        <v>1092</v>
      </c>
      <c r="V63" s="19">
        <f>ROUNDUP(IFERROR(AV63*(1+$AA$3/100),AV63),0)</f>
        <v>1135</v>
      </c>
      <c r="W63" s="19">
        <f>ROUNDUP(IFERROR(AW63*(1+$AA$3/100),AW63),0)</f>
        <v>1177</v>
      </c>
      <c r="X63" s="20">
        <f>ROUNDUP(IFERROR(AX63*(1+$AA$3/100),AX63),0)</f>
        <v>1220</v>
      </c>
      <c r="Y63" s="481">
        <v>3000</v>
      </c>
      <c r="AA63">
        <v>3000</v>
      </c>
      <c r="AB63">
        <v>379</v>
      </c>
      <c r="AC63">
        <v>436</v>
      </c>
      <c r="AD63">
        <v>492</v>
      </c>
      <c r="AE63">
        <v>549</v>
      </c>
      <c r="AF63">
        <v>606</v>
      </c>
      <c r="AG63">
        <v>662</v>
      </c>
      <c r="AH63">
        <v>719</v>
      </c>
      <c r="AI63">
        <v>776</v>
      </c>
      <c r="AJ63">
        <v>832</v>
      </c>
      <c r="AK63">
        <v>889</v>
      </c>
      <c r="AL63">
        <v>946</v>
      </c>
      <c r="AM63">
        <v>1002</v>
      </c>
      <c r="AN63">
        <v>1059</v>
      </c>
      <c r="AO63">
        <v>1116</v>
      </c>
      <c r="AP63">
        <v>1172</v>
      </c>
      <c r="AQ63">
        <v>1229</v>
      </c>
      <c r="AR63">
        <v>1286</v>
      </c>
      <c r="AS63">
        <v>1342</v>
      </c>
      <c r="AT63">
        <v>1399</v>
      </c>
      <c r="AU63">
        <v>1456</v>
      </c>
      <c r="AV63">
        <v>1513</v>
      </c>
      <c r="AW63">
        <v>1569</v>
      </c>
      <c r="AX63">
        <v>1626</v>
      </c>
    </row>
    <row r="64" spans="1:52" customHeight="1" ht="18.75">
      <c r="A64" s="479">
        <v>3200</v>
      </c>
      <c r="B64" s="21">
        <f>ROUNDUP(IFERROR(AB64*(1+$AA$3/100),AB64),0)</f>
        <v>297</v>
      </c>
      <c r="C64" s="22">
        <f>ROUNDUP(IFERROR(AC64*(1+$AA$3/100),AC64),0)</f>
        <v>342</v>
      </c>
      <c r="D64" s="22">
        <f>ROUNDUP(IFERROR(AD64*(1+$AA$3/100),AD64),0)</f>
        <v>387</v>
      </c>
      <c r="E64" s="22">
        <f>ROUNDUP(IFERROR(AE64*(1+$AA$3/100),AE64),0)</f>
        <v>432</v>
      </c>
      <c r="F64" s="22">
        <f>ROUNDUP(IFERROR(AF64*(1+$AA$3/100),AF64),0)</f>
        <v>477</v>
      </c>
      <c r="G64" s="22">
        <f>ROUNDUP(IFERROR(AG64*(1+$AA$3/100),AG64),0)</f>
        <v>522</v>
      </c>
      <c r="H64" s="22">
        <f>ROUNDUP(IFERROR(AH64*(1+$AA$3/100),AH64),0)</f>
        <v>566</v>
      </c>
      <c r="I64" s="22">
        <f>ROUNDUP(IFERROR(AI64*(1+$AA$3/100),AI64),0)</f>
        <v>611</v>
      </c>
      <c r="J64" s="22">
        <f>ROUNDUP(IFERROR(AJ64*(1+$AA$3/100),AJ64),0)</f>
        <v>656</v>
      </c>
      <c r="K64" s="22">
        <f>ROUNDUP(IFERROR(AK64*(1+$AA$3/100),AK64),0)</f>
        <v>701</v>
      </c>
      <c r="L64" s="22">
        <f>ROUNDUP(IFERROR(AL64*(1+$AA$3/100),AL64),0)</f>
        <v>746</v>
      </c>
      <c r="M64" s="22">
        <f>ROUNDUP(IFERROR(AM64*(1+$AA$3/100),AM64),0)</f>
        <v>791</v>
      </c>
      <c r="N64" s="22">
        <f>ROUNDUP(IFERROR(AN64*(1+$AA$3/100),AN64),0)</f>
        <v>836</v>
      </c>
      <c r="O64" s="22">
        <f>ROUNDUP(IFERROR(AO64*(1+$AA$3/100),AO64),0)</f>
        <v>881</v>
      </c>
      <c r="P64" s="22">
        <f>ROUNDUP(IFERROR(AP64*(1+$AA$3/100),AP64),0)</f>
        <v>925</v>
      </c>
      <c r="Q64" s="22">
        <f>ROUNDUP(IFERROR(AQ64*(1+$AA$3/100),AQ64),0)</f>
        <v>970</v>
      </c>
      <c r="R64" s="22">
        <f>ROUNDUP(IFERROR(AR64*(1+$AA$3/100),AR64),0)</f>
        <v>1015</v>
      </c>
      <c r="S64" s="22">
        <f>ROUNDUP(IFERROR(AS64*(1+$AA$3/100),AS64),0)</f>
        <v>1060</v>
      </c>
      <c r="T64" s="22">
        <f>ROUNDUP(IFERROR(AT64*(1+$AA$3/100),AT64),0)</f>
        <v>1105</v>
      </c>
      <c r="U64" s="22">
        <f>ROUNDUP(IFERROR(AU64*(1+$AA$3/100),AU64),0)</f>
        <v>1150</v>
      </c>
      <c r="V64" s="22">
        <f>ROUNDUP(IFERROR(AV64*(1+$AA$3/100),AV64),0)</f>
        <v>1195</v>
      </c>
      <c r="W64" s="22">
        <f>ROUNDUP(IFERROR(AW64*(1+$AA$3/100),AW64),0)</f>
        <v>1239</v>
      </c>
      <c r="X64" s="23">
        <f>ROUNDUP(IFERROR(AX64*(1+$AA$3/100),AX64),0)</f>
        <v>1284</v>
      </c>
      <c r="Y64" s="481">
        <v>3200</v>
      </c>
      <c r="AA64">
        <v>3200</v>
      </c>
      <c r="AB64">
        <v>395</v>
      </c>
      <c r="AC64">
        <v>455</v>
      </c>
      <c r="AD64">
        <v>515</v>
      </c>
      <c r="AE64">
        <v>575</v>
      </c>
      <c r="AF64">
        <v>635</v>
      </c>
      <c r="AG64">
        <v>695</v>
      </c>
      <c r="AH64">
        <v>754</v>
      </c>
      <c r="AI64">
        <v>814</v>
      </c>
      <c r="AJ64">
        <v>874</v>
      </c>
      <c r="AK64">
        <v>934</v>
      </c>
      <c r="AL64">
        <v>994</v>
      </c>
      <c r="AM64">
        <v>1054</v>
      </c>
      <c r="AN64">
        <v>1114</v>
      </c>
      <c r="AO64">
        <v>1174</v>
      </c>
      <c r="AP64">
        <v>1233</v>
      </c>
      <c r="AQ64">
        <v>1293</v>
      </c>
      <c r="AR64">
        <v>1353</v>
      </c>
      <c r="AS64">
        <v>1413</v>
      </c>
      <c r="AT64">
        <v>1473</v>
      </c>
      <c r="AU64">
        <v>1533</v>
      </c>
      <c r="AV64">
        <v>1593</v>
      </c>
      <c r="AW64">
        <v>1652</v>
      </c>
      <c r="AX64">
        <v>1712</v>
      </c>
    </row>
    <row r="65" spans="1:52" customHeight="1" ht="18.75">
      <c r="A65" s="480"/>
      <c r="B65" s="477"/>
      <c r="C65" s="477"/>
      <c r="D65" s="477"/>
      <c r="E65" s="477"/>
      <c r="F65" s="477"/>
      <c r="G65" s="477"/>
      <c r="H65" s="477"/>
      <c r="I65" s="477"/>
      <c r="J65" s="477"/>
      <c r="K65" s="477"/>
      <c r="L65" s="477"/>
      <c r="M65" s="477"/>
      <c r="N65" s="477"/>
      <c r="O65" s="477"/>
      <c r="P65" s="477"/>
      <c r="Q65" s="477"/>
      <c r="R65" s="477"/>
      <c r="S65" s="477"/>
      <c r="T65" s="477"/>
      <c r="U65" s="477"/>
      <c r="V65" s="477"/>
      <c r="W65" s="477"/>
      <c r="X65" s="477"/>
      <c r="Y65" s="478"/>
    </row>
    <row r="66" spans="1:52" customHeight="1" ht="15">
      <c r="A66" s="24"/>
      <c r="B66" s="19"/>
      <c r="C66" s="19"/>
      <c r="D66" s="19"/>
      <c r="E66" s="19"/>
      <c r="F66" s="19"/>
      <c r="G66" s="19"/>
      <c r="H66" s="19"/>
      <c r="I66" s="19"/>
      <c r="J66" s="19"/>
      <c r="K66" s="19"/>
      <c r="L66" s="19"/>
      <c r="M66" s="19"/>
      <c r="N66" s="19"/>
      <c r="O66" s="19"/>
      <c r="P66" s="19"/>
      <c r="Q66" s="19"/>
      <c r="R66" s="19"/>
      <c r="S66" s="19"/>
      <c r="T66" s="19"/>
      <c r="U66" s="19"/>
      <c r="V66" s="19"/>
      <c r="W66" s="19"/>
      <c r="X66" s="19"/>
      <c r="Y66" s="19"/>
    </row>
    <row r="67" spans="1:52" customHeight="1" ht="24" s="426" customFormat="1">
      <c r="A67" s="1372" t="s">
        <v>839</v>
      </c>
      <c r="B67" s="1373"/>
      <c r="C67" s="1373"/>
      <c r="D67" s="1373"/>
      <c r="E67" s="1373"/>
      <c r="F67" s="1373"/>
      <c r="G67" s="1373"/>
      <c r="H67" s="1373"/>
      <c r="I67" s="1373"/>
      <c r="J67" s="1373"/>
      <c r="K67" s="1373"/>
      <c r="L67" s="1373"/>
      <c r="M67" s="1373"/>
      <c r="N67" s="1373"/>
      <c r="O67" s="1373"/>
      <c r="P67" s="1373"/>
      <c r="Q67" s="1373"/>
      <c r="R67" s="1373"/>
      <c r="S67" s="1373"/>
      <c r="T67" s="1373"/>
      <c r="U67" s="1373"/>
      <c r="V67" s="1373"/>
      <c r="W67" s="1373"/>
      <c r="X67" s="1373"/>
      <c r="Y67" s="1374"/>
      <c r="AA67" s="426" t="s">
        <v>930</v>
      </c>
    </row>
    <row r="68" spans="1:52" customHeight="1" ht="18.75" s="426" customFormat="1">
      <c r="A68" s="475"/>
      <c r="B68" s="482">
        <v>1010</v>
      </c>
      <c r="C68" s="482">
        <v>1210</v>
      </c>
      <c r="D68" s="482">
        <v>1410</v>
      </c>
      <c r="E68" s="482">
        <v>1610</v>
      </c>
      <c r="F68" s="482">
        <v>1810</v>
      </c>
      <c r="G68" s="482">
        <v>2010</v>
      </c>
      <c r="H68" s="482">
        <v>2210</v>
      </c>
      <c r="I68" s="482">
        <v>2410</v>
      </c>
      <c r="J68" s="482">
        <v>2610</v>
      </c>
      <c r="K68" s="482">
        <v>2810</v>
      </c>
      <c r="L68" s="482">
        <v>3010</v>
      </c>
      <c r="M68" s="482">
        <v>3210</v>
      </c>
      <c r="N68" s="482">
        <v>3410</v>
      </c>
      <c r="O68" s="482">
        <v>3610</v>
      </c>
      <c r="P68" s="482">
        <v>3810</v>
      </c>
      <c r="Q68" s="482">
        <v>4010</v>
      </c>
      <c r="R68" s="482">
        <v>4210</v>
      </c>
      <c r="S68" s="482">
        <v>4410</v>
      </c>
      <c r="T68" s="482">
        <v>4610</v>
      </c>
      <c r="U68" s="482">
        <v>4810</v>
      </c>
      <c r="V68" s="482">
        <v>5010</v>
      </c>
      <c r="W68" s="482">
        <v>5210</v>
      </c>
      <c r="X68" s="482">
        <v>5410</v>
      </c>
      <c r="Y68" s="481"/>
      <c r="AB68" s="426">
        <v>1010</v>
      </c>
      <c r="AC68" s="426">
        <v>1210</v>
      </c>
      <c r="AD68" s="426">
        <v>1410</v>
      </c>
      <c r="AE68" s="426">
        <v>1610</v>
      </c>
      <c r="AF68" s="426">
        <v>1810</v>
      </c>
      <c r="AG68" s="426">
        <v>2010</v>
      </c>
      <c r="AH68" s="426">
        <v>2210</v>
      </c>
      <c r="AI68" s="426">
        <v>2410</v>
      </c>
      <c r="AJ68" s="426">
        <v>2610</v>
      </c>
      <c r="AK68" s="426">
        <v>2810</v>
      </c>
      <c r="AL68" s="426">
        <v>3010</v>
      </c>
      <c r="AM68" s="426">
        <v>3210</v>
      </c>
      <c r="AN68" s="426">
        <v>3410</v>
      </c>
      <c r="AO68" s="426">
        <v>3610</v>
      </c>
      <c r="AP68" s="426">
        <v>3810</v>
      </c>
      <c r="AQ68" s="426">
        <v>4010</v>
      </c>
      <c r="AR68" s="426">
        <v>4210</v>
      </c>
      <c r="AS68" s="426">
        <v>4410</v>
      </c>
      <c r="AT68" s="426">
        <v>4610</v>
      </c>
      <c r="AU68" s="426">
        <v>4810</v>
      </c>
      <c r="AV68" s="426">
        <v>5010</v>
      </c>
      <c r="AW68" s="426">
        <v>5210</v>
      </c>
      <c r="AX68" s="426">
        <v>5410</v>
      </c>
    </row>
    <row r="69" spans="1:52" customHeight="1" ht="18.75">
      <c r="A69" s="479">
        <v>600</v>
      </c>
      <c r="B69" s="15">
        <f>ROUNDUP(IFERROR(AB69*(1+$AA$3/100),AB69),0)</f>
        <v>159</v>
      </c>
      <c r="C69" s="16">
        <f>ROUNDUP(IFERROR(AC69*(1+$AA$3/100),AC69),0)</f>
        <v>175</v>
      </c>
      <c r="D69" s="16">
        <f>ROUNDUP(IFERROR(AD69*(1+$AA$3/100),AD69),0)</f>
        <v>192</v>
      </c>
      <c r="E69" s="16">
        <f>ROUNDUP(IFERROR(AE69*(1+$AA$3/100),AE69),0)</f>
        <v>208</v>
      </c>
      <c r="F69" s="16">
        <f>ROUNDUP(IFERROR(AF69*(1+$AA$3/100),AF69),0)</f>
        <v>213</v>
      </c>
      <c r="G69" s="16">
        <f>ROUNDUP(IFERROR(AG69*(1+$AA$3/100),AG69),0)</f>
        <v>228</v>
      </c>
      <c r="H69" s="16">
        <f>ROUNDUP(IFERROR(AH69*(1+$AA$3/100),AH69),0)</f>
        <v>243</v>
      </c>
      <c r="I69" s="16">
        <f>ROUNDUP(IFERROR(AI69*(1+$AA$3/100),AI69),0)</f>
        <v>259</v>
      </c>
      <c r="J69" s="16">
        <f>ROUNDUP(IFERROR(AJ69*(1+$AA$3/100),AJ69),0)</f>
        <v>274</v>
      </c>
      <c r="K69" s="16">
        <f>ROUNDUP(IFERROR(AK69*(1+$AA$3/100),AK69),0)</f>
        <v>290</v>
      </c>
      <c r="L69" s="16">
        <f>ROUNDUP(IFERROR(AL69*(1+$AA$3/100),AL69),0)</f>
        <v>305</v>
      </c>
      <c r="M69" s="16">
        <f>ROUNDUP(IFERROR(AM69*(1+$AA$3/100),AM69),0)</f>
        <v>321</v>
      </c>
      <c r="N69" s="16">
        <f>ROUNDUP(IFERROR(AN69*(1+$AA$3/100),AN69),0)</f>
        <v>336</v>
      </c>
      <c r="O69" s="16">
        <f>ROUNDUP(IFERROR(AO69*(1+$AA$3/100),AO69),0)</f>
        <v>351</v>
      </c>
      <c r="P69" s="16">
        <f>ROUNDUP(IFERROR(AP69*(1+$AA$3/100),AP69),0)</f>
        <v>367</v>
      </c>
      <c r="Q69" s="16">
        <f>ROUNDUP(IFERROR(AQ69*(1+$AA$3/100),AQ69),0)</f>
        <v>382</v>
      </c>
      <c r="R69" s="16">
        <f>ROUNDUP(IFERROR(AR69*(1+$AA$3/100),AR69),0)</f>
        <v>398</v>
      </c>
      <c r="S69" s="16">
        <f>ROUNDUP(IFERROR(AS69*(1+$AA$3/100),AS69),0)</f>
        <v>413</v>
      </c>
      <c r="T69" s="16">
        <f>ROUNDUP(IFERROR(AT69*(1+$AA$3/100),AT69),0)</f>
        <v>429</v>
      </c>
      <c r="U69" s="16">
        <f>ROUNDUP(IFERROR(AU69*(1+$AA$3/100),AU69),0)</f>
        <v>444</v>
      </c>
      <c r="V69" s="16">
        <f>ROUNDUP(IFERROR(AV69*(1+$AA$3/100),AV69),0)</f>
        <v>459</v>
      </c>
      <c r="W69" s="16">
        <f>ROUNDUP(IFERROR(AW69*(1+$AA$3/100),AW69),0)</f>
        <v>474</v>
      </c>
      <c r="X69" s="17">
        <f>ROUNDUP(IFERROR(AX69*(1+$AA$3/100),AX69),0)</f>
        <v>490</v>
      </c>
      <c r="Y69" s="481">
        <v>600</v>
      </c>
      <c r="AA69">
        <v>600</v>
      </c>
      <c r="AB69">
        <v>212</v>
      </c>
      <c r="AC69">
        <v>233</v>
      </c>
      <c r="AD69">
        <v>255</v>
      </c>
      <c r="AE69">
        <v>277</v>
      </c>
      <c r="AF69">
        <v>283</v>
      </c>
      <c r="AG69">
        <v>304</v>
      </c>
      <c r="AH69">
        <v>324</v>
      </c>
      <c r="AI69">
        <v>345</v>
      </c>
      <c r="AJ69">
        <v>365</v>
      </c>
      <c r="AK69">
        <v>386</v>
      </c>
      <c r="AL69">
        <v>406</v>
      </c>
      <c r="AM69">
        <v>427</v>
      </c>
      <c r="AN69">
        <v>448</v>
      </c>
      <c r="AO69">
        <v>468</v>
      </c>
      <c r="AP69">
        <v>489</v>
      </c>
      <c r="AQ69">
        <v>509</v>
      </c>
      <c r="AR69">
        <v>530</v>
      </c>
      <c r="AS69">
        <v>550</v>
      </c>
      <c r="AT69">
        <v>571</v>
      </c>
      <c r="AU69">
        <v>591</v>
      </c>
      <c r="AV69">
        <v>612</v>
      </c>
      <c r="AW69">
        <v>632</v>
      </c>
      <c r="AX69">
        <v>653</v>
      </c>
    </row>
    <row r="70" spans="1:52" customHeight="1" ht="18.75">
      <c r="A70" s="479">
        <v>800</v>
      </c>
      <c r="B70" s="18">
        <f>ROUNDUP(IFERROR(AB70*(1+$AA$3/100),AB70),0)</f>
        <v>174</v>
      </c>
      <c r="C70" s="19">
        <f>ROUNDUP(IFERROR(AC70*(1+$AA$3/100),AC70),0)</f>
        <v>193</v>
      </c>
      <c r="D70" s="19">
        <f>ROUNDUP(IFERROR(AD70*(1+$AA$3/100),AD70),0)</f>
        <v>201</v>
      </c>
      <c r="E70" s="19">
        <f>ROUNDUP(IFERROR(AE70*(1+$AA$3/100),AE70),0)</f>
        <v>219</v>
      </c>
      <c r="F70" s="19">
        <f>ROUNDUP(IFERROR(AF70*(1+$AA$3/100),AF70),0)</f>
        <v>237</v>
      </c>
      <c r="G70" s="19">
        <f>ROUNDUP(IFERROR(AG70*(1+$AA$3/100),AG70),0)</f>
        <v>255</v>
      </c>
      <c r="H70" s="19">
        <f>ROUNDUP(IFERROR(AH70*(1+$AA$3/100),AH70),0)</f>
        <v>273</v>
      </c>
      <c r="I70" s="19">
        <f>ROUNDUP(IFERROR(AI70*(1+$AA$3/100),AI70),0)</f>
        <v>291</v>
      </c>
      <c r="J70" s="19">
        <f>ROUNDUP(IFERROR(AJ70*(1+$AA$3/100),AJ70),0)</f>
        <v>309</v>
      </c>
      <c r="K70" s="19">
        <f>ROUNDUP(IFERROR(AK70*(1+$AA$3/100),AK70),0)</f>
        <v>327</v>
      </c>
      <c r="L70" s="19">
        <f>ROUNDUP(IFERROR(AL70*(1+$AA$3/100),AL70),0)</f>
        <v>345</v>
      </c>
      <c r="M70" s="19">
        <f>ROUNDUP(IFERROR(AM70*(1+$AA$3/100),AM70),0)</f>
        <v>363</v>
      </c>
      <c r="N70" s="19">
        <f>ROUNDUP(IFERROR(AN70*(1+$AA$3/100),AN70),0)</f>
        <v>381</v>
      </c>
      <c r="O70" s="19">
        <f>ROUNDUP(IFERROR(AO70*(1+$AA$3/100),AO70),0)</f>
        <v>399</v>
      </c>
      <c r="P70" s="19">
        <f>ROUNDUP(IFERROR(AP70*(1+$AA$3/100),AP70),0)</f>
        <v>417</v>
      </c>
      <c r="Q70" s="19">
        <f>ROUNDUP(IFERROR(AQ70*(1+$AA$3/100),AQ70),0)</f>
        <v>435</v>
      </c>
      <c r="R70" s="19">
        <f>ROUNDUP(IFERROR(AR70*(1+$AA$3/100),AR70),0)</f>
        <v>453</v>
      </c>
      <c r="S70" s="19">
        <f>ROUNDUP(IFERROR(AS70*(1+$AA$3/100),AS70),0)</f>
        <v>471</v>
      </c>
      <c r="T70" s="19">
        <f>ROUNDUP(IFERROR(AT70*(1+$AA$3/100),AT70),0)</f>
        <v>489</v>
      </c>
      <c r="U70" s="19">
        <f>ROUNDUP(IFERROR(AU70*(1+$AA$3/100),AU70),0)</f>
        <v>508</v>
      </c>
      <c r="V70" s="19">
        <f>ROUNDUP(IFERROR(AV70*(1+$AA$3/100),AV70),0)</f>
        <v>526</v>
      </c>
      <c r="W70" s="19">
        <f>ROUNDUP(IFERROR(AW70*(1+$AA$3/100),AW70),0)</f>
        <v>544</v>
      </c>
      <c r="X70" s="20">
        <f>ROUNDUP(IFERROR(AX70*(1+$AA$3/100),AX70),0)</f>
        <v>562</v>
      </c>
      <c r="Y70" s="481">
        <v>800</v>
      </c>
      <c r="AA70">
        <v>800</v>
      </c>
      <c r="AB70">
        <v>231</v>
      </c>
      <c r="AC70">
        <v>257</v>
      </c>
      <c r="AD70">
        <v>267</v>
      </c>
      <c r="AE70">
        <v>291</v>
      </c>
      <c r="AF70">
        <v>315</v>
      </c>
      <c r="AG70">
        <v>340</v>
      </c>
      <c r="AH70">
        <v>364</v>
      </c>
      <c r="AI70">
        <v>388</v>
      </c>
      <c r="AJ70">
        <v>412</v>
      </c>
      <c r="AK70">
        <v>436</v>
      </c>
      <c r="AL70">
        <v>460</v>
      </c>
      <c r="AM70">
        <v>484</v>
      </c>
      <c r="AN70">
        <v>508</v>
      </c>
      <c r="AO70">
        <v>532</v>
      </c>
      <c r="AP70">
        <v>556</v>
      </c>
      <c r="AQ70">
        <v>580</v>
      </c>
      <c r="AR70">
        <v>604</v>
      </c>
      <c r="AS70">
        <v>628</v>
      </c>
      <c r="AT70">
        <v>652</v>
      </c>
      <c r="AU70">
        <v>677</v>
      </c>
      <c r="AV70">
        <v>701</v>
      </c>
      <c r="AW70">
        <v>725</v>
      </c>
      <c r="AX70">
        <v>749</v>
      </c>
    </row>
    <row r="71" spans="1:52" customHeight="1" ht="18.75">
      <c r="A71" s="479">
        <v>1000</v>
      </c>
      <c r="B71" s="18">
        <f>ROUNDUP(IFERROR(AB71*(1+$AA$3/100),AB71),0)</f>
        <v>178</v>
      </c>
      <c r="C71" s="19">
        <f>ROUNDUP(IFERROR(AC71*(1+$AA$3/100),AC71),0)</f>
        <v>199</v>
      </c>
      <c r="D71" s="19">
        <f>ROUNDUP(IFERROR(AD71*(1+$AA$3/100),AD71),0)</f>
        <v>220</v>
      </c>
      <c r="E71" s="19">
        <f>ROUNDUP(IFERROR(AE71*(1+$AA$3/100),AE71),0)</f>
        <v>240</v>
      </c>
      <c r="F71" s="19">
        <f>ROUNDUP(IFERROR(AF71*(1+$AA$3/100),AF71),0)</f>
        <v>261</v>
      </c>
      <c r="G71" s="19">
        <f>ROUNDUP(IFERROR(AG71*(1+$AA$3/100),AG71),0)</f>
        <v>282</v>
      </c>
      <c r="H71" s="19">
        <f>ROUNDUP(IFERROR(AH71*(1+$AA$3/100),AH71),0)</f>
        <v>303</v>
      </c>
      <c r="I71" s="19">
        <f>ROUNDUP(IFERROR(AI71*(1+$AA$3/100),AI71),0)</f>
        <v>324</v>
      </c>
      <c r="J71" s="19">
        <f>ROUNDUP(IFERROR(AJ71*(1+$AA$3/100),AJ71),0)</f>
        <v>344</v>
      </c>
      <c r="K71" s="19">
        <f>ROUNDUP(IFERROR(AK71*(1+$AA$3/100),AK71),0)</f>
        <v>365</v>
      </c>
      <c r="L71" s="19">
        <f>ROUNDUP(IFERROR(AL71*(1+$AA$3/100),AL71),0)</f>
        <v>385</v>
      </c>
      <c r="M71" s="19">
        <f>ROUNDUP(IFERROR(AM71*(1+$AA$3/100),AM71),0)</f>
        <v>406</v>
      </c>
      <c r="N71" s="19">
        <f>ROUNDUP(IFERROR(AN71*(1+$AA$3/100),AN71),0)</f>
        <v>427</v>
      </c>
      <c r="O71" s="19">
        <f>ROUNDUP(IFERROR(AO71*(1+$AA$3/100),AO71),0)</f>
        <v>447</v>
      </c>
      <c r="P71" s="19">
        <f>ROUNDUP(IFERROR(AP71*(1+$AA$3/100),AP71),0)</f>
        <v>468</v>
      </c>
      <c r="Q71" s="19">
        <f>ROUNDUP(IFERROR(AQ71*(1+$AA$3/100),AQ71),0)</f>
        <v>489</v>
      </c>
      <c r="R71" s="19">
        <f>ROUNDUP(IFERROR(AR71*(1+$AA$3/100),AR71),0)</f>
        <v>510</v>
      </c>
      <c r="S71" s="19">
        <f>ROUNDUP(IFERROR(AS71*(1+$AA$3/100),AS71),0)</f>
        <v>531</v>
      </c>
      <c r="T71" s="19">
        <f>ROUNDUP(IFERROR(AT71*(1+$AA$3/100),AT71),0)</f>
        <v>551</v>
      </c>
      <c r="U71" s="19">
        <f>ROUNDUP(IFERROR(AU71*(1+$AA$3/100),AU71),0)</f>
        <v>572</v>
      </c>
      <c r="V71" s="19">
        <f>ROUNDUP(IFERROR(AV71*(1+$AA$3/100),AV71),0)</f>
        <v>592</v>
      </c>
      <c r="W71" s="19">
        <f>ROUNDUP(IFERROR(AW71*(1+$AA$3/100),AW71),0)</f>
        <v>613</v>
      </c>
      <c r="X71" s="20">
        <f>ROUNDUP(IFERROR(AX71*(1+$AA$3/100),AX71),0)</f>
        <v>633</v>
      </c>
      <c r="Y71" s="481">
        <v>1000</v>
      </c>
      <c r="AA71">
        <v>1000</v>
      </c>
      <c r="AB71">
        <v>237</v>
      </c>
      <c r="AC71">
        <v>265</v>
      </c>
      <c r="AD71">
        <v>293</v>
      </c>
      <c r="AE71">
        <v>320</v>
      </c>
      <c r="AF71">
        <v>348</v>
      </c>
      <c r="AG71">
        <v>375</v>
      </c>
      <c r="AH71">
        <v>403</v>
      </c>
      <c r="AI71">
        <v>431</v>
      </c>
      <c r="AJ71">
        <v>458</v>
      </c>
      <c r="AK71">
        <v>486</v>
      </c>
      <c r="AL71">
        <v>513</v>
      </c>
      <c r="AM71">
        <v>541</v>
      </c>
      <c r="AN71">
        <v>569</v>
      </c>
      <c r="AO71">
        <v>596</v>
      </c>
      <c r="AP71">
        <v>624</v>
      </c>
      <c r="AQ71">
        <v>651</v>
      </c>
      <c r="AR71">
        <v>679</v>
      </c>
      <c r="AS71">
        <v>707</v>
      </c>
      <c r="AT71">
        <v>734</v>
      </c>
      <c r="AU71">
        <v>762</v>
      </c>
      <c r="AV71">
        <v>789</v>
      </c>
      <c r="AW71">
        <v>817</v>
      </c>
      <c r="AX71">
        <v>844</v>
      </c>
    </row>
    <row r="72" spans="1:52" customHeight="1" ht="18.75">
      <c r="A72" s="479">
        <v>1200</v>
      </c>
      <c r="B72" s="18">
        <f>ROUNDUP(IFERROR(AB72*(1+$AA$3/100),AB72),0)</f>
        <v>192</v>
      </c>
      <c r="C72" s="19">
        <f>ROUNDUP(IFERROR(AC72*(1+$AA$3/100),AC72),0)</f>
        <v>216</v>
      </c>
      <c r="D72" s="19">
        <f>ROUNDUP(IFERROR(AD72*(1+$AA$3/100),AD72),0)</f>
        <v>239</v>
      </c>
      <c r="E72" s="19">
        <f>ROUNDUP(IFERROR(AE72*(1+$AA$3/100),AE72),0)</f>
        <v>262</v>
      </c>
      <c r="F72" s="19">
        <f>ROUNDUP(IFERROR(AF72*(1+$AA$3/100),AF72),0)</f>
        <v>285</v>
      </c>
      <c r="G72" s="19">
        <f>ROUNDUP(IFERROR(AG72*(1+$AA$3/100),AG72),0)</f>
        <v>309</v>
      </c>
      <c r="H72" s="19">
        <f>ROUNDUP(IFERROR(AH72*(1+$AA$3/100),AH72),0)</f>
        <v>332</v>
      </c>
      <c r="I72" s="19">
        <f>ROUNDUP(IFERROR(AI72*(1+$AA$3/100),AI72),0)</f>
        <v>355</v>
      </c>
      <c r="J72" s="19">
        <f>ROUNDUP(IFERROR(AJ72*(1+$AA$3/100),AJ72),0)</f>
        <v>379</v>
      </c>
      <c r="K72" s="19">
        <f>ROUNDUP(IFERROR(AK72*(1+$AA$3/100),AK72),0)</f>
        <v>402</v>
      </c>
      <c r="L72" s="19">
        <f>ROUNDUP(IFERROR(AL72*(1+$AA$3/100),AL72),0)</f>
        <v>426</v>
      </c>
      <c r="M72" s="19">
        <f>ROUNDUP(IFERROR(AM72*(1+$AA$3/100),AM72),0)</f>
        <v>449</v>
      </c>
      <c r="N72" s="19">
        <f>ROUNDUP(IFERROR(AN72*(1+$AA$3/100),AN72),0)</f>
        <v>472</v>
      </c>
      <c r="O72" s="19">
        <f>ROUNDUP(IFERROR(AO72*(1+$AA$3/100),AO72),0)</f>
        <v>495</v>
      </c>
      <c r="P72" s="19">
        <f>ROUNDUP(IFERROR(AP72*(1+$AA$3/100),AP72),0)</f>
        <v>519</v>
      </c>
      <c r="Q72" s="19">
        <f>ROUNDUP(IFERROR(AQ72*(1+$AA$3/100),AQ72),0)</f>
        <v>542</v>
      </c>
      <c r="R72" s="19">
        <f>ROUNDUP(IFERROR(AR72*(1+$AA$3/100),AR72),0)</f>
        <v>566</v>
      </c>
      <c r="S72" s="19">
        <f>ROUNDUP(IFERROR(AS72*(1+$AA$3/100),AS72),0)</f>
        <v>589</v>
      </c>
      <c r="T72" s="19">
        <f>ROUNDUP(IFERROR(AT72*(1+$AA$3/100),AT72),0)</f>
        <v>612</v>
      </c>
      <c r="U72" s="19">
        <f>ROUNDUP(IFERROR(AU72*(1+$AA$3/100),AU72),0)</f>
        <v>636</v>
      </c>
      <c r="V72" s="19">
        <f>ROUNDUP(IFERROR(AV72*(1+$AA$3/100),AV72),0)</f>
        <v>659</v>
      </c>
      <c r="W72" s="19">
        <f>ROUNDUP(IFERROR(AW72*(1+$AA$3/100),AW72),0)</f>
        <v>682</v>
      </c>
      <c r="X72" s="20">
        <f>ROUNDUP(IFERROR(AX72*(1+$AA$3/100),AX72),0)</f>
        <v>705</v>
      </c>
      <c r="Y72" s="481">
        <v>1200</v>
      </c>
      <c r="AA72">
        <v>1200</v>
      </c>
      <c r="AB72">
        <v>256</v>
      </c>
      <c r="AC72">
        <v>287</v>
      </c>
      <c r="AD72">
        <v>318</v>
      </c>
      <c r="AE72">
        <v>349</v>
      </c>
      <c r="AF72">
        <v>380</v>
      </c>
      <c r="AG72">
        <v>411</v>
      </c>
      <c r="AH72">
        <v>442</v>
      </c>
      <c r="AI72">
        <v>473</v>
      </c>
      <c r="AJ72">
        <v>505</v>
      </c>
      <c r="AK72">
        <v>536</v>
      </c>
      <c r="AL72">
        <v>567</v>
      </c>
      <c r="AM72">
        <v>598</v>
      </c>
      <c r="AN72">
        <v>629</v>
      </c>
      <c r="AO72">
        <v>660</v>
      </c>
      <c r="AP72">
        <v>691</v>
      </c>
      <c r="AQ72">
        <v>722</v>
      </c>
      <c r="AR72">
        <v>754</v>
      </c>
      <c r="AS72">
        <v>785</v>
      </c>
      <c r="AT72">
        <v>816</v>
      </c>
      <c r="AU72">
        <v>847</v>
      </c>
      <c r="AV72">
        <v>878</v>
      </c>
      <c r="AW72">
        <v>909</v>
      </c>
      <c r="AX72">
        <v>940</v>
      </c>
    </row>
    <row r="73" spans="1:52" customHeight="1" ht="18.75">
      <c r="A73" s="479">
        <v>1400</v>
      </c>
      <c r="B73" s="18">
        <f>ROUNDUP(IFERROR(AB73*(1+$AA$3/100),AB73),0)</f>
        <v>206</v>
      </c>
      <c r="C73" s="19">
        <f>ROUNDUP(IFERROR(AC73*(1+$AA$3/100),AC73),0)</f>
        <v>232</v>
      </c>
      <c r="D73" s="19">
        <f>ROUNDUP(IFERROR(AD73*(1+$AA$3/100),AD73),0)</f>
        <v>258</v>
      </c>
      <c r="E73" s="19">
        <f>ROUNDUP(IFERROR(AE73*(1+$AA$3/100),AE73),0)</f>
        <v>284</v>
      </c>
      <c r="F73" s="19">
        <f>ROUNDUP(IFERROR(AF73*(1+$AA$3/100),AF73),0)</f>
        <v>309</v>
      </c>
      <c r="G73" s="19">
        <f>ROUNDUP(IFERROR(AG73*(1+$AA$3/100),AG73),0)</f>
        <v>336</v>
      </c>
      <c r="H73" s="19">
        <f>ROUNDUP(IFERROR(AH73*(1+$AA$3/100),AH73),0)</f>
        <v>362</v>
      </c>
      <c r="I73" s="19">
        <f>ROUNDUP(IFERROR(AI73*(1+$AA$3/100),AI73),0)</f>
        <v>387</v>
      </c>
      <c r="J73" s="19">
        <f>ROUNDUP(IFERROR(AJ73*(1+$AA$3/100),AJ73),0)</f>
        <v>414</v>
      </c>
      <c r="K73" s="19">
        <f>ROUNDUP(IFERROR(AK73*(1+$AA$3/100),AK73),0)</f>
        <v>440</v>
      </c>
      <c r="L73" s="19">
        <f>ROUNDUP(IFERROR(AL73*(1+$AA$3/100),AL73),0)</f>
        <v>465</v>
      </c>
      <c r="M73" s="19">
        <f>ROUNDUP(IFERROR(AM73*(1+$AA$3/100),AM73),0)</f>
        <v>492</v>
      </c>
      <c r="N73" s="19">
        <f>ROUNDUP(IFERROR(AN73*(1+$AA$3/100),AN73),0)</f>
        <v>518</v>
      </c>
      <c r="O73" s="19">
        <f>ROUNDUP(IFERROR(AO73*(1+$AA$3/100),AO73),0)</f>
        <v>543</v>
      </c>
      <c r="P73" s="19">
        <f>ROUNDUP(IFERROR(AP73*(1+$AA$3/100),AP73),0)</f>
        <v>570</v>
      </c>
      <c r="Q73" s="19">
        <f>ROUNDUP(IFERROR(AQ73*(1+$AA$3/100),AQ73),0)</f>
        <v>596</v>
      </c>
      <c r="R73" s="19">
        <f>ROUNDUP(IFERROR(AR73*(1+$AA$3/100),AR73),0)</f>
        <v>621</v>
      </c>
      <c r="S73" s="19">
        <f>ROUNDUP(IFERROR(AS73*(1+$AA$3/100),AS73),0)</f>
        <v>648</v>
      </c>
      <c r="T73" s="19">
        <f>ROUNDUP(IFERROR(AT73*(1+$AA$3/100),AT73),0)</f>
        <v>673</v>
      </c>
      <c r="U73" s="19">
        <f>ROUNDUP(IFERROR(AU73*(1+$AA$3/100),AU73),0)</f>
        <v>699</v>
      </c>
      <c r="V73" s="19">
        <f>ROUNDUP(IFERROR(AV73*(1+$AA$3/100),AV73),0)</f>
        <v>726</v>
      </c>
      <c r="W73" s="19">
        <f>ROUNDUP(IFERROR(AW73*(1+$AA$3/100),AW73),0)</f>
        <v>751</v>
      </c>
      <c r="X73" s="20">
        <f>ROUNDUP(IFERROR(AX73*(1+$AA$3/100),AX73),0)</f>
        <v>777</v>
      </c>
      <c r="Y73" s="481">
        <v>1400</v>
      </c>
      <c r="AA73">
        <v>1400</v>
      </c>
      <c r="AB73">
        <v>274</v>
      </c>
      <c r="AC73">
        <v>309</v>
      </c>
      <c r="AD73">
        <v>343</v>
      </c>
      <c r="AE73">
        <v>378</v>
      </c>
      <c r="AF73">
        <v>412</v>
      </c>
      <c r="AG73">
        <v>447</v>
      </c>
      <c r="AH73">
        <v>482</v>
      </c>
      <c r="AI73">
        <v>516</v>
      </c>
      <c r="AJ73">
        <v>551</v>
      </c>
      <c r="AK73">
        <v>586</v>
      </c>
      <c r="AL73">
        <v>620</v>
      </c>
      <c r="AM73">
        <v>655</v>
      </c>
      <c r="AN73">
        <v>690</v>
      </c>
      <c r="AO73">
        <v>724</v>
      </c>
      <c r="AP73">
        <v>759</v>
      </c>
      <c r="AQ73">
        <v>794</v>
      </c>
      <c r="AR73">
        <v>828</v>
      </c>
      <c r="AS73">
        <v>863</v>
      </c>
      <c r="AT73">
        <v>897</v>
      </c>
      <c r="AU73">
        <v>932</v>
      </c>
      <c r="AV73">
        <v>967</v>
      </c>
      <c r="AW73">
        <v>1001</v>
      </c>
      <c r="AX73">
        <v>1036</v>
      </c>
    </row>
    <row r="74" spans="1:52" customHeight="1" ht="18.75">
      <c r="A74" s="479">
        <v>1600</v>
      </c>
      <c r="B74" s="18">
        <f>ROUNDUP(IFERROR(AB74*(1+$AA$3/100),AB74),0)</f>
        <v>219</v>
      </c>
      <c r="C74" s="19">
        <f>ROUNDUP(IFERROR(AC74*(1+$AA$3/100),AC74),0)</f>
        <v>248</v>
      </c>
      <c r="D74" s="19">
        <f>ROUNDUP(IFERROR(AD74*(1+$AA$3/100),AD74),0)</f>
        <v>276</v>
      </c>
      <c r="E74" s="19">
        <f>ROUNDUP(IFERROR(AE74*(1+$AA$3/100),AE74),0)</f>
        <v>306</v>
      </c>
      <c r="F74" s="19">
        <f>ROUNDUP(IFERROR(AF74*(1+$AA$3/100),AF74),0)</f>
        <v>334</v>
      </c>
      <c r="G74" s="19">
        <f>ROUNDUP(IFERROR(AG74*(1+$AA$3/100),AG74),0)</f>
        <v>363</v>
      </c>
      <c r="H74" s="19">
        <f>ROUNDUP(IFERROR(AH74*(1+$AA$3/100),AH74),0)</f>
        <v>391</v>
      </c>
      <c r="I74" s="19">
        <f>ROUNDUP(IFERROR(AI74*(1+$AA$3/100),AI74),0)</f>
        <v>420</v>
      </c>
      <c r="J74" s="19">
        <f>ROUNDUP(IFERROR(AJ74*(1+$AA$3/100),AJ74),0)</f>
        <v>448</v>
      </c>
      <c r="K74" s="19">
        <f>ROUNDUP(IFERROR(AK74*(1+$AA$3/100),AK74),0)</f>
        <v>477</v>
      </c>
      <c r="L74" s="19">
        <f>ROUNDUP(IFERROR(AL74*(1+$AA$3/100),AL74),0)</f>
        <v>506</v>
      </c>
      <c r="M74" s="19">
        <f>ROUNDUP(IFERROR(AM74*(1+$AA$3/100),AM74),0)</f>
        <v>534</v>
      </c>
      <c r="N74" s="19">
        <f>ROUNDUP(IFERROR(AN74*(1+$AA$3/100),AN74),0)</f>
        <v>563</v>
      </c>
      <c r="O74" s="19">
        <f>ROUNDUP(IFERROR(AO74*(1+$AA$3/100),AO74),0)</f>
        <v>591</v>
      </c>
      <c r="P74" s="19">
        <f>ROUNDUP(IFERROR(AP74*(1+$AA$3/100),AP74),0)</f>
        <v>620</v>
      </c>
      <c r="Q74" s="19">
        <f>ROUNDUP(IFERROR(AQ74*(1+$AA$3/100),AQ74),0)</f>
        <v>649</v>
      </c>
      <c r="R74" s="19">
        <f>ROUNDUP(IFERROR(AR74*(1+$AA$3/100),AR74),0)</f>
        <v>678</v>
      </c>
      <c r="S74" s="19">
        <f>ROUNDUP(IFERROR(AS74*(1+$AA$3/100),AS74),0)</f>
        <v>706</v>
      </c>
      <c r="T74" s="19">
        <f>ROUNDUP(IFERROR(AT74*(1+$AA$3/100),AT74),0)</f>
        <v>735</v>
      </c>
      <c r="U74" s="19">
        <f>ROUNDUP(IFERROR(AU74*(1+$AA$3/100),AU74),0)</f>
        <v>763</v>
      </c>
      <c r="V74" s="19">
        <f>ROUNDUP(IFERROR(AV74*(1+$AA$3/100),AV74),0)</f>
        <v>792</v>
      </c>
      <c r="W74" s="19">
        <f>ROUNDUP(IFERROR(AW74*(1+$AA$3/100),AW74),0)</f>
        <v>821</v>
      </c>
      <c r="X74" s="20">
        <f>ROUNDUP(IFERROR(AX74*(1+$AA$3/100),AX74),0)</f>
        <v>849</v>
      </c>
      <c r="Y74" s="481">
        <v>1600</v>
      </c>
      <c r="AA74">
        <v>1600</v>
      </c>
      <c r="AB74">
        <v>292</v>
      </c>
      <c r="AC74">
        <v>330</v>
      </c>
      <c r="AD74">
        <v>368</v>
      </c>
      <c r="AE74">
        <v>407</v>
      </c>
      <c r="AF74">
        <v>445</v>
      </c>
      <c r="AG74">
        <v>483</v>
      </c>
      <c r="AH74">
        <v>521</v>
      </c>
      <c r="AI74">
        <v>559</v>
      </c>
      <c r="AJ74">
        <v>597</v>
      </c>
      <c r="AK74">
        <v>636</v>
      </c>
      <c r="AL74">
        <v>674</v>
      </c>
      <c r="AM74">
        <v>712</v>
      </c>
      <c r="AN74">
        <v>750</v>
      </c>
      <c r="AO74">
        <v>788</v>
      </c>
      <c r="AP74">
        <v>826</v>
      </c>
      <c r="AQ74">
        <v>865</v>
      </c>
      <c r="AR74">
        <v>903</v>
      </c>
      <c r="AS74">
        <v>941</v>
      </c>
      <c r="AT74">
        <v>979</v>
      </c>
      <c r="AU74">
        <v>1017</v>
      </c>
      <c r="AV74">
        <v>1055</v>
      </c>
      <c r="AW74">
        <v>1094</v>
      </c>
      <c r="AX74">
        <v>1132</v>
      </c>
    </row>
    <row r="75" spans="1:52" customHeight="1" ht="18.75">
      <c r="A75" s="479">
        <v>1800</v>
      </c>
      <c r="B75" s="18">
        <f>ROUNDUP(IFERROR(AB75*(1+$AA$3/100),AB75),0)</f>
        <v>233</v>
      </c>
      <c r="C75" s="19">
        <f>ROUNDUP(IFERROR(AC75*(1+$AA$3/100),AC75),0)</f>
        <v>264</v>
      </c>
      <c r="D75" s="19">
        <f>ROUNDUP(IFERROR(AD75*(1+$AA$3/100),AD75),0)</f>
        <v>296</v>
      </c>
      <c r="E75" s="19">
        <f>ROUNDUP(IFERROR(AE75*(1+$AA$3/100),AE75),0)</f>
        <v>327</v>
      </c>
      <c r="F75" s="19">
        <f>ROUNDUP(IFERROR(AF75*(1+$AA$3/100),AF75),0)</f>
        <v>358</v>
      </c>
      <c r="G75" s="19">
        <f>ROUNDUP(IFERROR(AG75*(1+$AA$3/100),AG75),0)</f>
        <v>390</v>
      </c>
      <c r="H75" s="19">
        <f>ROUNDUP(IFERROR(AH75*(1+$AA$3/100),AH75),0)</f>
        <v>421</v>
      </c>
      <c r="I75" s="19">
        <f>ROUNDUP(IFERROR(AI75*(1+$AA$3/100),AI75),0)</f>
        <v>452</v>
      </c>
      <c r="J75" s="19">
        <f>ROUNDUP(IFERROR(AJ75*(1+$AA$3/100),AJ75),0)</f>
        <v>483</v>
      </c>
      <c r="K75" s="19">
        <f>ROUNDUP(IFERROR(AK75*(1+$AA$3/100),AK75),0)</f>
        <v>515</v>
      </c>
      <c r="L75" s="19">
        <f>ROUNDUP(IFERROR(AL75*(1+$AA$3/100),AL75),0)</f>
        <v>546</v>
      </c>
      <c r="M75" s="19">
        <f>ROUNDUP(IFERROR(AM75*(1+$AA$3/100),AM75),0)</f>
        <v>577</v>
      </c>
      <c r="N75" s="19">
        <f>ROUNDUP(IFERROR(AN75*(1+$AA$3/100),AN75),0)</f>
        <v>609</v>
      </c>
      <c r="O75" s="19">
        <f>ROUNDUP(IFERROR(AO75*(1+$AA$3/100),AO75),0)</f>
        <v>639</v>
      </c>
      <c r="P75" s="19">
        <f>ROUNDUP(IFERROR(AP75*(1+$AA$3/100),AP75),0)</f>
        <v>671</v>
      </c>
      <c r="Q75" s="19">
        <f>ROUNDUP(IFERROR(AQ75*(1+$AA$3/100),AQ75),0)</f>
        <v>702</v>
      </c>
      <c r="R75" s="19">
        <f>ROUNDUP(IFERROR(AR75*(1+$AA$3/100),AR75),0)</f>
        <v>733</v>
      </c>
      <c r="S75" s="19">
        <f>ROUNDUP(IFERROR(AS75*(1+$AA$3/100),AS75),0)</f>
        <v>765</v>
      </c>
      <c r="T75" s="19">
        <f>ROUNDUP(IFERROR(AT75*(1+$AA$3/100),AT75),0)</f>
        <v>796</v>
      </c>
      <c r="U75" s="19">
        <f>ROUNDUP(IFERROR(AU75*(1+$AA$3/100),AU75),0)</f>
        <v>827</v>
      </c>
      <c r="V75" s="19">
        <f>ROUNDUP(IFERROR(AV75*(1+$AA$3/100),AV75),0)</f>
        <v>858</v>
      </c>
      <c r="W75" s="19">
        <f>ROUNDUP(IFERROR(AW75*(1+$AA$3/100),AW75),0)</f>
        <v>890</v>
      </c>
      <c r="X75" s="20">
        <f>ROUNDUP(IFERROR(AX75*(1+$AA$3/100),AX75),0)</f>
        <v>921</v>
      </c>
      <c r="Y75" s="481">
        <v>1800</v>
      </c>
      <c r="AA75">
        <v>1800</v>
      </c>
      <c r="AB75">
        <v>310</v>
      </c>
      <c r="AC75">
        <v>352</v>
      </c>
      <c r="AD75">
        <v>394</v>
      </c>
      <c r="AE75">
        <v>435</v>
      </c>
      <c r="AF75">
        <v>477</v>
      </c>
      <c r="AG75">
        <v>519</v>
      </c>
      <c r="AH75">
        <v>561</v>
      </c>
      <c r="AI75">
        <v>602</v>
      </c>
      <c r="AJ75">
        <v>644</v>
      </c>
      <c r="AK75">
        <v>686</v>
      </c>
      <c r="AL75">
        <v>727</v>
      </c>
      <c r="AM75">
        <v>769</v>
      </c>
      <c r="AN75">
        <v>811</v>
      </c>
      <c r="AO75">
        <v>852</v>
      </c>
      <c r="AP75">
        <v>894</v>
      </c>
      <c r="AQ75">
        <v>936</v>
      </c>
      <c r="AR75">
        <v>977</v>
      </c>
      <c r="AS75">
        <v>1019</v>
      </c>
      <c r="AT75">
        <v>1061</v>
      </c>
      <c r="AU75">
        <v>1102</v>
      </c>
      <c r="AV75">
        <v>1144</v>
      </c>
      <c r="AW75">
        <v>1186</v>
      </c>
      <c r="AX75">
        <v>1227</v>
      </c>
    </row>
    <row r="76" spans="1:52" customHeight="1" ht="18.75">
      <c r="A76" s="479">
        <v>2000</v>
      </c>
      <c r="B76" s="18">
        <f>ROUNDUP(IFERROR(AB76*(1+$AA$3/100),AB76),0)</f>
        <v>247</v>
      </c>
      <c r="C76" s="19">
        <f>ROUNDUP(IFERROR(AC76*(1+$AA$3/100),AC76),0)</f>
        <v>281</v>
      </c>
      <c r="D76" s="19">
        <f>ROUNDUP(IFERROR(AD76*(1+$AA$3/100),AD76),0)</f>
        <v>315</v>
      </c>
      <c r="E76" s="19">
        <f>ROUNDUP(IFERROR(AE76*(1+$AA$3/100),AE76),0)</f>
        <v>348</v>
      </c>
      <c r="F76" s="19">
        <f>ROUNDUP(IFERROR(AF76*(1+$AA$3/100),AF76),0)</f>
        <v>382</v>
      </c>
      <c r="G76" s="19">
        <f>ROUNDUP(IFERROR(AG76*(1+$AA$3/100),AG76),0)</f>
        <v>417</v>
      </c>
      <c r="H76" s="19">
        <f>ROUNDUP(IFERROR(AH76*(1+$AA$3/100),AH76),0)</f>
        <v>450</v>
      </c>
      <c r="I76" s="19">
        <f>ROUNDUP(IFERROR(AI76*(1+$AA$3/100),AI76),0)</f>
        <v>484</v>
      </c>
      <c r="J76" s="19">
        <f>ROUNDUP(IFERROR(AJ76*(1+$AA$3/100),AJ76),0)</f>
        <v>518</v>
      </c>
      <c r="K76" s="19">
        <f>ROUNDUP(IFERROR(AK76*(1+$AA$3/100),AK76),0)</f>
        <v>552</v>
      </c>
      <c r="L76" s="19">
        <f>ROUNDUP(IFERROR(AL76*(1+$AA$3/100),AL76),0)</f>
        <v>586</v>
      </c>
      <c r="M76" s="19">
        <f>ROUNDUP(IFERROR(AM76*(1+$AA$3/100),AM76),0)</f>
        <v>620</v>
      </c>
      <c r="N76" s="19">
        <f>ROUNDUP(IFERROR(AN76*(1+$AA$3/100),AN76),0)</f>
        <v>654</v>
      </c>
      <c r="O76" s="19">
        <f>ROUNDUP(IFERROR(AO76*(1+$AA$3/100),AO76),0)</f>
        <v>687</v>
      </c>
      <c r="P76" s="19">
        <f>ROUNDUP(IFERROR(AP76*(1+$AA$3/100),AP76),0)</f>
        <v>722</v>
      </c>
      <c r="Q76" s="19">
        <f>ROUNDUP(IFERROR(AQ76*(1+$AA$3/100),AQ76),0)</f>
        <v>756</v>
      </c>
      <c r="R76" s="19">
        <f>ROUNDUP(IFERROR(AR76*(1+$AA$3/100),AR76),0)</f>
        <v>789</v>
      </c>
      <c r="S76" s="19">
        <f>ROUNDUP(IFERROR(AS76*(1+$AA$3/100),AS76),0)</f>
        <v>823</v>
      </c>
      <c r="T76" s="19">
        <f>ROUNDUP(IFERROR(AT76*(1+$AA$3/100),AT76),0)</f>
        <v>857</v>
      </c>
      <c r="U76" s="19">
        <f>ROUNDUP(IFERROR(AU76*(1+$AA$3/100),AU76),0)</f>
        <v>891</v>
      </c>
      <c r="V76" s="19">
        <f>ROUNDUP(IFERROR(AV76*(1+$AA$3/100),AV76),0)</f>
        <v>925</v>
      </c>
      <c r="W76" s="19">
        <f>ROUNDUP(IFERROR(AW76*(1+$AA$3/100),AW76),0)</f>
        <v>959</v>
      </c>
      <c r="X76" s="20">
        <f>ROUNDUP(IFERROR(AX76*(1+$AA$3/100),AX76),0)</f>
        <v>993</v>
      </c>
      <c r="Y76" s="481">
        <v>2000</v>
      </c>
      <c r="AA76">
        <v>2000</v>
      </c>
      <c r="AB76">
        <v>329</v>
      </c>
      <c r="AC76">
        <v>374</v>
      </c>
      <c r="AD76">
        <v>419</v>
      </c>
      <c r="AE76">
        <v>464</v>
      </c>
      <c r="AF76">
        <v>509</v>
      </c>
      <c r="AG76">
        <v>555</v>
      </c>
      <c r="AH76">
        <v>600</v>
      </c>
      <c r="AI76">
        <v>645</v>
      </c>
      <c r="AJ76">
        <v>690</v>
      </c>
      <c r="AK76">
        <v>736</v>
      </c>
      <c r="AL76">
        <v>781</v>
      </c>
      <c r="AM76">
        <v>826</v>
      </c>
      <c r="AN76">
        <v>871</v>
      </c>
      <c r="AO76">
        <v>916</v>
      </c>
      <c r="AP76">
        <v>962</v>
      </c>
      <c r="AQ76">
        <v>1007</v>
      </c>
      <c r="AR76">
        <v>1052</v>
      </c>
      <c r="AS76">
        <v>1097</v>
      </c>
      <c r="AT76">
        <v>1142</v>
      </c>
      <c r="AU76">
        <v>1188</v>
      </c>
      <c r="AV76">
        <v>1233</v>
      </c>
      <c r="AW76">
        <v>1278</v>
      </c>
      <c r="AX76">
        <v>1323</v>
      </c>
    </row>
    <row r="77" spans="1:52" customHeight="1" ht="18.75">
      <c r="A77" s="479">
        <v>2200</v>
      </c>
      <c r="B77" s="18">
        <f>ROUNDUP(IFERROR(AB77*(1+$AA$3/100),AB77),0)</f>
        <v>261</v>
      </c>
      <c r="C77" s="19">
        <f>ROUNDUP(IFERROR(AC77*(1+$AA$3/100),AC77),0)</f>
        <v>297</v>
      </c>
      <c r="D77" s="19">
        <f>ROUNDUP(IFERROR(AD77*(1+$AA$3/100),AD77),0)</f>
        <v>333</v>
      </c>
      <c r="E77" s="19">
        <f>ROUNDUP(IFERROR(AE77*(1+$AA$3/100),AE77),0)</f>
        <v>370</v>
      </c>
      <c r="F77" s="19">
        <f>ROUNDUP(IFERROR(AF77*(1+$AA$3/100),AF77),0)</f>
        <v>407</v>
      </c>
      <c r="G77" s="19">
        <f>ROUNDUP(IFERROR(AG77*(1+$AA$3/100),AG77),0)</f>
        <v>444</v>
      </c>
      <c r="H77" s="19">
        <f>ROUNDUP(IFERROR(AH77*(1+$AA$3/100),AH77),0)</f>
        <v>480</v>
      </c>
      <c r="I77" s="19">
        <f>ROUNDUP(IFERROR(AI77*(1+$AA$3/100),AI77),0)</f>
        <v>516</v>
      </c>
      <c r="J77" s="19">
        <f>ROUNDUP(IFERROR(AJ77*(1+$AA$3/100),AJ77),0)</f>
        <v>553</v>
      </c>
      <c r="K77" s="19">
        <f>ROUNDUP(IFERROR(AK77*(1+$AA$3/100),AK77),0)</f>
        <v>589</v>
      </c>
      <c r="L77" s="19">
        <f>ROUNDUP(IFERROR(AL77*(1+$AA$3/100),AL77),0)</f>
        <v>626</v>
      </c>
      <c r="M77" s="19">
        <f>ROUNDUP(IFERROR(AM77*(1+$AA$3/100),AM77),0)</f>
        <v>663</v>
      </c>
      <c r="N77" s="19">
        <f>ROUNDUP(IFERROR(AN77*(1+$AA$3/100),AN77),0)</f>
        <v>699</v>
      </c>
      <c r="O77" s="19">
        <f>ROUNDUP(IFERROR(AO77*(1+$AA$3/100),AO77),0)</f>
        <v>735</v>
      </c>
      <c r="P77" s="19">
        <f>ROUNDUP(IFERROR(AP77*(1+$AA$3/100),AP77),0)</f>
        <v>772</v>
      </c>
      <c r="Q77" s="19">
        <f>ROUNDUP(IFERROR(AQ77*(1+$AA$3/100),AQ77),0)</f>
        <v>809</v>
      </c>
      <c r="R77" s="19">
        <f>ROUNDUP(IFERROR(AR77*(1+$AA$3/100),AR77),0)</f>
        <v>846</v>
      </c>
      <c r="S77" s="19">
        <f>ROUNDUP(IFERROR(AS77*(1+$AA$3/100),AS77),0)</f>
        <v>882</v>
      </c>
      <c r="T77" s="19">
        <f>ROUNDUP(IFERROR(AT77*(1+$AA$3/100),AT77),0)</f>
        <v>918</v>
      </c>
      <c r="U77" s="19">
        <f>ROUNDUP(IFERROR(AU77*(1+$AA$3/100),AU77),0)</f>
        <v>955</v>
      </c>
      <c r="V77" s="19">
        <f>ROUNDUP(IFERROR(AV77*(1+$AA$3/100),AV77),0)</f>
        <v>992</v>
      </c>
      <c r="W77" s="19">
        <f>ROUNDUP(IFERROR(AW77*(1+$AA$3/100),AW77),0)</f>
        <v>1028</v>
      </c>
      <c r="X77" s="20">
        <f>ROUNDUP(IFERROR(AX77*(1+$AA$3/100),AX77),0)</f>
        <v>1065</v>
      </c>
      <c r="Y77" s="481">
        <v>2200</v>
      </c>
      <c r="AA77">
        <v>2200</v>
      </c>
      <c r="AB77">
        <v>347</v>
      </c>
      <c r="AC77">
        <v>396</v>
      </c>
      <c r="AD77">
        <v>444</v>
      </c>
      <c r="AE77">
        <v>493</v>
      </c>
      <c r="AF77">
        <v>542</v>
      </c>
      <c r="AG77">
        <v>591</v>
      </c>
      <c r="AH77">
        <v>639</v>
      </c>
      <c r="AI77">
        <v>688</v>
      </c>
      <c r="AJ77">
        <v>737</v>
      </c>
      <c r="AK77">
        <v>785</v>
      </c>
      <c r="AL77">
        <v>834</v>
      </c>
      <c r="AM77">
        <v>883</v>
      </c>
      <c r="AN77">
        <v>932</v>
      </c>
      <c r="AO77">
        <v>980</v>
      </c>
      <c r="AP77">
        <v>1029</v>
      </c>
      <c r="AQ77">
        <v>1078</v>
      </c>
      <c r="AR77">
        <v>1127</v>
      </c>
      <c r="AS77">
        <v>1175</v>
      </c>
      <c r="AT77">
        <v>1224</v>
      </c>
      <c r="AU77">
        <v>1273</v>
      </c>
      <c r="AV77">
        <v>1322</v>
      </c>
      <c r="AW77">
        <v>1370</v>
      </c>
      <c r="AX77">
        <v>1419</v>
      </c>
    </row>
    <row r="78" spans="1:52" customHeight="1" ht="18.75">
      <c r="A78" s="479">
        <v>2400</v>
      </c>
      <c r="B78" s="18">
        <f>ROUNDUP(IFERROR(AB78*(1+$AA$3/100),AB78),0)</f>
        <v>274</v>
      </c>
      <c r="C78" s="19">
        <f>ROUNDUP(IFERROR(AC78*(1+$AA$3/100),AC78),0)</f>
        <v>313</v>
      </c>
      <c r="D78" s="19">
        <f>ROUNDUP(IFERROR(AD78*(1+$AA$3/100),AD78),0)</f>
        <v>353</v>
      </c>
      <c r="E78" s="19">
        <f>ROUNDUP(IFERROR(AE78*(1+$AA$3/100),AE78),0)</f>
        <v>392</v>
      </c>
      <c r="F78" s="19">
        <f>ROUNDUP(IFERROR(AF78*(1+$AA$3/100),AF78),0)</f>
        <v>431</v>
      </c>
      <c r="G78" s="19">
        <f>ROUNDUP(IFERROR(AG78*(1+$AA$3/100),AG78),0)</f>
        <v>470</v>
      </c>
      <c r="H78" s="19">
        <f>ROUNDUP(IFERROR(AH78*(1+$AA$3/100),AH78),0)</f>
        <v>510</v>
      </c>
      <c r="I78" s="19">
        <f>ROUNDUP(IFERROR(AI78*(1+$AA$3/100),AI78),0)</f>
        <v>549</v>
      </c>
      <c r="J78" s="19">
        <f>ROUNDUP(IFERROR(AJ78*(1+$AA$3/100),AJ78),0)</f>
        <v>588</v>
      </c>
      <c r="K78" s="19">
        <f>ROUNDUP(IFERROR(AK78*(1+$AA$3/100),AK78),0)</f>
        <v>627</v>
      </c>
      <c r="L78" s="19">
        <f>ROUNDUP(IFERROR(AL78*(1+$AA$3/100),AL78),0)</f>
        <v>666</v>
      </c>
      <c r="M78" s="19">
        <f>ROUNDUP(IFERROR(AM78*(1+$AA$3/100),AM78),0)</f>
        <v>705</v>
      </c>
      <c r="N78" s="19">
        <f>ROUNDUP(IFERROR(AN78*(1+$AA$3/100),AN78),0)</f>
        <v>744</v>
      </c>
      <c r="O78" s="19">
        <f>ROUNDUP(IFERROR(AO78*(1+$AA$3/100),AO78),0)</f>
        <v>783</v>
      </c>
      <c r="P78" s="19">
        <f>ROUNDUP(IFERROR(AP78*(1+$AA$3/100),AP78),0)</f>
        <v>823</v>
      </c>
      <c r="Q78" s="19">
        <f>ROUNDUP(IFERROR(AQ78*(1+$AA$3/100),AQ78),0)</f>
        <v>862</v>
      </c>
      <c r="R78" s="19">
        <f>ROUNDUP(IFERROR(AR78*(1+$AA$3/100),AR78),0)</f>
        <v>901</v>
      </c>
      <c r="S78" s="19">
        <f>ROUNDUP(IFERROR(AS78*(1+$AA$3/100),AS78),0)</f>
        <v>940</v>
      </c>
      <c r="T78" s="19">
        <f>ROUNDUP(IFERROR(AT78*(1+$AA$3/100),AT78),0)</f>
        <v>980</v>
      </c>
      <c r="U78" s="19">
        <f>ROUNDUP(IFERROR(AU78*(1+$AA$3/100),AU78),0)</f>
        <v>1019</v>
      </c>
      <c r="V78" s="19">
        <f>ROUNDUP(IFERROR(AV78*(1+$AA$3/100),AV78),0)</f>
        <v>1058</v>
      </c>
      <c r="W78" s="19">
        <f>ROUNDUP(IFERROR(AW78*(1+$AA$3/100),AW78),0)</f>
        <v>1097</v>
      </c>
      <c r="X78" s="20">
        <f>ROUNDUP(IFERROR(AX78*(1+$AA$3/100),AX78),0)</f>
        <v>1137</v>
      </c>
      <c r="Y78" s="481">
        <v>2400</v>
      </c>
      <c r="AA78">
        <v>2400</v>
      </c>
      <c r="AB78">
        <v>365</v>
      </c>
      <c r="AC78">
        <v>417</v>
      </c>
      <c r="AD78">
        <v>470</v>
      </c>
      <c r="AE78">
        <v>522</v>
      </c>
      <c r="AF78">
        <v>574</v>
      </c>
      <c r="AG78">
        <v>626</v>
      </c>
      <c r="AH78">
        <v>679</v>
      </c>
      <c r="AI78">
        <v>731</v>
      </c>
      <c r="AJ78">
        <v>783</v>
      </c>
      <c r="AK78">
        <v>835</v>
      </c>
      <c r="AL78">
        <v>888</v>
      </c>
      <c r="AM78">
        <v>940</v>
      </c>
      <c r="AN78">
        <v>992</v>
      </c>
      <c r="AO78">
        <v>1044</v>
      </c>
      <c r="AP78">
        <v>1097</v>
      </c>
      <c r="AQ78">
        <v>1149</v>
      </c>
      <c r="AR78">
        <v>1201</v>
      </c>
      <c r="AS78">
        <v>1253</v>
      </c>
      <c r="AT78">
        <v>1306</v>
      </c>
      <c r="AU78">
        <v>1358</v>
      </c>
      <c r="AV78">
        <v>1410</v>
      </c>
      <c r="AW78">
        <v>1462</v>
      </c>
      <c r="AX78">
        <v>1515</v>
      </c>
    </row>
    <row r="79" spans="1:52" customHeight="1" ht="18.75">
      <c r="A79" s="479">
        <v>2600</v>
      </c>
      <c r="B79" s="18">
        <f>ROUNDUP(IFERROR(AB79*(1+$AA$3/100),AB79),0)</f>
        <v>288</v>
      </c>
      <c r="C79" s="19">
        <f>ROUNDUP(IFERROR(AC79*(1+$AA$3/100),AC79),0)</f>
        <v>330</v>
      </c>
      <c r="D79" s="19">
        <f>ROUNDUP(IFERROR(AD79*(1+$AA$3/100),AD79),0)</f>
        <v>372</v>
      </c>
      <c r="E79" s="19">
        <f>ROUNDUP(IFERROR(AE79*(1+$AA$3/100),AE79),0)</f>
        <v>414</v>
      </c>
      <c r="F79" s="19">
        <f>ROUNDUP(IFERROR(AF79*(1+$AA$3/100),AF79),0)</f>
        <v>455</v>
      </c>
      <c r="G79" s="19">
        <f>ROUNDUP(IFERROR(AG79*(1+$AA$3/100),AG79),0)</f>
        <v>497</v>
      </c>
      <c r="H79" s="19">
        <f>ROUNDUP(IFERROR(AH79*(1+$AA$3/100),AH79),0)</f>
        <v>539</v>
      </c>
      <c r="I79" s="19">
        <f>ROUNDUP(IFERROR(AI79*(1+$AA$3/100),AI79),0)</f>
        <v>581</v>
      </c>
      <c r="J79" s="19">
        <f>ROUNDUP(IFERROR(AJ79*(1+$AA$3/100),AJ79),0)</f>
        <v>623</v>
      </c>
      <c r="K79" s="19">
        <f>ROUNDUP(IFERROR(AK79*(1+$AA$3/100),AK79),0)</f>
        <v>664</v>
      </c>
      <c r="L79" s="19">
        <f>ROUNDUP(IFERROR(AL79*(1+$AA$3/100),AL79),0)</f>
        <v>706</v>
      </c>
      <c r="M79" s="19">
        <f>ROUNDUP(IFERROR(AM79*(1+$AA$3/100),AM79),0)</f>
        <v>748</v>
      </c>
      <c r="N79" s="19">
        <f>ROUNDUP(IFERROR(AN79*(1+$AA$3/100),AN79),0)</f>
        <v>790</v>
      </c>
      <c r="O79" s="19">
        <f>ROUNDUP(IFERROR(AO79*(1+$AA$3/100),AO79),0)</f>
        <v>831</v>
      </c>
      <c r="P79" s="19">
        <f>ROUNDUP(IFERROR(AP79*(1+$AA$3/100),AP79),0)</f>
        <v>873</v>
      </c>
      <c r="Q79" s="19">
        <f>ROUNDUP(IFERROR(AQ79*(1+$AA$3/100),AQ79),0)</f>
        <v>915</v>
      </c>
      <c r="R79" s="19">
        <f>ROUNDUP(IFERROR(AR79*(1+$AA$3/100),AR79),0)</f>
        <v>957</v>
      </c>
      <c r="S79" s="19">
        <f>ROUNDUP(IFERROR(AS79*(1+$AA$3/100),AS79),0)</f>
        <v>999</v>
      </c>
      <c r="T79" s="19">
        <f>ROUNDUP(IFERROR(AT79*(1+$AA$3/100),AT79),0)</f>
        <v>1041</v>
      </c>
      <c r="U79" s="19">
        <f>ROUNDUP(IFERROR(AU79*(1+$AA$3/100),AU79),0)</f>
        <v>1083</v>
      </c>
      <c r="V79" s="19">
        <f>ROUNDUP(IFERROR(AV79*(1+$AA$3/100),AV79),0)</f>
        <v>1125</v>
      </c>
      <c r="W79" s="19">
        <f>ROUNDUP(IFERROR(AW79*(1+$AA$3/100),AW79),0)</f>
        <v>1167</v>
      </c>
      <c r="X79" s="20">
        <f>ROUNDUP(IFERROR(AX79*(1+$AA$3/100),AX79),0)</f>
        <v>1208</v>
      </c>
      <c r="Y79" s="481">
        <v>2600</v>
      </c>
      <c r="AA79">
        <v>2600</v>
      </c>
      <c r="AB79">
        <v>383</v>
      </c>
      <c r="AC79">
        <v>439</v>
      </c>
      <c r="AD79">
        <v>495</v>
      </c>
      <c r="AE79">
        <v>551</v>
      </c>
      <c r="AF79">
        <v>606</v>
      </c>
      <c r="AG79">
        <v>662</v>
      </c>
      <c r="AH79">
        <v>718</v>
      </c>
      <c r="AI79">
        <v>774</v>
      </c>
      <c r="AJ79">
        <v>830</v>
      </c>
      <c r="AK79">
        <v>885</v>
      </c>
      <c r="AL79">
        <v>941</v>
      </c>
      <c r="AM79">
        <v>997</v>
      </c>
      <c r="AN79">
        <v>1053</v>
      </c>
      <c r="AO79">
        <v>1108</v>
      </c>
      <c r="AP79">
        <v>1164</v>
      </c>
      <c r="AQ79">
        <v>1220</v>
      </c>
      <c r="AR79">
        <v>1276</v>
      </c>
      <c r="AS79">
        <v>1332</v>
      </c>
      <c r="AT79">
        <v>1387</v>
      </c>
      <c r="AU79">
        <v>1443</v>
      </c>
      <c r="AV79">
        <v>1499</v>
      </c>
      <c r="AW79">
        <v>1555</v>
      </c>
      <c r="AX79">
        <v>1610</v>
      </c>
    </row>
    <row r="80" spans="1:52" customHeight="1" ht="18.75">
      <c r="A80" s="479">
        <v>2800</v>
      </c>
      <c r="B80" s="18">
        <f>ROUNDUP(IFERROR(AB80*(1+$AA$3/100),AB80),0)</f>
        <v>302</v>
      </c>
      <c r="C80" s="19">
        <f>ROUNDUP(IFERROR(AC80*(1+$AA$3/100),AC80),0)</f>
        <v>346</v>
      </c>
      <c r="D80" s="19">
        <f>ROUNDUP(IFERROR(AD80*(1+$AA$3/100),AD80),0)</f>
        <v>390</v>
      </c>
      <c r="E80" s="19">
        <f>ROUNDUP(IFERROR(AE80*(1+$AA$3/100),AE80),0)</f>
        <v>435</v>
      </c>
      <c r="F80" s="19">
        <f>ROUNDUP(IFERROR(AF80*(1+$AA$3/100),AF80),0)</f>
        <v>480</v>
      </c>
      <c r="G80" s="19">
        <f>ROUNDUP(IFERROR(AG80*(1+$AA$3/100),AG80),0)</f>
        <v>524</v>
      </c>
      <c r="H80" s="19">
        <f>ROUNDUP(IFERROR(AH80*(1+$AA$3/100),AH80),0)</f>
        <v>568</v>
      </c>
      <c r="I80" s="19">
        <f>ROUNDUP(IFERROR(AI80*(1+$AA$3/100),AI80),0)</f>
        <v>613</v>
      </c>
      <c r="J80" s="19">
        <f>ROUNDUP(IFERROR(AJ80*(1+$AA$3/100),AJ80),0)</f>
        <v>657</v>
      </c>
      <c r="K80" s="19">
        <f>ROUNDUP(IFERROR(AK80*(1+$AA$3/100),AK80),0)</f>
        <v>702</v>
      </c>
      <c r="L80" s="19">
        <f>ROUNDUP(IFERROR(AL80*(1+$AA$3/100),AL80),0)</f>
        <v>747</v>
      </c>
      <c r="M80" s="19">
        <f>ROUNDUP(IFERROR(AM80*(1+$AA$3/100),AM80),0)</f>
        <v>791</v>
      </c>
      <c r="N80" s="19">
        <f>ROUNDUP(IFERROR(AN80*(1+$AA$3/100),AN80),0)</f>
        <v>835</v>
      </c>
      <c r="O80" s="19">
        <f>ROUNDUP(IFERROR(AO80*(1+$AA$3/100),AO80),0)</f>
        <v>880</v>
      </c>
      <c r="P80" s="19">
        <f>ROUNDUP(IFERROR(AP80*(1+$AA$3/100),AP80),0)</f>
        <v>924</v>
      </c>
      <c r="Q80" s="19">
        <f>ROUNDUP(IFERROR(AQ80*(1+$AA$3/100),AQ80),0)</f>
        <v>969</v>
      </c>
      <c r="R80" s="19">
        <f>ROUNDUP(IFERROR(AR80*(1+$AA$3/100),AR80),0)</f>
        <v>1013</v>
      </c>
      <c r="S80" s="19">
        <f>ROUNDUP(IFERROR(AS80*(1+$AA$3/100),AS80),0)</f>
        <v>1058</v>
      </c>
      <c r="T80" s="19">
        <f>ROUNDUP(IFERROR(AT80*(1+$AA$3/100),AT80),0)</f>
        <v>1102</v>
      </c>
      <c r="U80" s="19">
        <f>ROUNDUP(IFERROR(AU80*(1+$AA$3/100),AU80),0)</f>
        <v>1146</v>
      </c>
      <c r="V80" s="19">
        <f>ROUNDUP(IFERROR(AV80*(1+$AA$3/100),AV80),0)</f>
        <v>1191</v>
      </c>
      <c r="W80" s="19">
        <f>ROUNDUP(IFERROR(AW80*(1+$AA$3/100),AW80),0)</f>
        <v>1236</v>
      </c>
      <c r="X80" s="20">
        <f>ROUNDUP(IFERROR(AX80*(1+$AA$3/100),AX80),0)</f>
        <v>1280</v>
      </c>
      <c r="Y80" s="481">
        <v>2800</v>
      </c>
      <c r="AA80">
        <v>2800</v>
      </c>
      <c r="AB80">
        <v>402</v>
      </c>
      <c r="AC80">
        <v>461</v>
      </c>
      <c r="AD80">
        <v>520</v>
      </c>
      <c r="AE80">
        <v>580</v>
      </c>
      <c r="AF80">
        <v>639</v>
      </c>
      <c r="AG80">
        <v>698</v>
      </c>
      <c r="AH80">
        <v>757</v>
      </c>
      <c r="AI80">
        <v>817</v>
      </c>
      <c r="AJ80">
        <v>876</v>
      </c>
      <c r="AK80">
        <v>935</v>
      </c>
      <c r="AL80">
        <v>995</v>
      </c>
      <c r="AM80">
        <v>1054</v>
      </c>
      <c r="AN80">
        <v>1113</v>
      </c>
      <c r="AO80">
        <v>1173</v>
      </c>
      <c r="AP80">
        <v>1232</v>
      </c>
      <c r="AQ80">
        <v>1291</v>
      </c>
      <c r="AR80">
        <v>1350</v>
      </c>
      <c r="AS80">
        <v>1410</v>
      </c>
      <c r="AT80">
        <v>1469</v>
      </c>
      <c r="AU80">
        <v>1528</v>
      </c>
      <c r="AV80">
        <v>1588</v>
      </c>
      <c r="AW80">
        <v>1647</v>
      </c>
      <c r="AX80">
        <v>1706</v>
      </c>
    </row>
    <row r="81" spans="1:52" customHeight="1" ht="18.75">
      <c r="A81" s="479">
        <v>3000</v>
      </c>
      <c r="B81" s="18">
        <f>ROUNDUP(IFERROR(AB81*(1+$AA$3/100),AB81),0)</f>
        <v>315</v>
      </c>
      <c r="C81" s="19">
        <f>ROUNDUP(IFERROR(AC81*(1+$AA$3/100),AC81),0)</f>
        <v>363</v>
      </c>
      <c r="D81" s="19">
        <f>ROUNDUP(IFERROR(AD81*(1+$AA$3/100),AD81),0)</f>
        <v>410</v>
      </c>
      <c r="E81" s="19">
        <f>ROUNDUP(IFERROR(AE81*(1+$AA$3/100),AE81),0)</f>
        <v>456</v>
      </c>
      <c r="F81" s="19">
        <f>ROUNDUP(IFERROR(AF81*(1+$AA$3/100),AF81),0)</f>
        <v>504</v>
      </c>
      <c r="G81" s="19">
        <f>ROUNDUP(IFERROR(AG81*(1+$AA$3/100),AG81),0)</f>
        <v>551</v>
      </c>
      <c r="H81" s="19">
        <f>ROUNDUP(IFERROR(AH81*(1+$AA$3/100),AH81),0)</f>
        <v>598</v>
      </c>
      <c r="I81" s="19">
        <f>ROUNDUP(IFERROR(AI81*(1+$AA$3/100),AI81),0)</f>
        <v>645</v>
      </c>
      <c r="J81" s="19">
        <f>ROUNDUP(IFERROR(AJ81*(1+$AA$3/100),AJ81),0)</f>
        <v>692</v>
      </c>
      <c r="K81" s="19">
        <f>ROUNDUP(IFERROR(AK81*(1+$AA$3/100),AK81),0)</f>
        <v>739</v>
      </c>
      <c r="L81" s="19">
        <f>ROUNDUP(IFERROR(AL81*(1+$AA$3/100),AL81),0)</f>
        <v>786</v>
      </c>
      <c r="M81" s="19">
        <f>ROUNDUP(IFERROR(AM81*(1+$AA$3/100),AM81),0)</f>
        <v>834</v>
      </c>
      <c r="N81" s="19">
        <f>ROUNDUP(IFERROR(AN81*(1+$AA$3/100),AN81),0)</f>
        <v>881</v>
      </c>
      <c r="O81" s="19">
        <f>ROUNDUP(IFERROR(AO81*(1+$AA$3/100),AO81),0)</f>
        <v>928</v>
      </c>
      <c r="P81" s="19">
        <f>ROUNDUP(IFERROR(AP81*(1+$AA$3/100),AP81),0)</f>
        <v>975</v>
      </c>
      <c r="Q81" s="19">
        <f>ROUNDUP(IFERROR(AQ81*(1+$AA$3/100),AQ81),0)</f>
        <v>1022</v>
      </c>
      <c r="R81" s="19">
        <f>ROUNDUP(IFERROR(AR81*(1+$AA$3/100),AR81),0)</f>
        <v>1069</v>
      </c>
      <c r="S81" s="19">
        <f>ROUNDUP(IFERROR(AS81*(1+$AA$3/100),AS81),0)</f>
        <v>1116</v>
      </c>
      <c r="T81" s="19">
        <f>ROUNDUP(IFERROR(AT81*(1+$AA$3/100),AT81),0)</f>
        <v>1164</v>
      </c>
      <c r="U81" s="19">
        <f>ROUNDUP(IFERROR(AU81*(1+$AA$3/100),AU81),0)</f>
        <v>1210</v>
      </c>
      <c r="V81" s="19">
        <f>ROUNDUP(IFERROR(AV81*(1+$AA$3/100),AV81),0)</f>
        <v>1257</v>
      </c>
      <c r="W81" s="19">
        <f>ROUNDUP(IFERROR(AW81*(1+$AA$3/100),AW81),0)</f>
        <v>1305</v>
      </c>
      <c r="X81" s="20">
        <f>ROUNDUP(IFERROR(AX81*(1+$AA$3/100),AX81),0)</f>
        <v>1352</v>
      </c>
      <c r="Y81" s="481">
        <v>3000</v>
      </c>
      <c r="AA81">
        <v>3000</v>
      </c>
      <c r="AB81">
        <v>420</v>
      </c>
      <c r="AC81">
        <v>483</v>
      </c>
      <c r="AD81">
        <v>546</v>
      </c>
      <c r="AE81">
        <v>608</v>
      </c>
      <c r="AF81">
        <v>671</v>
      </c>
      <c r="AG81">
        <v>734</v>
      </c>
      <c r="AH81">
        <v>797</v>
      </c>
      <c r="AI81">
        <v>860</v>
      </c>
      <c r="AJ81">
        <v>922</v>
      </c>
      <c r="AK81">
        <v>985</v>
      </c>
      <c r="AL81">
        <v>1048</v>
      </c>
      <c r="AM81">
        <v>1111</v>
      </c>
      <c r="AN81">
        <v>1174</v>
      </c>
      <c r="AO81">
        <v>1237</v>
      </c>
      <c r="AP81">
        <v>1299</v>
      </c>
      <c r="AQ81">
        <v>1362</v>
      </c>
      <c r="AR81">
        <v>1425</v>
      </c>
      <c r="AS81">
        <v>1488</v>
      </c>
      <c r="AT81">
        <v>1551</v>
      </c>
      <c r="AU81">
        <v>1613</v>
      </c>
      <c r="AV81">
        <v>1676</v>
      </c>
      <c r="AW81">
        <v>1739</v>
      </c>
      <c r="AX81">
        <v>1802</v>
      </c>
    </row>
    <row r="82" spans="1:52" customHeight="1" ht="18.75">
      <c r="A82" s="479">
        <v>3200</v>
      </c>
      <c r="B82" s="21">
        <f>ROUNDUP(IFERROR(AB82*(1+$AA$3/100),AB82),0)</f>
        <v>329</v>
      </c>
      <c r="C82" s="22">
        <f>ROUNDUP(IFERROR(AC82*(1+$AA$3/100),AC82),0)</f>
        <v>378</v>
      </c>
      <c r="D82" s="22">
        <f>ROUNDUP(IFERROR(AD82*(1+$AA$3/100),AD82),0)</f>
        <v>429</v>
      </c>
      <c r="E82" s="22">
        <f>ROUNDUP(IFERROR(AE82*(1+$AA$3/100),AE82),0)</f>
        <v>478</v>
      </c>
      <c r="F82" s="22">
        <f>ROUNDUP(IFERROR(AF82*(1+$AA$3/100),AF82),0)</f>
        <v>528</v>
      </c>
      <c r="G82" s="22">
        <f>ROUNDUP(IFERROR(AG82*(1+$AA$3/100),AG82),0)</f>
        <v>578</v>
      </c>
      <c r="H82" s="22">
        <f>ROUNDUP(IFERROR(AH82*(1+$AA$3/100),AH82),0)</f>
        <v>627</v>
      </c>
      <c r="I82" s="22">
        <f>ROUNDUP(IFERROR(AI82*(1+$AA$3/100),AI82),0)</f>
        <v>678</v>
      </c>
      <c r="J82" s="22">
        <f>ROUNDUP(IFERROR(AJ82*(1+$AA$3/100),AJ82),0)</f>
        <v>727</v>
      </c>
      <c r="K82" s="22">
        <f>ROUNDUP(IFERROR(AK82*(1+$AA$3/100),AK82),0)</f>
        <v>777</v>
      </c>
      <c r="L82" s="22">
        <f>ROUNDUP(IFERROR(AL82*(1+$AA$3/100),AL82),0)</f>
        <v>827</v>
      </c>
      <c r="M82" s="22">
        <f>ROUNDUP(IFERROR(AM82*(1+$AA$3/100),AM82),0)</f>
        <v>876</v>
      </c>
      <c r="N82" s="22">
        <f>ROUNDUP(IFERROR(AN82*(1+$AA$3/100),AN82),0)</f>
        <v>926</v>
      </c>
      <c r="O82" s="22">
        <f>ROUNDUP(IFERROR(AO82*(1+$AA$3/100),AO82),0)</f>
        <v>976</v>
      </c>
      <c r="P82" s="22">
        <f>ROUNDUP(IFERROR(AP82*(1+$AA$3/100),AP82),0)</f>
        <v>1026</v>
      </c>
      <c r="Q82" s="22">
        <f>ROUNDUP(IFERROR(AQ82*(1+$AA$3/100),AQ82),0)</f>
        <v>1075</v>
      </c>
      <c r="R82" s="22">
        <f>ROUNDUP(IFERROR(AR82*(1+$AA$3/100),AR82),0)</f>
        <v>1125</v>
      </c>
      <c r="S82" s="22">
        <f>ROUNDUP(IFERROR(AS82*(1+$AA$3/100),AS82),0)</f>
        <v>1175</v>
      </c>
      <c r="T82" s="22">
        <f>ROUNDUP(IFERROR(AT82*(1+$AA$3/100),AT82),0)</f>
        <v>1224</v>
      </c>
      <c r="U82" s="22">
        <f>ROUNDUP(IFERROR(AU82*(1+$AA$3/100),AU82),0)</f>
        <v>1275</v>
      </c>
      <c r="V82" s="22">
        <f>ROUNDUP(IFERROR(AV82*(1+$AA$3/100),AV82),0)</f>
        <v>1324</v>
      </c>
      <c r="W82" s="22">
        <f>ROUNDUP(IFERROR(AW82*(1+$AA$3/100),AW82),0)</f>
        <v>1374</v>
      </c>
      <c r="X82" s="23">
        <f>ROUNDUP(IFERROR(AX82*(1+$AA$3/100),AX82),0)</f>
        <v>1424</v>
      </c>
      <c r="Y82" s="481">
        <v>3200</v>
      </c>
      <c r="AA82">
        <v>3200</v>
      </c>
      <c r="AB82">
        <v>438</v>
      </c>
      <c r="AC82">
        <v>504</v>
      </c>
      <c r="AD82">
        <v>571</v>
      </c>
      <c r="AE82">
        <v>637</v>
      </c>
      <c r="AF82">
        <v>703</v>
      </c>
      <c r="AG82">
        <v>770</v>
      </c>
      <c r="AH82">
        <v>836</v>
      </c>
      <c r="AI82">
        <v>903</v>
      </c>
      <c r="AJ82">
        <v>969</v>
      </c>
      <c r="AK82">
        <v>1035</v>
      </c>
      <c r="AL82">
        <v>1102</v>
      </c>
      <c r="AM82">
        <v>1168</v>
      </c>
      <c r="AN82">
        <v>1234</v>
      </c>
      <c r="AO82">
        <v>1301</v>
      </c>
      <c r="AP82">
        <v>1367</v>
      </c>
      <c r="AQ82">
        <v>1433</v>
      </c>
      <c r="AR82">
        <v>1500</v>
      </c>
      <c r="AS82">
        <v>1566</v>
      </c>
      <c r="AT82">
        <v>1632</v>
      </c>
      <c r="AU82">
        <v>1699</v>
      </c>
      <c r="AV82">
        <v>1765</v>
      </c>
      <c r="AW82">
        <v>1831</v>
      </c>
      <c r="AX82">
        <v>1898</v>
      </c>
    </row>
    <row r="83" spans="1:52" customHeight="1" ht="18.75">
      <c r="A83" s="476"/>
      <c r="B83" s="477"/>
      <c r="C83" s="477"/>
      <c r="D83" s="477"/>
      <c r="E83" s="477"/>
      <c r="F83" s="477"/>
      <c r="G83" s="477"/>
      <c r="H83" s="477"/>
      <c r="I83" s="477"/>
      <c r="J83" s="477"/>
      <c r="K83" s="477"/>
      <c r="L83" s="477"/>
      <c r="M83" s="477"/>
      <c r="N83" s="477"/>
      <c r="O83" s="477"/>
      <c r="P83" s="477"/>
      <c r="Q83" s="477"/>
      <c r="R83" s="477"/>
      <c r="S83" s="477"/>
      <c r="T83" s="477"/>
      <c r="U83" s="477"/>
      <c r="V83" s="477"/>
      <c r="W83" s="477"/>
      <c r="X83" s="477"/>
      <c r="Y83" s="478"/>
    </row>
    <row r="84" spans="1:52" customHeight="1" ht="15">
      <c r="A84" s="14" t="s">
        <v>840</v>
      </c>
      <c r="B84" s="19"/>
      <c r="C84" s="19"/>
      <c r="D84" s="19"/>
      <c r="E84" s="19"/>
      <c r="F84" s="19"/>
      <c r="G84" s="19"/>
      <c r="H84" s="19"/>
      <c r="I84" s="19"/>
      <c r="J84" s="19"/>
      <c r="K84" s="19"/>
      <c r="L84" s="19"/>
      <c r="M84" s="19"/>
      <c r="N84" s="19"/>
      <c r="O84" s="19"/>
      <c r="P84" s="19"/>
      <c r="Q84" s="19"/>
      <c r="R84" s="19"/>
      <c r="S84" s="19"/>
      <c r="T84" s="19"/>
      <c r="U84" s="19"/>
      <c r="V84" s="19"/>
      <c r="W84" s="19"/>
      <c r="X84" s="19"/>
      <c r="Y84" s="19"/>
    </row>
    <row r="85" spans="1:52" customHeight="1" ht="15">
      <c r="A85" s="14" t="s">
        <v>384</v>
      </c>
      <c r="B85" s="19"/>
      <c r="C85" s="19"/>
      <c r="D85" s="19"/>
      <c r="E85" s="19"/>
      <c r="F85" s="19"/>
      <c r="G85" s="19"/>
      <c r="H85" s="19"/>
      <c r="I85" s="19"/>
      <c r="J85" s="19"/>
      <c r="K85" s="19"/>
      <c r="L85" s="19"/>
      <c r="M85" s="19"/>
      <c r="N85" s="19"/>
      <c r="O85" s="19"/>
      <c r="P85" s="19"/>
      <c r="Q85" s="19"/>
      <c r="R85" s="19"/>
      <c r="S85" s="19"/>
      <c r="T85" s="19"/>
      <c r="U85" s="19"/>
      <c r="V85" s="19"/>
      <c r="W85" s="19"/>
      <c r="X85" s="19"/>
      <c r="Y85" s="19"/>
    </row>
    <row r="86" spans="1:52" customHeight="1" ht="6.6"/>
    <row r="87" spans="1:52" customHeight="1" ht="24">
      <c r="A87" s="1372" t="s">
        <v>931</v>
      </c>
      <c r="B87" s="1373"/>
      <c r="C87" s="1373"/>
      <c r="D87" s="1373"/>
      <c r="E87" s="1373"/>
      <c r="F87" s="1373"/>
      <c r="G87" s="1373"/>
      <c r="H87" s="1373"/>
      <c r="I87" s="1373"/>
      <c r="J87" s="1373"/>
      <c r="K87" s="1373"/>
      <c r="L87" s="1373"/>
      <c r="M87" s="1373"/>
      <c r="N87" s="1373"/>
      <c r="O87" s="1373"/>
      <c r="P87" s="1373"/>
      <c r="Q87" s="1373"/>
      <c r="R87" s="1373"/>
      <c r="S87" s="1373"/>
      <c r="T87" s="1373"/>
      <c r="U87" s="1373"/>
      <c r="V87" s="1373"/>
      <c r="W87" s="1373"/>
      <c r="X87" s="1373"/>
      <c r="Y87" s="1374"/>
      <c r="AA87" t="s">
        <v>932</v>
      </c>
    </row>
    <row r="88" spans="1:52" customHeight="1" ht="18.75">
      <c r="A88" s="24"/>
      <c r="B88" s="19"/>
      <c r="C88" s="19"/>
      <c r="D88" s="19"/>
      <c r="E88" s="19"/>
      <c r="F88" s="19"/>
      <c r="G88" s="19"/>
      <c r="H88" s="19"/>
      <c r="I88" s="19"/>
      <c r="J88" s="19"/>
      <c r="K88" s="19"/>
      <c r="L88" s="19"/>
      <c r="M88" s="19"/>
      <c r="N88" s="19"/>
      <c r="O88" s="19"/>
      <c r="P88" s="19"/>
      <c r="Q88" s="19"/>
      <c r="R88" s="19"/>
      <c r="S88" s="19"/>
      <c r="T88" s="19"/>
      <c r="U88" s="19"/>
      <c r="V88" s="19"/>
      <c r="W88" s="19"/>
      <c r="X88" s="19"/>
      <c r="Y88" s="19"/>
    </row>
    <row r="89" spans="1:52" customHeight="1" ht="24">
      <c r="A89" s="1372" t="s">
        <v>927</v>
      </c>
      <c r="B89" s="1373"/>
      <c r="C89" s="1373"/>
      <c r="D89" s="1373"/>
      <c r="E89" s="1373"/>
      <c r="F89" s="1373"/>
      <c r="G89" s="1373"/>
      <c r="H89" s="1373"/>
      <c r="I89" s="1373"/>
      <c r="J89" s="1373"/>
      <c r="K89" s="1373"/>
      <c r="L89" s="1373"/>
      <c r="M89" s="1373"/>
      <c r="N89" s="1373"/>
      <c r="O89" s="1373"/>
      <c r="P89" s="1373"/>
      <c r="Q89" s="1373"/>
      <c r="R89" s="1373"/>
      <c r="S89" s="1373"/>
      <c r="T89" s="1373"/>
      <c r="U89" s="1373"/>
      <c r="V89" s="1373"/>
      <c r="W89" s="1373"/>
      <c r="X89" s="1373"/>
      <c r="Y89" s="1374"/>
      <c r="AA89" t="s">
        <v>933</v>
      </c>
    </row>
    <row r="90" spans="1:52" customHeight="1" ht="18.75">
      <c r="A90" s="475"/>
      <c r="B90" s="482">
        <v>1010</v>
      </c>
      <c r="C90" s="482">
        <v>1210</v>
      </c>
      <c r="D90" s="482">
        <v>1410</v>
      </c>
      <c r="E90" s="482">
        <v>1610</v>
      </c>
      <c r="F90" s="482">
        <v>1810</v>
      </c>
      <c r="G90" s="482">
        <v>2010</v>
      </c>
      <c r="H90" s="482">
        <v>2210</v>
      </c>
      <c r="I90" s="482">
        <v>2410</v>
      </c>
      <c r="J90" s="482">
        <v>2610</v>
      </c>
      <c r="K90" s="482">
        <v>2810</v>
      </c>
      <c r="L90" s="482">
        <v>3010</v>
      </c>
      <c r="M90" s="482">
        <v>3210</v>
      </c>
      <c r="N90" s="482">
        <v>3410</v>
      </c>
      <c r="O90" s="482">
        <v>3610</v>
      </c>
      <c r="P90" s="482">
        <v>3810</v>
      </c>
      <c r="Q90" s="482">
        <v>4010</v>
      </c>
      <c r="R90" s="482">
        <v>4210</v>
      </c>
      <c r="S90" s="482">
        <v>4410</v>
      </c>
      <c r="T90" s="482">
        <v>4610</v>
      </c>
      <c r="U90" s="482">
        <v>4810</v>
      </c>
      <c r="V90" s="482">
        <v>5010</v>
      </c>
      <c r="W90" s="482">
        <v>5210</v>
      </c>
      <c r="X90" s="482">
        <v>5410</v>
      </c>
      <c r="Y90" s="481"/>
      <c r="AB90">
        <v>1010</v>
      </c>
      <c r="AC90">
        <v>1210</v>
      </c>
      <c r="AD90">
        <v>1410</v>
      </c>
      <c r="AE90">
        <v>1610</v>
      </c>
      <c r="AF90">
        <v>1810</v>
      </c>
      <c r="AG90">
        <v>2010</v>
      </c>
      <c r="AH90">
        <v>2210</v>
      </c>
      <c r="AI90">
        <v>2410</v>
      </c>
      <c r="AJ90">
        <v>2610</v>
      </c>
      <c r="AK90">
        <v>2810</v>
      </c>
      <c r="AL90">
        <v>3010</v>
      </c>
      <c r="AM90">
        <v>3210</v>
      </c>
      <c r="AN90">
        <v>3410</v>
      </c>
      <c r="AO90">
        <v>3610</v>
      </c>
      <c r="AP90">
        <v>3810</v>
      </c>
      <c r="AQ90">
        <v>4010</v>
      </c>
      <c r="AR90">
        <v>4210</v>
      </c>
      <c r="AS90">
        <v>4410</v>
      </c>
      <c r="AT90">
        <v>4610</v>
      </c>
      <c r="AU90">
        <v>4810</v>
      </c>
      <c r="AV90">
        <v>5010</v>
      </c>
      <c r="AW90">
        <v>5210</v>
      </c>
      <c r="AX90">
        <v>5410</v>
      </c>
    </row>
    <row r="91" spans="1:52" customHeight="1" ht="18.75">
      <c r="A91" s="479">
        <v>600</v>
      </c>
      <c r="B91" s="15">
        <f>ROUNDUP(IFERROR(AB91*(1+$AA$3/100),AB91),0)</f>
        <v>236</v>
      </c>
      <c r="C91" s="16">
        <f>ROUNDUP(IFERROR(AC91*(1+$AA$3/100),AC91),0)</f>
        <v>260</v>
      </c>
      <c r="D91" s="16">
        <f>ROUNDUP(IFERROR(AD91*(1+$AA$3/100),AD91),0)</f>
        <v>284</v>
      </c>
      <c r="E91" s="16">
        <f>ROUNDUP(IFERROR(AE91*(1+$AA$3/100),AE91),0)</f>
        <v>308</v>
      </c>
      <c r="F91" s="16">
        <f>ROUNDUP(IFERROR(AF91*(1+$AA$3/100),AF91),0)</f>
        <v>315</v>
      </c>
      <c r="G91" s="16">
        <f>ROUNDUP(IFERROR(AG91*(1+$AA$3/100),AG91),0)</f>
        <v>338</v>
      </c>
      <c r="H91" s="16">
        <f>ROUNDUP(IFERROR(AH91*(1+$AA$3/100),AH91),0)</f>
        <v>360</v>
      </c>
      <c r="I91" s="16">
        <f>ROUNDUP(IFERROR(AI91*(1+$AA$3/100),AI91),0)</f>
        <v>384</v>
      </c>
      <c r="J91" s="16">
        <f>ROUNDUP(IFERROR(AJ91*(1+$AA$3/100),AJ91),0)</f>
        <v>406</v>
      </c>
      <c r="K91" s="16">
        <f>ROUNDUP(IFERROR(AK91*(1+$AA$3/100),AK91),0)</f>
        <v>429</v>
      </c>
      <c r="L91" s="16">
        <f>ROUNDUP(IFERROR(AL91*(1+$AA$3/100),AL91),0)</f>
        <v>452</v>
      </c>
      <c r="M91" s="16">
        <f>ROUNDUP(IFERROR(AM91*(1+$AA$3/100),AM91),0)</f>
        <v>475</v>
      </c>
      <c r="N91" s="16">
        <f>ROUNDUP(IFERROR(AN91*(1+$AA$3/100),AN91),0)</f>
        <v>498</v>
      </c>
      <c r="O91" s="16">
        <f>ROUNDUP(IFERROR(AO91*(1+$AA$3/100),AO91),0)</f>
        <v>521</v>
      </c>
      <c r="P91" s="16">
        <f>ROUNDUP(IFERROR(AP91*(1+$AA$3/100),AP91),0)</f>
        <v>543</v>
      </c>
      <c r="Q91" s="16">
        <f>ROUNDUP(IFERROR(AQ91*(1+$AA$3/100),AQ91),0)</f>
        <v>566</v>
      </c>
      <c r="R91" s="16">
        <f>ROUNDUP(IFERROR(AR91*(1+$AA$3/100),AR91),0)</f>
        <v>589</v>
      </c>
      <c r="S91" s="16">
        <f>ROUNDUP(IFERROR(AS91*(1+$AA$3/100),AS91),0)</f>
        <v>612</v>
      </c>
      <c r="T91" s="16">
        <f>ROUNDUP(IFERROR(AT91*(1+$AA$3/100),AT91),0)</f>
        <v>635</v>
      </c>
      <c r="U91" s="16">
        <f>ROUNDUP(IFERROR(AU91*(1+$AA$3/100),AU91),0)</f>
        <v>657</v>
      </c>
      <c r="V91" s="16">
        <f>ROUNDUP(IFERROR(AV91*(1+$AA$3/100),AV91),0)</f>
        <v>681</v>
      </c>
      <c r="W91" s="16">
        <f>ROUNDUP(IFERROR(AW91*(1+$AA$3/100),AW91),0)</f>
        <v>703</v>
      </c>
      <c r="X91" s="17">
        <f>ROUNDUP(IFERROR(AX91*(1+$AA$3/100),AX91),0)</f>
        <v>726</v>
      </c>
      <c r="Y91" s="481">
        <v>600</v>
      </c>
      <c r="AA91">
        <v>600</v>
      </c>
      <c r="AB91">
        <v>314</v>
      </c>
      <c r="AC91">
        <v>346</v>
      </c>
      <c r="AD91">
        <v>378</v>
      </c>
      <c r="AE91">
        <v>410</v>
      </c>
      <c r="AF91">
        <v>419</v>
      </c>
      <c r="AG91">
        <v>450</v>
      </c>
      <c r="AH91">
        <v>480</v>
      </c>
      <c r="AI91">
        <v>511</v>
      </c>
      <c r="AJ91">
        <v>541</v>
      </c>
      <c r="AK91">
        <v>572</v>
      </c>
      <c r="AL91">
        <v>602</v>
      </c>
      <c r="AM91">
        <v>633</v>
      </c>
      <c r="AN91">
        <v>663</v>
      </c>
      <c r="AO91">
        <v>694</v>
      </c>
      <c r="AP91">
        <v>724</v>
      </c>
      <c r="AQ91">
        <v>754</v>
      </c>
      <c r="AR91">
        <v>785</v>
      </c>
      <c r="AS91">
        <v>815</v>
      </c>
      <c r="AT91">
        <v>846</v>
      </c>
      <c r="AU91">
        <v>876</v>
      </c>
      <c r="AV91">
        <v>907</v>
      </c>
      <c r="AW91">
        <v>937</v>
      </c>
      <c r="AX91">
        <v>968</v>
      </c>
    </row>
    <row r="92" spans="1:52" customHeight="1" ht="18.75">
      <c r="A92" s="479">
        <v>800</v>
      </c>
      <c r="B92" s="18">
        <f>ROUNDUP(IFERROR(AB92*(1+$AA$3/100),AB92),0)</f>
        <v>257</v>
      </c>
      <c r="C92" s="19">
        <f>ROUNDUP(IFERROR(AC92*(1+$AA$3/100),AC92),0)</f>
        <v>285</v>
      </c>
      <c r="D92" s="19">
        <f>ROUNDUP(IFERROR(AD92*(1+$AA$3/100),AD92),0)</f>
        <v>297</v>
      </c>
      <c r="E92" s="19">
        <f>ROUNDUP(IFERROR(AE92*(1+$AA$3/100),AE92),0)</f>
        <v>324</v>
      </c>
      <c r="F92" s="19">
        <f>ROUNDUP(IFERROR(AF92*(1+$AA$3/100),AF92),0)</f>
        <v>351</v>
      </c>
      <c r="G92" s="19">
        <f>ROUNDUP(IFERROR(AG92*(1+$AA$3/100),AG92),0)</f>
        <v>378</v>
      </c>
      <c r="H92" s="19">
        <f>ROUNDUP(IFERROR(AH92*(1+$AA$3/100),AH92),0)</f>
        <v>405</v>
      </c>
      <c r="I92" s="19">
        <f>ROUNDUP(IFERROR(AI92*(1+$AA$3/100),AI92),0)</f>
        <v>431</v>
      </c>
      <c r="J92" s="19">
        <f>ROUNDUP(IFERROR(AJ92*(1+$AA$3/100),AJ92),0)</f>
        <v>458</v>
      </c>
      <c r="K92" s="19">
        <f>ROUNDUP(IFERROR(AK92*(1+$AA$3/100),AK92),0)</f>
        <v>485</v>
      </c>
      <c r="L92" s="19">
        <f>ROUNDUP(IFERROR(AL92*(1+$AA$3/100),AL92),0)</f>
        <v>511</v>
      </c>
      <c r="M92" s="19">
        <f>ROUNDUP(IFERROR(AM92*(1+$AA$3/100),AM92),0)</f>
        <v>538</v>
      </c>
      <c r="N92" s="19">
        <f>ROUNDUP(IFERROR(AN92*(1+$AA$3/100),AN92),0)</f>
        <v>565</v>
      </c>
      <c r="O92" s="19">
        <f>ROUNDUP(IFERROR(AO92*(1+$AA$3/100),AO92),0)</f>
        <v>591</v>
      </c>
      <c r="P92" s="19">
        <f>ROUNDUP(IFERROR(AP92*(1+$AA$3/100),AP92),0)</f>
        <v>618</v>
      </c>
      <c r="Q92" s="19">
        <f>ROUNDUP(IFERROR(AQ92*(1+$AA$3/100),AQ92),0)</f>
        <v>645</v>
      </c>
      <c r="R92" s="19">
        <f>ROUNDUP(IFERROR(AR92*(1+$AA$3/100),AR92),0)</f>
        <v>672</v>
      </c>
      <c r="S92" s="19">
        <f>ROUNDUP(IFERROR(AS92*(1+$AA$3/100),AS92),0)</f>
        <v>699</v>
      </c>
      <c r="T92" s="19">
        <f>ROUNDUP(IFERROR(AT92*(1+$AA$3/100),AT92),0)</f>
        <v>726</v>
      </c>
      <c r="U92" s="19">
        <f>ROUNDUP(IFERROR(AU92*(1+$AA$3/100),AU92),0)</f>
        <v>752</v>
      </c>
      <c r="V92" s="19">
        <f>ROUNDUP(IFERROR(AV92*(1+$AA$3/100),AV92),0)</f>
        <v>779</v>
      </c>
      <c r="W92" s="19">
        <f>ROUNDUP(IFERROR(AW92*(1+$AA$3/100),AW92),0)</f>
        <v>806</v>
      </c>
      <c r="X92" s="20">
        <f>ROUNDUP(IFERROR(AX92*(1+$AA$3/100),AX92),0)</f>
        <v>832</v>
      </c>
      <c r="Y92" s="481">
        <v>800</v>
      </c>
      <c r="AA92">
        <v>800</v>
      </c>
      <c r="AB92">
        <v>342</v>
      </c>
      <c r="AC92">
        <v>380</v>
      </c>
      <c r="AD92">
        <v>396</v>
      </c>
      <c r="AE92">
        <v>432</v>
      </c>
      <c r="AF92">
        <v>467</v>
      </c>
      <c r="AG92">
        <v>503</v>
      </c>
      <c r="AH92">
        <v>539</v>
      </c>
      <c r="AI92">
        <v>574</v>
      </c>
      <c r="AJ92">
        <v>610</v>
      </c>
      <c r="AK92">
        <v>646</v>
      </c>
      <c r="AL92">
        <v>681</v>
      </c>
      <c r="AM92">
        <v>717</v>
      </c>
      <c r="AN92">
        <v>753</v>
      </c>
      <c r="AO92">
        <v>788</v>
      </c>
      <c r="AP92">
        <v>824</v>
      </c>
      <c r="AQ92">
        <v>860</v>
      </c>
      <c r="AR92">
        <v>895</v>
      </c>
      <c r="AS92">
        <v>931</v>
      </c>
      <c r="AT92">
        <v>967</v>
      </c>
      <c r="AU92">
        <v>1002</v>
      </c>
      <c r="AV92">
        <v>1038</v>
      </c>
      <c r="AW92">
        <v>1074</v>
      </c>
      <c r="AX92">
        <v>1109</v>
      </c>
    </row>
    <row r="93" spans="1:52" customHeight="1" ht="18.75">
      <c r="A93" s="479">
        <v>1000</v>
      </c>
      <c r="B93" s="18">
        <f>ROUNDUP(IFERROR(AB93*(1+$AA$3/100),AB93),0)</f>
        <v>264</v>
      </c>
      <c r="C93" s="19">
        <f>ROUNDUP(IFERROR(AC93*(1+$AA$3/100),AC93),0)</f>
        <v>295</v>
      </c>
      <c r="D93" s="19">
        <f>ROUNDUP(IFERROR(AD93*(1+$AA$3/100),AD93),0)</f>
        <v>325</v>
      </c>
      <c r="E93" s="19">
        <f>ROUNDUP(IFERROR(AE93*(1+$AA$3/100),AE93),0)</f>
        <v>356</v>
      </c>
      <c r="F93" s="19">
        <f>ROUNDUP(IFERROR(AF93*(1+$AA$3/100),AF93),0)</f>
        <v>387</v>
      </c>
      <c r="G93" s="19">
        <f>ROUNDUP(IFERROR(AG93*(1+$AA$3/100),AG93),0)</f>
        <v>417</v>
      </c>
      <c r="H93" s="19">
        <f>ROUNDUP(IFERROR(AH93*(1+$AA$3/100),AH93),0)</f>
        <v>448</v>
      </c>
      <c r="I93" s="19">
        <f>ROUNDUP(IFERROR(AI93*(1+$AA$3/100),AI93),0)</f>
        <v>479</v>
      </c>
      <c r="J93" s="19">
        <f>ROUNDUP(IFERROR(AJ93*(1+$AA$3/100),AJ93),0)</f>
        <v>510</v>
      </c>
      <c r="K93" s="19">
        <f>ROUNDUP(IFERROR(AK93*(1+$AA$3/100),AK93),0)</f>
        <v>540</v>
      </c>
      <c r="L93" s="19">
        <f>ROUNDUP(IFERROR(AL93*(1+$AA$3/100),AL93),0)</f>
        <v>571</v>
      </c>
      <c r="M93" s="19">
        <f>ROUNDUP(IFERROR(AM93*(1+$AA$3/100),AM93),0)</f>
        <v>602</v>
      </c>
      <c r="N93" s="19">
        <f>ROUNDUP(IFERROR(AN93*(1+$AA$3/100),AN93),0)</f>
        <v>632</v>
      </c>
      <c r="O93" s="19">
        <f>ROUNDUP(IFERROR(AO93*(1+$AA$3/100),AO93),0)</f>
        <v>663</v>
      </c>
      <c r="P93" s="19">
        <f>ROUNDUP(IFERROR(AP93*(1+$AA$3/100),AP93),0)</f>
        <v>693</v>
      </c>
      <c r="Q93" s="19">
        <f>ROUNDUP(IFERROR(AQ93*(1+$AA$3/100),AQ93),0)</f>
        <v>724</v>
      </c>
      <c r="R93" s="19">
        <f>ROUNDUP(IFERROR(AR93*(1+$AA$3/100),AR93),0)</f>
        <v>755</v>
      </c>
      <c r="S93" s="19">
        <f>ROUNDUP(IFERROR(AS93*(1+$AA$3/100),AS93),0)</f>
        <v>786</v>
      </c>
      <c r="T93" s="19">
        <f>ROUNDUP(IFERROR(AT93*(1+$AA$3/100),AT93),0)</f>
        <v>816</v>
      </c>
      <c r="U93" s="19">
        <f>ROUNDUP(IFERROR(AU93*(1+$AA$3/100),AU93),0)</f>
        <v>847</v>
      </c>
      <c r="V93" s="19">
        <f>ROUNDUP(IFERROR(AV93*(1+$AA$3/100),AV93),0)</f>
        <v>878</v>
      </c>
      <c r="W93" s="19">
        <f>ROUNDUP(IFERROR(AW93*(1+$AA$3/100),AW93),0)</f>
        <v>909</v>
      </c>
      <c r="X93" s="20">
        <f>ROUNDUP(IFERROR(AX93*(1+$AA$3/100),AX93),0)</f>
        <v>939</v>
      </c>
      <c r="Y93" s="481">
        <v>1000</v>
      </c>
      <c r="AA93">
        <v>1000</v>
      </c>
      <c r="AB93">
        <v>352</v>
      </c>
      <c r="AC93">
        <v>393</v>
      </c>
      <c r="AD93">
        <v>433</v>
      </c>
      <c r="AE93">
        <v>474</v>
      </c>
      <c r="AF93">
        <v>515</v>
      </c>
      <c r="AG93">
        <v>556</v>
      </c>
      <c r="AH93">
        <v>597</v>
      </c>
      <c r="AI93">
        <v>638</v>
      </c>
      <c r="AJ93">
        <v>679</v>
      </c>
      <c r="AK93">
        <v>720</v>
      </c>
      <c r="AL93">
        <v>761</v>
      </c>
      <c r="AM93">
        <v>802</v>
      </c>
      <c r="AN93">
        <v>842</v>
      </c>
      <c r="AO93">
        <v>883</v>
      </c>
      <c r="AP93">
        <v>924</v>
      </c>
      <c r="AQ93">
        <v>965</v>
      </c>
      <c r="AR93">
        <v>1006</v>
      </c>
      <c r="AS93">
        <v>1047</v>
      </c>
      <c r="AT93">
        <v>1088</v>
      </c>
      <c r="AU93">
        <v>1129</v>
      </c>
      <c r="AV93">
        <v>1170</v>
      </c>
      <c r="AW93">
        <v>1211</v>
      </c>
      <c r="AX93">
        <v>1251</v>
      </c>
    </row>
    <row r="94" spans="1:52" customHeight="1" ht="18.75">
      <c r="A94" s="479">
        <v>1200</v>
      </c>
      <c r="B94" s="18">
        <f>ROUNDUP(IFERROR(AB94*(1+$AA$3/100),AB94),0)</f>
        <v>285</v>
      </c>
      <c r="C94" s="19">
        <f>ROUNDUP(IFERROR(AC94*(1+$AA$3/100),AC94),0)</f>
        <v>319</v>
      </c>
      <c r="D94" s="19">
        <f>ROUNDUP(IFERROR(AD94*(1+$AA$3/100),AD94),0)</f>
        <v>354</v>
      </c>
      <c r="E94" s="19">
        <f>ROUNDUP(IFERROR(AE94*(1+$AA$3/100),AE94),0)</f>
        <v>388</v>
      </c>
      <c r="F94" s="19">
        <f>ROUNDUP(IFERROR(AF94*(1+$AA$3/100),AF94),0)</f>
        <v>423</v>
      </c>
      <c r="G94" s="19">
        <f>ROUNDUP(IFERROR(AG94*(1+$AA$3/100),AG94),0)</f>
        <v>457</v>
      </c>
      <c r="H94" s="19">
        <f>ROUNDUP(IFERROR(AH94*(1+$AA$3/100),AH94),0)</f>
        <v>492</v>
      </c>
      <c r="I94" s="19">
        <f>ROUNDUP(IFERROR(AI94*(1+$AA$3/100),AI94),0)</f>
        <v>527</v>
      </c>
      <c r="J94" s="19">
        <f>ROUNDUP(IFERROR(AJ94*(1+$AA$3/100),AJ94),0)</f>
        <v>561</v>
      </c>
      <c r="K94" s="19">
        <f>ROUNDUP(IFERROR(AK94*(1+$AA$3/100),AK94),0)</f>
        <v>596</v>
      </c>
      <c r="L94" s="19">
        <f>ROUNDUP(IFERROR(AL94*(1+$AA$3/100),AL94),0)</f>
        <v>630</v>
      </c>
      <c r="M94" s="19">
        <f>ROUNDUP(IFERROR(AM94*(1+$AA$3/100),AM94),0)</f>
        <v>665</v>
      </c>
      <c r="N94" s="19">
        <f>ROUNDUP(IFERROR(AN94*(1+$AA$3/100),AN94),0)</f>
        <v>699</v>
      </c>
      <c r="O94" s="19">
        <f>ROUNDUP(IFERROR(AO94*(1+$AA$3/100),AO94),0)</f>
        <v>734</v>
      </c>
      <c r="P94" s="19">
        <f>ROUNDUP(IFERROR(AP94*(1+$AA$3/100),AP94),0)</f>
        <v>768</v>
      </c>
      <c r="Q94" s="19">
        <f>ROUNDUP(IFERROR(AQ94*(1+$AA$3/100),AQ94),0)</f>
        <v>803</v>
      </c>
      <c r="R94" s="19">
        <f>ROUNDUP(IFERROR(AR94*(1+$AA$3/100),AR94),0)</f>
        <v>838</v>
      </c>
      <c r="S94" s="19">
        <f>ROUNDUP(IFERROR(AS94*(1+$AA$3/100),AS94),0)</f>
        <v>873</v>
      </c>
      <c r="T94" s="19">
        <f>ROUNDUP(IFERROR(AT94*(1+$AA$3/100),AT94),0)</f>
        <v>907</v>
      </c>
      <c r="U94" s="19">
        <f>ROUNDUP(IFERROR(AU94*(1+$AA$3/100),AU94),0)</f>
        <v>942</v>
      </c>
      <c r="V94" s="19">
        <f>ROUNDUP(IFERROR(AV94*(1+$AA$3/100),AV94),0)</f>
        <v>976</v>
      </c>
      <c r="W94" s="19">
        <f>ROUNDUP(IFERROR(AW94*(1+$AA$3/100),AW94),0)</f>
        <v>1011</v>
      </c>
      <c r="X94" s="20">
        <f>ROUNDUP(IFERROR(AX94*(1+$AA$3/100),AX94),0)</f>
        <v>1045</v>
      </c>
      <c r="Y94" s="481">
        <v>1200</v>
      </c>
      <c r="AA94">
        <v>1200</v>
      </c>
      <c r="AB94">
        <v>379</v>
      </c>
      <c r="AC94">
        <v>425</v>
      </c>
      <c r="AD94">
        <v>471</v>
      </c>
      <c r="AE94">
        <v>517</v>
      </c>
      <c r="AF94">
        <v>563</v>
      </c>
      <c r="AG94">
        <v>609</v>
      </c>
      <c r="AH94">
        <v>655</v>
      </c>
      <c r="AI94">
        <v>702</v>
      </c>
      <c r="AJ94">
        <v>748</v>
      </c>
      <c r="AK94">
        <v>794</v>
      </c>
      <c r="AL94">
        <v>840</v>
      </c>
      <c r="AM94">
        <v>886</v>
      </c>
      <c r="AN94">
        <v>932</v>
      </c>
      <c r="AO94">
        <v>978</v>
      </c>
      <c r="AP94">
        <v>1024</v>
      </c>
      <c r="AQ94">
        <v>1070</v>
      </c>
      <c r="AR94">
        <v>1117</v>
      </c>
      <c r="AS94">
        <v>1163</v>
      </c>
      <c r="AT94">
        <v>1209</v>
      </c>
      <c r="AU94">
        <v>1255</v>
      </c>
      <c r="AV94">
        <v>1301</v>
      </c>
      <c r="AW94">
        <v>1347</v>
      </c>
      <c r="AX94">
        <v>1393</v>
      </c>
    </row>
    <row r="95" spans="1:52" customHeight="1" ht="18.75">
      <c r="A95" s="479">
        <v>1400</v>
      </c>
      <c r="B95" s="18">
        <f>ROUNDUP(IFERROR(AB95*(1+$AA$3/100),AB95),0)</f>
        <v>305</v>
      </c>
      <c r="C95" s="19">
        <f>ROUNDUP(IFERROR(AC95*(1+$AA$3/100),AC95),0)</f>
        <v>343</v>
      </c>
      <c r="D95" s="19">
        <f>ROUNDUP(IFERROR(AD95*(1+$AA$3/100),AD95),0)</f>
        <v>381</v>
      </c>
      <c r="E95" s="19">
        <f>ROUNDUP(IFERROR(AE95*(1+$AA$3/100),AE95),0)</f>
        <v>420</v>
      </c>
      <c r="F95" s="19">
        <f>ROUNDUP(IFERROR(AF95*(1+$AA$3/100),AF95),0)</f>
        <v>459</v>
      </c>
      <c r="G95" s="19">
        <f>ROUNDUP(IFERROR(AG95*(1+$AA$3/100),AG95),0)</f>
        <v>497</v>
      </c>
      <c r="H95" s="19">
        <f>ROUNDUP(IFERROR(AH95*(1+$AA$3/100),AH95),0)</f>
        <v>536</v>
      </c>
      <c r="I95" s="19">
        <f>ROUNDUP(IFERROR(AI95*(1+$AA$3/100),AI95),0)</f>
        <v>574</v>
      </c>
      <c r="J95" s="19">
        <f>ROUNDUP(IFERROR(AJ95*(1+$AA$3/100),AJ95),0)</f>
        <v>612</v>
      </c>
      <c r="K95" s="19">
        <f>ROUNDUP(IFERROR(AK95*(1+$AA$3/100),AK95),0)</f>
        <v>651</v>
      </c>
      <c r="L95" s="19">
        <f>ROUNDUP(IFERROR(AL95*(1+$AA$3/100),AL95),0)</f>
        <v>690</v>
      </c>
      <c r="M95" s="19">
        <f>ROUNDUP(IFERROR(AM95*(1+$AA$3/100),AM95),0)</f>
        <v>729</v>
      </c>
      <c r="N95" s="19">
        <f>ROUNDUP(IFERROR(AN95*(1+$AA$3/100),AN95),0)</f>
        <v>767</v>
      </c>
      <c r="O95" s="19">
        <f>ROUNDUP(IFERROR(AO95*(1+$AA$3/100),AO95),0)</f>
        <v>805</v>
      </c>
      <c r="P95" s="19">
        <f>ROUNDUP(IFERROR(AP95*(1+$AA$3/100),AP95),0)</f>
        <v>844</v>
      </c>
      <c r="Q95" s="19">
        <f>ROUNDUP(IFERROR(AQ95*(1+$AA$3/100),AQ95),0)</f>
        <v>882</v>
      </c>
      <c r="R95" s="19">
        <f>ROUNDUP(IFERROR(AR95*(1+$AA$3/100),AR95),0)</f>
        <v>921</v>
      </c>
      <c r="S95" s="19">
        <f>ROUNDUP(IFERROR(AS95*(1+$AA$3/100),AS95),0)</f>
        <v>960</v>
      </c>
      <c r="T95" s="19">
        <f>ROUNDUP(IFERROR(AT95*(1+$AA$3/100),AT95),0)</f>
        <v>998</v>
      </c>
      <c r="U95" s="19">
        <f>ROUNDUP(IFERROR(AU95*(1+$AA$3/100),AU95),0)</f>
        <v>1036</v>
      </c>
      <c r="V95" s="19">
        <f>ROUNDUP(IFERROR(AV95*(1+$AA$3/100),AV95),0)</f>
        <v>1075</v>
      </c>
      <c r="W95" s="19">
        <f>ROUNDUP(IFERROR(AW95*(1+$AA$3/100),AW95),0)</f>
        <v>1113</v>
      </c>
      <c r="X95" s="20">
        <f>ROUNDUP(IFERROR(AX95*(1+$AA$3/100),AX95),0)</f>
        <v>1152</v>
      </c>
      <c r="Y95" s="481">
        <v>1400</v>
      </c>
      <c r="AA95">
        <v>1400</v>
      </c>
      <c r="AB95">
        <v>406</v>
      </c>
      <c r="AC95">
        <v>457</v>
      </c>
      <c r="AD95">
        <v>508</v>
      </c>
      <c r="AE95">
        <v>560</v>
      </c>
      <c r="AF95">
        <v>611</v>
      </c>
      <c r="AG95">
        <v>662</v>
      </c>
      <c r="AH95">
        <v>714</v>
      </c>
      <c r="AI95">
        <v>765</v>
      </c>
      <c r="AJ95">
        <v>816</v>
      </c>
      <c r="AK95">
        <v>868</v>
      </c>
      <c r="AL95">
        <v>919</v>
      </c>
      <c r="AM95">
        <v>971</v>
      </c>
      <c r="AN95">
        <v>1022</v>
      </c>
      <c r="AO95">
        <v>1073</v>
      </c>
      <c r="AP95">
        <v>1125</v>
      </c>
      <c r="AQ95">
        <v>1176</v>
      </c>
      <c r="AR95">
        <v>1227</v>
      </c>
      <c r="AS95">
        <v>1279</v>
      </c>
      <c r="AT95">
        <v>1330</v>
      </c>
      <c r="AU95">
        <v>1381</v>
      </c>
      <c r="AV95">
        <v>1433</v>
      </c>
      <c r="AW95">
        <v>1484</v>
      </c>
      <c r="AX95">
        <v>1535</v>
      </c>
    </row>
    <row r="96" spans="1:52" customHeight="1" ht="18.75">
      <c r="A96" s="479">
        <v>1600</v>
      </c>
      <c r="B96" s="18">
        <f>ROUNDUP(IFERROR(AB96*(1+$AA$3/100),AB96),0)</f>
        <v>325</v>
      </c>
      <c r="C96" s="19">
        <f>ROUNDUP(IFERROR(AC96*(1+$AA$3/100),AC96),0)</f>
        <v>367</v>
      </c>
      <c r="D96" s="19">
        <f>ROUNDUP(IFERROR(AD96*(1+$AA$3/100),AD96),0)</f>
        <v>410</v>
      </c>
      <c r="E96" s="19">
        <f>ROUNDUP(IFERROR(AE96*(1+$AA$3/100),AE96),0)</f>
        <v>452</v>
      </c>
      <c r="F96" s="19">
        <f>ROUNDUP(IFERROR(AF96*(1+$AA$3/100),AF96),0)</f>
        <v>495</v>
      </c>
      <c r="G96" s="19">
        <f>ROUNDUP(IFERROR(AG96*(1+$AA$3/100),AG96),0)</f>
        <v>537</v>
      </c>
      <c r="H96" s="19">
        <f>ROUNDUP(IFERROR(AH96*(1+$AA$3/100),AH96),0)</f>
        <v>579</v>
      </c>
      <c r="I96" s="19">
        <f>ROUNDUP(IFERROR(AI96*(1+$AA$3/100),AI96),0)</f>
        <v>622</v>
      </c>
      <c r="J96" s="19">
        <f>ROUNDUP(IFERROR(AJ96*(1+$AA$3/100),AJ96),0)</f>
        <v>664</v>
      </c>
      <c r="K96" s="19">
        <f>ROUNDUP(IFERROR(AK96*(1+$AA$3/100),AK96),0)</f>
        <v>707</v>
      </c>
      <c r="L96" s="19">
        <f>ROUNDUP(IFERROR(AL96*(1+$AA$3/100),AL96),0)</f>
        <v>749</v>
      </c>
      <c r="M96" s="19">
        <f>ROUNDUP(IFERROR(AM96*(1+$AA$3/100),AM96),0)</f>
        <v>792</v>
      </c>
      <c r="N96" s="19">
        <f>ROUNDUP(IFERROR(AN96*(1+$AA$3/100),AN96),0)</f>
        <v>834</v>
      </c>
      <c r="O96" s="19">
        <f>ROUNDUP(IFERROR(AO96*(1+$AA$3/100),AO96),0)</f>
        <v>876</v>
      </c>
      <c r="P96" s="19">
        <f>ROUNDUP(IFERROR(AP96*(1+$AA$3/100),AP96),0)</f>
        <v>919</v>
      </c>
      <c r="Q96" s="19">
        <f>ROUNDUP(IFERROR(AQ96*(1+$AA$3/100),AQ96),0)</f>
        <v>961</v>
      </c>
      <c r="R96" s="19">
        <f>ROUNDUP(IFERROR(AR96*(1+$AA$3/100),AR96),0)</f>
        <v>1004</v>
      </c>
      <c r="S96" s="19">
        <f>ROUNDUP(IFERROR(AS96*(1+$AA$3/100),AS96),0)</f>
        <v>1046</v>
      </c>
      <c r="T96" s="19">
        <f>ROUNDUP(IFERROR(AT96*(1+$AA$3/100),AT96),0)</f>
        <v>1089</v>
      </c>
      <c r="U96" s="19">
        <f>ROUNDUP(IFERROR(AU96*(1+$AA$3/100),AU96),0)</f>
        <v>1131</v>
      </c>
      <c r="V96" s="19">
        <f>ROUNDUP(IFERROR(AV96*(1+$AA$3/100),AV96),0)</f>
        <v>1173</v>
      </c>
      <c r="W96" s="19">
        <f>ROUNDUP(IFERROR(AW96*(1+$AA$3/100),AW96),0)</f>
        <v>1216</v>
      </c>
      <c r="X96" s="20">
        <f>ROUNDUP(IFERROR(AX96*(1+$AA$3/100),AX96),0)</f>
        <v>1258</v>
      </c>
      <c r="Y96" s="481">
        <v>1600</v>
      </c>
      <c r="AA96">
        <v>1600</v>
      </c>
      <c r="AB96">
        <v>433</v>
      </c>
      <c r="AC96">
        <v>489</v>
      </c>
      <c r="AD96">
        <v>546</v>
      </c>
      <c r="AE96">
        <v>602</v>
      </c>
      <c r="AF96">
        <v>659</v>
      </c>
      <c r="AG96">
        <v>716</v>
      </c>
      <c r="AH96">
        <v>772</v>
      </c>
      <c r="AI96">
        <v>829</v>
      </c>
      <c r="AJ96">
        <v>885</v>
      </c>
      <c r="AK96">
        <v>942</v>
      </c>
      <c r="AL96">
        <v>998</v>
      </c>
      <c r="AM96">
        <v>1055</v>
      </c>
      <c r="AN96">
        <v>1112</v>
      </c>
      <c r="AO96">
        <v>1168</v>
      </c>
      <c r="AP96">
        <v>1225</v>
      </c>
      <c r="AQ96">
        <v>1281</v>
      </c>
      <c r="AR96">
        <v>1338</v>
      </c>
      <c r="AS96">
        <v>1394</v>
      </c>
      <c r="AT96">
        <v>1451</v>
      </c>
      <c r="AU96">
        <v>1507</v>
      </c>
      <c r="AV96">
        <v>1564</v>
      </c>
      <c r="AW96">
        <v>1621</v>
      </c>
      <c r="AX96">
        <v>1677</v>
      </c>
    </row>
    <row r="97" spans="1:52" customHeight="1" ht="18.75">
      <c r="A97" s="479">
        <v>1800</v>
      </c>
      <c r="B97" s="18">
        <f>ROUNDUP(IFERROR(AB97*(1+$AA$3/100),AB97),0)</f>
        <v>345</v>
      </c>
      <c r="C97" s="19">
        <f>ROUNDUP(IFERROR(AC97*(1+$AA$3/100),AC97),0)</f>
        <v>392</v>
      </c>
      <c r="D97" s="19">
        <f>ROUNDUP(IFERROR(AD97*(1+$AA$3/100),AD97),0)</f>
        <v>438</v>
      </c>
      <c r="E97" s="19">
        <f>ROUNDUP(IFERROR(AE97*(1+$AA$3/100),AE97),0)</f>
        <v>484</v>
      </c>
      <c r="F97" s="19">
        <f>ROUNDUP(IFERROR(AF97*(1+$AA$3/100),AF97),0)</f>
        <v>531</v>
      </c>
      <c r="G97" s="19">
        <f>ROUNDUP(IFERROR(AG97*(1+$AA$3/100),AG97),0)</f>
        <v>577</v>
      </c>
      <c r="H97" s="19">
        <f>ROUNDUP(IFERROR(AH97*(1+$AA$3/100),AH97),0)</f>
        <v>624</v>
      </c>
      <c r="I97" s="19">
        <f>ROUNDUP(IFERROR(AI97*(1+$AA$3/100),AI97),0)</f>
        <v>669</v>
      </c>
      <c r="J97" s="19">
        <f>ROUNDUP(IFERROR(AJ97*(1+$AA$3/100),AJ97),0)</f>
        <v>716</v>
      </c>
      <c r="K97" s="19">
        <f>ROUNDUP(IFERROR(AK97*(1+$AA$3/100),AK97),0)</f>
        <v>762</v>
      </c>
      <c r="L97" s="19">
        <f>ROUNDUP(IFERROR(AL97*(1+$AA$3/100),AL97),0)</f>
        <v>809</v>
      </c>
      <c r="M97" s="19">
        <f>ROUNDUP(IFERROR(AM97*(1+$AA$3/100),AM97),0)</f>
        <v>855</v>
      </c>
      <c r="N97" s="19">
        <f>ROUNDUP(IFERROR(AN97*(1+$AA$3/100),AN97),0)</f>
        <v>901</v>
      </c>
      <c r="O97" s="19">
        <f>ROUNDUP(IFERROR(AO97*(1+$AA$3/100),AO97),0)</f>
        <v>948</v>
      </c>
      <c r="P97" s="19">
        <f>ROUNDUP(IFERROR(AP97*(1+$AA$3/100),AP97),0)</f>
        <v>994</v>
      </c>
      <c r="Q97" s="19">
        <f>ROUNDUP(IFERROR(AQ97*(1+$AA$3/100),AQ97),0)</f>
        <v>1041</v>
      </c>
      <c r="R97" s="19">
        <f>ROUNDUP(IFERROR(AR97*(1+$AA$3/100),AR97),0)</f>
        <v>1086</v>
      </c>
      <c r="S97" s="19">
        <f>ROUNDUP(IFERROR(AS97*(1+$AA$3/100),AS97),0)</f>
        <v>1133</v>
      </c>
      <c r="T97" s="19">
        <f>ROUNDUP(IFERROR(AT97*(1+$AA$3/100),AT97),0)</f>
        <v>1179</v>
      </c>
      <c r="U97" s="19">
        <f>ROUNDUP(IFERROR(AU97*(1+$AA$3/100),AU97),0)</f>
        <v>1226</v>
      </c>
      <c r="V97" s="19">
        <f>ROUNDUP(IFERROR(AV97*(1+$AA$3/100),AV97),0)</f>
        <v>1272</v>
      </c>
      <c r="W97" s="19">
        <f>ROUNDUP(IFERROR(AW97*(1+$AA$3/100),AW97),0)</f>
        <v>1318</v>
      </c>
      <c r="X97" s="20">
        <f>ROUNDUP(IFERROR(AX97*(1+$AA$3/100),AX97),0)</f>
        <v>1365</v>
      </c>
      <c r="Y97" s="481">
        <v>1800</v>
      </c>
      <c r="AA97">
        <v>1800</v>
      </c>
      <c r="AB97">
        <v>460</v>
      </c>
      <c r="AC97">
        <v>522</v>
      </c>
      <c r="AD97">
        <v>583</v>
      </c>
      <c r="AE97">
        <v>645</v>
      </c>
      <c r="AF97">
        <v>707</v>
      </c>
      <c r="AG97">
        <v>769</v>
      </c>
      <c r="AH97">
        <v>831</v>
      </c>
      <c r="AI97">
        <v>892</v>
      </c>
      <c r="AJ97">
        <v>954</v>
      </c>
      <c r="AK97">
        <v>1016</v>
      </c>
      <c r="AL97">
        <v>1078</v>
      </c>
      <c r="AM97">
        <v>1139</v>
      </c>
      <c r="AN97">
        <v>1201</v>
      </c>
      <c r="AO97">
        <v>1263</v>
      </c>
      <c r="AP97">
        <v>1325</v>
      </c>
      <c r="AQ97">
        <v>1387</v>
      </c>
      <c r="AR97">
        <v>1448</v>
      </c>
      <c r="AS97">
        <v>1510</v>
      </c>
      <c r="AT97">
        <v>1572</v>
      </c>
      <c r="AU97">
        <v>1634</v>
      </c>
      <c r="AV97">
        <v>1696</v>
      </c>
      <c r="AW97">
        <v>1757</v>
      </c>
      <c r="AX97">
        <v>1819</v>
      </c>
    </row>
    <row r="98" spans="1:52" customHeight="1" ht="18.75">
      <c r="A98" s="479">
        <v>2000</v>
      </c>
      <c r="B98" s="18">
        <f>ROUNDUP(IFERROR(AB98*(1+$AA$3/100),AB98),0)</f>
        <v>366</v>
      </c>
      <c r="C98" s="19">
        <f>ROUNDUP(IFERROR(AC98*(1+$AA$3/100),AC98),0)</f>
        <v>416</v>
      </c>
      <c r="D98" s="19">
        <f>ROUNDUP(IFERROR(AD98*(1+$AA$3/100),AD98),0)</f>
        <v>466</v>
      </c>
      <c r="E98" s="19">
        <f>ROUNDUP(IFERROR(AE98*(1+$AA$3/100),AE98),0)</f>
        <v>516</v>
      </c>
      <c r="F98" s="19">
        <f>ROUNDUP(IFERROR(AF98*(1+$AA$3/100),AF98),0)</f>
        <v>567</v>
      </c>
      <c r="G98" s="19">
        <f>ROUNDUP(IFERROR(AG98*(1+$AA$3/100),AG98),0)</f>
        <v>617</v>
      </c>
      <c r="H98" s="19">
        <f>ROUNDUP(IFERROR(AH98*(1+$AA$3/100),AH98),0)</f>
        <v>667</v>
      </c>
      <c r="I98" s="19">
        <f>ROUNDUP(IFERROR(AI98*(1+$AA$3/100),AI98),0)</f>
        <v>717</v>
      </c>
      <c r="J98" s="19">
        <f>ROUNDUP(IFERROR(AJ98*(1+$AA$3/100),AJ98),0)</f>
        <v>768</v>
      </c>
      <c r="K98" s="19">
        <f>ROUNDUP(IFERROR(AK98*(1+$AA$3/100),AK98),0)</f>
        <v>818</v>
      </c>
      <c r="L98" s="19">
        <f>ROUNDUP(IFERROR(AL98*(1+$AA$3/100),AL98),0)</f>
        <v>868</v>
      </c>
      <c r="M98" s="19">
        <f>ROUNDUP(IFERROR(AM98*(1+$AA$3/100),AM98),0)</f>
        <v>918</v>
      </c>
      <c r="N98" s="19">
        <f>ROUNDUP(IFERROR(AN98*(1+$AA$3/100),AN98),0)</f>
        <v>969</v>
      </c>
      <c r="O98" s="19">
        <f>ROUNDUP(IFERROR(AO98*(1+$AA$3/100),AO98),0)</f>
        <v>1019</v>
      </c>
      <c r="P98" s="19">
        <f>ROUNDUP(IFERROR(AP98*(1+$AA$3/100),AP98),0)</f>
        <v>1069</v>
      </c>
      <c r="Q98" s="19">
        <f>ROUNDUP(IFERROR(AQ98*(1+$AA$3/100),AQ98),0)</f>
        <v>1119</v>
      </c>
      <c r="R98" s="19">
        <f>ROUNDUP(IFERROR(AR98*(1+$AA$3/100),AR98),0)</f>
        <v>1170</v>
      </c>
      <c r="S98" s="19">
        <f>ROUNDUP(IFERROR(AS98*(1+$AA$3/100),AS98),0)</f>
        <v>1220</v>
      </c>
      <c r="T98" s="19">
        <f>ROUNDUP(IFERROR(AT98*(1+$AA$3/100),AT98),0)</f>
        <v>1270</v>
      </c>
      <c r="U98" s="19">
        <f>ROUNDUP(IFERROR(AU98*(1+$AA$3/100),AU98),0)</f>
        <v>1320</v>
      </c>
      <c r="V98" s="19">
        <f>ROUNDUP(IFERROR(AV98*(1+$AA$3/100),AV98),0)</f>
        <v>1371</v>
      </c>
      <c r="W98" s="19">
        <f>ROUNDUP(IFERROR(AW98*(1+$AA$3/100),AW98),0)</f>
        <v>1421</v>
      </c>
      <c r="X98" s="20">
        <f>ROUNDUP(IFERROR(AX98*(1+$AA$3/100),AX98),0)</f>
        <v>1471</v>
      </c>
      <c r="Y98" s="481">
        <v>2000</v>
      </c>
      <c r="AA98">
        <v>2000</v>
      </c>
      <c r="AB98">
        <v>487</v>
      </c>
      <c r="AC98">
        <v>554</v>
      </c>
      <c r="AD98">
        <v>621</v>
      </c>
      <c r="AE98">
        <v>688</v>
      </c>
      <c r="AF98">
        <v>755</v>
      </c>
      <c r="AG98">
        <v>822</v>
      </c>
      <c r="AH98">
        <v>889</v>
      </c>
      <c r="AI98">
        <v>956</v>
      </c>
      <c r="AJ98">
        <v>1023</v>
      </c>
      <c r="AK98">
        <v>1090</v>
      </c>
      <c r="AL98">
        <v>1157</v>
      </c>
      <c r="AM98">
        <v>1224</v>
      </c>
      <c r="AN98">
        <v>1291</v>
      </c>
      <c r="AO98">
        <v>1358</v>
      </c>
      <c r="AP98">
        <v>1425</v>
      </c>
      <c r="AQ98">
        <v>1492</v>
      </c>
      <c r="AR98">
        <v>1559</v>
      </c>
      <c r="AS98">
        <v>1626</v>
      </c>
      <c r="AT98">
        <v>1693</v>
      </c>
      <c r="AU98">
        <v>1760</v>
      </c>
      <c r="AV98">
        <v>1827</v>
      </c>
      <c r="AW98">
        <v>1894</v>
      </c>
      <c r="AX98">
        <v>1961</v>
      </c>
    </row>
    <row r="99" spans="1:52" customHeight="1" ht="18.75">
      <c r="A99" s="479">
        <v>2200</v>
      </c>
      <c r="B99" s="18">
        <f>ROUNDUP(IFERROR(AB99*(1+$AA$3/100),AB99),0)</f>
        <v>386</v>
      </c>
      <c r="C99" s="19">
        <f>ROUNDUP(IFERROR(AC99*(1+$AA$3/100),AC99),0)</f>
        <v>440</v>
      </c>
      <c r="D99" s="19">
        <f>ROUNDUP(IFERROR(AD99*(1+$AA$3/100),AD99),0)</f>
        <v>494</v>
      </c>
      <c r="E99" s="19">
        <f>ROUNDUP(IFERROR(AE99*(1+$AA$3/100),AE99),0)</f>
        <v>549</v>
      </c>
      <c r="F99" s="19">
        <f>ROUNDUP(IFERROR(AF99*(1+$AA$3/100),AF99),0)</f>
        <v>603</v>
      </c>
      <c r="G99" s="19">
        <f>ROUNDUP(IFERROR(AG99*(1+$AA$3/100),AG99),0)</f>
        <v>657</v>
      </c>
      <c r="H99" s="19">
        <f>ROUNDUP(IFERROR(AH99*(1+$AA$3/100),AH99),0)</f>
        <v>711</v>
      </c>
      <c r="I99" s="19">
        <f>ROUNDUP(IFERROR(AI99*(1+$AA$3/100),AI99),0)</f>
        <v>765</v>
      </c>
      <c r="J99" s="19">
        <f>ROUNDUP(IFERROR(AJ99*(1+$AA$3/100),AJ99),0)</f>
        <v>819</v>
      </c>
      <c r="K99" s="19">
        <f>ROUNDUP(IFERROR(AK99*(1+$AA$3/100),AK99),0)</f>
        <v>873</v>
      </c>
      <c r="L99" s="19">
        <f>ROUNDUP(IFERROR(AL99*(1+$AA$3/100),AL99),0)</f>
        <v>927</v>
      </c>
      <c r="M99" s="19">
        <f>ROUNDUP(IFERROR(AM99*(1+$AA$3/100),AM99),0)</f>
        <v>981</v>
      </c>
      <c r="N99" s="19">
        <f>ROUNDUP(IFERROR(AN99*(1+$AA$3/100),AN99),0)</f>
        <v>1036</v>
      </c>
      <c r="O99" s="19">
        <f>ROUNDUP(IFERROR(AO99*(1+$AA$3/100),AO99),0)</f>
        <v>1090</v>
      </c>
      <c r="P99" s="19">
        <f>ROUNDUP(IFERROR(AP99*(1+$AA$3/100),AP99),0)</f>
        <v>1144</v>
      </c>
      <c r="Q99" s="19">
        <f>ROUNDUP(IFERROR(AQ99*(1+$AA$3/100),AQ99),0)</f>
        <v>1198</v>
      </c>
      <c r="R99" s="19">
        <f>ROUNDUP(IFERROR(AR99*(1+$AA$3/100),AR99),0)</f>
        <v>1253</v>
      </c>
      <c r="S99" s="19">
        <f>ROUNDUP(IFERROR(AS99*(1+$AA$3/100),AS99),0)</f>
        <v>1307</v>
      </c>
      <c r="T99" s="19">
        <f>ROUNDUP(IFERROR(AT99*(1+$AA$3/100),AT99),0)</f>
        <v>1361</v>
      </c>
      <c r="U99" s="19">
        <f>ROUNDUP(IFERROR(AU99*(1+$AA$3/100),AU99),0)</f>
        <v>1415</v>
      </c>
      <c r="V99" s="19">
        <f>ROUNDUP(IFERROR(AV99*(1+$AA$3/100),AV99),0)</f>
        <v>1469</v>
      </c>
      <c r="W99" s="19">
        <f>ROUNDUP(IFERROR(AW99*(1+$AA$3/100),AW99),0)</f>
        <v>1524</v>
      </c>
      <c r="X99" s="20">
        <f>ROUNDUP(IFERROR(AX99*(1+$AA$3/100),AX99),0)</f>
        <v>1578</v>
      </c>
      <c r="Y99" s="481">
        <v>2200</v>
      </c>
      <c r="AA99">
        <v>2200</v>
      </c>
      <c r="AB99">
        <v>514</v>
      </c>
      <c r="AC99">
        <v>586</v>
      </c>
      <c r="AD99">
        <v>658</v>
      </c>
      <c r="AE99">
        <v>731</v>
      </c>
      <c r="AF99">
        <v>803</v>
      </c>
      <c r="AG99">
        <v>875</v>
      </c>
      <c r="AH99">
        <v>947</v>
      </c>
      <c r="AI99">
        <v>1019</v>
      </c>
      <c r="AJ99">
        <v>1092</v>
      </c>
      <c r="AK99">
        <v>1164</v>
      </c>
      <c r="AL99">
        <v>1236</v>
      </c>
      <c r="AM99">
        <v>1308</v>
      </c>
      <c r="AN99">
        <v>1381</v>
      </c>
      <c r="AO99">
        <v>1453</v>
      </c>
      <c r="AP99">
        <v>1525</v>
      </c>
      <c r="AQ99">
        <v>1597</v>
      </c>
      <c r="AR99">
        <v>1670</v>
      </c>
      <c r="AS99">
        <v>1742</v>
      </c>
      <c r="AT99">
        <v>1814</v>
      </c>
      <c r="AU99">
        <v>1886</v>
      </c>
      <c r="AV99">
        <v>1958</v>
      </c>
      <c r="AW99">
        <v>2031</v>
      </c>
      <c r="AX99">
        <v>2103</v>
      </c>
    </row>
    <row r="100" spans="1:52" customHeight="1" ht="18.75">
      <c r="A100" s="479">
        <v>2400</v>
      </c>
      <c r="B100" s="18">
        <f>ROUNDUP(IFERROR(AB100*(1+$AA$3/100),AB100),0)</f>
        <v>406</v>
      </c>
      <c r="C100" s="19">
        <f>ROUNDUP(IFERROR(AC100*(1+$AA$3/100),AC100),0)</f>
        <v>464</v>
      </c>
      <c r="D100" s="19">
        <f>ROUNDUP(IFERROR(AD100*(1+$AA$3/100),AD100),0)</f>
        <v>522</v>
      </c>
      <c r="E100" s="19">
        <f>ROUNDUP(IFERROR(AE100*(1+$AA$3/100),AE100),0)</f>
        <v>580</v>
      </c>
      <c r="F100" s="19">
        <f>ROUNDUP(IFERROR(AF100*(1+$AA$3/100),AF100),0)</f>
        <v>639</v>
      </c>
      <c r="G100" s="19">
        <f>ROUNDUP(IFERROR(AG100*(1+$AA$3/100),AG100),0)</f>
        <v>696</v>
      </c>
      <c r="H100" s="19">
        <f>ROUNDUP(IFERROR(AH100*(1+$AA$3/100),AH100),0)</f>
        <v>755</v>
      </c>
      <c r="I100" s="19">
        <f>ROUNDUP(IFERROR(AI100*(1+$AA$3/100),AI100),0)</f>
        <v>813</v>
      </c>
      <c r="J100" s="19">
        <f>ROUNDUP(IFERROR(AJ100*(1+$AA$3/100),AJ100),0)</f>
        <v>871</v>
      </c>
      <c r="K100" s="19">
        <f>ROUNDUP(IFERROR(AK100*(1+$AA$3/100),AK100),0)</f>
        <v>929</v>
      </c>
      <c r="L100" s="19">
        <f>ROUNDUP(IFERROR(AL100*(1+$AA$3/100),AL100),0)</f>
        <v>987</v>
      </c>
      <c r="M100" s="19">
        <f>ROUNDUP(IFERROR(AM100*(1+$AA$3/100),AM100),0)</f>
        <v>1045</v>
      </c>
      <c r="N100" s="19">
        <f>ROUNDUP(IFERROR(AN100*(1+$AA$3/100),AN100),0)</f>
        <v>1103</v>
      </c>
      <c r="O100" s="19">
        <f>ROUNDUP(IFERROR(AO100*(1+$AA$3/100),AO100),0)</f>
        <v>1161</v>
      </c>
      <c r="P100" s="19">
        <f>ROUNDUP(IFERROR(AP100*(1+$AA$3/100),AP100),0)</f>
        <v>1219</v>
      </c>
      <c r="Q100" s="19">
        <f>ROUNDUP(IFERROR(AQ100*(1+$AA$3/100),AQ100),0)</f>
        <v>1278</v>
      </c>
      <c r="R100" s="19">
        <f>ROUNDUP(IFERROR(AR100*(1+$AA$3/100),AR100),0)</f>
        <v>1335</v>
      </c>
      <c r="S100" s="19">
        <f>ROUNDUP(IFERROR(AS100*(1+$AA$3/100),AS100),0)</f>
        <v>1394</v>
      </c>
      <c r="T100" s="19">
        <f>ROUNDUP(IFERROR(AT100*(1+$AA$3/100),AT100),0)</f>
        <v>1452</v>
      </c>
      <c r="U100" s="19">
        <f>ROUNDUP(IFERROR(AU100*(1+$AA$3/100),AU100),0)</f>
        <v>1509</v>
      </c>
      <c r="V100" s="19">
        <f>ROUNDUP(IFERROR(AV100*(1+$AA$3/100),AV100),0)</f>
        <v>1568</v>
      </c>
      <c r="W100" s="19">
        <f>ROUNDUP(IFERROR(AW100*(1+$AA$3/100),AW100),0)</f>
        <v>1626</v>
      </c>
      <c r="X100" s="20">
        <f>ROUNDUP(IFERROR(AX100*(1+$AA$3/100),AX100),0)</f>
        <v>1684</v>
      </c>
      <c r="Y100" s="481">
        <v>2400</v>
      </c>
      <c r="AA100">
        <v>2400</v>
      </c>
      <c r="AB100">
        <v>541</v>
      </c>
      <c r="AC100">
        <v>618</v>
      </c>
      <c r="AD100">
        <v>696</v>
      </c>
      <c r="AE100">
        <v>773</v>
      </c>
      <c r="AF100">
        <v>851</v>
      </c>
      <c r="AG100">
        <v>928</v>
      </c>
      <c r="AH100">
        <v>1006</v>
      </c>
      <c r="AI100">
        <v>1083</v>
      </c>
      <c r="AJ100">
        <v>1161</v>
      </c>
      <c r="AK100">
        <v>1238</v>
      </c>
      <c r="AL100">
        <v>1315</v>
      </c>
      <c r="AM100">
        <v>1393</v>
      </c>
      <c r="AN100">
        <v>1470</v>
      </c>
      <c r="AO100">
        <v>1548</v>
      </c>
      <c r="AP100">
        <v>1625</v>
      </c>
      <c r="AQ100">
        <v>1703</v>
      </c>
      <c r="AR100">
        <v>1780</v>
      </c>
      <c r="AS100">
        <v>1858</v>
      </c>
      <c r="AT100">
        <v>1935</v>
      </c>
      <c r="AU100">
        <v>2012</v>
      </c>
      <c r="AV100">
        <v>2090</v>
      </c>
      <c r="AW100">
        <v>2167</v>
      </c>
      <c r="AX100">
        <v>2245</v>
      </c>
    </row>
    <row r="101" spans="1:52" customHeight="1" ht="18.75">
      <c r="A101" s="479">
        <v>2600</v>
      </c>
      <c r="B101" s="18">
        <f>ROUNDUP(IFERROR(AB101*(1+$AA$3/100),AB101),0)</f>
        <v>426</v>
      </c>
      <c r="C101" s="19">
        <f>ROUNDUP(IFERROR(AC101*(1+$AA$3/100),AC101),0)</f>
        <v>489</v>
      </c>
      <c r="D101" s="19">
        <f>ROUNDUP(IFERROR(AD101*(1+$AA$3/100),AD101),0)</f>
        <v>550</v>
      </c>
      <c r="E101" s="19">
        <f>ROUNDUP(IFERROR(AE101*(1+$AA$3/100),AE101),0)</f>
        <v>612</v>
      </c>
      <c r="F101" s="19">
        <f>ROUNDUP(IFERROR(AF101*(1+$AA$3/100),AF101),0)</f>
        <v>675</v>
      </c>
      <c r="G101" s="19">
        <f>ROUNDUP(IFERROR(AG101*(1+$AA$3/100),AG101),0)</f>
        <v>736</v>
      </c>
      <c r="H101" s="19">
        <f>ROUNDUP(IFERROR(AH101*(1+$AA$3/100),AH101),0)</f>
        <v>798</v>
      </c>
      <c r="I101" s="19">
        <f>ROUNDUP(IFERROR(AI101*(1+$AA$3/100),AI101),0)</f>
        <v>861</v>
      </c>
      <c r="J101" s="19">
        <f>ROUNDUP(IFERROR(AJ101*(1+$AA$3/100),AJ101),0)</f>
        <v>922</v>
      </c>
      <c r="K101" s="19">
        <f>ROUNDUP(IFERROR(AK101*(1+$AA$3/100),AK101),0)</f>
        <v>984</v>
      </c>
      <c r="L101" s="19">
        <f>ROUNDUP(IFERROR(AL101*(1+$AA$3/100),AL101),0)</f>
        <v>1047</v>
      </c>
      <c r="M101" s="19">
        <f>ROUNDUP(IFERROR(AM101*(1+$AA$3/100),AM101),0)</f>
        <v>1108</v>
      </c>
      <c r="N101" s="19">
        <f>ROUNDUP(IFERROR(AN101*(1+$AA$3/100),AN101),0)</f>
        <v>1170</v>
      </c>
      <c r="O101" s="19">
        <f>ROUNDUP(IFERROR(AO101*(1+$AA$3/100),AO101),0)</f>
        <v>1233</v>
      </c>
      <c r="P101" s="19">
        <f>ROUNDUP(IFERROR(AP101*(1+$AA$3/100),AP101),0)</f>
        <v>1294</v>
      </c>
      <c r="Q101" s="19">
        <f>ROUNDUP(IFERROR(AQ101*(1+$AA$3/100),AQ101),0)</f>
        <v>1356</v>
      </c>
      <c r="R101" s="19">
        <f>ROUNDUP(IFERROR(AR101*(1+$AA$3/100),AR101),0)</f>
        <v>1419</v>
      </c>
      <c r="S101" s="19">
        <f>ROUNDUP(IFERROR(AS101*(1+$AA$3/100),AS101),0)</f>
        <v>1480</v>
      </c>
      <c r="T101" s="19">
        <f>ROUNDUP(IFERROR(AT101*(1+$AA$3/100),AT101),0)</f>
        <v>1542</v>
      </c>
      <c r="U101" s="19">
        <f>ROUNDUP(IFERROR(AU101*(1+$AA$3/100),AU101),0)</f>
        <v>1605</v>
      </c>
      <c r="V101" s="19">
        <f>ROUNDUP(IFERROR(AV101*(1+$AA$3/100),AV101),0)</f>
        <v>1666</v>
      </c>
      <c r="W101" s="19">
        <f>ROUNDUP(IFERROR(AW101*(1+$AA$3/100),AW101),0)</f>
        <v>1728</v>
      </c>
      <c r="X101" s="20">
        <f>ROUNDUP(IFERROR(AX101*(1+$AA$3/100),AX101),0)</f>
        <v>1791</v>
      </c>
      <c r="Y101" s="481">
        <v>2600</v>
      </c>
      <c r="AA101">
        <v>2600</v>
      </c>
      <c r="AB101">
        <v>568</v>
      </c>
      <c r="AC101">
        <v>651</v>
      </c>
      <c r="AD101">
        <v>733</v>
      </c>
      <c r="AE101">
        <v>816</v>
      </c>
      <c r="AF101">
        <v>899</v>
      </c>
      <c r="AG101">
        <v>981</v>
      </c>
      <c r="AH101">
        <v>1064</v>
      </c>
      <c r="AI101">
        <v>1147</v>
      </c>
      <c r="AJ101">
        <v>1229</v>
      </c>
      <c r="AK101">
        <v>1312</v>
      </c>
      <c r="AL101">
        <v>1395</v>
      </c>
      <c r="AM101">
        <v>1477</v>
      </c>
      <c r="AN101">
        <v>1560</v>
      </c>
      <c r="AO101">
        <v>1643</v>
      </c>
      <c r="AP101">
        <v>1725</v>
      </c>
      <c r="AQ101">
        <v>1808</v>
      </c>
      <c r="AR101">
        <v>1891</v>
      </c>
      <c r="AS101">
        <v>1973</v>
      </c>
      <c r="AT101">
        <v>2056</v>
      </c>
      <c r="AU101">
        <v>2139</v>
      </c>
      <c r="AV101">
        <v>2221</v>
      </c>
      <c r="AW101">
        <v>2304</v>
      </c>
      <c r="AX101">
        <v>2387</v>
      </c>
    </row>
    <row r="102" spans="1:52" customHeight="1" ht="18.75">
      <c r="A102" s="479">
        <v>2800</v>
      </c>
      <c r="B102" s="18">
        <f>ROUNDUP(IFERROR(AB102*(1+$AA$3/100),AB102),0)</f>
        <v>447</v>
      </c>
      <c r="C102" s="19">
        <f>ROUNDUP(IFERROR(AC102*(1+$AA$3/100),AC102),0)</f>
        <v>513</v>
      </c>
      <c r="D102" s="19">
        <f>ROUNDUP(IFERROR(AD102*(1+$AA$3/100),AD102),0)</f>
        <v>579</v>
      </c>
      <c r="E102" s="19">
        <f>ROUNDUP(IFERROR(AE102*(1+$AA$3/100),AE102),0)</f>
        <v>645</v>
      </c>
      <c r="F102" s="19">
        <f>ROUNDUP(IFERROR(AF102*(1+$AA$3/100),AF102),0)</f>
        <v>711</v>
      </c>
      <c r="G102" s="19">
        <f>ROUNDUP(IFERROR(AG102*(1+$AA$3/100),AG102),0)</f>
        <v>776</v>
      </c>
      <c r="H102" s="19">
        <f>ROUNDUP(IFERROR(AH102*(1+$AA$3/100),AH102),0)</f>
        <v>842</v>
      </c>
      <c r="I102" s="19">
        <f>ROUNDUP(IFERROR(AI102*(1+$AA$3/100),AI102),0)</f>
        <v>908</v>
      </c>
      <c r="J102" s="19">
        <f>ROUNDUP(IFERROR(AJ102*(1+$AA$3/100),AJ102),0)</f>
        <v>974</v>
      </c>
      <c r="K102" s="19">
        <f>ROUNDUP(IFERROR(AK102*(1+$AA$3/100),AK102),0)</f>
        <v>1040</v>
      </c>
      <c r="L102" s="19">
        <f>ROUNDUP(IFERROR(AL102*(1+$AA$3/100),AL102),0)</f>
        <v>1106</v>
      </c>
      <c r="M102" s="19">
        <f>ROUNDUP(IFERROR(AM102*(1+$AA$3/100),AM102),0)</f>
        <v>1172</v>
      </c>
      <c r="N102" s="19">
        <f>ROUNDUP(IFERROR(AN102*(1+$AA$3/100),AN102),0)</f>
        <v>1238</v>
      </c>
      <c r="O102" s="19">
        <f>ROUNDUP(IFERROR(AO102*(1+$AA$3/100),AO102),0)</f>
        <v>1304</v>
      </c>
      <c r="P102" s="19">
        <f>ROUNDUP(IFERROR(AP102*(1+$AA$3/100),AP102),0)</f>
        <v>1370</v>
      </c>
      <c r="Q102" s="19">
        <f>ROUNDUP(IFERROR(AQ102*(1+$AA$3/100),AQ102),0)</f>
        <v>1435</v>
      </c>
      <c r="R102" s="19">
        <f>ROUNDUP(IFERROR(AR102*(1+$AA$3/100),AR102),0)</f>
        <v>1501</v>
      </c>
      <c r="S102" s="19">
        <f>ROUNDUP(IFERROR(AS102*(1+$AA$3/100),AS102),0)</f>
        <v>1567</v>
      </c>
      <c r="T102" s="19">
        <f>ROUNDUP(IFERROR(AT102*(1+$AA$3/100),AT102),0)</f>
        <v>1633</v>
      </c>
      <c r="U102" s="19">
        <f>ROUNDUP(IFERROR(AU102*(1+$AA$3/100),AU102),0)</f>
        <v>1699</v>
      </c>
      <c r="V102" s="19">
        <f>ROUNDUP(IFERROR(AV102*(1+$AA$3/100),AV102),0)</f>
        <v>1765</v>
      </c>
      <c r="W102" s="19">
        <f>ROUNDUP(IFERROR(AW102*(1+$AA$3/100),AW102),0)</f>
        <v>1831</v>
      </c>
      <c r="X102" s="20">
        <f>ROUNDUP(IFERROR(AX102*(1+$AA$3/100),AX102),0)</f>
        <v>1897</v>
      </c>
      <c r="Y102" s="481">
        <v>2800</v>
      </c>
      <c r="AA102">
        <v>2800</v>
      </c>
      <c r="AB102">
        <v>595</v>
      </c>
      <c r="AC102">
        <v>683</v>
      </c>
      <c r="AD102">
        <v>771</v>
      </c>
      <c r="AE102">
        <v>859</v>
      </c>
      <c r="AF102">
        <v>947</v>
      </c>
      <c r="AG102">
        <v>1034</v>
      </c>
      <c r="AH102">
        <v>1122</v>
      </c>
      <c r="AI102">
        <v>1210</v>
      </c>
      <c r="AJ102">
        <v>1298</v>
      </c>
      <c r="AK102">
        <v>1386</v>
      </c>
      <c r="AL102">
        <v>1474</v>
      </c>
      <c r="AM102">
        <v>1562</v>
      </c>
      <c r="AN102">
        <v>1650</v>
      </c>
      <c r="AO102">
        <v>1738</v>
      </c>
      <c r="AP102">
        <v>1826</v>
      </c>
      <c r="AQ102">
        <v>1913</v>
      </c>
      <c r="AR102">
        <v>2001</v>
      </c>
      <c r="AS102">
        <v>2089</v>
      </c>
      <c r="AT102">
        <v>2177</v>
      </c>
      <c r="AU102">
        <v>2265</v>
      </c>
      <c r="AV102">
        <v>2353</v>
      </c>
      <c r="AW102">
        <v>2441</v>
      </c>
      <c r="AX102">
        <v>2529</v>
      </c>
    </row>
    <row r="103" spans="1:52" customHeight="1" ht="18.75">
      <c r="A103" s="479">
        <v>3000</v>
      </c>
      <c r="B103" s="18">
        <f>ROUNDUP(IFERROR(AB103*(1+$AA$3/100),AB103),0)</f>
        <v>467</v>
      </c>
      <c r="C103" s="19">
        <f>ROUNDUP(IFERROR(AC103*(1+$AA$3/100),AC103),0)</f>
        <v>537</v>
      </c>
      <c r="D103" s="19">
        <f>ROUNDUP(IFERROR(AD103*(1+$AA$3/100),AD103),0)</f>
        <v>606</v>
      </c>
      <c r="E103" s="19">
        <f>ROUNDUP(IFERROR(AE103*(1+$AA$3/100),AE103),0)</f>
        <v>676</v>
      </c>
      <c r="F103" s="19">
        <f>ROUNDUP(IFERROR(AF103*(1+$AA$3/100),AF103),0)</f>
        <v>747</v>
      </c>
      <c r="G103" s="19">
        <f>ROUNDUP(IFERROR(AG103*(1+$AA$3/100),AG103),0)</f>
        <v>816</v>
      </c>
      <c r="H103" s="19">
        <f>ROUNDUP(IFERROR(AH103*(1+$AA$3/100),AH103),0)</f>
        <v>886</v>
      </c>
      <c r="I103" s="19">
        <f>ROUNDUP(IFERROR(AI103*(1+$AA$3/100),AI103),0)</f>
        <v>956</v>
      </c>
      <c r="J103" s="19">
        <f>ROUNDUP(IFERROR(AJ103*(1+$AA$3/100),AJ103),0)</f>
        <v>1026</v>
      </c>
      <c r="K103" s="19">
        <f>ROUNDUP(IFERROR(AK103*(1+$AA$3/100),AK103),0)</f>
        <v>1095</v>
      </c>
      <c r="L103" s="19">
        <f>ROUNDUP(IFERROR(AL103*(1+$AA$3/100),AL103),0)</f>
        <v>1165</v>
      </c>
      <c r="M103" s="19">
        <f>ROUNDUP(IFERROR(AM103*(1+$AA$3/100),AM103),0)</f>
        <v>1235</v>
      </c>
      <c r="N103" s="19">
        <f>ROUNDUP(IFERROR(AN103*(1+$AA$3/100),AN103),0)</f>
        <v>1305</v>
      </c>
      <c r="O103" s="19">
        <f>ROUNDUP(IFERROR(AO103*(1+$AA$3/100),AO103),0)</f>
        <v>1375</v>
      </c>
      <c r="P103" s="19">
        <f>ROUNDUP(IFERROR(AP103*(1+$AA$3/100),AP103),0)</f>
        <v>1445</v>
      </c>
      <c r="Q103" s="19">
        <f>ROUNDUP(IFERROR(AQ103*(1+$AA$3/100),AQ103),0)</f>
        <v>1515</v>
      </c>
      <c r="R103" s="19">
        <f>ROUNDUP(IFERROR(AR103*(1+$AA$3/100),AR103),0)</f>
        <v>1584</v>
      </c>
      <c r="S103" s="19">
        <f>ROUNDUP(IFERROR(AS103*(1+$AA$3/100),AS103),0)</f>
        <v>1654</v>
      </c>
      <c r="T103" s="19">
        <f>ROUNDUP(IFERROR(AT103*(1+$AA$3/100),AT103),0)</f>
        <v>1724</v>
      </c>
      <c r="U103" s="19">
        <f>ROUNDUP(IFERROR(AU103*(1+$AA$3/100),AU103),0)</f>
        <v>1794</v>
      </c>
      <c r="V103" s="19">
        <f>ROUNDUP(IFERROR(AV103*(1+$AA$3/100),AV103),0)</f>
        <v>1863</v>
      </c>
      <c r="W103" s="19">
        <f>ROUNDUP(IFERROR(AW103*(1+$AA$3/100),AW103),0)</f>
        <v>1933</v>
      </c>
      <c r="X103" s="20">
        <f>ROUNDUP(IFERROR(AX103*(1+$AA$3/100),AX103),0)</f>
        <v>2004</v>
      </c>
      <c r="Y103" s="481">
        <v>3000</v>
      </c>
      <c r="AA103">
        <v>3000</v>
      </c>
      <c r="AB103">
        <v>622</v>
      </c>
      <c r="AC103">
        <v>715</v>
      </c>
      <c r="AD103">
        <v>808</v>
      </c>
      <c r="AE103">
        <v>901</v>
      </c>
      <c r="AF103">
        <v>995</v>
      </c>
      <c r="AG103">
        <v>1088</v>
      </c>
      <c r="AH103">
        <v>1181</v>
      </c>
      <c r="AI103">
        <v>1274</v>
      </c>
      <c r="AJ103">
        <v>1367</v>
      </c>
      <c r="AK103">
        <v>1460</v>
      </c>
      <c r="AL103">
        <v>1553</v>
      </c>
      <c r="AM103">
        <v>1646</v>
      </c>
      <c r="AN103">
        <v>1739</v>
      </c>
      <c r="AO103">
        <v>1833</v>
      </c>
      <c r="AP103">
        <v>1926</v>
      </c>
      <c r="AQ103">
        <v>2019</v>
      </c>
      <c r="AR103">
        <v>2112</v>
      </c>
      <c r="AS103">
        <v>2205</v>
      </c>
      <c r="AT103">
        <v>2298</v>
      </c>
      <c r="AU103">
        <v>2391</v>
      </c>
      <c r="AV103">
        <v>2484</v>
      </c>
      <c r="AW103">
        <v>2577</v>
      </c>
      <c r="AX103">
        <v>2671</v>
      </c>
    </row>
    <row r="104" spans="1:52" customHeight="1" ht="18.75">
      <c r="A104" s="479">
        <v>3200</v>
      </c>
      <c r="B104" s="21">
        <f>ROUNDUP(IFERROR(AB104*(1+$AA$3/100),AB104),0)</f>
        <v>487</v>
      </c>
      <c r="C104" s="22">
        <f>ROUNDUP(IFERROR(AC104*(1+$AA$3/100),AC104),0)</f>
        <v>561</v>
      </c>
      <c r="D104" s="22">
        <f>ROUNDUP(IFERROR(AD104*(1+$AA$3/100),AD104),0)</f>
        <v>635</v>
      </c>
      <c r="E104" s="22">
        <f>ROUNDUP(IFERROR(AE104*(1+$AA$3/100),AE104),0)</f>
        <v>708</v>
      </c>
      <c r="F104" s="22">
        <f>ROUNDUP(IFERROR(AF104*(1+$AA$3/100),AF104),0)</f>
        <v>782</v>
      </c>
      <c r="G104" s="22">
        <f>ROUNDUP(IFERROR(AG104*(1+$AA$3/100),AG104),0)</f>
        <v>856</v>
      </c>
      <c r="H104" s="22">
        <f>ROUNDUP(IFERROR(AH104*(1+$AA$3/100),AH104),0)</f>
        <v>930</v>
      </c>
      <c r="I104" s="22">
        <f>ROUNDUP(IFERROR(AI104*(1+$AA$3/100),AI104),0)</f>
        <v>1003</v>
      </c>
      <c r="J104" s="22">
        <f>ROUNDUP(IFERROR(AJ104*(1+$AA$3/100),AJ104),0)</f>
        <v>1077</v>
      </c>
      <c r="K104" s="22">
        <f>ROUNDUP(IFERROR(AK104*(1+$AA$3/100),AK104),0)</f>
        <v>1151</v>
      </c>
      <c r="L104" s="22">
        <f>ROUNDUP(IFERROR(AL104*(1+$AA$3/100),AL104),0)</f>
        <v>1224</v>
      </c>
      <c r="M104" s="22">
        <f>ROUNDUP(IFERROR(AM104*(1+$AA$3/100),AM104),0)</f>
        <v>1299</v>
      </c>
      <c r="N104" s="22">
        <f>ROUNDUP(IFERROR(AN104*(1+$AA$3/100),AN104),0)</f>
        <v>1372</v>
      </c>
      <c r="O104" s="22">
        <f>ROUNDUP(IFERROR(AO104*(1+$AA$3/100),AO104),0)</f>
        <v>1446</v>
      </c>
      <c r="P104" s="22">
        <f>ROUNDUP(IFERROR(AP104*(1+$AA$3/100),AP104),0)</f>
        <v>1520</v>
      </c>
      <c r="Q104" s="22">
        <f>ROUNDUP(IFERROR(AQ104*(1+$AA$3/100),AQ104),0)</f>
        <v>1593</v>
      </c>
      <c r="R104" s="22">
        <f>ROUNDUP(IFERROR(AR104*(1+$AA$3/100),AR104),0)</f>
        <v>1667</v>
      </c>
      <c r="S104" s="22">
        <f>ROUNDUP(IFERROR(AS104*(1+$AA$3/100),AS104),0)</f>
        <v>1741</v>
      </c>
      <c r="T104" s="22">
        <f>ROUNDUP(IFERROR(AT104*(1+$AA$3/100),AT104),0)</f>
        <v>1815</v>
      </c>
      <c r="U104" s="22">
        <f>ROUNDUP(IFERROR(AU104*(1+$AA$3/100),AU104),0)</f>
        <v>1888</v>
      </c>
      <c r="V104" s="22">
        <f>ROUNDUP(IFERROR(AV104*(1+$AA$3/100),AV104),0)</f>
        <v>1962</v>
      </c>
      <c r="W104" s="22">
        <f>ROUNDUP(IFERROR(AW104*(1+$AA$3/100),AW104),0)</f>
        <v>2036</v>
      </c>
      <c r="X104" s="23">
        <f>ROUNDUP(IFERROR(AX104*(1+$AA$3/100),AX104),0)</f>
        <v>2109</v>
      </c>
      <c r="Y104" s="481">
        <v>3200</v>
      </c>
      <c r="AA104">
        <v>3200</v>
      </c>
      <c r="AB104">
        <v>649</v>
      </c>
      <c r="AC104">
        <v>747</v>
      </c>
      <c r="AD104">
        <v>846</v>
      </c>
      <c r="AE104">
        <v>944</v>
      </c>
      <c r="AF104">
        <v>1042</v>
      </c>
      <c r="AG104">
        <v>1141</v>
      </c>
      <c r="AH104">
        <v>1239</v>
      </c>
      <c r="AI104">
        <v>1337</v>
      </c>
      <c r="AJ104">
        <v>1436</v>
      </c>
      <c r="AK104">
        <v>1534</v>
      </c>
      <c r="AL104">
        <v>1632</v>
      </c>
      <c r="AM104">
        <v>1731</v>
      </c>
      <c r="AN104">
        <v>1829</v>
      </c>
      <c r="AO104">
        <v>1927</v>
      </c>
      <c r="AP104">
        <v>2026</v>
      </c>
      <c r="AQ104">
        <v>2124</v>
      </c>
      <c r="AR104">
        <v>2222</v>
      </c>
      <c r="AS104">
        <v>2321</v>
      </c>
      <c r="AT104">
        <v>2419</v>
      </c>
      <c r="AU104">
        <v>2517</v>
      </c>
      <c r="AV104">
        <v>2616</v>
      </c>
      <c r="AW104">
        <v>2714</v>
      </c>
      <c r="AX104">
        <v>2812</v>
      </c>
    </row>
    <row r="105" spans="1:52" customHeight="1" ht="18.75">
      <c r="A105" s="480"/>
      <c r="B105" s="477"/>
      <c r="C105" s="477"/>
      <c r="D105" s="477"/>
      <c r="E105" s="477"/>
      <c r="F105" s="477"/>
      <c r="G105" s="477"/>
      <c r="H105" s="477"/>
      <c r="I105" s="477"/>
      <c r="J105" s="477"/>
      <c r="K105" s="477"/>
      <c r="L105" s="477"/>
      <c r="M105" s="477"/>
      <c r="N105" s="477"/>
      <c r="O105" s="477"/>
      <c r="P105" s="477"/>
      <c r="Q105" s="477"/>
      <c r="R105" s="477"/>
      <c r="S105" s="477"/>
      <c r="T105" s="477"/>
      <c r="U105" s="477"/>
      <c r="V105" s="477"/>
      <c r="W105" s="477"/>
      <c r="X105" s="477"/>
      <c r="Y105" s="478"/>
    </row>
    <row r="106" spans="1:52" customHeight="1" ht="15.75"/>
    <row r="107" spans="1:52" customHeight="1" ht="24">
      <c r="A107" s="1372" t="s">
        <v>928</v>
      </c>
      <c r="B107" s="1373"/>
      <c r="C107" s="1373"/>
      <c r="D107" s="1373"/>
      <c r="E107" s="1373"/>
      <c r="F107" s="1373"/>
      <c r="G107" s="1373"/>
      <c r="H107" s="1373"/>
      <c r="I107" s="1373"/>
      <c r="J107" s="1373"/>
      <c r="K107" s="1373"/>
      <c r="L107" s="1373"/>
      <c r="M107" s="1373"/>
      <c r="N107" s="1373"/>
      <c r="O107" s="1373"/>
      <c r="P107" s="1373"/>
      <c r="Q107" s="1373"/>
      <c r="R107" s="1373"/>
      <c r="S107" s="1373"/>
      <c r="T107" s="1373"/>
      <c r="U107" s="1373"/>
      <c r="V107" s="1373"/>
      <c r="W107" s="1373"/>
      <c r="X107" s="1373"/>
      <c r="Y107" s="1374"/>
      <c r="AA107" t="s">
        <v>929</v>
      </c>
    </row>
    <row r="108" spans="1:52" customHeight="1" ht="18.75">
      <c r="A108" s="475"/>
      <c r="B108" s="482">
        <v>1010</v>
      </c>
      <c r="C108" s="482">
        <v>1210</v>
      </c>
      <c r="D108" s="482">
        <v>1410</v>
      </c>
      <c r="E108" s="482">
        <v>1610</v>
      </c>
      <c r="F108" s="482">
        <v>1810</v>
      </c>
      <c r="G108" s="482">
        <v>2010</v>
      </c>
      <c r="H108" s="482">
        <v>2210</v>
      </c>
      <c r="I108" s="482">
        <v>2410</v>
      </c>
      <c r="J108" s="482">
        <v>2610</v>
      </c>
      <c r="K108" s="482">
        <v>2810</v>
      </c>
      <c r="L108" s="482">
        <v>3010</v>
      </c>
      <c r="M108" s="482">
        <v>3210</v>
      </c>
      <c r="N108" s="482">
        <v>3410</v>
      </c>
      <c r="O108" s="482">
        <v>3610</v>
      </c>
      <c r="P108" s="482">
        <v>3810</v>
      </c>
      <c r="Q108" s="482">
        <v>4010</v>
      </c>
      <c r="R108" s="482">
        <v>4210</v>
      </c>
      <c r="S108" s="482">
        <v>4410</v>
      </c>
      <c r="T108" s="482">
        <v>4610</v>
      </c>
      <c r="U108" s="482">
        <v>4810</v>
      </c>
      <c r="V108" s="482">
        <v>5010</v>
      </c>
      <c r="W108" s="482">
        <v>5210</v>
      </c>
      <c r="X108" s="482">
        <v>5410</v>
      </c>
      <c r="Y108" s="481"/>
      <c r="AB108">
        <v>1010</v>
      </c>
      <c r="AC108">
        <v>1210</v>
      </c>
      <c r="AD108">
        <v>1410</v>
      </c>
      <c r="AE108">
        <v>1610</v>
      </c>
      <c r="AF108">
        <v>1810</v>
      </c>
      <c r="AG108">
        <v>2010</v>
      </c>
      <c r="AH108">
        <v>2210</v>
      </c>
      <c r="AI108">
        <v>2410</v>
      </c>
      <c r="AJ108">
        <v>2610</v>
      </c>
      <c r="AK108">
        <v>2810</v>
      </c>
      <c r="AL108">
        <v>3010</v>
      </c>
      <c r="AM108">
        <v>3210</v>
      </c>
      <c r="AN108">
        <v>3410</v>
      </c>
      <c r="AO108">
        <v>3610</v>
      </c>
      <c r="AP108">
        <v>3810</v>
      </c>
      <c r="AQ108">
        <v>4010</v>
      </c>
      <c r="AR108">
        <v>4210</v>
      </c>
      <c r="AS108">
        <v>4410</v>
      </c>
      <c r="AT108">
        <v>4610</v>
      </c>
      <c r="AU108">
        <v>4810</v>
      </c>
      <c r="AV108">
        <v>5010</v>
      </c>
      <c r="AW108">
        <v>5210</v>
      </c>
      <c r="AX108">
        <v>5410</v>
      </c>
    </row>
    <row r="109" spans="1:52" customHeight="1" ht="18.75">
      <c r="A109" s="479">
        <v>600</v>
      </c>
      <c r="B109" s="15">
        <f>ROUNDUP(IFERROR(AB109*(1+$AA$3/100),AB109),0)</f>
        <v>237</v>
      </c>
      <c r="C109" s="16">
        <f>ROUNDUP(IFERROR(AC109*(1+$AA$3/100),AC109),0)</f>
        <v>261</v>
      </c>
      <c r="D109" s="16">
        <f>ROUNDUP(IFERROR(AD109*(1+$AA$3/100),AD109),0)</f>
        <v>286</v>
      </c>
      <c r="E109" s="16">
        <f>ROUNDUP(IFERROR(AE109*(1+$AA$3/100),AE109),0)</f>
        <v>310</v>
      </c>
      <c r="F109" s="16">
        <f>ROUNDUP(IFERROR(AF109*(1+$AA$3/100),AF109),0)</f>
        <v>318</v>
      </c>
      <c r="G109" s="16">
        <f>ROUNDUP(IFERROR(AG109*(1+$AA$3/100),AG109),0)</f>
        <v>340</v>
      </c>
      <c r="H109" s="16">
        <f>ROUNDUP(IFERROR(AH109*(1+$AA$3/100),AH109),0)</f>
        <v>363</v>
      </c>
      <c r="I109" s="16">
        <f>ROUNDUP(IFERROR(AI109*(1+$AA$3/100),AI109),0)</f>
        <v>387</v>
      </c>
      <c r="J109" s="16">
        <f>ROUNDUP(IFERROR(AJ109*(1+$AA$3/100),AJ109),0)</f>
        <v>409</v>
      </c>
      <c r="K109" s="16">
        <f>ROUNDUP(IFERROR(AK109*(1+$AA$3/100),AK109),0)</f>
        <v>432</v>
      </c>
      <c r="L109" s="16">
        <f>ROUNDUP(IFERROR(AL109*(1+$AA$3/100),AL109),0)</f>
        <v>456</v>
      </c>
      <c r="M109" s="16">
        <f>ROUNDUP(IFERROR(AM109*(1+$AA$3/100),AM109),0)</f>
        <v>478</v>
      </c>
      <c r="N109" s="16">
        <f>ROUNDUP(IFERROR(AN109*(1+$AA$3/100),AN109),0)</f>
        <v>501</v>
      </c>
      <c r="O109" s="16">
        <f>ROUNDUP(IFERROR(AO109*(1+$AA$3/100),AO109),0)</f>
        <v>525</v>
      </c>
      <c r="P109" s="16">
        <f>ROUNDUP(IFERROR(AP109*(1+$AA$3/100),AP109),0)</f>
        <v>547</v>
      </c>
      <c r="Q109" s="16">
        <f>ROUNDUP(IFERROR(AQ109*(1+$AA$3/100),AQ109),0)</f>
        <v>570</v>
      </c>
      <c r="R109" s="16">
        <f>ROUNDUP(IFERROR(AR109*(1+$AA$3/100),AR109),0)</f>
        <v>594</v>
      </c>
      <c r="S109" s="16">
        <f>ROUNDUP(IFERROR(AS109*(1+$AA$3/100),AS109),0)</f>
        <v>616</v>
      </c>
      <c r="T109" s="16">
        <f>ROUNDUP(IFERROR(AT109*(1+$AA$3/100),AT109),0)</f>
        <v>639</v>
      </c>
      <c r="U109" s="16">
        <f>ROUNDUP(IFERROR(AU109*(1+$AA$3/100),AU109),0)</f>
        <v>663</v>
      </c>
      <c r="V109" s="16">
        <f>ROUNDUP(IFERROR(AV109*(1+$AA$3/100),AV109),0)</f>
        <v>685</v>
      </c>
      <c r="W109" s="16">
        <f>ROUNDUP(IFERROR(AW109*(1+$AA$3/100),AW109),0)</f>
        <v>708</v>
      </c>
      <c r="X109" s="17">
        <f>ROUNDUP(IFERROR(AX109*(1+$AA$3/100),AX109),0)</f>
        <v>732</v>
      </c>
      <c r="Y109" s="481">
        <v>600</v>
      </c>
      <c r="AA109">
        <v>600</v>
      </c>
      <c r="AB109">
        <v>316</v>
      </c>
      <c r="AC109">
        <v>348</v>
      </c>
      <c r="AD109">
        <v>381</v>
      </c>
      <c r="AE109">
        <v>413</v>
      </c>
      <c r="AF109">
        <v>423</v>
      </c>
      <c r="AG109">
        <v>453</v>
      </c>
      <c r="AH109">
        <v>484</v>
      </c>
      <c r="AI109">
        <v>515</v>
      </c>
      <c r="AJ109">
        <v>545</v>
      </c>
      <c r="AK109">
        <v>576</v>
      </c>
      <c r="AL109">
        <v>607</v>
      </c>
      <c r="AM109">
        <v>637</v>
      </c>
      <c r="AN109">
        <v>668</v>
      </c>
      <c r="AO109">
        <v>699</v>
      </c>
      <c r="AP109">
        <v>729</v>
      </c>
      <c r="AQ109">
        <v>760</v>
      </c>
      <c r="AR109">
        <v>791</v>
      </c>
      <c r="AS109">
        <v>821</v>
      </c>
      <c r="AT109">
        <v>852</v>
      </c>
      <c r="AU109">
        <v>883</v>
      </c>
      <c r="AV109">
        <v>913</v>
      </c>
      <c r="AW109">
        <v>944</v>
      </c>
      <c r="AX109">
        <v>975</v>
      </c>
    </row>
    <row r="110" spans="1:52" customHeight="1" ht="18.75">
      <c r="A110" s="479">
        <v>800</v>
      </c>
      <c r="B110" s="18">
        <f>ROUNDUP(IFERROR(AB110*(1+$AA$3/100),AB110),0)</f>
        <v>259</v>
      </c>
      <c r="C110" s="19">
        <f>ROUNDUP(IFERROR(AC110*(1+$AA$3/100),AC110),0)</f>
        <v>288</v>
      </c>
      <c r="D110" s="19">
        <f>ROUNDUP(IFERROR(AD110*(1+$AA$3/100),AD110),0)</f>
        <v>300</v>
      </c>
      <c r="E110" s="19">
        <f>ROUNDUP(IFERROR(AE110*(1+$AA$3/100),AE110),0)</f>
        <v>327</v>
      </c>
      <c r="F110" s="19">
        <f>ROUNDUP(IFERROR(AF110*(1+$AA$3/100),AF110),0)</f>
        <v>354</v>
      </c>
      <c r="G110" s="19">
        <f>ROUNDUP(IFERROR(AG110*(1+$AA$3/100),AG110),0)</f>
        <v>381</v>
      </c>
      <c r="H110" s="19">
        <f>ROUNDUP(IFERROR(AH110*(1+$AA$3/100),AH110),0)</f>
        <v>408</v>
      </c>
      <c r="I110" s="19">
        <f>ROUNDUP(IFERROR(AI110*(1+$AA$3/100),AI110),0)</f>
        <v>435</v>
      </c>
      <c r="J110" s="19">
        <f>ROUNDUP(IFERROR(AJ110*(1+$AA$3/100),AJ110),0)</f>
        <v>462</v>
      </c>
      <c r="K110" s="19">
        <f>ROUNDUP(IFERROR(AK110*(1+$AA$3/100),AK110),0)</f>
        <v>489</v>
      </c>
      <c r="L110" s="19">
        <f>ROUNDUP(IFERROR(AL110*(1+$AA$3/100),AL110),0)</f>
        <v>516</v>
      </c>
      <c r="M110" s="19">
        <f>ROUNDUP(IFERROR(AM110*(1+$AA$3/100),AM110),0)</f>
        <v>542</v>
      </c>
      <c r="N110" s="19">
        <f>ROUNDUP(IFERROR(AN110*(1+$AA$3/100),AN110),0)</f>
        <v>569</v>
      </c>
      <c r="O110" s="19">
        <f>ROUNDUP(IFERROR(AO110*(1+$AA$3/100),AO110),0)</f>
        <v>596</v>
      </c>
      <c r="P110" s="19">
        <f>ROUNDUP(IFERROR(AP110*(1+$AA$3/100),AP110),0)</f>
        <v>623</v>
      </c>
      <c r="Q110" s="19">
        <f>ROUNDUP(IFERROR(AQ110*(1+$AA$3/100),AQ110),0)</f>
        <v>650</v>
      </c>
      <c r="R110" s="19">
        <f>ROUNDUP(IFERROR(AR110*(1+$AA$3/100),AR110),0)</f>
        <v>677</v>
      </c>
      <c r="S110" s="19">
        <f>ROUNDUP(IFERROR(AS110*(1+$AA$3/100),AS110),0)</f>
        <v>704</v>
      </c>
      <c r="T110" s="19">
        <f>ROUNDUP(IFERROR(AT110*(1+$AA$3/100),AT110),0)</f>
        <v>731</v>
      </c>
      <c r="U110" s="19">
        <f>ROUNDUP(IFERROR(AU110*(1+$AA$3/100),AU110),0)</f>
        <v>758</v>
      </c>
      <c r="V110" s="19">
        <f>ROUNDUP(IFERROR(AV110*(1+$AA$3/100),AV110),0)</f>
        <v>785</v>
      </c>
      <c r="W110" s="19">
        <f>ROUNDUP(IFERROR(AW110*(1+$AA$3/100),AW110),0)</f>
        <v>812</v>
      </c>
      <c r="X110" s="20">
        <f>ROUNDUP(IFERROR(AX110*(1+$AA$3/100),AX110),0)</f>
        <v>839</v>
      </c>
      <c r="Y110" s="481">
        <v>800</v>
      </c>
      <c r="AA110">
        <v>800</v>
      </c>
      <c r="AB110">
        <v>345</v>
      </c>
      <c r="AC110">
        <v>383</v>
      </c>
      <c r="AD110">
        <v>399</v>
      </c>
      <c r="AE110">
        <v>435</v>
      </c>
      <c r="AF110">
        <v>471</v>
      </c>
      <c r="AG110">
        <v>507</v>
      </c>
      <c r="AH110">
        <v>543</v>
      </c>
      <c r="AI110">
        <v>579</v>
      </c>
      <c r="AJ110">
        <v>615</v>
      </c>
      <c r="AK110">
        <v>651</v>
      </c>
      <c r="AL110">
        <v>687</v>
      </c>
      <c r="AM110">
        <v>722</v>
      </c>
      <c r="AN110">
        <v>758</v>
      </c>
      <c r="AO110">
        <v>794</v>
      </c>
      <c r="AP110">
        <v>830</v>
      </c>
      <c r="AQ110">
        <v>866</v>
      </c>
      <c r="AR110">
        <v>902</v>
      </c>
      <c r="AS110">
        <v>938</v>
      </c>
      <c r="AT110">
        <v>974</v>
      </c>
      <c r="AU110">
        <v>1010</v>
      </c>
      <c r="AV110">
        <v>1046</v>
      </c>
      <c r="AW110">
        <v>1082</v>
      </c>
      <c r="AX110">
        <v>1118</v>
      </c>
    </row>
    <row r="111" spans="1:52" customHeight="1" ht="18.75">
      <c r="A111" s="479">
        <v>1000</v>
      </c>
      <c r="B111" s="18">
        <f>ROUNDUP(IFERROR(AB111*(1+$AA$3/100),AB111),0)</f>
        <v>266</v>
      </c>
      <c r="C111" s="19">
        <f>ROUNDUP(IFERROR(AC111*(1+$AA$3/100),AC111),0)</f>
        <v>297</v>
      </c>
      <c r="D111" s="19">
        <f>ROUNDUP(IFERROR(AD111*(1+$AA$3/100),AD111),0)</f>
        <v>328</v>
      </c>
      <c r="E111" s="19">
        <f>ROUNDUP(IFERROR(AE111*(1+$AA$3/100),AE111),0)</f>
        <v>359</v>
      </c>
      <c r="F111" s="19">
        <f>ROUNDUP(IFERROR(AF111*(1+$AA$3/100),AF111),0)</f>
        <v>390</v>
      </c>
      <c r="G111" s="19">
        <f>ROUNDUP(IFERROR(AG111*(1+$AA$3/100),AG111),0)</f>
        <v>420</v>
      </c>
      <c r="H111" s="19">
        <f>ROUNDUP(IFERROR(AH111*(1+$AA$3/100),AH111),0)</f>
        <v>452</v>
      </c>
      <c r="I111" s="19">
        <f>ROUNDUP(IFERROR(AI111*(1+$AA$3/100),AI111),0)</f>
        <v>483</v>
      </c>
      <c r="J111" s="19">
        <f>ROUNDUP(IFERROR(AJ111*(1+$AA$3/100),AJ111),0)</f>
        <v>513</v>
      </c>
      <c r="K111" s="19">
        <f>ROUNDUP(IFERROR(AK111*(1+$AA$3/100),AK111),0)</f>
        <v>544</v>
      </c>
      <c r="L111" s="19">
        <f>ROUNDUP(IFERROR(AL111*(1+$AA$3/100),AL111),0)</f>
        <v>575</v>
      </c>
      <c r="M111" s="19">
        <f>ROUNDUP(IFERROR(AM111*(1+$AA$3/100),AM111),0)</f>
        <v>606</v>
      </c>
      <c r="N111" s="19">
        <f>ROUNDUP(IFERROR(AN111*(1+$AA$3/100),AN111),0)</f>
        <v>637</v>
      </c>
      <c r="O111" s="19">
        <f>ROUNDUP(IFERROR(AO111*(1+$AA$3/100),AO111),0)</f>
        <v>668</v>
      </c>
      <c r="P111" s="19">
        <f>ROUNDUP(IFERROR(AP111*(1+$AA$3/100),AP111),0)</f>
        <v>699</v>
      </c>
      <c r="Q111" s="19">
        <f>ROUNDUP(IFERROR(AQ111*(1+$AA$3/100),AQ111),0)</f>
        <v>729</v>
      </c>
      <c r="R111" s="19">
        <f>ROUNDUP(IFERROR(AR111*(1+$AA$3/100),AR111),0)</f>
        <v>761</v>
      </c>
      <c r="S111" s="19">
        <f>ROUNDUP(IFERROR(AS111*(1+$AA$3/100),AS111),0)</f>
        <v>792</v>
      </c>
      <c r="T111" s="19">
        <f>ROUNDUP(IFERROR(AT111*(1+$AA$3/100),AT111),0)</f>
        <v>822</v>
      </c>
      <c r="U111" s="19">
        <f>ROUNDUP(IFERROR(AU111*(1+$AA$3/100),AU111),0)</f>
        <v>853</v>
      </c>
      <c r="V111" s="19">
        <f>ROUNDUP(IFERROR(AV111*(1+$AA$3/100),AV111),0)</f>
        <v>884</v>
      </c>
      <c r="W111" s="19">
        <f>ROUNDUP(IFERROR(AW111*(1+$AA$3/100),AW111),0)</f>
        <v>915</v>
      </c>
      <c r="X111" s="20">
        <f>ROUNDUP(IFERROR(AX111*(1+$AA$3/100),AX111),0)</f>
        <v>946</v>
      </c>
      <c r="Y111" s="481">
        <v>1000</v>
      </c>
      <c r="AA111">
        <v>1000</v>
      </c>
      <c r="AB111">
        <v>354</v>
      </c>
      <c r="AC111">
        <v>396</v>
      </c>
      <c r="AD111">
        <v>437</v>
      </c>
      <c r="AE111">
        <v>478</v>
      </c>
      <c r="AF111">
        <v>519</v>
      </c>
      <c r="AG111">
        <v>560</v>
      </c>
      <c r="AH111">
        <v>602</v>
      </c>
      <c r="AI111">
        <v>643</v>
      </c>
      <c r="AJ111">
        <v>684</v>
      </c>
      <c r="AK111">
        <v>725</v>
      </c>
      <c r="AL111">
        <v>766</v>
      </c>
      <c r="AM111">
        <v>808</v>
      </c>
      <c r="AN111">
        <v>849</v>
      </c>
      <c r="AO111">
        <v>890</v>
      </c>
      <c r="AP111">
        <v>931</v>
      </c>
      <c r="AQ111">
        <v>972</v>
      </c>
      <c r="AR111">
        <v>1014</v>
      </c>
      <c r="AS111">
        <v>1055</v>
      </c>
      <c r="AT111">
        <v>1096</v>
      </c>
      <c r="AU111">
        <v>1137</v>
      </c>
      <c r="AV111">
        <v>1178</v>
      </c>
      <c r="AW111">
        <v>1220</v>
      </c>
      <c r="AX111">
        <v>1261</v>
      </c>
    </row>
    <row r="112" spans="1:52" customHeight="1" ht="18.75">
      <c r="A112" s="479">
        <v>1200</v>
      </c>
      <c r="B112" s="18">
        <f>ROUNDUP(IFERROR(AB112*(1+$AA$3/100),AB112),0)</f>
        <v>287</v>
      </c>
      <c r="C112" s="19">
        <f>ROUNDUP(IFERROR(AC112*(1+$AA$3/100),AC112),0)</f>
        <v>321</v>
      </c>
      <c r="D112" s="19">
        <f>ROUNDUP(IFERROR(AD112*(1+$AA$3/100),AD112),0)</f>
        <v>356</v>
      </c>
      <c r="E112" s="19">
        <f>ROUNDUP(IFERROR(AE112*(1+$AA$3/100),AE112),0)</f>
        <v>391</v>
      </c>
      <c r="F112" s="19">
        <f>ROUNDUP(IFERROR(AF112*(1+$AA$3/100),AF112),0)</f>
        <v>426</v>
      </c>
      <c r="G112" s="19">
        <f>ROUNDUP(IFERROR(AG112*(1+$AA$3/100),AG112),0)</f>
        <v>461</v>
      </c>
      <c r="H112" s="19">
        <f>ROUNDUP(IFERROR(AH112*(1+$AA$3/100),AH112),0)</f>
        <v>495</v>
      </c>
      <c r="I112" s="19">
        <f>ROUNDUP(IFERROR(AI112*(1+$AA$3/100),AI112),0)</f>
        <v>531</v>
      </c>
      <c r="J112" s="19">
        <f>ROUNDUP(IFERROR(AJ112*(1+$AA$3/100),AJ112),0)</f>
        <v>565</v>
      </c>
      <c r="K112" s="19">
        <f>ROUNDUP(IFERROR(AK112*(1+$AA$3/100),AK112),0)</f>
        <v>600</v>
      </c>
      <c r="L112" s="19">
        <f>ROUNDUP(IFERROR(AL112*(1+$AA$3/100),AL112),0)</f>
        <v>635</v>
      </c>
      <c r="M112" s="19">
        <f>ROUNDUP(IFERROR(AM112*(1+$AA$3/100),AM112),0)</f>
        <v>670</v>
      </c>
      <c r="N112" s="19">
        <f>ROUNDUP(IFERROR(AN112*(1+$AA$3/100),AN112),0)</f>
        <v>705</v>
      </c>
      <c r="O112" s="19">
        <f>ROUNDUP(IFERROR(AO112*(1+$AA$3/100),AO112),0)</f>
        <v>740</v>
      </c>
      <c r="P112" s="19">
        <f>ROUNDUP(IFERROR(AP112*(1+$AA$3/100),AP112),0)</f>
        <v>774</v>
      </c>
      <c r="Q112" s="19">
        <f>ROUNDUP(IFERROR(AQ112*(1+$AA$3/100),AQ112),0)</f>
        <v>810</v>
      </c>
      <c r="R112" s="19">
        <f>ROUNDUP(IFERROR(AR112*(1+$AA$3/100),AR112),0)</f>
        <v>844</v>
      </c>
      <c r="S112" s="19">
        <f>ROUNDUP(IFERROR(AS112*(1+$AA$3/100),AS112),0)</f>
        <v>879</v>
      </c>
      <c r="T112" s="19">
        <f>ROUNDUP(IFERROR(AT112*(1+$AA$3/100),AT112),0)</f>
        <v>914</v>
      </c>
      <c r="U112" s="19">
        <f>ROUNDUP(IFERROR(AU112*(1+$AA$3/100),AU112),0)</f>
        <v>948</v>
      </c>
      <c r="V112" s="19">
        <f>ROUNDUP(IFERROR(AV112*(1+$AA$3/100),AV112),0)</f>
        <v>984</v>
      </c>
      <c r="W112" s="19">
        <f>ROUNDUP(IFERROR(AW112*(1+$AA$3/100),AW112),0)</f>
        <v>1018</v>
      </c>
      <c r="X112" s="20">
        <f>ROUNDUP(IFERROR(AX112*(1+$AA$3/100),AX112),0)</f>
        <v>1053</v>
      </c>
      <c r="Y112" s="481">
        <v>1200</v>
      </c>
      <c r="AA112">
        <v>1200</v>
      </c>
      <c r="AB112">
        <v>382</v>
      </c>
      <c r="AC112">
        <v>428</v>
      </c>
      <c r="AD112">
        <v>474</v>
      </c>
      <c r="AE112">
        <v>521</v>
      </c>
      <c r="AF112">
        <v>567</v>
      </c>
      <c r="AG112">
        <v>614</v>
      </c>
      <c r="AH112">
        <v>660</v>
      </c>
      <c r="AI112">
        <v>707</v>
      </c>
      <c r="AJ112">
        <v>753</v>
      </c>
      <c r="AK112">
        <v>800</v>
      </c>
      <c r="AL112">
        <v>846</v>
      </c>
      <c r="AM112">
        <v>893</v>
      </c>
      <c r="AN112">
        <v>939</v>
      </c>
      <c r="AO112">
        <v>986</v>
      </c>
      <c r="AP112">
        <v>1032</v>
      </c>
      <c r="AQ112">
        <v>1079</v>
      </c>
      <c r="AR112">
        <v>1125</v>
      </c>
      <c r="AS112">
        <v>1171</v>
      </c>
      <c r="AT112">
        <v>1218</v>
      </c>
      <c r="AU112">
        <v>1264</v>
      </c>
      <c r="AV112">
        <v>1311</v>
      </c>
      <c r="AW112">
        <v>1357</v>
      </c>
      <c r="AX112">
        <v>1404</v>
      </c>
    </row>
    <row r="113" spans="1:52" customHeight="1" ht="18.75">
      <c r="A113" s="479">
        <v>1400</v>
      </c>
      <c r="B113" s="18">
        <f>ROUNDUP(IFERROR(AB113*(1+$AA$3/100),AB113),0)</f>
        <v>307</v>
      </c>
      <c r="C113" s="19">
        <f>ROUNDUP(IFERROR(AC113*(1+$AA$3/100),AC113),0)</f>
        <v>346</v>
      </c>
      <c r="D113" s="19">
        <f>ROUNDUP(IFERROR(AD113*(1+$AA$3/100),AD113),0)</f>
        <v>384</v>
      </c>
      <c r="E113" s="19">
        <f>ROUNDUP(IFERROR(AE113*(1+$AA$3/100),AE113),0)</f>
        <v>423</v>
      </c>
      <c r="F113" s="19">
        <f>ROUNDUP(IFERROR(AF113*(1+$AA$3/100),AF113),0)</f>
        <v>462</v>
      </c>
      <c r="G113" s="19">
        <f>ROUNDUP(IFERROR(AG113*(1+$AA$3/100),AG113),0)</f>
        <v>501</v>
      </c>
      <c r="H113" s="19">
        <f>ROUNDUP(IFERROR(AH113*(1+$AA$3/100),AH113),0)</f>
        <v>540</v>
      </c>
      <c r="I113" s="19">
        <f>ROUNDUP(IFERROR(AI113*(1+$AA$3/100),AI113),0)</f>
        <v>579</v>
      </c>
      <c r="J113" s="19">
        <f>ROUNDUP(IFERROR(AJ113*(1+$AA$3/100),AJ113),0)</f>
        <v>618</v>
      </c>
      <c r="K113" s="19">
        <f>ROUNDUP(IFERROR(AK113*(1+$AA$3/100),AK113),0)</f>
        <v>656</v>
      </c>
      <c r="L113" s="19">
        <f>ROUNDUP(IFERROR(AL113*(1+$AA$3/100),AL113),0)</f>
        <v>695</v>
      </c>
      <c r="M113" s="19">
        <f>ROUNDUP(IFERROR(AM113*(1+$AA$3/100),AM113),0)</f>
        <v>734</v>
      </c>
      <c r="N113" s="19">
        <f>ROUNDUP(IFERROR(AN113*(1+$AA$3/100),AN113),0)</f>
        <v>773</v>
      </c>
      <c r="O113" s="19">
        <f>ROUNDUP(IFERROR(AO113*(1+$AA$3/100),AO113),0)</f>
        <v>811</v>
      </c>
      <c r="P113" s="19">
        <f>ROUNDUP(IFERROR(AP113*(1+$AA$3/100),AP113),0)</f>
        <v>850</v>
      </c>
      <c r="Q113" s="19">
        <f>ROUNDUP(IFERROR(AQ113*(1+$AA$3/100),AQ113),0)</f>
        <v>889</v>
      </c>
      <c r="R113" s="19">
        <f>ROUNDUP(IFERROR(AR113*(1+$AA$3/100),AR113),0)</f>
        <v>927</v>
      </c>
      <c r="S113" s="19">
        <f>ROUNDUP(IFERROR(AS113*(1+$AA$3/100),AS113),0)</f>
        <v>966</v>
      </c>
      <c r="T113" s="19">
        <f>ROUNDUP(IFERROR(AT113*(1+$AA$3/100),AT113),0)</f>
        <v>1005</v>
      </c>
      <c r="U113" s="19">
        <f>ROUNDUP(IFERROR(AU113*(1+$AA$3/100),AU113),0)</f>
        <v>1044</v>
      </c>
      <c r="V113" s="19">
        <f>ROUNDUP(IFERROR(AV113*(1+$AA$3/100),AV113),0)</f>
        <v>1083</v>
      </c>
      <c r="W113" s="19">
        <f>ROUNDUP(IFERROR(AW113*(1+$AA$3/100),AW113),0)</f>
        <v>1122</v>
      </c>
      <c r="X113" s="20">
        <f>ROUNDUP(IFERROR(AX113*(1+$AA$3/100),AX113),0)</f>
        <v>1161</v>
      </c>
      <c r="Y113" s="481">
        <v>1400</v>
      </c>
      <c r="AA113">
        <v>1400</v>
      </c>
      <c r="AB113">
        <v>409</v>
      </c>
      <c r="AC113">
        <v>461</v>
      </c>
      <c r="AD113">
        <v>512</v>
      </c>
      <c r="AE113">
        <v>564</v>
      </c>
      <c r="AF113">
        <v>616</v>
      </c>
      <c r="AG113">
        <v>667</v>
      </c>
      <c r="AH113">
        <v>719</v>
      </c>
      <c r="AI113">
        <v>771</v>
      </c>
      <c r="AJ113">
        <v>823</v>
      </c>
      <c r="AK113">
        <v>874</v>
      </c>
      <c r="AL113">
        <v>926</v>
      </c>
      <c r="AM113">
        <v>978</v>
      </c>
      <c r="AN113">
        <v>1030</v>
      </c>
      <c r="AO113">
        <v>1081</v>
      </c>
      <c r="AP113">
        <v>1133</v>
      </c>
      <c r="AQ113">
        <v>1185</v>
      </c>
      <c r="AR113">
        <v>1236</v>
      </c>
      <c r="AS113">
        <v>1288</v>
      </c>
      <c r="AT113">
        <v>1340</v>
      </c>
      <c r="AU113">
        <v>1392</v>
      </c>
      <c r="AV113">
        <v>1443</v>
      </c>
      <c r="AW113">
        <v>1495</v>
      </c>
      <c r="AX113">
        <v>1547</v>
      </c>
    </row>
    <row r="114" spans="1:52" customHeight="1" ht="18.75">
      <c r="A114" s="479">
        <v>1600</v>
      </c>
      <c r="B114" s="18">
        <f>ROUNDUP(IFERROR(AB114*(1+$AA$3/100),AB114),0)</f>
        <v>327</v>
      </c>
      <c r="C114" s="19">
        <f>ROUNDUP(IFERROR(AC114*(1+$AA$3/100),AC114),0)</f>
        <v>370</v>
      </c>
      <c r="D114" s="19">
        <f>ROUNDUP(IFERROR(AD114*(1+$AA$3/100),AD114),0)</f>
        <v>413</v>
      </c>
      <c r="E114" s="19">
        <f>ROUNDUP(IFERROR(AE114*(1+$AA$3/100),AE114),0)</f>
        <v>456</v>
      </c>
      <c r="F114" s="19">
        <f>ROUNDUP(IFERROR(AF114*(1+$AA$3/100),AF114),0)</f>
        <v>498</v>
      </c>
      <c r="G114" s="19">
        <f>ROUNDUP(IFERROR(AG114*(1+$AA$3/100),AG114),0)</f>
        <v>541</v>
      </c>
      <c r="H114" s="19">
        <f>ROUNDUP(IFERROR(AH114*(1+$AA$3/100),AH114),0)</f>
        <v>584</v>
      </c>
      <c r="I114" s="19">
        <f>ROUNDUP(IFERROR(AI114*(1+$AA$3/100),AI114),0)</f>
        <v>627</v>
      </c>
      <c r="J114" s="19">
        <f>ROUNDUP(IFERROR(AJ114*(1+$AA$3/100),AJ114),0)</f>
        <v>669</v>
      </c>
      <c r="K114" s="19">
        <f>ROUNDUP(IFERROR(AK114*(1+$AA$3/100),AK114),0)</f>
        <v>712</v>
      </c>
      <c r="L114" s="19">
        <f>ROUNDUP(IFERROR(AL114*(1+$AA$3/100),AL114),0)</f>
        <v>755</v>
      </c>
      <c r="M114" s="19">
        <f>ROUNDUP(IFERROR(AM114*(1+$AA$3/100),AM114),0)</f>
        <v>798</v>
      </c>
      <c r="N114" s="19">
        <f>ROUNDUP(IFERROR(AN114*(1+$AA$3/100),AN114),0)</f>
        <v>840</v>
      </c>
      <c r="O114" s="19">
        <f>ROUNDUP(IFERROR(AO114*(1+$AA$3/100),AO114),0)</f>
        <v>883</v>
      </c>
      <c r="P114" s="19">
        <f>ROUNDUP(IFERROR(AP114*(1+$AA$3/100),AP114),0)</f>
        <v>926</v>
      </c>
      <c r="Q114" s="19">
        <f>ROUNDUP(IFERROR(AQ114*(1+$AA$3/100),AQ114),0)</f>
        <v>969</v>
      </c>
      <c r="R114" s="19">
        <f>ROUNDUP(IFERROR(AR114*(1+$AA$3/100),AR114),0)</f>
        <v>1011</v>
      </c>
      <c r="S114" s="19">
        <f>ROUNDUP(IFERROR(AS114*(1+$AA$3/100),AS114),0)</f>
        <v>1054</v>
      </c>
      <c r="T114" s="19">
        <f>ROUNDUP(IFERROR(AT114*(1+$AA$3/100),AT114),0)</f>
        <v>1097</v>
      </c>
      <c r="U114" s="19">
        <f>ROUNDUP(IFERROR(AU114*(1+$AA$3/100),AU114),0)</f>
        <v>1140</v>
      </c>
      <c r="V114" s="19">
        <f>ROUNDUP(IFERROR(AV114*(1+$AA$3/100),AV114),0)</f>
        <v>1182</v>
      </c>
      <c r="W114" s="19">
        <f>ROUNDUP(IFERROR(AW114*(1+$AA$3/100),AW114),0)</f>
        <v>1225</v>
      </c>
      <c r="X114" s="20">
        <f>ROUNDUP(IFERROR(AX114*(1+$AA$3/100),AX114),0)</f>
        <v>1268</v>
      </c>
      <c r="Y114" s="481">
        <v>1600</v>
      </c>
      <c r="AA114">
        <v>1600</v>
      </c>
      <c r="AB114">
        <v>436</v>
      </c>
      <c r="AC114">
        <v>493</v>
      </c>
      <c r="AD114">
        <v>550</v>
      </c>
      <c r="AE114">
        <v>607</v>
      </c>
      <c r="AF114">
        <v>664</v>
      </c>
      <c r="AG114">
        <v>721</v>
      </c>
      <c r="AH114">
        <v>778</v>
      </c>
      <c r="AI114">
        <v>835</v>
      </c>
      <c r="AJ114">
        <v>892</v>
      </c>
      <c r="AK114">
        <v>949</v>
      </c>
      <c r="AL114">
        <v>1006</v>
      </c>
      <c r="AM114">
        <v>1063</v>
      </c>
      <c r="AN114">
        <v>1120</v>
      </c>
      <c r="AO114">
        <v>1177</v>
      </c>
      <c r="AP114">
        <v>1234</v>
      </c>
      <c r="AQ114">
        <v>1291</v>
      </c>
      <c r="AR114">
        <v>1348</v>
      </c>
      <c r="AS114">
        <v>1405</v>
      </c>
      <c r="AT114">
        <v>1462</v>
      </c>
      <c r="AU114">
        <v>1519</v>
      </c>
      <c r="AV114">
        <v>1576</v>
      </c>
      <c r="AW114">
        <v>1633</v>
      </c>
      <c r="AX114">
        <v>1690</v>
      </c>
    </row>
    <row r="115" spans="1:52" customHeight="1" ht="18.75">
      <c r="A115" s="479">
        <v>1800</v>
      </c>
      <c r="B115" s="18">
        <f>ROUNDUP(IFERROR(AB115*(1+$AA$3/100),AB115),0)</f>
        <v>348</v>
      </c>
      <c r="C115" s="19">
        <f>ROUNDUP(IFERROR(AC115*(1+$AA$3/100),AC115),0)</f>
        <v>395</v>
      </c>
      <c r="D115" s="19">
        <f>ROUNDUP(IFERROR(AD115*(1+$AA$3/100),AD115),0)</f>
        <v>441</v>
      </c>
      <c r="E115" s="19">
        <f>ROUNDUP(IFERROR(AE115*(1+$AA$3/100),AE115),0)</f>
        <v>488</v>
      </c>
      <c r="F115" s="19">
        <f>ROUNDUP(IFERROR(AF115*(1+$AA$3/100),AF115),0)</f>
        <v>534</v>
      </c>
      <c r="G115" s="19">
        <f>ROUNDUP(IFERROR(AG115*(1+$AA$3/100),AG115),0)</f>
        <v>582</v>
      </c>
      <c r="H115" s="19">
        <f>ROUNDUP(IFERROR(AH115*(1+$AA$3/100),AH115),0)</f>
        <v>628</v>
      </c>
      <c r="I115" s="19">
        <f>ROUNDUP(IFERROR(AI115*(1+$AA$3/100),AI115),0)</f>
        <v>675</v>
      </c>
      <c r="J115" s="19">
        <f>ROUNDUP(IFERROR(AJ115*(1+$AA$3/100),AJ115),0)</f>
        <v>721</v>
      </c>
      <c r="K115" s="19">
        <f>ROUNDUP(IFERROR(AK115*(1+$AA$3/100),AK115),0)</f>
        <v>768</v>
      </c>
      <c r="L115" s="19">
        <f>ROUNDUP(IFERROR(AL115*(1+$AA$3/100),AL115),0)</f>
        <v>815</v>
      </c>
      <c r="M115" s="19">
        <f>ROUNDUP(IFERROR(AM115*(1+$AA$3/100),AM115),0)</f>
        <v>861</v>
      </c>
      <c r="N115" s="19">
        <f>ROUNDUP(IFERROR(AN115*(1+$AA$3/100),AN115),0)</f>
        <v>908</v>
      </c>
      <c r="O115" s="19">
        <f>ROUNDUP(IFERROR(AO115*(1+$AA$3/100),AO115),0)</f>
        <v>955</v>
      </c>
      <c r="P115" s="19">
        <f>ROUNDUP(IFERROR(AP115*(1+$AA$3/100),AP115),0)</f>
        <v>1002</v>
      </c>
      <c r="Q115" s="19">
        <f>ROUNDUP(IFERROR(AQ115*(1+$AA$3/100),AQ115),0)</f>
        <v>1048</v>
      </c>
      <c r="R115" s="19">
        <f>ROUNDUP(IFERROR(AR115*(1+$AA$3/100),AR115),0)</f>
        <v>1095</v>
      </c>
      <c r="S115" s="19">
        <f>ROUNDUP(IFERROR(AS115*(1+$AA$3/100),AS115),0)</f>
        <v>1142</v>
      </c>
      <c r="T115" s="19">
        <f>ROUNDUP(IFERROR(AT115*(1+$AA$3/100),AT115),0)</f>
        <v>1188</v>
      </c>
      <c r="U115" s="19">
        <f>ROUNDUP(IFERROR(AU115*(1+$AA$3/100),AU115),0)</f>
        <v>1235</v>
      </c>
      <c r="V115" s="19">
        <f>ROUNDUP(IFERROR(AV115*(1+$AA$3/100),AV115),0)</f>
        <v>1281</v>
      </c>
      <c r="W115" s="19">
        <f>ROUNDUP(IFERROR(AW115*(1+$AA$3/100),AW115),0)</f>
        <v>1329</v>
      </c>
      <c r="X115" s="20">
        <f>ROUNDUP(IFERROR(AX115*(1+$AA$3/100),AX115),0)</f>
        <v>1375</v>
      </c>
      <c r="Y115" s="481">
        <v>1800</v>
      </c>
      <c r="AA115">
        <v>1800</v>
      </c>
      <c r="AB115">
        <v>463</v>
      </c>
      <c r="AC115">
        <v>526</v>
      </c>
      <c r="AD115">
        <v>588</v>
      </c>
      <c r="AE115">
        <v>650</v>
      </c>
      <c r="AF115">
        <v>712</v>
      </c>
      <c r="AG115">
        <v>775</v>
      </c>
      <c r="AH115">
        <v>837</v>
      </c>
      <c r="AI115">
        <v>899</v>
      </c>
      <c r="AJ115">
        <v>961</v>
      </c>
      <c r="AK115">
        <v>1024</v>
      </c>
      <c r="AL115">
        <v>1086</v>
      </c>
      <c r="AM115">
        <v>1148</v>
      </c>
      <c r="AN115">
        <v>1210</v>
      </c>
      <c r="AO115">
        <v>1273</v>
      </c>
      <c r="AP115">
        <v>1335</v>
      </c>
      <c r="AQ115">
        <v>1397</v>
      </c>
      <c r="AR115">
        <v>1459</v>
      </c>
      <c r="AS115">
        <v>1522</v>
      </c>
      <c r="AT115">
        <v>1584</v>
      </c>
      <c r="AU115">
        <v>1646</v>
      </c>
      <c r="AV115">
        <v>1708</v>
      </c>
      <c r="AW115">
        <v>1771</v>
      </c>
      <c r="AX115">
        <v>1833</v>
      </c>
    </row>
    <row r="116" spans="1:52" customHeight="1" ht="18.75">
      <c r="A116" s="479">
        <v>2000</v>
      </c>
      <c r="B116" s="18">
        <f>ROUNDUP(IFERROR(AB116*(1+$AA$3/100),AB116),0)</f>
        <v>369</v>
      </c>
      <c r="C116" s="19">
        <f>ROUNDUP(IFERROR(AC116*(1+$AA$3/100),AC116),0)</f>
        <v>419</v>
      </c>
      <c r="D116" s="19">
        <f>ROUNDUP(IFERROR(AD116*(1+$AA$3/100),AD116),0)</f>
        <v>470</v>
      </c>
      <c r="E116" s="19">
        <f>ROUNDUP(IFERROR(AE116*(1+$AA$3/100),AE116),0)</f>
        <v>520</v>
      </c>
      <c r="F116" s="19">
        <f>ROUNDUP(IFERROR(AF116*(1+$AA$3/100),AF116),0)</f>
        <v>571</v>
      </c>
      <c r="G116" s="19">
        <f>ROUNDUP(IFERROR(AG116*(1+$AA$3/100),AG116),0)</f>
        <v>621</v>
      </c>
      <c r="H116" s="19">
        <f>ROUNDUP(IFERROR(AH116*(1+$AA$3/100),AH116),0)</f>
        <v>672</v>
      </c>
      <c r="I116" s="19">
        <f>ROUNDUP(IFERROR(AI116*(1+$AA$3/100),AI116),0)</f>
        <v>723</v>
      </c>
      <c r="J116" s="19">
        <f>ROUNDUP(IFERROR(AJ116*(1+$AA$3/100),AJ116),0)</f>
        <v>774</v>
      </c>
      <c r="K116" s="19">
        <f>ROUNDUP(IFERROR(AK116*(1+$AA$3/100),AK116),0)</f>
        <v>824</v>
      </c>
      <c r="L116" s="19">
        <f>ROUNDUP(IFERROR(AL116*(1+$AA$3/100),AL116),0)</f>
        <v>875</v>
      </c>
      <c r="M116" s="19">
        <f>ROUNDUP(IFERROR(AM116*(1+$AA$3/100),AM116),0)</f>
        <v>925</v>
      </c>
      <c r="N116" s="19">
        <f>ROUNDUP(IFERROR(AN116*(1+$AA$3/100),AN116),0)</f>
        <v>976</v>
      </c>
      <c r="O116" s="19">
        <f>ROUNDUP(IFERROR(AO116*(1+$AA$3/100),AO116),0)</f>
        <v>1026</v>
      </c>
      <c r="P116" s="19">
        <f>ROUNDUP(IFERROR(AP116*(1+$AA$3/100),AP116),0)</f>
        <v>1077</v>
      </c>
      <c r="Q116" s="19">
        <f>ROUNDUP(IFERROR(AQ116*(1+$AA$3/100),AQ116),0)</f>
        <v>1128</v>
      </c>
      <c r="R116" s="19">
        <f>ROUNDUP(IFERROR(AR116*(1+$AA$3/100),AR116),0)</f>
        <v>1179</v>
      </c>
      <c r="S116" s="19">
        <f>ROUNDUP(IFERROR(AS116*(1+$AA$3/100),AS116),0)</f>
        <v>1229</v>
      </c>
      <c r="T116" s="19">
        <f>ROUNDUP(IFERROR(AT116*(1+$AA$3/100),AT116),0)</f>
        <v>1280</v>
      </c>
      <c r="U116" s="19">
        <f>ROUNDUP(IFERROR(AU116*(1+$AA$3/100),AU116),0)</f>
        <v>1330</v>
      </c>
      <c r="V116" s="19">
        <f>ROUNDUP(IFERROR(AV116*(1+$AA$3/100),AV116),0)</f>
        <v>1381</v>
      </c>
      <c r="W116" s="19">
        <f>ROUNDUP(IFERROR(AW116*(1+$AA$3/100),AW116),0)</f>
        <v>1431</v>
      </c>
      <c r="X116" s="20">
        <f>ROUNDUP(IFERROR(AX116*(1+$AA$3/100),AX116),0)</f>
        <v>1482</v>
      </c>
      <c r="Y116" s="481">
        <v>2000</v>
      </c>
      <c r="AA116">
        <v>2000</v>
      </c>
      <c r="AB116">
        <v>491</v>
      </c>
      <c r="AC116">
        <v>558</v>
      </c>
      <c r="AD116">
        <v>626</v>
      </c>
      <c r="AE116">
        <v>693</v>
      </c>
      <c r="AF116">
        <v>761</v>
      </c>
      <c r="AG116">
        <v>828</v>
      </c>
      <c r="AH116">
        <v>896</v>
      </c>
      <c r="AI116">
        <v>963</v>
      </c>
      <c r="AJ116">
        <v>1031</v>
      </c>
      <c r="AK116">
        <v>1098</v>
      </c>
      <c r="AL116">
        <v>1166</v>
      </c>
      <c r="AM116">
        <v>1233</v>
      </c>
      <c r="AN116">
        <v>1301</v>
      </c>
      <c r="AO116">
        <v>1368</v>
      </c>
      <c r="AP116">
        <v>1436</v>
      </c>
      <c r="AQ116">
        <v>1503</v>
      </c>
      <c r="AR116">
        <v>1571</v>
      </c>
      <c r="AS116">
        <v>1638</v>
      </c>
      <c r="AT116">
        <v>1706</v>
      </c>
      <c r="AU116">
        <v>1773</v>
      </c>
      <c r="AV116">
        <v>1841</v>
      </c>
      <c r="AW116">
        <v>1908</v>
      </c>
      <c r="AX116">
        <v>1976</v>
      </c>
    </row>
    <row r="117" spans="1:52" customHeight="1" ht="18.75">
      <c r="A117" s="479">
        <v>2200</v>
      </c>
      <c r="B117" s="18">
        <f>ROUNDUP(IFERROR(AB117*(1+$AA$3/100),AB117),0)</f>
        <v>389</v>
      </c>
      <c r="C117" s="19">
        <f>ROUNDUP(IFERROR(AC117*(1+$AA$3/100),AC117),0)</f>
        <v>444</v>
      </c>
      <c r="D117" s="19">
        <f>ROUNDUP(IFERROR(AD117*(1+$AA$3/100),AD117),0)</f>
        <v>498</v>
      </c>
      <c r="E117" s="19">
        <f>ROUNDUP(IFERROR(AE117*(1+$AA$3/100),AE117),0)</f>
        <v>552</v>
      </c>
      <c r="F117" s="19">
        <f>ROUNDUP(IFERROR(AF117*(1+$AA$3/100),AF117),0)</f>
        <v>607</v>
      </c>
      <c r="G117" s="19">
        <f>ROUNDUP(IFERROR(AG117*(1+$AA$3/100),AG117),0)</f>
        <v>662</v>
      </c>
      <c r="H117" s="19">
        <f>ROUNDUP(IFERROR(AH117*(1+$AA$3/100),AH117),0)</f>
        <v>716</v>
      </c>
      <c r="I117" s="19">
        <f>ROUNDUP(IFERROR(AI117*(1+$AA$3/100),AI117),0)</f>
        <v>771</v>
      </c>
      <c r="J117" s="19">
        <f>ROUNDUP(IFERROR(AJ117*(1+$AA$3/100),AJ117),0)</f>
        <v>825</v>
      </c>
      <c r="K117" s="19">
        <f>ROUNDUP(IFERROR(AK117*(1+$AA$3/100),AK117),0)</f>
        <v>880</v>
      </c>
      <c r="L117" s="19">
        <f>ROUNDUP(IFERROR(AL117*(1+$AA$3/100),AL117),0)</f>
        <v>934</v>
      </c>
      <c r="M117" s="19">
        <f>ROUNDUP(IFERROR(AM117*(1+$AA$3/100),AM117),0)</f>
        <v>989</v>
      </c>
      <c r="N117" s="19">
        <f>ROUNDUP(IFERROR(AN117*(1+$AA$3/100),AN117),0)</f>
        <v>1044</v>
      </c>
      <c r="O117" s="19">
        <f>ROUNDUP(IFERROR(AO117*(1+$AA$3/100),AO117),0)</f>
        <v>1098</v>
      </c>
      <c r="P117" s="19">
        <f>ROUNDUP(IFERROR(AP117*(1+$AA$3/100),AP117),0)</f>
        <v>1153</v>
      </c>
      <c r="Q117" s="19">
        <f>ROUNDUP(IFERROR(AQ117*(1+$AA$3/100),AQ117),0)</f>
        <v>1207</v>
      </c>
      <c r="R117" s="19">
        <f>ROUNDUP(IFERROR(AR117*(1+$AA$3/100),AR117),0)</f>
        <v>1262</v>
      </c>
      <c r="S117" s="19">
        <f>ROUNDUP(IFERROR(AS117*(1+$AA$3/100),AS117),0)</f>
        <v>1317</v>
      </c>
      <c r="T117" s="19">
        <f>ROUNDUP(IFERROR(AT117*(1+$AA$3/100),AT117),0)</f>
        <v>1371</v>
      </c>
      <c r="U117" s="19">
        <f>ROUNDUP(IFERROR(AU117*(1+$AA$3/100),AU117),0)</f>
        <v>1425</v>
      </c>
      <c r="V117" s="19">
        <f>ROUNDUP(IFERROR(AV117*(1+$AA$3/100),AV117),0)</f>
        <v>1480</v>
      </c>
      <c r="W117" s="19">
        <f>ROUNDUP(IFERROR(AW117*(1+$AA$3/100),AW117),0)</f>
        <v>1535</v>
      </c>
      <c r="X117" s="20">
        <f>ROUNDUP(IFERROR(AX117*(1+$AA$3/100),AX117),0)</f>
        <v>1590</v>
      </c>
      <c r="Y117" s="481">
        <v>2200</v>
      </c>
      <c r="AA117">
        <v>2200</v>
      </c>
      <c r="AB117">
        <v>518</v>
      </c>
      <c r="AC117">
        <v>591</v>
      </c>
      <c r="AD117">
        <v>663</v>
      </c>
      <c r="AE117">
        <v>736</v>
      </c>
      <c r="AF117">
        <v>809</v>
      </c>
      <c r="AG117">
        <v>882</v>
      </c>
      <c r="AH117">
        <v>954</v>
      </c>
      <c r="AI117">
        <v>1027</v>
      </c>
      <c r="AJ117">
        <v>1100</v>
      </c>
      <c r="AK117">
        <v>1173</v>
      </c>
      <c r="AL117">
        <v>1245</v>
      </c>
      <c r="AM117">
        <v>1318</v>
      </c>
      <c r="AN117">
        <v>1391</v>
      </c>
      <c r="AO117">
        <v>1464</v>
      </c>
      <c r="AP117">
        <v>1537</v>
      </c>
      <c r="AQ117">
        <v>1609</v>
      </c>
      <c r="AR117">
        <v>1682</v>
      </c>
      <c r="AS117">
        <v>1755</v>
      </c>
      <c r="AT117">
        <v>1828</v>
      </c>
      <c r="AU117">
        <v>1900</v>
      </c>
      <c r="AV117">
        <v>1973</v>
      </c>
      <c r="AW117">
        <v>2046</v>
      </c>
      <c r="AX117">
        <v>2119</v>
      </c>
    </row>
    <row r="118" spans="1:52" customHeight="1" ht="18.75">
      <c r="A118" s="479">
        <v>2400</v>
      </c>
      <c r="B118" s="18">
        <f>ROUNDUP(IFERROR(AB118*(1+$AA$3/100),AB118),0)</f>
        <v>409</v>
      </c>
      <c r="C118" s="19">
        <f>ROUNDUP(IFERROR(AC118*(1+$AA$3/100),AC118),0)</f>
        <v>468</v>
      </c>
      <c r="D118" s="19">
        <f>ROUNDUP(IFERROR(AD118*(1+$AA$3/100),AD118),0)</f>
        <v>526</v>
      </c>
      <c r="E118" s="19">
        <f>ROUNDUP(IFERROR(AE118*(1+$AA$3/100),AE118),0)</f>
        <v>585</v>
      </c>
      <c r="F118" s="19">
        <f>ROUNDUP(IFERROR(AF118*(1+$AA$3/100),AF118),0)</f>
        <v>643</v>
      </c>
      <c r="G118" s="19">
        <f>ROUNDUP(IFERROR(AG118*(1+$AA$3/100),AG118),0)</f>
        <v>702</v>
      </c>
      <c r="H118" s="19">
        <f>ROUNDUP(IFERROR(AH118*(1+$AA$3/100),AH118),0)</f>
        <v>760</v>
      </c>
      <c r="I118" s="19">
        <f>ROUNDUP(IFERROR(AI118*(1+$AA$3/100),AI118),0)</f>
        <v>819</v>
      </c>
      <c r="J118" s="19">
        <f>ROUNDUP(IFERROR(AJ118*(1+$AA$3/100),AJ118),0)</f>
        <v>877</v>
      </c>
      <c r="K118" s="19">
        <f>ROUNDUP(IFERROR(AK118*(1+$AA$3/100),AK118),0)</f>
        <v>936</v>
      </c>
      <c r="L118" s="19">
        <f>ROUNDUP(IFERROR(AL118*(1+$AA$3/100),AL118),0)</f>
        <v>994</v>
      </c>
      <c r="M118" s="19">
        <f>ROUNDUP(IFERROR(AM118*(1+$AA$3/100),AM118),0)</f>
        <v>1053</v>
      </c>
      <c r="N118" s="19">
        <f>ROUNDUP(IFERROR(AN118*(1+$AA$3/100),AN118),0)</f>
        <v>1111</v>
      </c>
      <c r="O118" s="19">
        <f>ROUNDUP(IFERROR(AO118*(1+$AA$3/100),AO118),0)</f>
        <v>1170</v>
      </c>
      <c r="P118" s="19">
        <f>ROUNDUP(IFERROR(AP118*(1+$AA$3/100),AP118),0)</f>
        <v>1228</v>
      </c>
      <c r="Q118" s="19">
        <f>ROUNDUP(IFERROR(AQ118*(1+$AA$3/100),AQ118),0)</f>
        <v>1287</v>
      </c>
      <c r="R118" s="19">
        <f>ROUNDUP(IFERROR(AR118*(1+$AA$3/100),AR118),0)</f>
        <v>1346</v>
      </c>
      <c r="S118" s="19">
        <f>ROUNDUP(IFERROR(AS118*(1+$AA$3/100),AS118),0)</f>
        <v>1404</v>
      </c>
      <c r="T118" s="19">
        <f>ROUNDUP(IFERROR(AT118*(1+$AA$3/100),AT118),0)</f>
        <v>1463</v>
      </c>
      <c r="U118" s="19">
        <f>ROUNDUP(IFERROR(AU118*(1+$AA$3/100),AU118),0)</f>
        <v>1521</v>
      </c>
      <c r="V118" s="19">
        <f>ROUNDUP(IFERROR(AV118*(1+$AA$3/100),AV118),0)</f>
        <v>1580</v>
      </c>
      <c r="W118" s="19">
        <f>ROUNDUP(IFERROR(AW118*(1+$AA$3/100),AW118),0)</f>
        <v>1638</v>
      </c>
      <c r="X118" s="20">
        <f>ROUNDUP(IFERROR(AX118*(1+$AA$3/100),AX118),0)</f>
        <v>1697</v>
      </c>
      <c r="Y118" s="481">
        <v>2400</v>
      </c>
      <c r="AA118">
        <v>2400</v>
      </c>
      <c r="AB118">
        <v>545</v>
      </c>
      <c r="AC118">
        <v>623</v>
      </c>
      <c r="AD118">
        <v>701</v>
      </c>
      <c r="AE118">
        <v>779</v>
      </c>
      <c r="AF118">
        <v>857</v>
      </c>
      <c r="AG118">
        <v>935</v>
      </c>
      <c r="AH118">
        <v>1013</v>
      </c>
      <c r="AI118">
        <v>1091</v>
      </c>
      <c r="AJ118">
        <v>1169</v>
      </c>
      <c r="AK118">
        <v>1247</v>
      </c>
      <c r="AL118">
        <v>1325</v>
      </c>
      <c r="AM118">
        <v>1403</v>
      </c>
      <c r="AN118">
        <v>1481</v>
      </c>
      <c r="AO118">
        <v>1559</v>
      </c>
      <c r="AP118">
        <v>1637</v>
      </c>
      <c r="AQ118">
        <v>1715</v>
      </c>
      <c r="AR118">
        <v>1794</v>
      </c>
      <c r="AS118">
        <v>1872</v>
      </c>
      <c r="AT118">
        <v>1950</v>
      </c>
      <c r="AU118">
        <v>2028</v>
      </c>
      <c r="AV118">
        <v>2106</v>
      </c>
      <c r="AW118">
        <v>2184</v>
      </c>
      <c r="AX118">
        <v>2262</v>
      </c>
    </row>
    <row r="119" spans="1:52" customHeight="1" ht="18.75">
      <c r="A119" s="479">
        <v>2600</v>
      </c>
      <c r="B119" s="18">
        <f>ROUNDUP(IFERROR(AB119*(1+$AA$3/100),AB119),0)</f>
        <v>429</v>
      </c>
      <c r="C119" s="19">
        <f>ROUNDUP(IFERROR(AC119*(1+$AA$3/100),AC119),0)</f>
        <v>492</v>
      </c>
      <c r="D119" s="19">
        <f>ROUNDUP(IFERROR(AD119*(1+$AA$3/100),AD119),0)</f>
        <v>555</v>
      </c>
      <c r="E119" s="19">
        <f>ROUNDUP(IFERROR(AE119*(1+$AA$3/100),AE119),0)</f>
        <v>617</v>
      </c>
      <c r="F119" s="19">
        <f>ROUNDUP(IFERROR(AF119*(1+$AA$3/100),AF119),0)</f>
        <v>679</v>
      </c>
      <c r="G119" s="19">
        <f>ROUNDUP(IFERROR(AG119*(1+$AA$3/100),AG119),0)</f>
        <v>742</v>
      </c>
      <c r="H119" s="19">
        <f>ROUNDUP(IFERROR(AH119*(1+$AA$3/100),AH119),0)</f>
        <v>804</v>
      </c>
      <c r="I119" s="19">
        <f>ROUNDUP(IFERROR(AI119*(1+$AA$3/100),AI119),0)</f>
        <v>867</v>
      </c>
      <c r="J119" s="19">
        <f>ROUNDUP(IFERROR(AJ119*(1+$AA$3/100),AJ119),0)</f>
        <v>930</v>
      </c>
      <c r="K119" s="19">
        <f>ROUNDUP(IFERROR(AK119*(1+$AA$3/100),AK119),0)</f>
        <v>992</v>
      </c>
      <c r="L119" s="19">
        <f>ROUNDUP(IFERROR(AL119*(1+$AA$3/100),AL119),0)</f>
        <v>1054</v>
      </c>
      <c r="M119" s="19">
        <f>ROUNDUP(IFERROR(AM119*(1+$AA$3/100),AM119),0)</f>
        <v>1116</v>
      </c>
      <c r="N119" s="19">
        <f>ROUNDUP(IFERROR(AN119*(1+$AA$3/100),AN119),0)</f>
        <v>1179</v>
      </c>
      <c r="O119" s="19">
        <f>ROUNDUP(IFERROR(AO119*(1+$AA$3/100),AO119),0)</f>
        <v>1242</v>
      </c>
      <c r="P119" s="19">
        <f>ROUNDUP(IFERROR(AP119*(1+$AA$3/100),AP119),0)</f>
        <v>1304</v>
      </c>
      <c r="Q119" s="19">
        <f>ROUNDUP(IFERROR(AQ119*(1+$AA$3/100),AQ119),0)</f>
        <v>1367</v>
      </c>
      <c r="R119" s="19">
        <f>ROUNDUP(IFERROR(AR119*(1+$AA$3/100),AR119),0)</f>
        <v>1429</v>
      </c>
      <c r="S119" s="19">
        <f>ROUNDUP(IFERROR(AS119*(1+$AA$3/100),AS119),0)</f>
        <v>1491</v>
      </c>
      <c r="T119" s="19">
        <f>ROUNDUP(IFERROR(AT119*(1+$AA$3/100),AT119),0)</f>
        <v>1554</v>
      </c>
      <c r="U119" s="19">
        <f>ROUNDUP(IFERROR(AU119*(1+$AA$3/100),AU119),0)</f>
        <v>1617</v>
      </c>
      <c r="V119" s="19">
        <f>ROUNDUP(IFERROR(AV119*(1+$AA$3/100),AV119),0)</f>
        <v>1679</v>
      </c>
      <c r="W119" s="19">
        <f>ROUNDUP(IFERROR(AW119*(1+$AA$3/100),AW119),0)</f>
        <v>1741</v>
      </c>
      <c r="X119" s="20">
        <f>ROUNDUP(IFERROR(AX119*(1+$AA$3/100),AX119),0)</f>
        <v>1804</v>
      </c>
      <c r="Y119" s="481">
        <v>2600</v>
      </c>
      <c r="AA119">
        <v>2600</v>
      </c>
      <c r="AB119">
        <v>572</v>
      </c>
      <c r="AC119">
        <v>656</v>
      </c>
      <c r="AD119">
        <v>739</v>
      </c>
      <c r="AE119">
        <v>822</v>
      </c>
      <c r="AF119">
        <v>905</v>
      </c>
      <c r="AG119">
        <v>989</v>
      </c>
      <c r="AH119">
        <v>1072</v>
      </c>
      <c r="AI119">
        <v>1155</v>
      </c>
      <c r="AJ119">
        <v>1239</v>
      </c>
      <c r="AK119">
        <v>1322</v>
      </c>
      <c r="AL119">
        <v>1405</v>
      </c>
      <c r="AM119">
        <v>1488</v>
      </c>
      <c r="AN119">
        <v>1572</v>
      </c>
      <c r="AO119">
        <v>1655</v>
      </c>
      <c r="AP119">
        <v>1738</v>
      </c>
      <c r="AQ119">
        <v>1822</v>
      </c>
      <c r="AR119">
        <v>1905</v>
      </c>
      <c r="AS119">
        <v>1988</v>
      </c>
      <c r="AT119">
        <v>2072</v>
      </c>
      <c r="AU119">
        <v>2155</v>
      </c>
      <c r="AV119">
        <v>2238</v>
      </c>
      <c r="AW119">
        <v>2321</v>
      </c>
      <c r="AX119">
        <v>2405</v>
      </c>
    </row>
    <row r="120" spans="1:52" customHeight="1" ht="18.75">
      <c r="A120" s="479">
        <v>2800</v>
      </c>
      <c r="B120" s="18">
        <f>ROUNDUP(IFERROR(AB120*(1+$AA$3/100),AB120),0)</f>
        <v>450</v>
      </c>
      <c r="C120" s="19">
        <f>ROUNDUP(IFERROR(AC120*(1+$AA$3/100),AC120),0)</f>
        <v>516</v>
      </c>
      <c r="D120" s="19">
        <f>ROUNDUP(IFERROR(AD120*(1+$AA$3/100),AD120),0)</f>
        <v>583</v>
      </c>
      <c r="E120" s="19">
        <f>ROUNDUP(IFERROR(AE120*(1+$AA$3/100),AE120),0)</f>
        <v>649</v>
      </c>
      <c r="F120" s="19">
        <f>ROUNDUP(IFERROR(AF120*(1+$AA$3/100),AF120),0)</f>
        <v>716</v>
      </c>
      <c r="G120" s="19">
        <f>ROUNDUP(IFERROR(AG120*(1+$AA$3/100),AG120),0)</f>
        <v>782</v>
      </c>
      <c r="H120" s="19">
        <f>ROUNDUP(IFERROR(AH120*(1+$AA$3/100),AH120),0)</f>
        <v>849</v>
      </c>
      <c r="I120" s="19">
        <f>ROUNDUP(IFERROR(AI120*(1+$AA$3/100),AI120),0)</f>
        <v>915</v>
      </c>
      <c r="J120" s="19">
        <f>ROUNDUP(IFERROR(AJ120*(1+$AA$3/100),AJ120),0)</f>
        <v>981</v>
      </c>
      <c r="K120" s="19">
        <f>ROUNDUP(IFERROR(AK120*(1+$AA$3/100),AK120),0)</f>
        <v>1047</v>
      </c>
      <c r="L120" s="19">
        <f>ROUNDUP(IFERROR(AL120*(1+$AA$3/100),AL120),0)</f>
        <v>1114</v>
      </c>
      <c r="M120" s="19">
        <f>ROUNDUP(IFERROR(AM120*(1+$AA$3/100),AM120),0)</f>
        <v>1181</v>
      </c>
      <c r="N120" s="19">
        <f>ROUNDUP(IFERROR(AN120*(1+$AA$3/100),AN120),0)</f>
        <v>1247</v>
      </c>
      <c r="O120" s="19">
        <f>ROUNDUP(IFERROR(AO120*(1+$AA$3/100),AO120),0)</f>
        <v>1314</v>
      </c>
      <c r="P120" s="19">
        <f>ROUNDUP(IFERROR(AP120*(1+$AA$3/100),AP120),0)</f>
        <v>1380</v>
      </c>
      <c r="Q120" s="19">
        <f>ROUNDUP(IFERROR(AQ120*(1+$AA$3/100),AQ120),0)</f>
        <v>1446</v>
      </c>
      <c r="R120" s="19">
        <f>ROUNDUP(IFERROR(AR120*(1+$AA$3/100),AR120),0)</f>
        <v>1512</v>
      </c>
      <c r="S120" s="19">
        <f>ROUNDUP(IFERROR(AS120*(1+$AA$3/100),AS120),0)</f>
        <v>1579</v>
      </c>
      <c r="T120" s="19">
        <f>ROUNDUP(IFERROR(AT120*(1+$AA$3/100),AT120),0)</f>
        <v>1645</v>
      </c>
      <c r="U120" s="19">
        <f>ROUNDUP(IFERROR(AU120*(1+$AA$3/100),AU120),0)</f>
        <v>1712</v>
      </c>
      <c r="V120" s="19">
        <f>ROUNDUP(IFERROR(AV120*(1+$AA$3/100),AV120),0)</f>
        <v>1779</v>
      </c>
      <c r="W120" s="19">
        <f>ROUNDUP(IFERROR(AW120*(1+$AA$3/100),AW120),0)</f>
        <v>1845</v>
      </c>
      <c r="X120" s="20">
        <f>ROUNDUP(IFERROR(AX120*(1+$AA$3/100),AX120),0)</f>
        <v>1911</v>
      </c>
      <c r="Y120" s="481">
        <v>2800</v>
      </c>
      <c r="AA120">
        <v>2800</v>
      </c>
      <c r="AB120">
        <v>599</v>
      </c>
      <c r="AC120">
        <v>688</v>
      </c>
      <c r="AD120">
        <v>777</v>
      </c>
      <c r="AE120">
        <v>865</v>
      </c>
      <c r="AF120">
        <v>954</v>
      </c>
      <c r="AG120">
        <v>1042</v>
      </c>
      <c r="AH120">
        <v>1131</v>
      </c>
      <c r="AI120">
        <v>1219</v>
      </c>
      <c r="AJ120">
        <v>1308</v>
      </c>
      <c r="AK120">
        <v>1396</v>
      </c>
      <c r="AL120">
        <v>1485</v>
      </c>
      <c r="AM120">
        <v>1574</v>
      </c>
      <c r="AN120">
        <v>1662</v>
      </c>
      <c r="AO120">
        <v>1751</v>
      </c>
      <c r="AP120">
        <v>1839</v>
      </c>
      <c r="AQ120">
        <v>1928</v>
      </c>
      <c r="AR120">
        <v>2016</v>
      </c>
      <c r="AS120">
        <v>2105</v>
      </c>
      <c r="AT120">
        <v>2193</v>
      </c>
      <c r="AU120">
        <v>2282</v>
      </c>
      <c r="AV120">
        <v>2371</v>
      </c>
      <c r="AW120">
        <v>2459</v>
      </c>
      <c r="AX120">
        <v>2548</v>
      </c>
    </row>
    <row r="121" spans="1:52" customHeight="1" ht="18.75">
      <c r="A121" s="479">
        <v>3000</v>
      </c>
      <c r="B121" s="18">
        <f>ROUNDUP(IFERROR(AB121*(1+$AA$3/100),AB121),0)</f>
        <v>471</v>
      </c>
      <c r="C121" s="19">
        <f>ROUNDUP(IFERROR(AC121*(1+$AA$3/100),AC121),0)</f>
        <v>541</v>
      </c>
      <c r="D121" s="19">
        <f>ROUNDUP(IFERROR(AD121*(1+$AA$3/100),AD121),0)</f>
        <v>611</v>
      </c>
      <c r="E121" s="19">
        <f>ROUNDUP(IFERROR(AE121*(1+$AA$3/100),AE121),0)</f>
        <v>681</v>
      </c>
      <c r="F121" s="19">
        <f>ROUNDUP(IFERROR(AF121*(1+$AA$3/100),AF121),0)</f>
        <v>752</v>
      </c>
      <c r="G121" s="19">
        <f>ROUNDUP(IFERROR(AG121*(1+$AA$3/100),AG121),0)</f>
        <v>822</v>
      </c>
      <c r="H121" s="19">
        <f>ROUNDUP(IFERROR(AH121*(1+$AA$3/100),AH121),0)</f>
        <v>893</v>
      </c>
      <c r="I121" s="19">
        <f>ROUNDUP(IFERROR(AI121*(1+$AA$3/100),AI121),0)</f>
        <v>963</v>
      </c>
      <c r="J121" s="19">
        <f>ROUNDUP(IFERROR(AJ121*(1+$AA$3/100),AJ121),0)</f>
        <v>1033</v>
      </c>
      <c r="K121" s="19">
        <f>ROUNDUP(IFERROR(AK121*(1+$AA$3/100),AK121),0)</f>
        <v>1104</v>
      </c>
      <c r="L121" s="19">
        <f>ROUNDUP(IFERROR(AL121*(1+$AA$3/100),AL121),0)</f>
        <v>1174</v>
      </c>
      <c r="M121" s="19">
        <f>ROUNDUP(IFERROR(AM121*(1+$AA$3/100),AM121),0)</f>
        <v>1245</v>
      </c>
      <c r="N121" s="19">
        <f>ROUNDUP(IFERROR(AN121*(1+$AA$3/100),AN121),0)</f>
        <v>1315</v>
      </c>
      <c r="O121" s="19">
        <f>ROUNDUP(IFERROR(AO121*(1+$AA$3/100),AO121),0)</f>
        <v>1385</v>
      </c>
      <c r="P121" s="19">
        <f>ROUNDUP(IFERROR(AP121*(1+$AA$3/100),AP121),0)</f>
        <v>1455</v>
      </c>
      <c r="Q121" s="19">
        <f>ROUNDUP(IFERROR(AQ121*(1+$AA$3/100),AQ121),0)</f>
        <v>1526</v>
      </c>
      <c r="R121" s="19">
        <f>ROUNDUP(IFERROR(AR121*(1+$AA$3/100),AR121),0)</f>
        <v>1596</v>
      </c>
      <c r="S121" s="19">
        <f>ROUNDUP(IFERROR(AS121*(1+$AA$3/100),AS121),0)</f>
        <v>1667</v>
      </c>
      <c r="T121" s="19">
        <f>ROUNDUP(IFERROR(AT121*(1+$AA$3/100),AT121),0)</f>
        <v>1737</v>
      </c>
      <c r="U121" s="19">
        <f>ROUNDUP(IFERROR(AU121*(1+$AA$3/100),AU121),0)</f>
        <v>1807</v>
      </c>
      <c r="V121" s="19">
        <f>ROUNDUP(IFERROR(AV121*(1+$AA$3/100),AV121),0)</f>
        <v>1878</v>
      </c>
      <c r="W121" s="19">
        <f>ROUNDUP(IFERROR(AW121*(1+$AA$3/100),AW121),0)</f>
        <v>1948</v>
      </c>
      <c r="X121" s="20">
        <f>ROUNDUP(IFERROR(AX121*(1+$AA$3/100),AX121),0)</f>
        <v>2019</v>
      </c>
      <c r="Y121" s="481">
        <v>3000</v>
      </c>
      <c r="AA121">
        <v>3000</v>
      </c>
      <c r="AB121">
        <v>627</v>
      </c>
      <c r="AC121">
        <v>721</v>
      </c>
      <c r="AD121">
        <v>814</v>
      </c>
      <c r="AE121">
        <v>908</v>
      </c>
      <c r="AF121">
        <v>1002</v>
      </c>
      <c r="AG121">
        <v>1096</v>
      </c>
      <c r="AH121">
        <v>1190</v>
      </c>
      <c r="AI121">
        <v>1283</v>
      </c>
      <c r="AJ121">
        <v>1377</v>
      </c>
      <c r="AK121">
        <v>1471</v>
      </c>
      <c r="AL121">
        <v>1565</v>
      </c>
      <c r="AM121">
        <v>1659</v>
      </c>
      <c r="AN121">
        <v>1753</v>
      </c>
      <c r="AO121">
        <v>1846</v>
      </c>
      <c r="AP121">
        <v>1940</v>
      </c>
      <c r="AQ121">
        <v>2034</v>
      </c>
      <c r="AR121">
        <v>2128</v>
      </c>
      <c r="AS121">
        <v>2222</v>
      </c>
      <c r="AT121">
        <v>2315</v>
      </c>
      <c r="AU121">
        <v>2409</v>
      </c>
      <c r="AV121">
        <v>2503</v>
      </c>
      <c r="AW121">
        <v>2597</v>
      </c>
      <c r="AX121">
        <v>2691</v>
      </c>
    </row>
    <row r="122" spans="1:52" customHeight="1" ht="18.75">
      <c r="A122" s="479">
        <v>3200</v>
      </c>
      <c r="B122" s="21">
        <f>ROUNDUP(IFERROR(AB122*(1+$AA$3/100),AB122),0)</f>
        <v>491</v>
      </c>
      <c r="C122" s="22">
        <f>ROUNDUP(IFERROR(AC122*(1+$AA$3/100),AC122),0)</f>
        <v>565</v>
      </c>
      <c r="D122" s="22">
        <f>ROUNDUP(IFERROR(AD122*(1+$AA$3/100),AD122),0)</f>
        <v>639</v>
      </c>
      <c r="E122" s="22">
        <f>ROUNDUP(IFERROR(AE122*(1+$AA$3/100),AE122),0)</f>
        <v>714</v>
      </c>
      <c r="F122" s="22">
        <f>ROUNDUP(IFERROR(AF122*(1+$AA$3/100),AF122),0)</f>
        <v>788</v>
      </c>
      <c r="G122" s="22">
        <f>ROUNDUP(IFERROR(AG122*(1+$AA$3/100),AG122),0)</f>
        <v>862</v>
      </c>
      <c r="H122" s="22">
        <f>ROUNDUP(IFERROR(AH122*(1+$AA$3/100),AH122),0)</f>
        <v>936</v>
      </c>
      <c r="I122" s="22">
        <f>ROUNDUP(IFERROR(AI122*(1+$AA$3/100),AI122),0)</f>
        <v>1011</v>
      </c>
      <c r="J122" s="22">
        <f>ROUNDUP(IFERROR(AJ122*(1+$AA$3/100),AJ122),0)</f>
        <v>1086</v>
      </c>
      <c r="K122" s="22">
        <f>ROUNDUP(IFERROR(AK122*(1+$AA$3/100),AK122),0)</f>
        <v>1160</v>
      </c>
      <c r="L122" s="22">
        <f>ROUNDUP(IFERROR(AL122*(1+$AA$3/100),AL122),0)</f>
        <v>1234</v>
      </c>
      <c r="M122" s="22">
        <f>ROUNDUP(IFERROR(AM122*(1+$AA$3/100),AM122),0)</f>
        <v>1308</v>
      </c>
      <c r="N122" s="22">
        <f>ROUNDUP(IFERROR(AN122*(1+$AA$3/100),AN122),0)</f>
        <v>1383</v>
      </c>
      <c r="O122" s="22">
        <f>ROUNDUP(IFERROR(AO122*(1+$AA$3/100),AO122),0)</f>
        <v>1457</v>
      </c>
      <c r="P122" s="22">
        <f>ROUNDUP(IFERROR(AP122*(1+$AA$3/100),AP122),0)</f>
        <v>1531</v>
      </c>
      <c r="Q122" s="22">
        <f>ROUNDUP(IFERROR(AQ122*(1+$AA$3/100),AQ122),0)</f>
        <v>1605</v>
      </c>
      <c r="R122" s="22">
        <f>ROUNDUP(IFERROR(AR122*(1+$AA$3/100),AR122),0)</f>
        <v>1680</v>
      </c>
      <c r="S122" s="22">
        <f>ROUNDUP(IFERROR(AS122*(1+$AA$3/100),AS122),0)</f>
        <v>1754</v>
      </c>
      <c r="T122" s="22">
        <f>ROUNDUP(IFERROR(AT122*(1+$AA$3/100),AT122),0)</f>
        <v>1828</v>
      </c>
      <c r="U122" s="22">
        <f>ROUNDUP(IFERROR(AU122*(1+$AA$3/100),AU122),0)</f>
        <v>1902</v>
      </c>
      <c r="V122" s="22">
        <f>ROUNDUP(IFERROR(AV122*(1+$AA$3/100),AV122),0)</f>
        <v>1977</v>
      </c>
      <c r="W122" s="22">
        <f>ROUNDUP(IFERROR(AW122*(1+$AA$3/100),AW122),0)</f>
        <v>2052</v>
      </c>
      <c r="X122" s="23">
        <f>ROUNDUP(IFERROR(AX122*(1+$AA$3/100),AX122),0)</f>
        <v>2126</v>
      </c>
      <c r="Y122" s="481">
        <v>3200</v>
      </c>
      <c r="AA122">
        <v>3200</v>
      </c>
      <c r="AB122">
        <v>654</v>
      </c>
      <c r="AC122">
        <v>753</v>
      </c>
      <c r="AD122">
        <v>852</v>
      </c>
      <c r="AE122">
        <v>951</v>
      </c>
      <c r="AF122">
        <v>1050</v>
      </c>
      <c r="AG122">
        <v>1149</v>
      </c>
      <c r="AH122">
        <v>1248</v>
      </c>
      <c r="AI122">
        <v>1347</v>
      </c>
      <c r="AJ122">
        <v>1447</v>
      </c>
      <c r="AK122">
        <v>1546</v>
      </c>
      <c r="AL122">
        <v>1645</v>
      </c>
      <c r="AM122">
        <v>1744</v>
      </c>
      <c r="AN122">
        <v>1843</v>
      </c>
      <c r="AO122">
        <v>1942</v>
      </c>
      <c r="AP122">
        <v>2041</v>
      </c>
      <c r="AQ122">
        <v>2140</v>
      </c>
      <c r="AR122">
        <v>2239</v>
      </c>
      <c r="AS122">
        <v>2338</v>
      </c>
      <c r="AT122">
        <v>2437</v>
      </c>
      <c r="AU122">
        <v>2536</v>
      </c>
      <c r="AV122">
        <v>2635</v>
      </c>
      <c r="AW122">
        <v>2735</v>
      </c>
      <c r="AX122">
        <v>2834</v>
      </c>
    </row>
    <row r="123" spans="1:52" customHeight="1" ht="18.75">
      <c r="A123" s="480"/>
      <c r="B123" s="477"/>
      <c r="C123" s="477"/>
      <c r="D123" s="477"/>
      <c r="E123" s="477"/>
      <c r="F123" s="477"/>
      <c r="G123" s="477"/>
      <c r="H123" s="477"/>
      <c r="I123" s="477"/>
      <c r="J123" s="477"/>
      <c r="K123" s="477"/>
      <c r="L123" s="477"/>
      <c r="M123" s="477"/>
      <c r="N123" s="477"/>
      <c r="O123" s="477"/>
      <c r="P123" s="477"/>
      <c r="Q123" s="477"/>
      <c r="R123" s="477"/>
      <c r="S123" s="477"/>
      <c r="T123" s="477"/>
      <c r="U123" s="477"/>
      <c r="V123" s="477"/>
      <c r="W123" s="477"/>
      <c r="X123" s="477"/>
      <c r="Y123" s="478"/>
    </row>
    <row r="124" spans="1:52" customHeight="1" ht="15.75"/>
    <row r="125" spans="1:52" customHeight="1" ht="24">
      <c r="A125" s="1372" t="s">
        <v>934</v>
      </c>
      <c r="B125" s="1373"/>
      <c r="C125" s="1373"/>
      <c r="D125" s="1373"/>
      <c r="E125" s="1373"/>
      <c r="F125" s="1373"/>
      <c r="G125" s="1373"/>
      <c r="H125" s="1373"/>
      <c r="I125" s="1373"/>
      <c r="J125" s="1373"/>
      <c r="K125" s="1373"/>
      <c r="L125" s="1373"/>
      <c r="M125" s="1373"/>
      <c r="N125" s="1373"/>
      <c r="O125" s="1373"/>
      <c r="P125" s="1373"/>
      <c r="Q125" s="1373"/>
      <c r="R125" s="1373"/>
      <c r="S125" s="1373"/>
      <c r="T125" s="1373"/>
      <c r="U125" s="1373"/>
      <c r="V125" s="1373"/>
      <c r="W125" s="1373"/>
      <c r="X125" s="1373"/>
      <c r="Y125" s="1374"/>
      <c r="AA125" t="s">
        <v>930</v>
      </c>
    </row>
    <row r="126" spans="1:52" customHeight="1" ht="18.75">
      <c r="A126" s="475"/>
      <c r="B126" s="482">
        <v>1010</v>
      </c>
      <c r="C126" s="482">
        <v>1210</v>
      </c>
      <c r="D126" s="482">
        <v>1410</v>
      </c>
      <c r="E126" s="482">
        <v>1610</v>
      </c>
      <c r="F126" s="482">
        <v>1810</v>
      </c>
      <c r="G126" s="482">
        <v>2010</v>
      </c>
      <c r="H126" s="482">
        <v>2210</v>
      </c>
      <c r="I126" s="482">
        <v>2410</v>
      </c>
      <c r="J126" s="482">
        <v>2610</v>
      </c>
      <c r="K126" s="482">
        <v>2810</v>
      </c>
      <c r="L126" s="482">
        <v>3010</v>
      </c>
      <c r="M126" s="482">
        <v>3210</v>
      </c>
      <c r="N126" s="482">
        <v>3410</v>
      </c>
      <c r="O126" s="482">
        <v>3610</v>
      </c>
      <c r="P126" s="482">
        <v>3810</v>
      </c>
      <c r="Q126" s="482">
        <v>4010</v>
      </c>
      <c r="R126" s="482">
        <v>4210</v>
      </c>
      <c r="S126" s="482">
        <v>4410</v>
      </c>
      <c r="T126" s="482">
        <v>4610</v>
      </c>
      <c r="U126" s="482">
        <v>4810</v>
      </c>
      <c r="V126" s="482">
        <v>5010</v>
      </c>
      <c r="W126" s="482">
        <v>5210</v>
      </c>
      <c r="X126" s="482">
        <v>5410</v>
      </c>
      <c r="Y126" s="481"/>
      <c r="AB126">
        <v>1010</v>
      </c>
      <c r="AC126">
        <v>1210</v>
      </c>
      <c r="AD126">
        <v>1410</v>
      </c>
      <c r="AE126">
        <v>1610</v>
      </c>
      <c r="AF126">
        <v>1810</v>
      </c>
      <c r="AG126">
        <v>2010</v>
      </c>
      <c r="AH126">
        <v>2210</v>
      </c>
      <c r="AI126">
        <v>2410</v>
      </c>
      <c r="AJ126">
        <v>2610</v>
      </c>
      <c r="AK126">
        <v>2810</v>
      </c>
      <c r="AL126">
        <v>3010</v>
      </c>
      <c r="AM126">
        <v>3210</v>
      </c>
      <c r="AN126">
        <v>3410</v>
      </c>
      <c r="AO126">
        <v>3610</v>
      </c>
      <c r="AP126">
        <v>3810</v>
      </c>
      <c r="AQ126">
        <v>4010</v>
      </c>
      <c r="AR126">
        <v>4210</v>
      </c>
      <c r="AS126">
        <v>4410</v>
      </c>
      <c r="AT126">
        <v>4610</v>
      </c>
      <c r="AU126">
        <v>4810</v>
      </c>
      <c r="AV126">
        <v>5010</v>
      </c>
      <c r="AW126">
        <v>5210</v>
      </c>
      <c r="AX126">
        <v>5410</v>
      </c>
    </row>
    <row r="127" spans="1:52" customHeight="1" ht="18.75">
      <c r="A127" s="479">
        <v>600</v>
      </c>
      <c r="B127" s="15">
        <f>ROUNDUP(IFERROR(AB127*(1+$AA$3/100),AB127),0)</f>
        <v>263</v>
      </c>
      <c r="C127" s="16">
        <f>ROUNDUP(IFERROR(AC127*(1+$AA$3/100),AC127),0)</f>
        <v>290</v>
      </c>
      <c r="D127" s="16">
        <f>ROUNDUP(IFERROR(AD127*(1+$AA$3/100),AD127),0)</f>
        <v>317</v>
      </c>
      <c r="E127" s="16">
        <f>ROUNDUP(IFERROR(AE127*(1+$AA$3/100),AE127),0)</f>
        <v>344</v>
      </c>
      <c r="F127" s="16">
        <f>ROUNDUP(IFERROR(AF127*(1+$AA$3/100),AF127),0)</f>
        <v>351</v>
      </c>
      <c r="G127" s="16">
        <f>ROUNDUP(IFERROR(AG127*(1+$AA$3/100),AG127),0)</f>
        <v>377</v>
      </c>
      <c r="H127" s="16">
        <f>ROUNDUP(IFERROR(AH127*(1+$AA$3/100),AH127),0)</f>
        <v>402</v>
      </c>
      <c r="I127" s="16">
        <f>ROUNDUP(IFERROR(AI127*(1+$AA$3/100),AI127),0)</f>
        <v>428</v>
      </c>
      <c r="J127" s="16">
        <f>ROUNDUP(IFERROR(AJ127*(1+$AA$3/100),AJ127),0)</f>
        <v>453</v>
      </c>
      <c r="K127" s="16">
        <f>ROUNDUP(IFERROR(AK127*(1+$AA$3/100),AK127),0)</f>
        <v>479</v>
      </c>
      <c r="L127" s="16">
        <f>ROUNDUP(IFERROR(AL127*(1+$AA$3/100),AL127),0)</f>
        <v>504</v>
      </c>
      <c r="M127" s="16">
        <f>ROUNDUP(IFERROR(AM127*(1+$AA$3/100),AM127),0)</f>
        <v>530</v>
      </c>
      <c r="N127" s="16">
        <f>ROUNDUP(IFERROR(AN127*(1+$AA$3/100),AN127),0)</f>
        <v>555</v>
      </c>
      <c r="O127" s="16">
        <f>ROUNDUP(IFERROR(AO127*(1+$AA$3/100),AO127),0)</f>
        <v>581</v>
      </c>
      <c r="P127" s="16">
        <f>ROUNDUP(IFERROR(AP127*(1+$AA$3/100),AP127),0)</f>
        <v>606</v>
      </c>
      <c r="Q127" s="16">
        <f>ROUNDUP(IFERROR(AQ127*(1+$AA$3/100),AQ127),0)</f>
        <v>632</v>
      </c>
      <c r="R127" s="16">
        <f>ROUNDUP(IFERROR(AR127*(1+$AA$3/100),AR127),0)</f>
        <v>657</v>
      </c>
      <c r="S127" s="16">
        <f>ROUNDUP(IFERROR(AS127*(1+$AA$3/100),AS127),0)</f>
        <v>683</v>
      </c>
      <c r="T127" s="16">
        <f>ROUNDUP(IFERROR(AT127*(1+$AA$3/100),AT127),0)</f>
        <v>708</v>
      </c>
      <c r="U127" s="16">
        <f>ROUNDUP(IFERROR(AU127*(1+$AA$3/100),AU127),0)</f>
        <v>734</v>
      </c>
      <c r="V127" s="16">
        <f>ROUNDUP(IFERROR(AV127*(1+$AA$3/100),AV127),0)</f>
        <v>759</v>
      </c>
      <c r="W127" s="16">
        <f>ROUNDUP(IFERROR(AW127*(1+$AA$3/100),AW127),0)</f>
        <v>785</v>
      </c>
      <c r="X127" s="17">
        <f>ROUNDUP(IFERROR(AX127*(1+$AA$3/100),AX127),0)</f>
        <v>810</v>
      </c>
      <c r="Y127" s="481">
        <v>600</v>
      </c>
      <c r="AA127">
        <v>600</v>
      </c>
      <c r="AB127">
        <v>350</v>
      </c>
      <c r="AC127">
        <v>386</v>
      </c>
      <c r="AD127">
        <v>422</v>
      </c>
      <c r="AE127">
        <v>458</v>
      </c>
      <c r="AF127">
        <v>468</v>
      </c>
      <c r="AG127">
        <v>502</v>
      </c>
      <c r="AH127">
        <v>536</v>
      </c>
      <c r="AI127">
        <v>570</v>
      </c>
      <c r="AJ127">
        <v>604</v>
      </c>
      <c r="AK127">
        <v>638</v>
      </c>
      <c r="AL127">
        <v>672</v>
      </c>
      <c r="AM127">
        <v>706</v>
      </c>
      <c r="AN127">
        <v>740</v>
      </c>
      <c r="AO127">
        <v>774</v>
      </c>
      <c r="AP127">
        <v>808</v>
      </c>
      <c r="AQ127">
        <v>842</v>
      </c>
      <c r="AR127">
        <v>876</v>
      </c>
      <c r="AS127">
        <v>910</v>
      </c>
      <c r="AT127">
        <v>944</v>
      </c>
      <c r="AU127">
        <v>978</v>
      </c>
      <c r="AV127">
        <v>1012</v>
      </c>
      <c r="AW127">
        <v>1046</v>
      </c>
      <c r="AX127">
        <v>1080</v>
      </c>
    </row>
    <row r="128" spans="1:52" customHeight="1" ht="18.75">
      <c r="A128" s="479">
        <v>800</v>
      </c>
      <c r="B128" s="18">
        <f>ROUNDUP(IFERROR(AB128*(1+$AA$3/100),AB128),0)</f>
        <v>287</v>
      </c>
      <c r="C128" s="19">
        <f>ROUNDUP(IFERROR(AC128*(1+$AA$3/100),AC128),0)</f>
        <v>318</v>
      </c>
      <c r="D128" s="19">
        <f>ROUNDUP(IFERROR(AD128*(1+$AA$3/100),AD128),0)</f>
        <v>332</v>
      </c>
      <c r="E128" s="19">
        <f>ROUNDUP(IFERROR(AE128*(1+$AA$3/100),AE128),0)</f>
        <v>362</v>
      </c>
      <c r="F128" s="19">
        <f>ROUNDUP(IFERROR(AF128*(1+$AA$3/100),AF128),0)</f>
        <v>392</v>
      </c>
      <c r="G128" s="19">
        <f>ROUNDUP(IFERROR(AG128*(1+$AA$3/100),AG128),0)</f>
        <v>422</v>
      </c>
      <c r="H128" s="19">
        <f>ROUNDUP(IFERROR(AH128*(1+$AA$3/100),AH128),0)</f>
        <v>451</v>
      </c>
      <c r="I128" s="19">
        <f>ROUNDUP(IFERROR(AI128*(1+$AA$3/100),AI128),0)</f>
        <v>481</v>
      </c>
      <c r="J128" s="19">
        <f>ROUNDUP(IFERROR(AJ128*(1+$AA$3/100),AJ128),0)</f>
        <v>511</v>
      </c>
      <c r="K128" s="19">
        <f>ROUNDUP(IFERROR(AK128*(1+$AA$3/100),AK128),0)</f>
        <v>541</v>
      </c>
      <c r="L128" s="19">
        <f>ROUNDUP(IFERROR(AL128*(1+$AA$3/100),AL128),0)</f>
        <v>571</v>
      </c>
      <c r="M128" s="19">
        <f>ROUNDUP(IFERROR(AM128*(1+$AA$3/100),AM128),0)</f>
        <v>601</v>
      </c>
      <c r="N128" s="19">
        <f>ROUNDUP(IFERROR(AN128*(1+$AA$3/100),AN128),0)</f>
        <v>631</v>
      </c>
      <c r="O128" s="19">
        <f>ROUNDUP(IFERROR(AO128*(1+$AA$3/100),AO128),0)</f>
        <v>660</v>
      </c>
      <c r="P128" s="19">
        <f>ROUNDUP(IFERROR(AP128*(1+$AA$3/100),AP128),0)</f>
        <v>690</v>
      </c>
      <c r="Q128" s="19">
        <f>ROUNDUP(IFERROR(AQ128*(1+$AA$3/100),AQ128),0)</f>
        <v>720</v>
      </c>
      <c r="R128" s="19">
        <f>ROUNDUP(IFERROR(AR128*(1+$AA$3/100),AR128),0)</f>
        <v>750</v>
      </c>
      <c r="S128" s="19">
        <f>ROUNDUP(IFERROR(AS128*(1+$AA$3/100),AS128),0)</f>
        <v>780</v>
      </c>
      <c r="T128" s="19">
        <f>ROUNDUP(IFERROR(AT128*(1+$AA$3/100),AT128),0)</f>
        <v>810</v>
      </c>
      <c r="U128" s="19">
        <f>ROUNDUP(IFERROR(AU128*(1+$AA$3/100),AU128),0)</f>
        <v>840</v>
      </c>
      <c r="V128" s="19">
        <f>ROUNDUP(IFERROR(AV128*(1+$AA$3/100),AV128),0)</f>
        <v>870</v>
      </c>
      <c r="W128" s="19">
        <f>ROUNDUP(IFERROR(AW128*(1+$AA$3/100),AW128),0)</f>
        <v>900</v>
      </c>
      <c r="X128" s="20">
        <f>ROUNDUP(IFERROR(AX128*(1+$AA$3/100),AX128),0)</f>
        <v>930</v>
      </c>
      <c r="Y128" s="481">
        <v>800</v>
      </c>
      <c r="AA128">
        <v>800</v>
      </c>
      <c r="AB128">
        <v>382</v>
      </c>
      <c r="AC128">
        <v>424</v>
      </c>
      <c r="AD128">
        <v>442</v>
      </c>
      <c r="AE128">
        <v>482</v>
      </c>
      <c r="AF128">
        <v>522</v>
      </c>
      <c r="AG128">
        <v>562</v>
      </c>
      <c r="AH128">
        <v>601</v>
      </c>
      <c r="AI128">
        <v>641</v>
      </c>
      <c r="AJ128">
        <v>681</v>
      </c>
      <c r="AK128">
        <v>721</v>
      </c>
      <c r="AL128">
        <v>761</v>
      </c>
      <c r="AM128">
        <v>801</v>
      </c>
      <c r="AN128">
        <v>841</v>
      </c>
      <c r="AO128">
        <v>880</v>
      </c>
      <c r="AP128">
        <v>920</v>
      </c>
      <c r="AQ128">
        <v>960</v>
      </c>
      <c r="AR128">
        <v>1000</v>
      </c>
      <c r="AS128">
        <v>1040</v>
      </c>
      <c r="AT128">
        <v>1080</v>
      </c>
      <c r="AU128">
        <v>1119</v>
      </c>
      <c r="AV128">
        <v>1159</v>
      </c>
      <c r="AW128">
        <v>1199</v>
      </c>
      <c r="AX128">
        <v>1239</v>
      </c>
    </row>
    <row r="129" spans="1:52" customHeight="1" ht="18.75">
      <c r="A129" s="479">
        <v>1000</v>
      </c>
      <c r="B129" s="18">
        <f>ROUNDUP(IFERROR(AB129*(1+$AA$3/100),AB129),0)</f>
        <v>295</v>
      </c>
      <c r="C129" s="19">
        <f>ROUNDUP(IFERROR(AC129*(1+$AA$3/100),AC129),0)</f>
        <v>329</v>
      </c>
      <c r="D129" s="19">
        <f>ROUNDUP(IFERROR(AD129*(1+$AA$3/100),AD129),0)</f>
        <v>363</v>
      </c>
      <c r="E129" s="19">
        <f>ROUNDUP(IFERROR(AE129*(1+$AA$3/100),AE129),0)</f>
        <v>398</v>
      </c>
      <c r="F129" s="19">
        <f>ROUNDUP(IFERROR(AF129*(1+$AA$3/100),AF129),0)</f>
        <v>432</v>
      </c>
      <c r="G129" s="19">
        <f>ROUNDUP(IFERROR(AG129*(1+$AA$3/100),AG129),0)</f>
        <v>466</v>
      </c>
      <c r="H129" s="19">
        <f>ROUNDUP(IFERROR(AH129*(1+$AA$3/100),AH129),0)</f>
        <v>501</v>
      </c>
      <c r="I129" s="19">
        <f>ROUNDUP(IFERROR(AI129*(1+$AA$3/100),AI129),0)</f>
        <v>534</v>
      </c>
      <c r="J129" s="19">
        <f>ROUNDUP(IFERROR(AJ129*(1+$AA$3/100),AJ129),0)</f>
        <v>569</v>
      </c>
      <c r="K129" s="19">
        <f>ROUNDUP(IFERROR(AK129*(1+$AA$3/100),AK129),0)</f>
        <v>603</v>
      </c>
      <c r="L129" s="19">
        <f>ROUNDUP(IFERROR(AL129*(1+$AA$3/100),AL129),0)</f>
        <v>637</v>
      </c>
      <c r="M129" s="19">
        <f>ROUNDUP(IFERROR(AM129*(1+$AA$3/100),AM129),0)</f>
        <v>672</v>
      </c>
      <c r="N129" s="19">
        <f>ROUNDUP(IFERROR(AN129*(1+$AA$3/100),AN129),0)</f>
        <v>706</v>
      </c>
      <c r="O129" s="19">
        <f>ROUNDUP(IFERROR(AO129*(1+$AA$3/100),AO129),0)</f>
        <v>740</v>
      </c>
      <c r="P129" s="19">
        <f>ROUNDUP(IFERROR(AP129*(1+$AA$3/100),AP129),0)</f>
        <v>774</v>
      </c>
      <c r="Q129" s="19">
        <f>ROUNDUP(IFERROR(AQ129*(1+$AA$3/100),AQ129),0)</f>
        <v>809</v>
      </c>
      <c r="R129" s="19">
        <f>ROUNDUP(IFERROR(AR129*(1+$AA$3/100),AR129),0)</f>
        <v>843</v>
      </c>
      <c r="S129" s="19">
        <f>ROUNDUP(IFERROR(AS129*(1+$AA$3/100),AS129),0)</f>
        <v>877</v>
      </c>
      <c r="T129" s="19">
        <f>ROUNDUP(IFERROR(AT129*(1+$AA$3/100),AT129),0)</f>
        <v>912</v>
      </c>
      <c r="U129" s="19">
        <f>ROUNDUP(IFERROR(AU129*(1+$AA$3/100),AU129),0)</f>
        <v>945</v>
      </c>
      <c r="V129" s="19">
        <f>ROUNDUP(IFERROR(AV129*(1+$AA$3/100),AV129),0)</f>
        <v>980</v>
      </c>
      <c r="W129" s="19">
        <f>ROUNDUP(IFERROR(AW129*(1+$AA$3/100),AW129),0)</f>
        <v>1014</v>
      </c>
      <c r="X129" s="20">
        <f>ROUNDUP(IFERROR(AX129*(1+$AA$3/100),AX129),0)</f>
        <v>1048</v>
      </c>
      <c r="Y129" s="481">
        <v>1000</v>
      </c>
      <c r="AA129">
        <v>1000</v>
      </c>
      <c r="AB129">
        <v>393</v>
      </c>
      <c r="AC129">
        <v>438</v>
      </c>
      <c r="AD129">
        <v>484</v>
      </c>
      <c r="AE129">
        <v>530</v>
      </c>
      <c r="AF129">
        <v>575</v>
      </c>
      <c r="AG129">
        <v>621</v>
      </c>
      <c r="AH129">
        <v>667</v>
      </c>
      <c r="AI129">
        <v>712</v>
      </c>
      <c r="AJ129">
        <v>758</v>
      </c>
      <c r="AK129">
        <v>804</v>
      </c>
      <c r="AL129">
        <v>849</v>
      </c>
      <c r="AM129">
        <v>895</v>
      </c>
      <c r="AN129">
        <v>941</v>
      </c>
      <c r="AO129">
        <v>986</v>
      </c>
      <c r="AP129">
        <v>1032</v>
      </c>
      <c r="AQ129">
        <v>1078</v>
      </c>
      <c r="AR129">
        <v>1123</v>
      </c>
      <c r="AS129">
        <v>1169</v>
      </c>
      <c r="AT129">
        <v>1215</v>
      </c>
      <c r="AU129">
        <v>1260</v>
      </c>
      <c r="AV129">
        <v>1306</v>
      </c>
      <c r="AW129">
        <v>1352</v>
      </c>
      <c r="AX129">
        <v>1397</v>
      </c>
    </row>
    <row r="130" spans="1:52" customHeight="1" ht="18.75">
      <c r="A130" s="479">
        <v>1200</v>
      </c>
      <c r="B130" s="18">
        <f>ROUNDUP(IFERROR(AB130*(1+$AA$3/100),AB130),0)</f>
        <v>318</v>
      </c>
      <c r="C130" s="19">
        <f>ROUNDUP(IFERROR(AC130*(1+$AA$3/100),AC130),0)</f>
        <v>356</v>
      </c>
      <c r="D130" s="19">
        <f>ROUNDUP(IFERROR(AD130*(1+$AA$3/100),AD130),0)</f>
        <v>395</v>
      </c>
      <c r="E130" s="19">
        <f>ROUNDUP(IFERROR(AE130*(1+$AA$3/100),AE130),0)</f>
        <v>433</v>
      </c>
      <c r="F130" s="19">
        <f>ROUNDUP(IFERROR(AF130*(1+$AA$3/100),AF130),0)</f>
        <v>472</v>
      </c>
      <c r="G130" s="19">
        <f>ROUNDUP(IFERROR(AG130*(1+$AA$3/100),AG130),0)</f>
        <v>510</v>
      </c>
      <c r="H130" s="19">
        <f>ROUNDUP(IFERROR(AH130*(1+$AA$3/100),AH130),0)</f>
        <v>549</v>
      </c>
      <c r="I130" s="19">
        <f>ROUNDUP(IFERROR(AI130*(1+$AA$3/100),AI130),0)</f>
        <v>588</v>
      </c>
      <c r="J130" s="19">
        <f>ROUNDUP(IFERROR(AJ130*(1+$AA$3/100),AJ130),0)</f>
        <v>627</v>
      </c>
      <c r="K130" s="19">
        <f>ROUNDUP(IFERROR(AK130*(1+$AA$3/100),AK130),0)</f>
        <v>665</v>
      </c>
      <c r="L130" s="19">
        <f>ROUNDUP(IFERROR(AL130*(1+$AA$3/100),AL130),0)</f>
        <v>704</v>
      </c>
      <c r="M130" s="19">
        <f>ROUNDUP(IFERROR(AM130*(1+$AA$3/100),AM130),0)</f>
        <v>742</v>
      </c>
      <c r="N130" s="19">
        <f>ROUNDUP(IFERROR(AN130*(1+$AA$3/100),AN130),0)</f>
        <v>781</v>
      </c>
      <c r="O130" s="19">
        <f>ROUNDUP(IFERROR(AO130*(1+$AA$3/100),AO130),0)</f>
        <v>819</v>
      </c>
      <c r="P130" s="19">
        <f>ROUNDUP(IFERROR(AP130*(1+$AA$3/100),AP130),0)</f>
        <v>858</v>
      </c>
      <c r="Q130" s="19">
        <f>ROUNDUP(IFERROR(AQ130*(1+$AA$3/100),AQ130),0)</f>
        <v>897</v>
      </c>
      <c r="R130" s="19">
        <f>ROUNDUP(IFERROR(AR130*(1+$AA$3/100),AR130),0)</f>
        <v>936</v>
      </c>
      <c r="S130" s="19">
        <f>ROUNDUP(IFERROR(AS130*(1+$AA$3/100),AS130),0)</f>
        <v>974</v>
      </c>
      <c r="T130" s="19">
        <f>ROUNDUP(IFERROR(AT130*(1+$AA$3/100),AT130),0)</f>
        <v>1013</v>
      </c>
      <c r="U130" s="19">
        <f>ROUNDUP(IFERROR(AU130*(1+$AA$3/100),AU130),0)</f>
        <v>1051</v>
      </c>
      <c r="V130" s="19">
        <f>ROUNDUP(IFERROR(AV130*(1+$AA$3/100),AV130),0)</f>
        <v>1090</v>
      </c>
      <c r="W130" s="19">
        <f>ROUNDUP(IFERROR(AW130*(1+$AA$3/100),AW130),0)</f>
        <v>1128</v>
      </c>
      <c r="X130" s="20">
        <f>ROUNDUP(IFERROR(AX130*(1+$AA$3/100),AX130),0)</f>
        <v>1167</v>
      </c>
      <c r="Y130" s="481">
        <v>1200</v>
      </c>
      <c r="AA130">
        <v>1200</v>
      </c>
      <c r="AB130">
        <v>423</v>
      </c>
      <c r="AC130">
        <v>474</v>
      </c>
      <c r="AD130">
        <v>526</v>
      </c>
      <c r="AE130">
        <v>577</v>
      </c>
      <c r="AF130">
        <v>629</v>
      </c>
      <c r="AG130">
        <v>680</v>
      </c>
      <c r="AH130">
        <v>732</v>
      </c>
      <c r="AI130">
        <v>783</v>
      </c>
      <c r="AJ130">
        <v>835</v>
      </c>
      <c r="AK130">
        <v>886</v>
      </c>
      <c r="AL130">
        <v>938</v>
      </c>
      <c r="AM130">
        <v>989</v>
      </c>
      <c r="AN130">
        <v>1041</v>
      </c>
      <c r="AO130">
        <v>1092</v>
      </c>
      <c r="AP130">
        <v>1144</v>
      </c>
      <c r="AQ130">
        <v>1195</v>
      </c>
      <c r="AR130">
        <v>1247</v>
      </c>
      <c r="AS130">
        <v>1298</v>
      </c>
      <c r="AT130">
        <v>1350</v>
      </c>
      <c r="AU130">
        <v>1401</v>
      </c>
      <c r="AV130">
        <v>1453</v>
      </c>
      <c r="AW130">
        <v>1504</v>
      </c>
      <c r="AX130">
        <v>1556</v>
      </c>
    </row>
    <row r="131" spans="1:52" customHeight="1" ht="18.75">
      <c r="A131" s="479">
        <v>1400</v>
      </c>
      <c r="B131" s="18">
        <f>ROUNDUP(IFERROR(AB131*(1+$AA$3/100),AB131),0)</f>
        <v>340</v>
      </c>
      <c r="C131" s="19">
        <f>ROUNDUP(IFERROR(AC131*(1+$AA$3/100),AC131),0)</f>
        <v>383</v>
      </c>
      <c r="D131" s="19">
        <f>ROUNDUP(IFERROR(AD131*(1+$AA$3/100),AD131),0)</f>
        <v>426</v>
      </c>
      <c r="E131" s="19">
        <f>ROUNDUP(IFERROR(AE131*(1+$AA$3/100),AE131),0)</f>
        <v>469</v>
      </c>
      <c r="F131" s="19">
        <f>ROUNDUP(IFERROR(AF131*(1+$AA$3/100),AF131),0)</f>
        <v>512</v>
      </c>
      <c r="G131" s="19">
        <f>ROUNDUP(IFERROR(AG131*(1+$AA$3/100),AG131),0)</f>
        <v>555</v>
      </c>
      <c r="H131" s="19">
        <f>ROUNDUP(IFERROR(AH131*(1+$AA$3/100),AH131),0)</f>
        <v>598</v>
      </c>
      <c r="I131" s="19">
        <f>ROUNDUP(IFERROR(AI131*(1+$AA$3/100),AI131),0)</f>
        <v>641</v>
      </c>
      <c r="J131" s="19">
        <f>ROUNDUP(IFERROR(AJ131*(1+$AA$3/100),AJ131),0)</f>
        <v>684</v>
      </c>
      <c r="K131" s="19">
        <f>ROUNDUP(IFERROR(AK131*(1+$AA$3/100),AK131),0)</f>
        <v>727</v>
      </c>
      <c r="L131" s="19">
        <f>ROUNDUP(IFERROR(AL131*(1+$AA$3/100),AL131),0)</f>
        <v>770</v>
      </c>
      <c r="M131" s="19">
        <f>ROUNDUP(IFERROR(AM131*(1+$AA$3/100),AM131),0)</f>
        <v>813</v>
      </c>
      <c r="N131" s="19">
        <f>ROUNDUP(IFERROR(AN131*(1+$AA$3/100),AN131),0)</f>
        <v>856</v>
      </c>
      <c r="O131" s="19">
        <f>ROUNDUP(IFERROR(AO131*(1+$AA$3/100),AO131),0)</f>
        <v>899</v>
      </c>
      <c r="P131" s="19">
        <f>ROUNDUP(IFERROR(AP131*(1+$AA$3/100),AP131),0)</f>
        <v>942</v>
      </c>
      <c r="Q131" s="19">
        <f>ROUNDUP(IFERROR(AQ131*(1+$AA$3/100),AQ131),0)</f>
        <v>985</v>
      </c>
      <c r="R131" s="19">
        <f>ROUNDUP(IFERROR(AR131*(1+$AA$3/100),AR131),0)</f>
        <v>1028</v>
      </c>
      <c r="S131" s="19">
        <f>ROUNDUP(IFERROR(AS131*(1+$AA$3/100),AS131),0)</f>
        <v>1071</v>
      </c>
      <c r="T131" s="19">
        <f>ROUNDUP(IFERROR(AT131*(1+$AA$3/100),AT131),0)</f>
        <v>1114</v>
      </c>
      <c r="U131" s="19">
        <f>ROUNDUP(IFERROR(AU131*(1+$AA$3/100),AU131),0)</f>
        <v>1157</v>
      </c>
      <c r="V131" s="19">
        <f>ROUNDUP(IFERROR(AV131*(1+$AA$3/100),AV131),0)</f>
        <v>1200</v>
      </c>
      <c r="W131" s="19">
        <f>ROUNDUP(IFERROR(AW131*(1+$AA$3/100),AW131),0)</f>
        <v>1243</v>
      </c>
      <c r="X131" s="20">
        <f>ROUNDUP(IFERROR(AX131*(1+$AA$3/100),AX131),0)</f>
        <v>1286</v>
      </c>
      <c r="Y131" s="481">
        <v>1400</v>
      </c>
      <c r="AA131">
        <v>1400</v>
      </c>
      <c r="AB131">
        <v>453</v>
      </c>
      <c r="AC131">
        <v>510</v>
      </c>
      <c r="AD131">
        <v>568</v>
      </c>
      <c r="AE131">
        <v>625</v>
      </c>
      <c r="AF131">
        <v>682</v>
      </c>
      <c r="AG131">
        <v>740</v>
      </c>
      <c r="AH131">
        <v>797</v>
      </c>
      <c r="AI131">
        <v>854</v>
      </c>
      <c r="AJ131">
        <v>912</v>
      </c>
      <c r="AK131">
        <v>969</v>
      </c>
      <c r="AL131">
        <v>1026</v>
      </c>
      <c r="AM131">
        <v>1084</v>
      </c>
      <c r="AN131">
        <v>1141</v>
      </c>
      <c r="AO131">
        <v>1198</v>
      </c>
      <c r="AP131">
        <v>1256</v>
      </c>
      <c r="AQ131">
        <v>1313</v>
      </c>
      <c r="AR131">
        <v>1370</v>
      </c>
      <c r="AS131">
        <v>1428</v>
      </c>
      <c r="AT131">
        <v>1485</v>
      </c>
      <c r="AU131">
        <v>1542</v>
      </c>
      <c r="AV131">
        <v>1600</v>
      </c>
      <c r="AW131">
        <v>1657</v>
      </c>
      <c r="AX131">
        <v>1714</v>
      </c>
    </row>
    <row r="132" spans="1:52" customHeight="1" ht="18.75">
      <c r="A132" s="479">
        <v>1600</v>
      </c>
      <c r="B132" s="18">
        <f>ROUNDUP(IFERROR(AB132*(1+$AA$3/100),AB132),0)</f>
        <v>363</v>
      </c>
      <c r="C132" s="19">
        <f>ROUNDUP(IFERROR(AC132*(1+$AA$3/100),AC132),0)</f>
        <v>410</v>
      </c>
      <c r="D132" s="19">
        <f>ROUNDUP(IFERROR(AD132*(1+$AA$3/100),AD132),0)</f>
        <v>458</v>
      </c>
      <c r="E132" s="19">
        <f>ROUNDUP(IFERROR(AE132*(1+$AA$3/100),AE132),0)</f>
        <v>505</v>
      </c>
      <c r="F132" s="19">
        <f>ROUNDUP(IFERROR(AF132*(1+$AA$3/100),AF132),0)</f>
        <v>552</v>
      </c>
      <c r="G132" s="19">
        <f>ROUNDUP(IFERROR(AG132*(1+$AA$3/100),AG132),0)</f>
        <v>600</v>
      </c>
      <c r="H132" s="19">
        <f>ROUNDUP(IFERROR(AH132*(1+$AA$3/100),AH132),0)</f>
        <v>647</v>
      </c>
      <c r="I132" s="19">
        <f>ROUNDUP(IFERROR(AI132*(1+$AA$3/100),AI132),0)</f>
        <v>694</v>
      </c>
      <c r="J132" s="19">
        <f>ROUNDUP(IFERROR(AJ132*(1+$AA$3/100),AJ132),0)</f>
        <v>742</v>
      </c>
      <c r="K132" s="19">
        <f>ROUNDUP(IFERROR(AK132*(1+$AA$3/100),AK132),0)</f>
        <v>789</v>
      </c>
      <c r="L132" s="19">
        <f>ROUNDUP(IFERROR(AL132*(1+$AA$3/100),AL132),0)</f>
        <v>837</v>
      </c>
      <c r="M132" s="19">
        <f>ROUNDUP(IFERROR(AM132*(1+$AA$3/100),AM132),0)</f>
        <v>884</v>
      </c>
      <c r="N132" s="19">
        <f>ROUNDUP(IFERROR(AN132*(1+$AA$3/100),AN132),0)</f>
        <v>931</v>
      </c>
      <c r="O132" s="19">
        <f>ROUNDUP(IFERROR(AO132*(1+$AA$3/100),AO132),0)</f>
        <v>978</v>
      </c>
      <c r="P132" s="19">
        <f>ROUNDUP(IFERROR(AP132*(1+$AA$3/100),AP132),0)</f>
        <v>1026</v>
      </c>
      <c r="Q132" s="19">
        <f>ROUNDUP(IFERROR(AQ132*(1+$AA$3/100),AQ132),0)</f>
        <v>1074</v>
      </c>
      <c r="R132" s="19">
        <f>ROUNDUP(IFERROR(AR132*(1+$AA$3/100),AR132),0)</f>
        <v>1121</v>
      </c>
      <c r="S132" s="19">
        <f>ROUNDUP(IFERROR(AS132*(1+$AA$3/100),AS132),0)</f>
        <v>1168</v>
      </c>
      <c r="T132" s="19">
        <f>ROUNDUP(IFERROR(AT132*(1+$AA$3/100),AT132),0)</f>
        <v>1215</v>
      </c>
      <c r="U132" s="19">
        <f>ROUNDUP(IFERROR(AU132*(1+$AA$3/100),AU132),0)</f>
        <v>1263</v>
      </c>
      <c r="V132" s="19">
        <f>ROUNDUP(IFERROR(AV132*(1+$AA$3/100),AV132),0)</f>
        <v>1310</v>
      </c>
      <c r="W132" s="19">
        <f>ROUNDUP(IFERROR(AW132*(1+$AA$3/100),AW132),0)</f>
        <v>1358</v>
      </c>
      <c r="X132" s="20">
        <f>ROUNDUP(IFERROR(AX132*(1+$AA$3/100),AX132),0)</f>
        <v>1405</v>
      </c>
      <c r="Y132" s="481">
        <v>1600</v>
      </c>
      <c r="AA132">
        <v>1600</v>
      </c>
      <c r="AB132">
        <v>483</v>
      </c>
      <c r="AC132">
        <v>546</v>
      </c>
      <c r="AD132">
        <v>610</v>
      </c>
      <c r="AE132">
        <v>673</v>
      </c>
      <c r="AF132">
        <v>736</v>
      </c>
      <c r="AG132">
        <v>799</v>
      </c>
      <c r="AH132">
        <v>862</v>
      </c>
      <c r="AI132">
        <v>925</v>
      </c>
      <c r="AJ132">
        <v>989</v>
      </c>
      <c r="AK132">
        <v>1052</v>
      </c>
      <c r="AL132">
        <v>1115</v>
      </c>
      <c r="AM132">
        <v>1178</v>
      </c>
      <c r="AN132">
        <v>1241</v>
      </c>
      <c r="AO132">
        <v>1304</v>
      </c>
      <c r="AP132">
        <v>1367</v>
      </c>
      <c r="AQ132">
        <v>1431</v>
      </c>
      <c r="AR132">
        <v>1494</v>
      </c>
      <c r="AS132">
        <v>1557</v>
      </c>
      <c r="AT132">
        <v>1620</v>
      </c>
      <c r="AU132">
        <v>1683</v>
      </c>
      <c r="AV132">
        <v>1746</v>
      </c>
      <c r="AW132">
        <v>1810</v>
      </c>
      <c r="AX132">
        <v>1873</v>
      </c>
    </row>
    <row r="133" spans="1:52" customHeight="1" ht="18.75">
      <c r="A133" s="479">
        <v>1800</v>
      </c>
      <c r="B133" s="18">
        <f>ROUNDUP(IFERROR(AB133*(1+$AA$3/100),AB133),0)</f>
        <v>385</v>
      </c>
      <c r="C133" s="19">
        <f>ROUNDUP(IFERROR(AC133*(1+$AA$3/100),AC133),0)</f>
        <v>437</v>
      </c>
      <c r="D133" s="19">
        <f>ROUNDUP(IFERROR(AD133*(1+$AA$3/100),AD133),0)</f>
        <v>489</v>
      </c>
      <c r="E133" s="19">
        <f>ROUNDUP(IFERROR(AE133*(1+$AA$3/100),AE133),0)</f>
        <v>540</v>
      </c>
      <c r="F133" s="19">
        <f>ROUNDUP(IFERROR(AF133*(1+$AA$3/100),AF133),0)</f>
        <v>592</v>
      </c>
      <c r="G133" s="19">
        <f>ROUNDUP(IFERROR(AG133*(1+$AA$3/100),AG133),0)</f>
        <v>644</v>
      </c>
      <c r="H133" s="19">
        <f>ROUNDUP(IFERROR(AH133*(1+$AA$3/100),AH133),0)</f>
        <v>696</v>
      </c>
      <c r="I133" s="19">
        <f>ROUNDUP(IFERROR(AI133*(1+$AA$3/100),AI133),0)</f>
        <v>747</v>
      </c>
      <c r="J133" s="19">
        <f>ROUNDUP(IFERROR(AJ133*(1+$AA$3/100),AJ133),0)</f>
        <v>799</v>
      </c>
      <c r="K133" s="19">
        <f>ROUNDUP(IFERROR(AK133*(1+$AA$3/100),AK133),0)</f>
        <v>851</v>
      </c>
      <c r="L133" s="19">
        <f>ROUNDUP(IFERROR(AL133*(1+$AA$3/100),AL133),0)</f>
        <v>903</v>
      </c>
      <c r="M133" s="19">
        <f>ROUNDUP(IFERROR(AM133*(1+$AA$3/100),AM133),0)</f>
        <v>954</v>
      </c>
      <c r="N133" s="19">
        <f>ROUNDUP(IFERROR(AN133*(1+$AA$3/100),AN133),0)</f>
        <v>1006</v>
      </c>
      <c r="O133" s="19">
        <f>ROUNDUP(IFERROR(AO133*(1+$AA$3/100),AO133),0)</f>
        <v>1058</v>
      </c>
      <c r="P133" s="19">
        <f>ROUNDUP(IFERROR(AP133*(1+$AA$3/100),AP133),0)</f>
        <v>1110</v>
      </c>
      <c r="Q133" s="19">
        <f>ROUNDUP(IFERROR(AQ133*(1+$AA$3/100),AQ133),0)</f>
        <v>1161</v>
      </c>
      <c r="R133" s="19">
        <f>ROUNDUP(IFERROR(AR133*(1+$AA$3/100),AR133),0)</f>
        <v>1213</v>
      </c>
      <c r="S133" s="19">
        <f>ROUNDUP(IFERROR(AS133*(1+$AA$3/100),AS133),0)</f>
        <v>1265</v>
      </c>
      <c r="T133" s="19">
        <f>ROUNDUP(IFERROR(AT133*(1+$AA$3/100),AT133),0)</f>
        <v>1317</v>
      </c>
      <c r="U133" s="19">
        <f>ROUNDUP(IFERROR(AU133*(1+$AA$3/100),AU133),0)</f>
        <v>1368</v>
      </c>
      <c r="V133" s="19">
        <f>ROUNDUP(IFERROR(AV133*(1+$AA$3/100),AV133),0)</f>
        <v>1420</v>
      </c>
      <c r="W133" s="19">
        <f>ROUNDUP(IFERROR(AW133*(1+$AA$3/100),AW133),0)</f>
        <v>1472</v>
      </c>
      <c r="X133" s="20">
        <f>ROUNDUP(IFERROR(AX133*(1+$AA$3/100),AX133),0)</f>
        <v>1524</v>
      </c>
      <c r="Y133" s="481">
        <v>1800</v>
      </c>
      <c r="AA133">
        <v>1800</v>
      </c>
      <c r="AB133">
        <v>513</v>
      </c>
      <c r="AC133">
        <v>582</v>
      </c>
      <c r="AD133">
        <v>651</v>
      </c>
      <c r="AE133">
        <v>720</v>
      </c>
      <c r="AF133">
        <v>789</v>
      </c>
      <c r="AG133">
        <v>858</v>
      </c>
      <c r="AH133">
        <v>927</v>
      </c>
      <c r="AI133">
        <v>996</v>
      </c>
      <c r="AJ133">
        <v>1065</v>
      </c>
      <c r="AK133">
        <v>1134</v>
      </c>
      <c r="AL133">
        <v>1203</v>
      </c>
      <c r="AM133">
        <v>1272</v>
      </c>
      <c r="AN133">
        <v>1341</v>
      </c>
      <c r="AO133">
        <v>1410</v>
      </c>
      <c r="AP133">
        <v>1479</v>
      </c>
      <c r="AQ133">
        <v>1548</v>
      </c>
      <c r="AR133">
        <v>1617</v>
      </c>
      <c r="AS133">
        <v>1686</v>
      </c>
      <c r="AT133">
        <v>1755</v>
      </c>
      <c r="AU133">
        <v>1824</v>
      </c>
      <c r="AV133">
        <v>1893</v>
      </c>
      <c r="AW133">
        <v>1962</v>
      </c>
      <c r="AX133">
        <v>2031</v>
      </c>
    </row>
    <row r="134" spans="1:52" customHeight="1" ht="18.75">
      <c r="A134" s="479">
        <v>2000</v>
      </c>
      <c r="B134" s="18">
        <f>ROUNDUP(IFERROR(AB134*(1+$AA$3/100),AB134),0)</f>
        <v>408</v>
      </c>
      <c r="C134" s="19">
        <f>ROUNDUP(IFERROR(AC134*(1+$AA$3/100),AC134),0)</f>
        <v>464</v>
      </c>
      <c r="D134" s="19">
        <f>ROUNDUP(IFERROR(AD134*(1+$AA$3/100),AD134),0)</f>
        <v>520</v>
      </c>
      <c r="E134" s="19">
        <f>ROUNDUP(IFERROR(AE134*(1+$AA$3/100),AE134),0)</f>
        <v>576</v>
      </c>
      <c r="F134" s="19">
        <f>ROUNDUP(IFERROR(AF134*(1+$AA$3/100),AF134),0)</f>
        <v>633</v>
      </c>
      <c r="G134" s="19">
        <f>ROUNDUP(IFERROR(AG134*(1+$AA$3/100),AG134),0)</f>
        <v>689</v>
      </c>
      <c r="H134" s="19">
        <f>ROUNDUP(IFERROR(AH134*(1+$AA$3/100),AH134),0)</f>
        <v>745</v>
      </c>
      <c r="I134" s="19">
        <f>ROUNDUP(IFERROR(AI134*(1+$AA$3/100),AI134),0)</f>
        <v>801</v>
      </c>
      <c r="J134" s="19">
        <f>ROUNDUP(IFERROR(AJ134*(1+$AA$3/100),AJ134),0)</f>
        <v>857</v>
      </c>
      <c r="K134" s="19">
        <f>ROUNDUP(IFERROR(AK134*(1+$AA$3/100),AK134),0)</f>
        <v>913</v>
      </c>
      <c r="L134" s="19">
        <f>ROUNDUP(IFERROR(AL134*(1+$AA$3/100),AL134),0)</f>
        <v>969</v>
      </c>
      <c r="M134" s="19">
        <f>ROUNDUP(IFERROR(AM134*(1+$AA$3/100),AM134),0)</f>
        <v>1026</v>
      </c>
      <c r="N134" s="19">
        <f>ROUNDUP(IFERROR(AN134*(1+$AA$3/100),AN134),0)</f>
        <v>1081</v>
      </c>
      <c r="O134" s="19">
        <f>ROUNDUP(IFERROR(AO134*(1+$AA$3/100),AO134),0)</f>
        <v>1137</v>
      </c>
      <c r="P134" s="19">
        <f>ROUNDUP(IFERROR(AP134*(1+$AA$3/100),AP134),0)</f>
        <v>1194</v>
      </c>
      <c r="Q134" s="19">
        <f>ROUNDUP(IFERROR(AQ134*(1+$AA$3/100),AQ134),0)</f>
        <v>1250</v>
      </c>
      <c r="R134" s="19">
        <f>ROUNDUP(IFERROR(AR134*(1+$AA$3/100),AR134),0)</f>
        <v>1306</v>
      </c>
      <c r="S134" s="19">
        <f>ROUNDUP(IFERROR(AS134*(1+$AA$3/100),AS134),0)</f>
        <v>1362</v>
      </c>
      <c r="T134" s="19">
        <f>ROUNDUP(IFERROR(AT134*(1+$AA$3/100),AT134),0)</f>
        <v>1418</v>
      </c>
      <c r="U134" s="19">
        <f>ROUNDUP(IFERROR(AU134*(1+$AA$3/100),AU134),0)</f>
        <v>1474</v>
      </c>
      <c r="V134" s="19">
        <f>ROUNDUP(IFERROR(AV134*(1+$AA$3/100),AV134),0)</f>
        <v>1530</v>
      </c>
      <c r="W134" s="19">
        <f>ROUNDUP(IFERROR(AW134*(1+$AA$3/100),AW134),0)</f>
        <v>1587</v>
      </c>
      <c r="X134" s="20">
        <f>ROUNDUP(IFERROR(AX134*(1+$AA$3/100),AX134),0)</f>
        <v>1643</v>
      </c>
      <c r="Y134" s="481">
        <v>2000</v>
      </c>
      <c r="AA134">
        <v>2000</v>
      </c>
      <c r="AB134">
        <v>544</v>
      </c>
      <c r="AC134">
        <v>618</v>
      </c>
      <c r="AD134">
        <v>693</v>
      </c>
      <c r="AE134">
        <v>768</v>
      </c>
      <c r="AF134">
        <v>843</v>
      </c>
      <c r="AG134">
        <v>918</v>
      </c>
      <c r="AH134">
        <v>993</v>
      </c>
      <c r="AI134">
        <v>1067</v>
      </c>
      <c r="AJ134">
        <v>1142</v>
      </c>
      <c r="AK134">
        <v>1217</v>
      </c>
      <c r="AL134">
        <v>1292</v>
      </c>
      <c r="AM134">
        <v>1367</v>
      </c>
      <c r="AN134">
        <v>1441</v>
      </c>
      <c r="AO134">
        <v>1516</v>
      </c>
      <c r="AP134">
        <v>1591</v>
      </c>
      <c r="AQ134">
        <v>1666</v>
      </c>
      <c r="AR134">
        <v>1741</v>
      </c>
      <c r="AS134">
        <v>1816</v>
      </c>
      <c r="AT134">
        <v>1890</v>
      </c>
      <c r="AU134">
        <v>1965</v>
      </c>
      <c r="AV134">
        <v>2040</v>
      </c>
      <c r="AW134">
        <v>2115</v>
      </c>
      <c r="AX134">
        <v>2190</v>
      </c>
    </row>
    <row r="135" spans="1:52" customHeight="1" ht="18.75">
      <c r="A135" s="479">
        <v>2200</v>
      </c>
      <c r="B135" s="18">
        <f>ROUNDUP(IFERROR(AB135*(1+$AA$3/100),AB135),0)</f>
        <v>431</v>
      </c>
      <c r="C135" s="19">
        <f>ROUNDUP(IFERROR(AC135*(1+$AA$3/100),AC135),0)</f>
        <v>491</v>
      </c>
      <c r="D135" s="19">
        <f>ROUNDUP(IFERROR(AD135*(1+$AA$3/100),AD135),0)</f>
        <v>552</v>
      </c>
      <c r="E135" s="19">
        <f>ROUNDUP(IFERROR(AE135*(1+$AA$3/100),AE135),0)</f>
        <v>612</v>
      </c>
      <c r="F135" s="19">
        <f>ROUNDUP(IFERROR(AF135*(1+$AA$3/100),AF135),0)</f>
        <v>672</v>
      </c>
      <c r="G135" s="19">
        <f>ROUNDUP(IFERROR(AG135*(1+$AA$3/100),AG135),0)</f>
        <v>733</v>
      </c>
      <c r="H135" s="19">
        <f>ROUNDUP(IFERROR(AH135*(1+$AA$3/100),AH135),0)</f>
        <v>794</v>
      </c>
      <c r="I135" s="19">
        <f>ROUNDUP(IFERROR(AI135*(1+$AA$3/100),AI135),0)</f>
        <v>854</v>
      </c>
      <c r="J135" s="19">
        <f>ROUNDUP(IFERROR(AJ135*(1+$AA$3/100),AJ135),0)</f>
        <v>915</v>
      </c>
      <c r="K135" s="19">
        <f>ROUNDUP(IFERROR(AK135*(1+$AA$3/100),AK135),0)</f>
        <v>975</v>
      </c>
      <c r="L135" s="19">
        <f>ROUNDUP(IFERROR(AL135*(1+$AA$3/100),AL135),0)</f>
        <v>1035</v>
      </c>
      <c r="M135" s="19">
        <f>ROUNDUP(IFERROR(AM135*(1+$AA$3/100),AM135),0)</f>
        <v>1096</v>
      </c>
      <c r="N135" s="19">
        <f>ROUNDUP(IFERROR(AN135*(1+$AA$3/100),AN135),0)</f>
        <v>1157</v>
      </c>
      <c r="O135" s="19">
        <f>ROUNDUP(IFERROR(AO135*(1+$AA$3/100),AO135),0)</f>
        <v>1217</v>
      </c>
      <c r="P135" s="19">
        <f>ROUNDUP(IFERROR(AP135*(1+$AA$3/100),AP135),0)</f>
        <v>1278</v>
      </c>
      <c r="Q135" s="19">
        <f>ROUNDUP(IFERROR(AQ135*(1+$AA$3/100),AQ135),0)</f>
        <v>1338</v>
      </c>
      <c r="R135" s="19">
        <f>ROUNDUP(IFERROR(AR135*(1+$AA$3/100),AR135),0)</f>
        <v>1398</v>
      </c>
      <c r="S135" s="19">
        <f>ROUNDUP(IFERROR(AS135*(1+$AA$3/100),AS135),0)</f>
        <v>1459</v>
      </c>
      <c r="T135" s="19">
        <f>ROUNDUP(IFERROR(AT135*(1+$AA$3/100),AT135),0)</f>
        <v>1520</v>
      </c>
      <c r="U135" s="19">
        <f>ROUNDUP(IFERROR(AU135*(1+$AA$3/100),AU135),0)</f>
        <v>1580</v>
      </c>
      <c r="V135" s="19">
        <f>ROUNDUP(IFERROR(AV135*(1+$AA$3/100),AV135),0)</f>
        <v>1641</v>
      </c>
      <c r="W135" s="19">
        <f>ROUNDUP(IFERROR(AW135*(1+$AA$3/100),AW135),0)</f>
        <v>1701</v>
      </c>
      <c r="X135" s="20">
        <f>ROUNDUP(IFERROR(AX135*(1+$AA$3/100),AX135),0)</f>
        <v>1761</v>
      </c>
      <c r="Y135" s="481">
        <v>2200</v>
      </c>
      <c r="AA135">
        <v>2200</v>
      </c>
      <c r="AB135">
        <v>574</v>
      </c>
      <c r="AC135">
        <v>654</v>
      </c>
      <c r="AD135">
        <v>735</v>
      </c>
      <c r="AE135">
        <v>816</v>
      </c>
      <c r="AF135">
        <v>896</v>
      </c>
      <c r="AG135">
        <v>977</v>
      </c>
      <c r="AH135">
        <v>1058</v>
      </c>
      <c r="AI135">
        <v>1138</v>
      </c>
      <c r="AJ135">
        <v>1219</v>
      </c>
      <c r="AK135">
        <v>1300</v>
      </c>
      <c r="AL135">
        <v>1380</v>
      </c>
      <c r="AM135">
        <v>1461</v>
      </c>
      <c r="AN135">
        <v>1542</v>
      </c>
      <c r="AO135">
        <v>1622</v>
      </c>
      <c r="AP135">
        <v>1703</v>
      </c>
      <c r="AQ135">
        <v>1784</v>
      </c>
      <c r="AR135">
        <v>1864</v>
      </c>
      <c r="AS135">
        <v>1945</v>
      </c>
      <c r="AT135">
        <v>2026</v>
      </c>
      <c r="AU135">
        <v>2106</v>
      </c>
      <c r="AV135">
        <v>2187</v>
      </c>
      <c r="AW135">
        <v>2268</v>
      </c>
      <c r="AX135">
        <v>2348</v>
      </c>
    </row>
    <row r="136" spans="1:52" customHeight="1" ht="18.75">
      <c r="A136" s="479">
        <v>2400</v>
      </c>
      <c r="B136" s="18">
        <f>ROUNDUP(IFERROR(AB136*(1+$AA$3/100),AB136),0)</f>
        <v>453</v>
      </c>
      <c r="C136" s="19">
        <f>ROUNDUP(IFERROR(AC136*(1+$AA$3/100),AC136),0)</f>
        <v>518</v>
      </c>
      <c r="D136" s="19">
        <f>ROUNDUP(IFERROR(AD136*(1+$AA$3/100),AD136),0)</f>
        <v>583</v>
      </c>
      <c r="E136" s="19">
        <f>ROUNDUP(IFERROR(AE136*(1+$AA$3/100),AE136),0)</f>
        <v>648</v>
      </c>
      <c r="F136" s="19">
        <f>ROUNDUP(IFERROR(AF136*(1+$AA$3/100),AF136),0)</f>
        <v>713</v>
      </c>
      <c r="G136" s="19">
        <f>ROUNDUP(IFERROR(AG136*(1+$AA$3/100),AG136),0)</f>
        <v>777</v>
      </c>
      <c r="H136" s="19">
        <f>ROUNDUP(IFERROR(AH136*(1+$AA$3/100),AH136),0)</f>
        <v>843</v>
      </c>
      <c r="I136" s="19">
        <f>ROUNDUP(IFERROR(AI136*(1+$AA$3/100),AI136),0)</f>
        <v>907</v>
      </c>
      <c r="J136" s="19">
        <f>ROUNDUP(IFERROR(AJ136*(1+$AA$3/100),AJ136),0)</f>
        <v>972</v>
      </c>
      <c r="K136" s="19">
        <f>ROUNDUP(IFERROR(AK136*(1+$AA$3/100),AK136),0)</f>
        <v>1037</v>
      </c>
      <c r="L136" s="19">
        <f>ROUNDUP(IFERROR(AL136*(1+$AA$3/100),AL136),0)</f>
        <v>1102</v>
      </c>
      <c r="M136" s="19">
        <f>ROUNDUP(IFERROR(AM136*(1+$AA$3/100),AM136),0)</f>
        <v>1167</v>
      </c>
      <c r="N136" s="19">
        <f>ROUNDUP(IFERROR(AN136*(1+$AA$3/100),AN136),0)</f>
        <v>1232</v>
      </c>
      <c r="O136" s="19">
        <f>ROUNDUP(IFERROR(AO136*(1+$AA$3/100),AO136),0)</f>
        <v>1296</v>
      </c>
      <c r="P136" s="19">
        <f>ROUNDUP(IFERROR(AP136*(1+$AA$3/100),AP136),0)</f>
        <v>1362</v>
      </c>
      <c r="Q136" s="19">
        <f>ROUNDUP(IFERROR(AQ136*(1+$AA$3/100),AQ136),0)</f>
        <v>1426</v>
      </c>
      <c r="R136" s="19">
        <f>ROUNDUP(IFERROR(AR136*(1+$AA$3/100),AR136),0)</f>
        <v>1491</v>
      </c>
      <c r="S136" s="19">
        <f>ROUNDUP(IFERROR(AS136*(1+$AA$3/100),AS136),0)</f>
        <v>1556</v>
      </c>
      <c r="T136" s="19">
        <f>ROUNDUP(IFERROR(AT136*(1+$AA$3/100),AT136),0)</f>
        <v>1621</v>
      </c>
      <c r="U136" s="19">
        <f>ROUNDUP(IFERROR(AU136*(1+$AA$3/100),AU136),0)</f>
        <v>1686</v>
      </c>
      <c r="V136" s="19">
        <f>ROUNDUP(IFERROR(AV136*(1+$AA$3/100),AV136),0)</f>
        <v>1751</v>
      </c>
      <c r="W136" s="19">
        <f>ROUNDUP(IFERROR(AW136*(1+$AA$3/100),AW136),0)</f>
        <v>1815</v>
      </c>
      <c r="X136" s="20">
        <f>ROUNDUP(IFERROR(AX136*(1+$AA$3/100),AX136),0)</f>
        <v>1881</v>
      </c>
      <c r="Y136" s="481">
        <v>2400</v>
      </c>
      <c r="AA136">
        <v>2400</v>
      </c>
      <c r="AB136">
        <v>604</v>
      </c>
      <c r="AC136">
        <v>690</v>
      </c>
      <c r="AD136">
        <v>777</v>
      </c>
      <c r="AE136">
        <v>863</v>
      </c>
      <c r="AF136">
        <v>950</v>
      </c>
      <c r="AG136">
        <v>1036</v>
      </c>
      <c r="AH136">
        <v>1123</v>
      </c>
      <c r="AI136">
        <v>1209</v>
      </c>
      <c r="AJ136">
        <v>1296</v>
      </c>
      <c r="AK136">
        <v>1382</v>
      </c>
      <c r="AL136">
        <v>1469</v>
      </c>
      <c r="AM136">
        <v>1555</v>
      </c>
      <c r="AN136">
        <v>1642</v>
      </c>
      <c r="AO136">
        <v>1728</v>
      </c>
      <c r="AP136">
        <v>1815</v>
      </c>
      <c r="AQ136">
        <v>1901</v>
      </c>
      <c r="AR136">
        <v>1988</v>
      </c>
      <c r="AS136">
        <v>2074</v>
      </c>
      <c r="AT136">
        <v>2161</v>
      </c>
      <c r="AU136">
        <v>2247</v>
      </c>
      <c r="AV136">
        <v>2334</v>
      </c>
      <c r="AW136">
        <v>2420</v>
      </c>
      <c r="AX136">
        <v>2507</v>
      </c>
    </row>
    <row r="137" spans="1:52" customHeight="1" ht="18.75">
      <c r="A137" s="479">
        <v>2600</v>
      </c>
      <c r="B137" s="18">
        <f>ROUNDUP(IFERROR(AB137*(1+$AA$3/100),AB137),0)</f>
        <v>476</v>
      </c>
      <c r="C137" s="19">
        <f>ROUNDUP(IFERROR(AC137*(1+$AA$3/100),AC137),0)</f>
        <v>546</v>
      </c>
      <c r="D137" s="19">
        <f>ROUNDUP(IFERROR(AD137*(1+$AA$3/100),AD137),0)</f>
        <v>615</v>
      </c>
      <c r="E137" s="19">
        <f>ROUNDUP(IFERROR(AE137*(1+$AA$3/100),AE137),0)</f>
        <v>684</v>
      </c>
      <c r="F137" s="19">
        <f>ROUNDUP(IFERROR(AF137*(1+$AA$3/100),AF137),0)</f>
        <v>753</v>
      </c>
      <c r="G137" s="19">
        <f>ROUNDUP(IFERROR(AG137*(1+$AA$3/100),AG137),0)</f>
        <v>822</v>
      </c>
      <c r="H137" s="19">
        <f>ROUNDUP(IFERROR(AH137*(1+$AA$3/100),AH137),0)</f>
        <v>891</v>
      </c>
      <c r="I137" s="19">
        <f>ROUNDUP(IFERROR(AI137*(1+$AA$3/100),AI137),0)</f>
        <v>960</v>
      </c>
      <c r="J137" s="19">
        <f>ROUNDUP(IFERROR(AJ137*(1+$AA$3/100),AJ137),0)</f>
        <v>1030</v>
      </c>
      <c r="K137" s="19">
        <f>ROUNDUP(IFERROR(AK137*(1+$AA$3/100),AK137),0)</f>
        <v>1099</v>
      </c>
      <c r="L137" s="19">
        <f>ROUNDUP(IFERROR(AL137*(1+$AA$3/100),AL137),0)</f>
        <v>1168</v>
      </c>
      <c r="M137" s="19">
        <f>ROUNDUP(IFERROR(AM137*(1+$AA$3/100),AM137),0)</f>
        <v>1238</v>
      </c>
      <c r="N137" s="19">
        <f>ROUNDUP(IFERROR(AN137*(1+$AA$3/100),AN137),0)</f>
        <v>1307</v>
      </c>
      <c r="O137" s="19">
        <f>ROUNDUP(IFERROR(AO137*(1+$AA$3/100),AO137),0)</f>
        <v>1376</v>
      </c>
      <c r="P137" s="19">
        <f>ROUNDUP(IFERROR(AP137*(1+$AA$3/100),AP137),0)</f>
        <v>1446</v>
      </c>
      <c r="Q137" s="19">
        <f>ROUNDUP(IFERROR(AQ137*(1+$AA$3/100),AQ137),0)</f>
        <v>1515</v>
      </c>
      <c r="R137" s="19">
        <f>ROUNDUP(IFERROR(AR137*(1+$AA$3/100),AR137),0)</f>
        <v>1584</v>
      </c>
      <c r="S137" s="19">
        <f>ROUNDUP(IFERROR(AS137*(1+$AA$3/100),AS137),0)</f>
        <v>1653</v>
      </c>
      <c r="T137" s="19">
        <f>ROUNDUP(IFERROR(AT137*(1+$AA$3/100),AT137),0)</f>
        <v>1722</v>
      </c>
      <c r="U137" s="19">
        <f>ROUNDUP(IFERROR(AU137*(1+$AA$3/100),AU137),0)</f>
        <v>1791</v>
      </c>
      <c r="V137" s="19">
        <f>ROUNDUP(IFERROR(AV137*(1+$AA$3/100),AV137),0)</f>
        <v>1861</v>
      </c>
      <c r="W137" s="19">
        <f>ROUNDUP(IFERROR(AW137*(1+$AA$3/100),AW137),0)</f>
        <v>1930</v>
      </c>
      <c r="X137" s="20">
        <f>ROUNDUP(IFERROR(AX137*(1+$AA$3/100),AX137),0)</f>
        <v>1999</v>
      </c>
      <c r="Y137" s="481">
        <v>2600</v>
      </c>
      <c r="AA137">
        <v>2600</v>
      </c>
      <c r="AB137">
        <v>634</v>
      </c>
      <c r="AC137">
        <v>727</v>
      </c>
      <c r="AD137">
        <v>819</v>
      </c>
      <c r="AE137">
        <v>911</v>
      </c>
      <c r="AF137">
        <v>1003</v>
      </c>
      <c r="AG137">
        <v>1096</v>
      </c>
      <c r="AH137">
        <v>1188</v>
      </c>
      <c r="AI137">
        <v>1280</v>
      </c>
      <c r="AJ137">
        <v>1373</v>
      </c>
      <c r="AK137">
        <v>1465</v>
      </c>
      <c r="AL137">
        <v>1557</v>
      </c>
      <c r="AM137">
        <v>1650</v>
      </c>
      <c r="AN137">
        <v>1742</v>
      </c>
      <c r="AO137">
        <v>1834</v>
      </c>
      <c r="AP137">
        <v>1927</v>
      </c>
      <c r="AQ137">
        <v>2019</v>
      </c>
      <c r="AR137">
        <v>2111</v>
      </c>
      <c r="AS137">
        <v>2204</v>
      </c>
      <c r="AT137">
        <v>2296</v>
      </c>
      <c r="AU137">
        <v>2388</v>
      </c>
      <c r="AV137">
        <v>2481</v>
      </c>
      <c r="AW137">
        <v>2573</v>
      </c>
      <c r="AX137">
        <v>2665</v>
      </c>
    </row>
    <row r="138" spans="1:52" customHeight="1" ht="18.75">
      <c r="A138" s="479">
        <v>2800</v>
      </c>
      <c r="B138" s="18">
        <f>ROUNDUP(IFERROR(AB138*(1+$AA$3/100),AB138),0)</f>
        <v>498</v>
      </c>
      <c r="C138" s="19">
        <f>ROUNDUP(IFERROR(AC138*(1+$AA$3/100),AC138),0)</f>
        <v>573</v>
      </c>
      <c r="D138" s="19">
        <f>ROUNDUP(IFERROR(AD138*(1+$AA$3/100),AD138),0)</f>
        <v>646</v>
      </c>
      <c r="E138" s="19">
        <f>ROUNDUP(IFERROR(AE138*(1+$AA$3/100),AE138),0)</f>
        <v>720</v>
      </c>
      <c r="F138" s="19">
        <f>ROUNDUP(IFERROR(AF138*(1+$AA$3/100),AF138),0)</f>
        <v>793</v>
      </c>
      <c r="G138" s="19">
        <f>ROUNDUP(IFERROR(AG138*(1+$AA$3/100),AG138),0)</f>
        <v>867</v>
      </c>
      <c r="H138" s="19">
        <f>ROUNDUP(IFERROR(AH138*(1+$AA$3/100),AH138),0)</f>
        <v>940</v>
      </c>
      <c r="I138" s="19">
        <f>ROUNDUP(IFERROR(AI138*(1+$AA$3/100),AI138),0)</f>
        <v>1014</v>
      </c>
      <c r="J138" s="19">
        <f>ROUNDUP(IFERROR(AJ138*(1+$AA$3/100),AJ138),0)</f>
        <v>1088</v>
      </c>
      <c r="K138" s="19">
        <f>ROUNDUP(IFERROR(AK138*(1+$AA$3/100),AK138),0)</f>
        <v>1161</v>
      </c>
      <c r="L138" s="19">
        <f>ROUNDUP(IFERROR(AL138*(1+$AA$3/100),AL138),0)</f>
        <v>1235</v>
      </c>
      <c r="M138" s="19">
        <f>ROUNDUP(IFERROR(AM138*(1+$AA$3/100),AM138),0)</f>
        <v>1308</v>
      </c>
      <c r="N138" s="19">
        <f>ROUNDUP(IFERROR(AN138*(1+$AA$3/100),AN138),0)</f>
        <v>1382</v>
      </c>
      <c r="O138" s="19">
        <f>ROUNDUP(IFERROR(AO138*(1+$AA$3/100),AO138),0)</f>
        <v>1455</v>
      </c>
      <c r="P138" s="19">
        <f>ROUNDUP(IFERROR(AP138*(1+$AA$3/100),AP138),0)</f>
        <v>1529</v>
      </c>
      <c r="Q138" s="19">
        <f>ROUNDUP(IFERROR(AQ138*(1+$AA$3/100),AQ138),0)</f>
        <v>1603</v>
      </c>
      <c r="R138" s="19">
        <f>ROUNDUP(IFERROR(AR138*(1+$AA$3/100),AR138),0)</f>
        <v>1677</v>
      </c>
      <c r="S138" s="19">
        <f>ROUNDUP(IFERROR(AS138*(1+$AA$3/100),AS138),0)</f>
        <v>1750</v>
      </c>
      <c r="T138" s="19">
        <f>ROUNDUP(IFERROR(AT138*(1+$AA$3/100),AT138),0)</f>
        <v>1824</v>
      </c>
      <c r="U138" s="19">
        <f>ROUNDUP(IFERROR(AU138*(1+$AA$3/100),AU138),0)</f>
        <v>1897</v>
      </c>
      <c r="V138" s="19">
        <f>ROUNDUP(IFERROR(AV138*(1+$AA$3/100),AV138),0)</f>
        <v>1971</v>
      </c>
      <c r="W138" s="19">
        <f>ROUNDUP(IFERROR(AW138*(1+$AA$3/100),AW138),0)</f>
        <v>2044</v>
      </c>
      <c r="X138" s="20">
        <f>ROUNDUP(IFERROR(AX138*(1+$AA$3/100),AX138),0)</f>
        <v>2118</v>
      </c>
      <c r="Y138" s="481">
        <v>2800</v>
      </c>
      <c r="AA138">
        <v>2800</v>
      </c>
      <c r="AB138">
        <v>664</v>
      </c>
      <c r="AC138">
        <v>763</v>
      </c>
      <c r="AD138">
        <v>861</v>
      </c>
      <c r="AE138">
        <v>959</v>
      </c>
      <c r="AF138">
        <v>1057</v>
      </c>
      <c r="AG138">
        <v>1155</v>
      </c>
      <c r="AH138">
        <v>1253</v>
      </c>
      <c r="AI138">
        <v>1351</v>
      </c>
      <c r="AJ138">
        <v>1450</v>
      </c>
      <c r="AK138">
        <v>1548</v>
      </c>
      <c r="AL138">
        <v>1646</v>
      </c>
      <c r="AM138">
        <v>1744</v>
      </c>
      <c r="AN138">
        <v>1842</v>
      </c>
      <c r="AO138">
        <v>1940</v>
      </c>
      <c r="AP138">
        <v>2038</v>
      </c>
      <c r="AQ138">
        <v>2137</v>
      </c>
      <c r="AR138">
        <v>2235</v>
      </c>
      <c r="AS138">
        <v>2333</v>
      </c>
      <c r="AT138">
        <v>2431</v>
      </c>
      <c r="AU138">
        <v>2529</v>
      </c>
      <c r="AV138">
        <v>2627</v>
      </c>
      <c r="AW138">
        <v>2725</v>
      </c>
      <c r="AX138">
        <v>2824</v>
      </c>
    </row>
    <row r="139" spans="1:52" customHeight="1" ht="18.75">
      <c r="A139" s="479">
        <v>3000</v>
      </c>
      <c r="B139" s="18">
        <f>ROUNDUP(IFERROR(AB139*(1+$AA$3/100),AB139),0)</f>
        <v>522</v>
      </c>
      <c r="C139" s="19">
        <f>ROUNDUP(IFERROR(AC139*(1+$AA$3/100),AC139),0)</f>
        <v>600</v>
      </c>
      <c r="D139" s="19">
        <f>ROUNDUP(IFERROR(AD139*(1+$AA$3/100),AD139),0)</f>
        <v>678</v>
      </c>
      <c r="E139" s="19">
        <f>ROUNDUP(IFERROR(AE139*(1+$AA$3/100),AE139),0)</f>
        <v>756</v>
      </c>
      <c r="F139" s="19">
        <f>ROUNDUP(IFERROR(AF139*(1+$AA$3/100),AF139),0)</f>
        <v>833</v>
      </c>
      <c r="G139" s="19">
        <f>ROUNDUP(IFERROR(AG139*(1+$AA$3/100),AG139),0)</f>
        <v>911</v>
      </c>
      <c r="H139" s="19">
        <f>ROUNDUP(IFERROR(AH139*(1+$AA$3/100),AH139),0)</f>
        <v>989</v>
      </c>
      <c r="I139" s="19">
        <f>ROUNDUP(IFERROR(AI139*(1+$AA$3/100),AI139),0)</f>
        <v>1067</v>
      </c>
      <c r="J139" s="19">
        <f>ROUNDUP(IFERROR(AJ139*(1+$AA$3/100),AJ139),0)</f>
        <v>1145</v>
      </c>
      <c r="K139" s="19">
        <f>ROUNDUP(IFERROR(AK139*(1+$AA$3/100),AK139),0)</f>
        <v>1223</v>
      </c>
      <c r="L139" s="19">
        <f>ROUNDUP(IFERROR(AL139*(1+$AA$3/100),AL139),0)</f>
        <v>1301</v>
      </c>
      <c r="M139" s="19">
        <f>ROUNDUP(IFERROR(AM139*(1+$AA$3/100),AM139),0)</f>
        <v>1379</v>
      </c>
      <c r="N139" s="19">
        <f>ROUNDUP(IFERROR(AN139*(1+$AA$3/100),AN139),0)</f>
        <v>1457</v>
      </c>
      <c r="O139" s="19">
        <f>ROUNDUP(IFERROR(AO139*(1+$AA$3/100),AO139),0)</f>
        <v>1535</v>
      </c>
      <c r="P139" s="19">
        <f>ROUNDUP(IFERROR(AP139*(1+$AA$3/100),AP139),0)</f>
        <v>1613</v>
      </c>
      <c r="Q139" s="19">
        <f>ROUNDUP(IFERROR(AQ139*(1+$AA$3/100),AQ139),0)</f>
        <v>1691</v>
      </c>
      <c r="R139" s="19">
        <f>ROUNDUP(IFERROR(AR139*(1+$AA$3/100),AR139),0)</f>
        <v>1769</v>
      </c>
      <c r="S139" s="19">
        <f>ROUNDUP(IFERROR(AS139*(1+$AA$3/100),AS139),0)</f>
        <v>1847</v>
      </c>
      <c r="T139" s="19">
        <f>ROUNDUP(IFERROR(AT139*(1+$AA$3/100),AT139),0)</f>
        <v>1925</v>
      </c>
      <c r="U139" s="19">
        <f>ROUNDUP(IFERROR(AU139*(1+$AA$3/100),AU139),0)</f>
        <v>2003</v>
      </c>
      <c r="V139" s="19">
        <f>ROUNDUP(IFERROR(AV139*(1+$AA$3/100),AV139),0)</f>
        <v>2081</v>
      </c>
      <c r="W139" s="19">
        <f>ROUNDUP(IFERROR(AW139*(1+$AA$3/100),AW139),0)</f>
        <v>2159</v>
      </c>
      <c r="X139" s="20">
        <f>ROUNDUP(IFERROR(AX139*(1+$AA$3/100),AX139),0)</f>
        <v>2237</v>
      </c>
      <c r="Y139" s="481">
        <v>3000</v>
      </c>
      <c r="AA139">
        <v>3000</v>
      </c>
      <c r="AB139">
        <v>695</v>
      </c>
      <c r="AC139">
        <v>799</v>
      </c>
      <c r="AD139">
        <v>903</v>
      </c>
      <c r="AE139">
        <v>1007</v>
      </c>
      <c r="AF139">
        <v>1110</v>
      </c>
      <c r="AG139">
        <v>1214</v>
      </c>
      <c r="AH139">
        <v>1318</v>
      </c>
      <c r="AI139">
        <v>1422</v>
      </c>
      <c r="AJ139">
        <v>1526</v>
      </c>
      <c r="AK139">
        <v>1630</v>
      </c>
      <c r="AL139">
        <v>1734</v>
      </c>
      <c r="AM139">
        <v>1838</v>
      </c>
      <c r="AN139">
        <v>1942</v>
      </c>
      <c r="AO139">
        <v>2046</v>
      </c>
      <c r="AP139">
        <v>2150</v>
      </c>
      <c r="AQ139">
        <v>2254</v>
      </c>
      <c r="AR139">
        <v>2358</v>
      </c>
      <c r="AS139">
        <v>2462</v>
      </c>
      <c r="AT139">
        <v>2566</v>
      </c>
      <c r="AU139">
        <v>2670</v>
      </c>
      <c r="AV139">
        <v>2774</v>
      </c>
      <c r="AW139">
        <v>2878</v>
      </c>
      <c r="AX139">
        <v>2982</v>
      </c>
    </row>
    <row r="140" spans="1:52" customHeight="1" ht="18.75">
      <c r="A140" s="479">
        <v>3200</v>
      </c>
      <c r="B140" s="21">
        <f>ROUNDUP(IFERROR(AB140*(1+$AA$3/100),AB140),0)</f>
        <v>544</v>
      </c>
      <c r="C140" s="22">
        <f>ROUNDUP(IFERROR(AC140*(1+$AA$3/100),AC140),0)</f>
        <v>627</v>
      </c>
      <c r="D140" s="22">
        <f>ROUNDUP(IFERROR(AD140*(1+$AA$3/100),AD140),0)</f>
        <v>708</v>
      </c>
      <c r="E140" s="22">
        <f>ROUNDUP(IFERROR(AE140*(1+$AA$3/100),AE140),0)</f>
        <v>791</v>
      </c>
      <c r="F140" s="22">
        <f>ROUNDUP(IFERROR(AF140*(1+$AA$3/100),AF140),0)</f>
        <v>873</v>
      </c>
      <c r="G140" s="22">
        <f>ROUNDUP(IFERROR(AG140*(1+$AA$3/100),AG140),0)</f>
        <v>956</v>
      </c>
      <c r="H140" s="22">
        <f>ROUNDUP(IFERROR(AH140*(1+$AA$3/100),AH140),0)</f>
        <v>1038</v>
      </c>
      <c r="I140" s="22">
        <f>ROUNDUP(IFERROR(AI140*(1+$AA$3/100),AI140),0)</f>
        <v>1120</v>
      </c>
      <c r="J140" s="22">
        <f>ROUNDUP(IFERROR(AJ140*(1+$AA$3/100),AJ140),0)</f>
        <v>1203</v>
      </c>
      <c r="K140" s="22">
        <f>ROUNDUP(IFERROR(AK140*(1+$AA$3/100),AK140),0)</f>
        <v>1285</v>
      </c>
      <c r="L140" s="22">
        <f>ROUNDUP(IFERROR(AL140*(1+$AA$3/100),AL140),0)</f>
        <v>1368</v>
      </c>
      <c r="M140" s="22">
        <f>ROUNDUP(IFERROR(AM140*(1+$AA$3/100),AM140),0)</f>
        <v>1450</v>
      </c>
      <c r="N140" s="22">
        <f>ROUNDUP(IFERROR(AN140*(1+$AA$3/100),AN140),0)</f>
        <v>1532</v>
      </c>
      <c r="O140" s="22">
        <f>ROUNDUP(IFERROR(AO140*(1+$AA$3/100),AO140),0)</f>
        <v>1614</v>
      </c>
      <c r="P140" s="22">
        <f>ROUNDUP(IFERROR(AP140*(1+$AA$3/100),AP140),0)</f>
        <v>1697</v>
      </c>
      <c r="Q140" s="22">
        <f>ROUNDUP(IFERROR(AQ140*(1+$AA$3/100),AQ140),0)</f>
        <v>1779</v>
      </c>
      <c r="R140" s="22">
        <f>ROUNDUP(IFERROR(AR140*(1+$AA$3/100),AR140),0)</f>
        <v>1862</v>
      </c>
      <c r="S140" s="22">
        <f>ROUNDUP(IFERROR(AS140*(1+$AA$3/100),AS140),0)</f>
        <v>1944</v>
      </c>
      <c r="T140" s="22">
        <f>ROUNDUP(IFERROR(AT140*(1+$AA$3/100),AT140),0)</f>
        <v>2026</v>
      </c>
      <c r="U140" s="22">
        <f>ROUNDUP(IFERROR(AU140*(1+$AA$3/100),AU140),0)</f>
        <v>2109</v>
      </c>
      <c r="V140" s="22">
        <f>ROUNDUP(IFERROR(AV140*(1+$AA$3/100),AV140),0)</f>
        <v>2191</v>
      </c>
      <c r="W140" s="22">
        <f>ROUNDUP(IFERROR(AW140*(1+$AA$3/100),AW140),0)</f>
        <v>2274</v>
      </c>
      <c r="X140" s="23">
        <f>ROUNDUP(IFERROR(AX140*(1+$AA$3/100),AX140),0)</f>
        <v>2356</v>
      </c>
      <c r="Y140" s="481">
        <v>3200</v>
      </c>
      <c r="AA140">
        <v>3200</v>
      </c>
      <c r="AB140">
        <v>725</v>
      </c>
      <c r="AC140">
        <v>835</v>
      </c>
      <c r="AD140">
        <v>944</v>
      </c>
      <c r="AE140">
        <v>1054</v>
      </c>
      <c r="AF140">
        <v>1164</v>
      </c>
      <c r="AG140">
        <v>1274</v>
      </c>
      <c r="AH140">
        <v>1384</v>
      </c>
      <c r="AI140">
        <v>1493</v>
      </c>
      <c r="AJ140">
        <v>1603</v>
      </c>
      <c r="AK140">
        <v>1713</v>
      </c>
      <c r="AL140">
        <v>1823</v>
      </c>
      <c r="AM140">
        <v>1933</v>
      </c>
      <c r="AN140">
        <v>2042</v>
      </c>
      <c r="AO140">
        <v>2152</v>
      </c>
      <c r="AP140">
        <v>2262</v>
      </c>
      <c r="AQ140">
        <v>2372</v>
      </c>
      <c r="AR140">
        <v>2482</v>
      </c>
      <c r="AS140">
        <v>2592</v>
      </c>
      <c r="AT140">
        <v>2701</v>
      </c>
      <c r="AU140">
        <v>2811</v>
      </c>
      <c r="AV140">
        <v>2921</v>
      </c>
      <c r="AW140">
        <v>3031</v>
      </c>
      <c r="AX140">
        <v>3141</v>
      </c>
    </row>
    <row r="141" spans="1:52" customHeight="1" ht="18.75">
      <c r="A141" s="480"/>
      <c r="B141" s="477"/>
      <c r="C141" s="477"/>
      <c r="D141" s="477"/>
      <c r="E141" s="477"/>
      <c r="F141" s="477"/>
      <c r="G141" s="477"/>
      <c r="H141" s="477"/>
      <c r="I141" s="477"/>
      <c r="J141" s="477"/>
      <c r="K141" s="477"/>
      <c r="L141" s="477"/>
      <c r="M141" s="477"/>
      <c r="N141" s="477"/>
      <c r="O141" s="477"/>
      <c r="P141" s="477"/>
      <c r="Q141" s="477"/>
      <c r="R141" s="477"/>
      <c r="S141" s="477"/>
      <c r="T141" s="477"/>
      <c r="U141" s="477"/>
      <c r="V141" s="477"/>
      <c r="W141" s="477"/>
      <c r="X141" s="477"/>
      <c r="Y141" s="478"/>
    </row>
    <row r="142" spans="1:52" customHeight="1" ht="15">
      <c r="A142" s="14" t="s">
        <v>840</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spans="1:52">
      <c r="A143" s="14" t="s">
        <v>384</v>
      </c>
    </row>
    <row r="144" spans="1:52" customHeight="1" ht="15.75"/>
    <row r="145" spans="1:52" customHeight="1" ht="24">
      <c r="H145" s="1419" t="s">
        <v>813</v>
      </c>
      <c r="I145" s="1420"/>
      <c r="J145" s="1420"/>
      <c r="K145" s="1420"/>
      <c r="L145" s="1420"/>
      <c r="M145" s="1420"/>
      <c r="N145" s="1420"/>
      <c r="O145" s="1420"/>
      <c r="P145" s="1420"/>
      <c r="Q145" s="1421"/>
    </row>
    <row r="146" spans="1:52" customHeight="1" ht="15.75">
      <c r="H146" s="1405" t="s">
        <v>528</v>
      </c>
      <c r="I146" s="1415"/>
      <c r="J146" s="1415"/>
      <c r="K146" s="1415"/>
      <c r="L146" s="1415"/>
      <c r="M146" s="1406"/>
      <c r="N146" s="1405" t="s">
        <v>472</v>
      </c>
      <c r="O146" s="1406"/>
      <c r="P146" s="1405" t="s">
        <v>473</v>
      </c>
      <c r="Q146" s="1406"/>
    </row>
    <row r="147" spans="1:52" customHeight="1" ht="15.75">
      <c r="H147" s="1416" t="s">
        <v>935</v>
      </c>
      <c r="I147" s="1417"/>
      <c r="J147" s="1417"/>
      <c r="K147" s="1417"/>
      <c r="L147" s="1417"/>
      <c r="M147" s="1418"/>
      <c r="N147" s="1411">
        <v>30</v>
      </c>
      <c r="O147" s="1412"/>
      <c r="P147" s="1413" t="s">
        <v>479</v>
      </c>
      <c r="Q147" s="1414"/>
    </row>
    <row r="148" spans="1:52">
      <c r="W148"/>
    </row>
    <row r="149" spans="1:52" customHeight="1" ht="54">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row>
  </sheetData>
  <mergeCells>
    <mergeCell ref="AB2:AE2"/>
    <mergeCell ref="U3:X3"/>
    <mergeCell ref="AB3:AE3"/>
    <mergeCell ref="V2:X2"/>
    <mergeCell ref="B2:F2"/>
    <mergeCell ref="A3:F3"/>
    <mergeCell ref="N147:O147"/>
    <mergeCell ref="P147:Q147"/>
    <mergeCell ref="H146:M146"/>
    <mergeCell ref="H147:M147"/>
    <mergeCell ref="A125:Y125"/>
    <mergeCell ref="H145:Q145"/>
    <mergeCell ref="A49:Y49"/>
    <mergeCell ref="A67:Y67"/>
    <mergeCell ref="A87:Y87"/>
    <mergeCell ref="A89:Y89"/>
    <mergeCell ref="A107:Y107"/>
    <mergeCell ref="O7:P7"/>
    <mergeCell ref="Q7:R7"/>
    <mergeCell ref="S7:T7"/>
    <mergeCell ref="O6:T6"/>
    <mergeCell ref="F6:N6"/>
    <mergeCell ref="A29:Y29"/>
    <mergeCell ref="A31:Y31"/>
    <mergeCell ref="N146:O146"/>
    <mergeCell ref="P146:Q146"/>
    <mergeCell ref="F19:H19"/>
    <mergeCell ref="I19:K19"/>
    <mergeCell ref="L19:N19"/>
    <mergeCell ref="F20:H20"/>
    <mergeCell ref="I20:K20"/>
    <mergeCell ref="L20:N20"/>
    <mergeCell ref="O19:P19"/>
    <mergeCell ref="F21:H21"/>
    <mergeCell ref="I21:K21"/>
    <mergeCell ref="L21:N21"/>
    <mergeCell ref="F26:H26"/>
    <mergeCell ref="I26:K26"/>
    <mergeCell ref="L26:N26"/>
    <mergeCell ref="F27:H27"/>
    <mergeCell ref="I27:K27"/>
    <mergeCell ref="L27:N27"/>
    <mergeCell ref="F24:H24"/>
    <mergeCell ref="I24:K24"/>
    <mergeCell ref="L24:N24"/>
    <mergeCell ref="F25:H25"/>
    <mergeCell ref="I25:K25"/>
    <mergeCell ref="L25:N25"/>
    <mergeCell ref="I18:K18"/>
    <mergeCell ref="L18:N18"/>
    <mergeCell ref="O18:P18"/>
    <mergeCell ref="F15:H15"/>
    <mergeCell ref="F11:H11"/>
    <mergeCell ref="I11:K11"/>
    <mergeCell ref="L11:N11"/>
    <mergeCell ref="F12:H12"/>
    <mergeCell ref="I12:K12"/>
    <mergeCell ref="L12:N12"/>
    <mergeCell ref="O14:P14"/>
    <mergeCell ref="F7:H7"/>
    <mergeCell ref="I7:K7"/>
    <mergeCell ref="L7:N7"/>
    <mergeCell ref="F8:H8"/>
    <mergeCell ref="I8:K8"/>
    <mergeCell ref="L8:N8"/>
    <mergeCell ref="F9:H9"/>
    <mergeCell ref="I9:K9"/>
    <mergeCell ref="L9:N9"/>
    <mergeCell ref="F10:H10"/>
    <mergeCell ref="I10:K10"/>
    <mergeCell ref="L10:N10"/>
    <mergeCell ref="F22:H22"/>
    <mergeCell ref="I22:K22"/>
    <mergeCell ref="L22:N22"/>
    <mergeCell ref="F23:H23"/>
    <mergeCell ref="I23:K23"/>
    <mergeCell ref="L23:N23"/>
    <mergeCell ref="F13:H13"/>
    <mergeCell ref="I13:K13"/>
    <mergeCell ref="L13:N13"/>
    <mergeCell ref="F14:H14"/>
    <mergeCell ref="I14:K14"/>
    <mergeCell ref="L14:N14"/>
    <mergeCell ref="I15:K15"/>
    <mergeCell ref="L15:N15"/>
    <mergeCell ref="F16:H16"/>
    <mergeCell ref="I16:K16"/>
    <mergeCell ref="L16:N16"/>
    <mergeCell ref="F17:H17"/>
    <mergeCell ref="I17:K17"/>
    <mergeCell ref="L17:N17"/>
    <mergeCell ref="F18:H18"/>
    <mergeCell ref="Q10:R10"/>
    <mergeCell ref="S10:T10"/>
    <mergeCell ref="O11:P11"/>
    <mergeCell ref="Q11:R11"/>
    <mergeCell ref="S11:T11"/>
    <mergeCell ref="Q8:R8"/>
    <mergeCell ref="S8:T8"/>
    <mergeCell ref="O9:P9"/>
    <mergeCell ref="Q9:R9"/>
    <mergeCell ref="S9:T9"/>
    <mergeCell ref="O8:P8"/>
    <mergeCell ref="O10:P10"/>
    <mergeCell ref="Q14:R14"/>
    <mergeCell ref="S14:T14"/>
    <mergeCell ref="O15:P15"/>
    <mergeCell ref="Q15:R15"/>
    <mergeCell ref="S15:T15"/>
    <mergeCell ref="O12:P12"/>
    <mergeCell ref="Q12:R12"/>
    <mergeCell ref="S12:T12"/>
    <mergeCell ref="O13:P13"/>
    <mergeCell ref="Q13:R13"/>
    <mergeCell ref="S13:T13"/>
    <mergeCell ref="Q19:R19"/>
    <mergeCell ref="S19:T19"/>
    <mergeCell ref="O20:P20"/>
    <mergeCell ref="Q20:R20"/>
    <mergeCell ref="S20:T20"/>
    <mergeCell ref="Q18:R18"/>
    <mergeCell ref="S18:T18"/>
    <mergeCell ref="O16:P16"/>
    <mergeCell ref="Q16:R16"/>
    <mergeCell ref="S16:T16"/>
    <mergeCell ref="O17:P17"/>
    <mergeCell ref="Q17:R17"/>
    <mergeCell ref="S17:T17"/>
    <mergeCell ref="O21:P21"/>
    <mergeCell ref="Q21:R21"/>
    <mergeCell ref="S21:T21"/>
    <mergeCell ref="O26:P26"/>
    <mergeCell ref="Q26:R26"/>
    <mergeCell ref="S26:T26"/>
    <mergeCell ref="O27:P27"/>
    <mergeCell ref="Q27:R27"/>
    <mergeCell ref="S27:T27"/>
    <mergeCell ref="O24:P24"/>
    <mergeCell ref="Q24:R24"/>
    <mergeCell ref="S24:T24"/>
    <mergeCell ref="O25:P25"/>
    <mergeCell ref="Q25:R25"/>
    <mergeCell ref="S25:T25"/>
    <mergeCell ref="O22:P22"/>
    <mergeCell ref="Q22:R22"/>
    <mergeCell ref="S22:T22"/>
    <mergeCell ref="O23:P23"/>
    <mergeCell ref="Q23:R23"/>
    <mergeCell ref="S23:T23"/>
  </mergeCells>
  <printOptions gridLines="false" gridLinesSet="true"/>
  <pageMargins left="0.7" right="0.7" top="0.75" bottom="0.75" header="0.3" footer="0.3"/>
  <pageSetup paperSize="9" orientation="landscape" scale="57" fitToHeight="0" fitToWidth="1" pageOrder="downThenOver" r:id="rId1ps"/>
  <headerFooter differentOddEven="false" differentFirst="false" scaleWithDoc="true" alignWithMargins="true">
    <oddHeader/>
    <oddFooter/>
    <evenHeader/>
    <evenFooter/>
    <firstHeader/>
    <firstFooter/>
  </headerFooter>
  <rowBreaks count="3" manualBreakCount="3">
    <brk id="47" man="1"/>
    <brk id="86" man="1"/>
    <brk id="124" man="1"/>
  </rowBreaks>
  <drawing r:id="rId2"/>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BE108"/>
  <sheetViews>
    <sheetView tabSelected="0" workbookViewId="0" zoomScale="70" zoomScaleNormal="70" view="pageBreakPreview" showGridLines="true" showRowColHeaders="1" topLeftCell="A57">
      <selection activeCell="AC1" sqref="AC1:AZ1048576"/>
    </sheetView>
  </sheetViews>
  <sheetFormatPr customHeight="true" defaultRowHeight="15" defaultColWidth="9.140625" outlineLevelRow="0" outlineLevelCol="0"/>
  <cols>
    <col min="1" max="1" width="14.28515625" customWidth="true" style="6"/>
    <col min="2" max="2" width="9.140625" style="6"/>
    <col min="3" max="3" width="9.5703125" customWidth="true" style="6"/>
    <col min="4" max="4" width="9.140625" style="6"/>
    <col min="5" max="5" width="9.140625" style="6"/>
    <col min="6" max="6" width="9.140625" style="6"/>
    <col min="7" max="7" width="9.42578125" customWidth="true" style="6"/>
    <col min="8" max="8" width="10.140625" customWidth="true" style="6"/>
    <col min="9" max="9" width="10.140625" customWidth="true" style="6"/>
    <col min="10" max="10" width="10.140625" customWidth="true" style="6"/>
    <col min="11" max="11" width="10.140625" customWidth="true" style="6"/>
    <col min="12" max="12" width="10.140625" customWidth="true" style="6"/>
    <col min="13" max="13" width="10.28515625" customWidth="true" style="6"/>
    <col min="14" max="14" width="10.140625" customWidth="true" style="6"/>
    <col min="15" max="15" width="10.140625" customWidth="true" style="6"/>
    <col min="16" max="16" width="10.140625" customWidth="true" style="6"/>
    <col min="17" max="17" width="10.5703125" customWidth="true" style="6"/>
    <col min="18" max="18" width="10.7109375" customWidth="true" style="6"/>
    <col min="19" max="19" width="10.5703125" customWidth="true" style="6"/>
    <col min="20" max="20" width="10.7109375" customWidth="true" style="6"/>
    <col min="21" max="21" width="10.7109375" customWidth="true" style="6"/>
    <col min="22" max="22" width="10.7109375" customWidth="true" style="6"/>
    <col min="23" max="23" width="10.7109375" customWidth="true" style="6"/>
    <col min="24" max="24" width="10.7109375" customWidth="true" style="6"/>
    <col min="25" max="25" width="10.85546875" customWidth="true" style="6"/>
    <col min="26" max="26" width="10.7109375" customWidth="true" style="6"/>
    <col min="27" max="27" width="10.85546875" customWidth="true" style="6"/>
    <col min="28" max="28" width="9.140625" style="6"/>
    <col min="29" max="29" width="9.140625" hidden="true" style="6"/>
    <col min="30" max="30" width="9.140625" hidden="true" style="6"/>
    <col min="31" max="31" width="9.140625" hidden="true" style="6"/>
    <col min="32" max="32" width="9.140625" hidden="true" style="6"/>
    <col min="33" max="33" width="9.140625" hidden="true" style="6"/>
    <col min="34" max="34" width="9.140625" hidden="true" style="6"/>
    <col min="35" max="35" width="9.140625" hidden="true" style="6"/>
    <col min="36" max="36" width="9.140625" hidden="true" style="6"/>
    <col min="37" max="37" width="9.140625" hidden="true" style="6"/>
    <col min="38" max="38" width="9.140625" hidden="true" style="6"/>
    <col min="39" max="39" width="9.140625" hidden="true" style="6"/>
    <col min="40" max="40" width="9.140625" hidden="true" style="6"/>
    <col min="41" max="41" width="9.140625" hidden="true" style="6"/>
    <col min="42" max="42" width="9.140625" hidden="true" style="6"/>
    <col min="43" max="43" width="9.140625" hidden="true" style="6"/>
    <col min="44" max="44" width="9.140625" hidden="true" style="6"/>
    <col min="45" max="45" width="9.140625" hidden="true" style="6"/>
    <col min="46" max="46" width="9.140625" hidden="true" style="6"/>
    <col min="47" max="47" width="9.140625" hidden="true" style="6"/>
    <col min="48" max="48" width="9.140625" hidden="true" style="6"/>
    <col min="49" max="49" width="9.140625" hidden="true" style="6"/>
    <col min="50" max="50" width="9.140625" hidden="true" style="6"/>
    <col min="51" max="51" width="9.140625" hidden="true" style="6"/>
    <col min="52" max="52" width="9.140625" hidden="true" style="6"/>
    <col min="53" max="53" width="9.140625" style="6"/>
    <col min="54" max="54" width="9.140625" style="6"/>
    <col min="55" max="55" width="9.140625" style="6"/>
    <col min="56" max="56" width="9.140625" style="6"/>
    <col min="57" max="57" width="9.140625" style="6"/>
  </cols>
  <sheetData>
    <row r="1" spans="1:57" customHeight="1" ht="15">
      <c r="A1" s="484"/>
      <c r="B1" s="484"/>
      <c r="C1" s="484"/>
      <c r="D1" s="484"/>
      <c r="E1" s="484"/>
      <c r="F1" s="484"/>
      <c r="G1" s="484"/>
      <c r="H1" s="484"/>
      <c r="I1" s="484"/>
      <c r="J1" s="484"/>
      <c r="K1" s="484"/>
      <c r="L1" s="484"/>
      <c r="M1" s="484"/>
      <c r="N1" s="484"/>
      <c r="O1" s="484"/>
      <c r="P1" s="484"/>
      <c r="Q1" s="484"/>
      <c r="R1" s="484"/>
      <c r="S1" s="484"/>
      <c r="T1" s="484"/>
      <c r="U1" s="484"/>
      <c r="V1" s="484"/>
      <c r="W1" s="484"/>
      <c r="X1" s="484"/>
      <c r="Y1" s="484"/>
      <c r="Z1" s="490"/>
      <c r="AA1" s="490"/>
      <c r="AB1" s="490"/>
    </row>
    <row r="2" spans="1:57" customHeight="1" ht="60">
      <c r="A2" s="491"/>
      <c r="B2" s="1426" t="s">
        <v>751</v>
      </c>
      <c r="C2" s="1426"/>
      <c r="D2" s="1426"/>
      <c r="E2" s="1426"/>
      <c r="F2" s="1426"/>
      <c r="G2" s="485"/>
      <c r="H2" s="485"/>
      <c r="I2" s="485"/>
      <c r="J2" s="485"/>
      <c r="K2" s="485"/>
      <c r="L2" s="485"/>
      <c r="M2" s="485"/>
      <c r="N2" s="485"/>
      <c r="O2" s="485"/>
      <c r="P2" s="485"/>
      <c r="Q2" s="485"/>
      <c r="R2" s="485"/>
      <c r="S2" s="485"/>
      <c r="T2" s="485"/>
      <c r="U2" s="485"/>
      <c r="V2" s="488"/>
      <c r="W2" s="488"/>
      <c r="X2" s="55" t="s">
        <v>3</v>
      </c>
      <c r="Y2" s="1256">
        <f>Cover!I59</f>
        <v>46113</v>
      </c>
      <c r="Z2" s="1256"/>
      <c r="AA2" s="1256"/>
      <c r="AB2" s="1256"/>
    </row>
    <row r="3" spans="1:57" customHeight="1" ht="60">
      <c r="A3" s="1427" t="s">
        <v>936</v>
      </c>
      <c r="B3" s="1427"/>
      <c r="C3" s="1427"/>
      <c r="D3" s="1427"/>
      <c r="E3" s="1427"/>
      <c r="F3" s="1427"/>
      <c r="G3" s="485"/>
      <c r="H3" s="485"/>
      <c r="I3" s="485"/>
      <c r="J3" s="485"/>
      <c r="K3" s="485"/>
      <c r="L3" s="485"/>
      <c r="M3" s="485"/>
      <c r="N3" s="485"/>
      <c r="O3" s="485"/>
      <c r="P3" s="485"/>
      <c r="Q3" s="485"/>
      <c r="R3" s="485"/>
      <c r="S3" s="485"/>
      <c r="T3" s="485"/>
      <c r="U3" s="485"/>
      <c r="V3" s="489"/>
      <c r="W3" s="489"/>
      <c r="X3" s="918" t="s">
        <v>2</v>
      </c>
      <c r="Y3" s="918"/>
      <c r="Z3" s="918"/>
      <c r="AA3" s="918"/>
      <c r="AB3" s="918"/>
    </row>
    <row r="4" spans="1:57" customHeight="1" ht="21">
      <c r="A4" s="485"/>
      <c r="B4" s="485"/>
      <c r="C4" s="485"/>
      <c r="D4" s="485"/>
      <c r="E4" s="485"/>
      <c r="F4" s="485"/>
      <c r="G4" s="485"/>
      <c r="H4" s="485"/>
      <c r="I4" s="485"/>
      <c r="J4" s="485"/>
      <c r="K4" s="485"/>
      <c r="L4" s="485"/>
      <c r="M4" s="485"/>
      <c r="N4" s="485"/>
      <c r="O4" s="485"/>
      <c r="P4" s="485"/>
      <c r="Q4" s="485"/>
      <c r="R4" s="485"/>
      <c r="S4" s="485"/>
      <c r="T4" s="485"/>
      <c r="U4" s="485"/>
      <c r="V4" s="486"/>
      <c r="W4" s="486"/>
      <c r="X4" s="487"/>
      <c r="Y4" s="487"/>
      <c r="Z4" s="487"/>
      <c r="AA4" s="487"/>
      <c r="AB4" s="487"/>
    </row>
    <row r="5" spans="1:57" customHeight="1" ht="24">
      <c r="A5" s="1429" t="s">
        <v>937</v>
      </c>
      <c r="B5" s="1430"/>
      <c r="C5" s="1430"/>
      <c r="D5" s="1430"/>
      <c r="E5" s="1430"/>
      <c r="F5" s="1430"/>
      <c r="G5" s="1430"/>
      <c r="H5" s="1430"/>
      <c r="I5" s="1430"/>
      <c r="J5" s="1430"/>
      <c r="K5" s="1430"/>
      <c r="L5" s="1430"/>
      <c r="M5" s="1430"/>
      <c r="N5" s="1430"/>
      <c r="O5" s="1430"/>
      <c r="P5" s="1430"/>
      <c r="Q5" s="1430"/>
      <c r="R5" s="1430"/>
      <c r="S5" s="1430"/>
      <c r="T5" s="1430"/>
      <c r="U5" s="1430"/>
      <c r="V5" s="1430"/>
      <c r="W5" s="1430"/>
      <c r="X5" s="1430"/>
      <c r="Y5" s="1430"/>
      <c r="Z5" s="1430"/>
      <c r="AA5" s="1430"/>
      <c r="AB5" s="1430"/>
      <c r="AC5" s="6">
        <v>-25</v>
      </c>
    </row>
    <row r="6" spans="1:57" customHeight="1" ht="24">
      <c r="A6" s="492"/>
      <c r="B6" s="493"/>
      <c r="C6" s="493"/>
      <c r="D6" s="493"/>
      <c r="E6" s="493"/>
      <c r="F6" s="493"/>
      <c r="G6" s="493"/>
      <c r="H6" s="493"/>
      <c r="I6" s="493"/>
      <c r="J6" s="493"/>
      <c r="K6" s="493"/>
      <c r="L6" s="493"/>
      <c r="M6" s="493"/>
      <c r="N6" s="493"/>
      <c r="O6" s="493"/>
      <c r="P6" s="493"/>
      <c r="Q6" s="493"/>
      <c r="R6" s="493"/>
      <c r="S6" s="493"/>
      <c r="T6" s="493"/>
      <c r="U6" s="493"/>
      <c r="V6" s="493"/>
      <c r="W6" s="493"/>
      <c r="X6" s="493"/>
      <c r="Y6" s="493"/>
      <c r="Z6" s="493"/>
      <c r="AA6" s="493"/>
      <c r="AB6" s="493"/>
    </row>
    <row r="7" spans="1:57" customHeight="1" ht="18.75">
      <c r="A7" s="1431" t="s">
        <v>938</v>
      </c>
      <c r="B7" s="1431"/>
      <c r="C7" s="496"/>
      <c r="D7" s="498">
        <v>1078</v>
      </c>
      <c r="E7" s="498">
        <v>1288</v>
      </c>
      <c r="F7" s="498">
        <v>1499</v>
      </c>
      <c r="G7" s="498">
        <v>1710</v>
      </c>
      <c r="H7" s="498">
        <v>1921</v>
      </c>
      <c r="I7" s="498">
        <v>2132</v>
      </c>
      <c r="J7" s="498">
        <v>2342</v>
      </c>
      <c r="K7" s="498">
        <v>2553</v>
      </c>
      <c r="L7" s="498">
        <v>2764</v>
      </c>
      <c r="M7" s="498">
        <v>2975</v>
      </c>
      <c r="N7" s="498">
        <v>3186</v>
      </c>
      <c r="O7" s="498">
        <v>3396</v>
      </c>
      <c r="P7" s="498">
        <v>3607</v>
      </c>
      <c r="Q7" s="498">
        <v>3818</v>
      </c>
      <c r="R7" s="498">
        <v>4029</v>
      </c>
      <c r="S7" s="498">
        <v>4240</v>
      </c>
      <c r="T7" s="498">
        <v>4450</v>
      </c>
      <c r="U7" s="498">
        <v>4661</v>
      </c>
      <c r="V7" s="498">
        <v>4872</v>
      </c>
      <c r="W7" s="498">
        <v>5083</v>
      </c>
      <c r="X7" s="498">
        <v>5294</v>
      </c>
      <c r="Y7" s="498">
        <v>5504</v>
      </c>
      <c r="Z7" s="498">
        <v>5715</v>
      </c>
      <c r="AA7" s="498">
        <v>5905</v>
      </c>
      <c r="AB7" s="496"/>
    </row>
    <row r="8" spans="1:57" customHeight="1" ht="19.5">
      <c r="A8" s="1431"/>
      <c r="B8" s="1431"/>
      <c r="C8" s="497">
        <v>1000</v>
      </c>
      <c r="D8" s="495">
        <f>ROUNDUP(IFERROR(AC8*(1+$AC$5/100),AC8),0)</f>
        <v>236</v>
      </c>
      <c r="E8" s="495">
        <f>ROUNDUP(IFERROR(AD8*(1+$AC$5/100),AD8),0)</f>
        <v>268</v>
      </c>
      <c r="F8" s="495">
        <f>ROUNDUP(IFERROR(AE8*(1+$AC$5/100),AE8),0)</f>
        <v>302</v>
      </c>
      <c r="G8" s="495">
        <f>ROUNDUP(IFERROR(AF8*(1+$AC$5/100),AF8),0)</f>
        <v>336</v>
      </c>
      <c r="H8" s="495">
        <f>ROUNDUP(IFERROR(AG8*(1+$AC$5/100),AG8),0)</f>
        <v>369</v>
      </c>
      <c r="I8" s="495">
        <f>ROUNDUP(IFERROR(AH8*(1+$AC$5/100),AH8),0)</f>
        <v>402</v>
      </c>
      <c r="J8" s="495">
        <f>ROUNDUP(IFERROR(AI8*(1+$AC$5/100),AI8),0)</f>
        <v>436</v>
      </c>
      <c r="K8" s="495">
        <f>ROUNDUP(IFERROR(AJ8*(1+$AC$5/100),AJ8),0)</f>
        <v>470</v>
      </c>
      <c r="L8" s="495">
        <f>ROUNDUP(IFERROR(AK8*(1+$AC$5/100),AK8),0)</f>
        <v>504</v>
      </c>
      <c r="M8" s="495">
        <f>ROUNDUP(IFERROR(AL8*(1+$AC$5/100),AL8),0)</f>
        <v>536</v>
      </c>
      <c r="N8" s="495">
        <f>ROUNDUP(IFERROR(AM8*(1+$AC$5/100),AM8),0)</f>
        <v>570</v>
      </c>
      <c r="O8" s="495">
        <f>ROUNDUP(IFERROR(AN8*(1+$AC$5/100),AN8),0)</f>
        <v>603</v>
      </c>
      <c r="P8" s="495">
        <f>ROUNDUP(IFERROR(AO8*(1+$AC$5/100),AO8),0)</f>
        <v>637</v>
      </c>
      <c r="Q8" s="495">
        <f>ROUNDUP(IFERROR(AP8*(1+$AC$5/100),AP8),0)</f>
        <v>669</v>
      </c>
      <c r="R8" s="495">
        <f>ROUNDUP(IFERROR(AQ8*(1+$AC$5/100),AQ8),0)</f>
        <v>705</v>
      </c>
      <c r="S8" s="495">
        <f>ROUNDUP(IFERROR(AR8*(1+$AC$5/100),AR8),0)</f>
        <v>737</v>
      </c>
      <c r="T8" s="495">
        <f>ROUNDUP(IFERROR(AS8*(1+$AC$5/100),AS8),0)</f>
        <v>771</v>
      </c>
      <c r="U8" s="495">
        <f>ROUNDUP(IFERROR(AT8*(1+$AC$5/100),AT8),0)</f>
        <v>805</v>
      </c>
      <c r="V8" s="495">
        <f>ROUNDUP(IFERROR(AU8*(1+$AC$5/100),AU8),0)</f>
        <v>839</v>
      </c>
      <c r="W8" s="495">
        <f>ROUNDUP(IFERROR(AV8*(1+$AC$5/100),AV8),0)</f>
        <v>871</v>
      </c>
      <c r="X8" s="495">
        <f>ROUNDUP(IFERROR(AW8*(1+$AC$5/100),AW8),0)</f>
        <v>905</v>
      </c>
      <c r="Y8" s="495">
        <f>ROUNDUP(IFERROR(AX8*(1+$AC$5/100),AX8),0)</f>
        <v>939</v>
      </c>
      <c r="Z8" s="495">
        <f>ROUNDUP(IFERROR(AY8*(1+$AC$5/100),AY8),0)</f>
        <v>972</v>
      </c>
      <c r="AA8" s="495">
        <f>ROUNDUP(IFERROR(AZ8*(1+$AC$5/100),AZ8),0)</f>
        <v>1005</v>
      </c>
      <c r="AB8" s="497">
        <v>1000</v>
      </c>
      <c r="AC8" s="8">
        <v>314</v>
      </c>
      <c r="AD8" s="8">
        <v>357</v>
      </c>
      <c r="AE8" s="8">
        <v>402</v>
      </c>
      <c r="AF8" s="8">
        <v>447</v>
      </c>
      <c r="AG8" s="8">
        <v>492</v>
      </c>
      <c r="AH8" s="8">
        <v>536</v>
      </c>
      <c r="AI8" s="8">
        <v>581</v>
      </c>
      <c r="AJ8" s="8">
        <v>626</v>
      </c>
      <c r="AK8" s="8">
        <v>671</v>
      </c>
      <c r="AL8" s="8">
        <v>714</v>
      </c>
      <c r="AM8" s="8">
        <v>759</v>
      </c>
      <c r="AN8" s="8">
        <v>804</v>
      </c>
      <c r="AO8" s="8">
        <v>849</v>
      </c>
      <c r="AP8" s="8">
        <v>892</v>
      </c>
      <c r="AQ8" s="8">
        <v>939</v>
      </c>
      <c r="AR8" s="8">
        <v>982</v>
      </c>
      <c r="AS8" s="8">
        <v>1028</v>
      </c>
      <c r="AT8" s="8">
        <v>1073</v>
      </c>
      <c r="AU8" s="8">
        <v>1118</v>
      </c>
      <c r="AV8" s="8">
        <v>1161</v>
      </c>
      <c r="AW8" s="8">
        <v>1206</v>
      </c>
      <c r="AX8" s="8">
        <v>1251</v>
      </c>
      <c r="AY8" s="8">
        <v>1296</v>
      </c>
      <c r="AZ8" s="9">
        <v>1339</v>
      </c>
    </row>
    <row r="9" spans="1:57" customHeight="1" ht="18.75">
      <c r="A9" s="1431"/>
      <c r="B9" s="1431"/>
      <c r="C9" s="498">
        <v>1200</v>
      </c>
      <c r="D9" s="494">
        <f>ROUNDUP(IFERROR(AC9*(1+$AC$5/100),AC9),0)</f>
        <v>245</v>
      </c>
      <c r="E9" s="494">
        <f>ROUNDUP(IFERROR(AD9*(1+$AC$5/100),AD9),0)</f>
        <v>281</v>
      </c>
      <c r="F9" s="494">
        <f>ROUNDUP(IFERROR(AE9*(1+$AC$5/100),AE9),0)</f>
        <v>316</v>
      </c>
      <c r="G9" s="494">
        <f>ROUNDUP(IFERROR(AF9*(1+$AC$5/100),AF9),0)</f>
        <v>351</v>
      </c>
      <c r="H9" s="494">
        <f>ROUNDUP(IFERROR(AG9*(1+$AC$5/100),AG9),0)</f>
        <v>387</v>
      </c>
      <c r="I9" s="494">
        <f>ROUNDUP(IFERROR(AH9*(1+$AC$5/100),AH9),0)</f>
        <v>422</v>
      </c>
      <c r="J9" s="494">
        <f>ROUNDUP(IFERROR(AI9*(1+$AC$5/100),AI9),0)</f>
        <v>457</v>
      </c>
      <c r="K9" s="494">
        <f>ROUNDUP(IFERROR(AJ9*(1+$AC$5/100),AJ9),0)</f>
        <v>492</v>
      </c>
      <c r="L9" s="494">
        <f>ROUNDUP(IFERROR(AK9*(1+$AC$5/100),AK9),0)</f>
        <v>528</v>
      </c>
      <c r="M9" s="494">
        <f>ROUNDUP(IFERROR(AL9*(1+$AC$5/100),AL9),0)</f>
        <v>562</v>
      </c>
      <c r="N9" s="494">
        <f>ROUNDUP(IFERROR(AM9*(1+$AC$5/100),AM9),0)</f>
        <v>599</v>
      </c>
      <c r="O9" s="494">
        <f>ROUNDUP(IFERROR(AN9*(1+$AC$5/100),AN9),0)</f>
        <v>633</v>
      </c>
      <c r="P9" s="494">
        <f>ROUNDUP(IFERROR(AO9*(1+$AC$5/100),AO9),0)</f>
        <v>668</v>
      </c>
      <c r="Q9" s="494">
        <f>ROUNDUP(IFERROR(AP9*(1+$AC$5/100),AP9),0)</f>
        <v>703</v>
      </c>
      <c r="R9" s="494">
        <f>ROUNDUP(IFERROR(AQ9*(1+$AC$5/100),AQ9),0)</f>
        <v>738</v>
      </c>
      <c r="S9" s="494">
        <f>ROUNDUP(IFERROR(AR9*(1+$AC$5/100),AR9),0)</f>
        <v>774</v>
      </c>
      <c r="T9" s="494">
        <f>ROUNDUP(IFERROR(AS9*(1+$AC$5/100),AS9),0)</f>
        <v>810</v>
      </c>
      <c r="U9" s="494">
        <f>ROUNDUP(IFERROR(AT9*(1+$AC$5/100),AT9),0)</f>
        <v>845</v>
      </c>
      <c r="V9" s="494">
        <f>ROUNDUP(IFERROR(AU9*(1+$AC$5/100),AU9),0)</f>
        <v>880</v>
      </c>
      <c r="W9" s="494">
        <f>ROUNDUP(IFERROR(AV9*(1+$AC$5/100),AV9),0)</f>
        <v>915</v>
      </c>
      <c r="X9" s="494">
        <f>ROUNDUP(IFERROR(AW9*(1+$AC$5/100),AW9),0)</f>
        <v>949</v>
      </c>
      <c r="Y9" s="494">
        <f>ROUNDUP(IFERROR(AX9*(1+$AC$5/100),AX9),0)</f>
        <v>987</v>
      </c>
      <c r="Z9" s="494">
        <f>ROUNDUP(IFERROR(AY9*(1+$AC$5/100),AY9),0)</f>
        <v>1022</v>
      </c>
      <c r="AA9" s="494">
        <f>ROUNDUP(IFERROR(AZ9*(1+$AC$5/100),AZ9),0)</f>
        <v>1056</v>
      </c>
      <c r="AB9" s="498">
        <v>1200</v>
      </c>
      <c r="AC9" s="10">
        <v>326</v>
      </c>
      <c r="AD9" s="10">
        <v>374</v>
      </c>
      <c r="AE9" s="10">
        <v>421</v>
      </c>
      <c r="AF9" s="10">
        <v>468</v>
      </c>
      <c r="AG9" s="10">
        <v>515</v>
      </c>
      <c r="AH9" s="10">
        <v>562</v>
      </c>
      <c r="AI9" s="10">
        <v>609</v>
      </c>
      <c r="AJ9" s="10">
        <v>656</v>
      </c>
      <c r="AK9" s="10">
        <v>704</v>
      </c>
      <c r="AL9" s="10">
        <v>749</v>
      </c>
      <c r="AM9" s="10">
        <v>798</v>
      </c>
      <c r="AN9" s="10">
        <v>843</v>
      </c>
      <c r="AO9" s="10">
        <v>890</v>
      </c>
      <c r="AP9" s="10">
        <v>937</v>
      </c>
      <c r="AQ9" s="10">
        <v>984</v>
      </c>
      <c r="AR9" s="10">
        <v>1032</v>
      </c>
      <c r="AS9" s="10">
        <v>1079</v>
      </c>
      <c r="AT9" s="10">
        <v>1126</v>
      </c>
      <c r="AU9" s="10">
        <v>1173</v>
      </c>
      <c r="AV9" s="10">
        <v>1220</v>
      </c>
      <c r="AW9" s="10">
        <v>1265</v>
      </c>
      <c r="AX9" s="10">
        <v>1315</v>
      </c>
      <c r="AY9" s="10">
        <v>1362</v>
      </c>
      <c r="AZ9" s="11">
        <v>1407</v>
      </c>
    </row>
    <row r="10" spans="1:57" customHeight="1" ht="18.75">
      <c r="A10" s="1431"/>
      <c r="B10" s="1431"/>
      <c r="C10" s="497">
        <v>1400</v>
      </c>
      <c r="D10" s="495">
        <f>ROUNDUP(IFERROR(AC10*(1+$AC$5/100),AC10),0)</f>
        <v>256</v>
      </c>
      <c r="E10" s="495">
        <f>ROUNDUP(IFERROR(AD10*(1+$AC$5/100),AD10),0)</f>
        <v>293</v>
      </c>
      <c r="F10" s="495">
        <f>ROUNDUP(IFERROR(AE10*(1+$AC$5/100),AE10),0)</f>
        <v>330</v>
      </c>
      <c r="G10" s="495">
        <f>ROUNDUP(IFERROR(AF10*(1+$AC$5/100),AF10),0)</f>
        <v>366</v>
      </c>
      <c r="H10" s="495">
        <f>ROUNDUP(IFERROR(AG10*(1+$AC$5/100),AG10),0)</f>
        <v>404</v>
      </c>
      <c r="I10" s="495">
        <f>ROUNDUP(IFERROR(AH10*(1+$AC$5/100),AH10),0)</f>
        <v>441</v>
      </c>
      <c r="J10" s="495">
        <f>ROUNDUP(IFERROR(AI10*(1+$AC$5/100),AI10),0)</f>
        <v>477</v>
      </c>
      <c r="K10" s="495">
        <f>ROUNDUP(IFERROR(AJ10*(1+$AC$5/100),AJ10),0)</f>
        <v>514</v>
      </c>
      <c r="L10" s="495">
        <f>ROUNDUP(IFERROR(AK10*(1+$AC$5/100),AK10),0)</f>
        <v>551</v>
      </c>
      <c r="M10" s="495">
        <f>ROUNDUP(IFERROR(AL10*(1+$AC$5/100),AL10),0)</f>
        <v>588</v>
      </c>
      <c r="N10" s="495">
        <f>ROUNDUP(IFERROR(AM10*(1+$AC$5/100),AM10),0)</f>
        <v>625</v>
      </c>
      <c r="O10" s="495">
        <f>ROUNDUP(IFERROR(AN10*(1+$AC$5/100),AN10),0)</f>
        <v>662</v>
      </c>
      <c r="P10" s="495">
        <f>ROUNDUP(IFERROR(AO10*(1+$AC$5/100),AO10),0)</f>
        <v>700</v>
      </c>
      <c r="Q10" s="495">
        <f>ROUNDUP(IFERROR(AP10*(1+$AC$5/100),AP10),0)</f>
        <v>737</v>
      </c>
      <c r="R10" s="495">
        <f>ROUNDUP(IFERROR(AQ10*(1+$AC$5/100),AQ10),0)</f>
        <v>774</v>
      </c>
      <c r="S10" s="495">
        <f>ROUNDUP(IFERROR(AR10*(1+$AC$5/100),AR10),0)</f>
        <v>811</v>
      </c>
      <c r="T10" s="495">
        <f>ROUNDUP(IFERROR(AS10*(1+$AC$5/100),AS10),0)</f>
        <v>848</v>
      </c>
      <c r="U10" s="495">
        <f>ROUNDUP(IFERROR(AT10*(1+$AC$5/100),AT10),0)</f>
        <v>885</v>
      </c>
      <c r="V10" s="495">
        <f>ROUNDUP(IFERROR(AU10*(1+$AC$5/100),AU10),0)</f>
        <v>921</v>
      </c>
      <c r="W10" s="495">
        <f>ROUNDUP(IFERROR(AV10*(1+$AC$5/100),AV10),0)</f>
        <v>959</v>
      </c>
      <c r="X10" s="495">
        <f>ROUNDUP(IFERROR(AW10*(1+$AC$5/100),AW10),0)</f>
        <v>996</v>
      </c>
      <c r="Y10" s="495">
        <f>ROUNDUP(IFERROR(AX10*(1+$AC$5/100),AX10),0)</f>
        <v>1032</v>
      </c>
      <c r="Z10" s="495">
        <f>ROUNDUP(IFERROR(AY10*(1+$AC$5/100),AY10),0)</f>
        <v>1069</v>
      </c>
      <c r="AA10" s="495">
        <f>ROUNDUP(IFERROR(AZ10*(1+$AC$5/100),AZ10),0)</f>
        <v>1107</v>
      </c>
      <c r="AB10" s="497">
        <v>1400</v>
      </c>
      <c r="AC10" s="8">
        <v>341</v>
      </c>
      <c r="AD10" s="8">
        <v>390</v>
      </c>
      <c r="AE10" s="8">
        <v>439</v>
      </c>
      <c r="AF10" s="8">
        <v>488</v>
      </c>
      <c r="AG10" s="8">
        <v>538</v>
      </c>
      <c r="AH10" s="8">
        <v>587</v>
      </c>
      <c r="AI10" s="8">
        <v>636</v>
      </c>
      <c r="AJ10" s="8">
        <v>685</v>
      </c>
      <c r="AK10" s="8">
        <v>734</v>
      </c>
      <c r="AL10" s="8">
        <v>784</v>
      </c>
      <c r="AM10" s="8">
        <v>833</v>
      </c>
      <c r="AN10" s="8">
        <v>882</v>
      </c>
      <c r="AO10" s="8">
        <v>933</v>
      </c>
      <c r="AP10" s="8">
        <v>982</v>
      </c>
      <c r="AQ10" s="8">
        <v>1032</v>
      </c>
      <c r="AR10" s="8">
        <v>1081</v>
      </c>
      <c r="AS10" s="8">
        <v>1130</v>
      </c>
      <c r="AT10" s="8">
        <v>1179</v>
      </c>
      <c r="AU10" s="8">
        <v>1228</v>
      </c>
      <c r="AV10" s="8">
        <v>1278</v>
      </c>
      <c r="AW10" s="8">
        <v>1327</v>
      </c>
      <c r="AX10" s="8">
        <v>1376</v>
      </c>
      <c r="AY10" s="8">
        <v>1425</v>
      </c>
      <c r="AZ10" s="9">
        <v>1476</v>
      </c>
    </row>
    <row r="11" spans="1:57" customHeight="1" ht="18.75">
      <c r="A11" s="1431"/>
      <c r="B11" s="1431"/>
      <c r="C11" s="498">
        <v>1600</v>
      </c>
      <c r="D11" s="494">
        <f>ROUNDUP(IFERROR(AC11*(1+$AC$5/100),AC11),0)</f>
        <v>265</v>
      </c>
      <c r="E11" s="494">
        <f>ROUNDUP(IFERROR(AD11*(1+$AC$5/100),AD11),0)</f>
        <v>303</v>
      </c>
      <c r="F11" s="494">
        <f>ROUNDUP(IFERROR(AE11*(1+$AC$5/100),AE11),0)</f>
        <v>342</v>
      </c>
      <c r="G11" s="494">
        <f>ROUNDUP(IFERROR(AF11*(1+$AC$5/100),AF11),0)</f>
        <v>382</v>
      </c>
      <c r="H11" s="494">
        <f>ROUNDUP(IFERROR(AG11*(1+$AC$5/100),AG11),0)</f>
        <v>420</v>
      </c>
      <c r="I11" s="494">
        <f>ROUNDUP(IFERROR(AH11*(1+$AC$5/100),AH11),0)</f>
        <v>459</v>
      </c>
      <c r="J11" s="494">
        <f>ROUNDUP(IFERROR(AI11*(1+$AC$5/100),AI11),0)</f>
        <v>499</v>
      </c>
      <c r="K11" s="494">
        <f>ROUNDUP(IFERROR(AJ11*(1+$AC$5/100),AJ11),0)</f>
        <v>537</v>
      </c>
      <c r="L11" s="494">
        <f>ROUNDUP(IFERROR(AK11*(1+$AC$5/100),AK11),0)</f>
        <v>576</v>
      </c>
      <c r="M11" s="494">
        <f>ROUNDUP(IFERROR(AL11*(1+$AC$5/100),AL11),0)</f>
        <v>614</v>
      </c>
      <c r="N11" s="494">
        <f>ROUNDUP(IFERROR(AM11*(1+$AC$5/100),AM11),0)</f>
        <v>653</v>
      </c>
      <c r="O11" s="494">
        <f>ROUNDUP(IFERROR(AN11*(1+$AC$5/100),AN11),0)</f>
        <v>693</v>
      </c>
      <c r="P11" s="494">
        <f>ROUNDUP(IFERROR(AO11*(1+$AC$5/100),AO11),0)</f>
        <v>731</v>
      </c>
      <c r="Q11" s="494">
        <f>ROUNDUP(IFERROR(AP11*(1+$AC$5/100),AP11),0)</f>
        <v>769</v>
      </c>
      <c r="R11" s="494">
        <f>ROUNDUP(IFERROR(AQ11*(1+$AC$5/100),AQ11),0)</f>
        <v>810</v>
      </c>
      <c r="S11" s="494">
        <f>ROUNDUP(IFERROR(AR11*(1+$AC$5/100),AR11),0)</f>
        <v>848</v>
      </c>
      <c r="T11" s="494">
        <f>ROUNDUP(IFERROR(AS11*(1+$AC$5/100),AS11),0)</f>
        <v>886</v>
      </c>
      <c r="U11" s="494">
        <f>ROUNDUP(IFERROR(AT11*(1+$AC$5/100),AT11),0)</f>
        <v>925</v>
      </c>
      <c r="V11" s="494">
        <f>ROUNDUP(IFERROR(AU11*(1+$AC$5/100),AU11),0)</f>
        <v>965</v>
      </c>
      <c r="W11" s="494">
        <f>ROUNDUP(IFERROR(AV11*(1+$AC$5/100),AV11),0)</f>
        <v>1003</v>
      </c>
      <c r="X11" s="494">
        <f>ROUNDUP(IFERROR(AW11*(1+$AC$5/100),AW11),0)</f>
        <v>1041</v>
      </c>
      <c r="Y11" s="494">
        <f>ROUNDUP(IFERROR(AX11*(1+$AC$5/100),AX11),0)</f>
        <v>1082</v>
      </c>
      <c r="Z11" s="494">
        <f>ROUNDUP(IFERROR(AY11*(1+$AC$5/100),AY11),0)</f>
        <v>1119</v>
      </c>
      <c r="AA11" s="494">
        <f>ROUNDUP(IFERROR(AZ11*(1+$AC$5/100),AZ11),0)</f>
        <v>1158</v>
      </c>
      <c r="AB11" s="498">
        <v>1600</v>
      </c>
      <c r="AC11" s="10">
        <v>353</v>
      </c>
      <c r="AD11" s="10">
        <v>404</v>
      </c>
      <c r="AE11" s="10">
        <v>456</v>
      </c>
      <c r="AF11" s="10">
        <v>509</v>
      </c>
      <c r="AG11" s="10">
        <v>560</v>
      </c>
      <c r="AH11" s="10">
        <v>611</v>
      </c>
      <c r="AI11" s="10">
        <v>665</v>
      </c>
      <c r="AJ11" s="10">
        <v>716</v>
      </c>
      <c r="AK11" s="10">
        <v>767</v>
      </c>
      <c r="AL11" s="10">
        <v>818</v>
      </c>
      <c r="AM11" s="10">
        <v>870</v>
      </c>
      <c r="AN11" s="10">
        <v>923</v>
      </c>
      <c r="AO11" s="10">
        <v>974</v>
      </c>
      <c r="AP11" s="10">
        <v>1025</v>
      </c>
      <c r="AQ11" s="10">
        <v>1079</v>
      </c>
      <c r="AR11" s="10">
        <v>1130</v>
      </c>
      <c r="AS11" s="10">
        <v>1181</v>
      </c>
      <c r="AT11" s="10">
        <v>1233</v>
      </c>
      <c r="AU11" s="10">
        <v>1286</v>
      </c>
      <c r="AV11" s="10">
        <v>1337</v>
      </c>
      <c r="AW11" s="10">
        <v>1388</v>
      </c>
      <c r="AX11" s="10">
        <v>1442</v>
      </c>
      <c r="AY11" s="10">
        <v>1491</v>
      </c>
      <c r="AZ11" s="11">
        <v>1544</v>
      </c>
    </row>
    <row r="12" spans="1:57" customHeight="1" ht="18.75">
      <c r="A12" s="1431"/>
      <c r="B12" s="1431"/>
      <c r="C12" s="497">
        <v>1800</v>
      </c>
      <c r="D12" s="495">
        <f>ROUNDUP(IFERROR(AC12*(1+$AC$5/100),AC12),0)</f>
        <v>274</v>
      </c>
      <c r="E12" s="495">
        <f>ROUNDUP(IFERROR(AD12*(1+$AC$5/100),AD12),0)</f>
        <v>316</v>
      </c>
      <c r="F12" s="495">
        <f>ROUNDUP(IFERROR(AE12*(1+$AC$5/100),AE12),0)</f>
        <v>356</v>
      </c>
      <c r="G12" s="495">
        <f>ROUNDUP(IFERROR(AF12*(1+$AC$5/100),AF12),0)</f>
        <v>396</v>
      </c>
      <c r="H12" s="495">
        <f>ROUNDUP(IFERROR(AG12*(1+$AC$5/100),AG12),0)</f>
        <v>438</v>
      </c>
      <c r="I12" s="495">
        <f>ROUNDUP(IFERROR(AH12*(1+$AC$5/100),AH12),0)</f>
        <v>479</v>
      </c>
      <c r="J12" s="495">
        <f>ROUNDUP(IFERROR(AI12*(1+$AC$5/100),AI12),0)</f>
        <v>519</v>
      </c>
      <c r="K12" s="495">
        <f>ROUNDUP(IFERROR(AJ12*(1+$AC$5/100),AJ12),0)</f>
        <v>559</v>
      </c>
      <c r="L12" s="495">
        <f>ROUNDUP(IFERROR(AK12*(1+$AC$5/100),AK12),0)</f>
        <v>600</v>
      </c>
      <c r="M12" s="495">
        <f>ROUNDUP(IFERROR(AL12*(1+$AC$5/100),AL12),0)</f>
        <v>640</v>
      </c>
      <c r="N12" s="495">
        <f>ROUNDUP(IFERROR(AM12*(1+$AC$5/100),AM12),0)</f>
        <v>682</v>
      </c>
      <c r="O12" s="495">
        <f>ROUNDUP(IFERROR(AN12*(1+$AC$5/100),AN12),0)</f>
        <v>722</v>
      </c>
      <c r="P12" s="495">
        <f>ROUNDUP(IFERROR(AO12*(1+$AC$5/100),AO12),0)</f>
        <v>762</v>
      </c>
      <c r="Q12" s="495">
        <f>ROUNDUP(IFERROR(AP12*(1+$AC$5/100),AP12),0)</f>
        <v>804</v>
      </c>
      <c r="R12" s="495">
        <f>ROUNDUP(IFERROR(AQ12*(1+$AC$5/100),AQ12),0)</f>
        <v>843</v>
      </c>
      <c r="S12" s="495">
        <f>ROUNDUP(IFERROR(AR12*(1+$AC$5/100),AR12),0)</f>
        <v>885</v>
      </c>
      <c r="T12" s="495">
        <f>ROUNDUP(IFERROR(AS12*(1+$AC$5/100),AS12),0)</f>
        <v>925</v>
      </c>
      <c r="U12" s="495">
        <f>ROUNDUP(IFERROR(AT12*(1+$AC$5/100),AT12),0)</f>
        <v>965</v>
      </c>
      <c r="V12" s="495">
        <f>ROUNDUP(IFERROR(AU12*(1+$AC$5/100),AU12),0)</f>
        <v>1006</v>
      </c>
      <c r="W12" s="495">
        <f>ROUNDUP(IFERROR(AV12*(1+$AC$5/100),AV12),0)</f>
        <v>1048</v>
      </c>
      <c r="X12" s="495">
        <f>ROUNDUP(IFERROR(AW12*(1+$AC$5/100),AW12),0)</f>
        <v>1088</v>
      </c>
      <c r="Y12" s="495">
        <f>ROUNDUP(IFERROR(AX12*(1+$AC$5/100),AX12),0)</f>
        <v>1128</v>
      </c>
      <c r="Z12" s="495">
        <f>ROUNDUP(IFERROR(AY12*(1+$AC$5/100),AY12),0)</f>
        <v>1169</v>
      </c>
      <c r="AA12" s="495">
        <f>ROUNDUP(IFERROR(AZ12*(1+$AC$5/100),AZ12),0)</f>
        <v>1209</v>
      </c>
      <c r="AB12" s="497">
        <v>1800</v>
      </c>
      <c r="AC12" s="8">
        <v>365</v>
      </c>
      <c r="AD12" s="8">
        <v>421</v>
      </c>
      <c r="AE12" s="8">
        <v>474</v>
      </c>
      <c r="AF12" s="8">
        <v>527</v>
      </c>
      <c r="AG12" s="8">
        <v>583</v>
      </c>
      <c r="AH12" s="8">
        <v>638</v>
      </c>
      <c r="AI12" s="8">
        <v>691</v>
      </c>
      <c r="AJ12" s="8">
        <v>745</v>
      </c>
      <c r="AK12" s="8">
        <v>800</v>
      </c>
      <c r="AL12" s="8">
        <v>853</v>
      </c>
      <c r="AM12" s="8">
        <v>909</v>
      </c>
      <c r="AN12" s="8">
        <v>962</v>
      </c>
      <c r="AO12" s="8">
        <v>1015</v>
      </c>
      <c r="AP12" s="8">
        <v>1071</v>
      </c>
      <c r="AQ12" s="8">
        <v>1124</v>
      </c>
      <c r="AR12" s="8">
        <v>1179</v>
      </c>
      <c r="AS12" s="8">
        <v>1233</v>
      </c>
      <c r="AT12" s="8">
        <v>1286</v>
      </c>
      <c r="AU12" s="8">
        <v>1341</v>
      </c>
      <c r="AV12" s="8">
        <v>1397</v>
      </c>
      <c r="AW12" s="8">
        <v>1450</v>
      </c>
      <c r="AX12" s="8">
        <v>1503</v>
      </c>
      <c r="AY12" s="8">
        <v>1558</v>
      </c>
      <c r="AZ12" s="9">
        <v>1612</v>
      </c>
    </row>
    <row r="13" spans="1:57" customHeight="1" ht="18.75">
      <c r="A13" s="1431"/>
      <c r="B13" s="1431"/>
      <c r="C13" s="498">
        <v>2000</v>
      </c>
      <c r="D13" s="494">
        <f>ROUNDUP(IFERROR(AC13*(1+$AC$5/100),AC13),0)</f>
        <v>285</v>
      </c>
      <c r="E13" s="494">
        <f>ROUNDUP(IFERROR(AD13*(1+$AC$5/100),AD13),0)</f>
        <v>328</v>
      </c>
      <c r="F13" s="494">
        <f>ROUNDUP(IFERROR(AE13*(1+$AC$5/100),AE13),0)</f>
        <v>369</v>
      </c>
      <c r="G13" s="494">
        <f>ROUNDUP(IFERROR(AF13*(1+$AC$5/100),AF13),0)</f>
        <v>413</v>
      </c>
      <c r="H13" s="494">
        <f>ROUNDUP(IFERROR(AG13*(1+$AC$5/100),AG13),0)</f>
        <v>454</v>
      </c>
      <c r="I13" s="494">
        <f>ROUNDUP(IFERROR(AH13*(1+$AC$5/100),AH13),0)</f>
        <v>496</v>
      </c>
      <c r="J13" s="494">
        <f>ROUNDUP(IFERROR(AI13*(1+$AC$5/100),AI13),0)</f>
        <v>539</v>
      </c>
      <c r="K13" s="494">
        <f>ROUNDUP(IFERROR(AJ13*(1+$AC$5/100),AJ13),0)</f>
        <v>582</v>
      </c>
      <c r="L13" s="494">
        <f>ROUNDUP(IFERROR(AK13*(1+$AC$5/100),AK13),0)</f>
        <v>625</v>
      </c>
      <c r="M13" s="494">
        <f>ROUNDUP(IFERROR(AL13*(1+$AC$5/100),AL13),0)</f>
        <v>666</v>
      </c>
      <c r="N13" s="494">
        <f>ROUNDUP(IFERROR(AM13*(1+$AC$5/100),AM13),0)</f>
        <v>710</v>
      </c>
      <c r="O13" s="494">
        <f>ROUNDUP(IFERROR(AN13*(1+$AC$5/100),AN13),0)</f>
        <v>751</v>
      </c>
      <c r="P13" s="494">
        <f>ROUNDUP(IFERROR(AO13*(1+$AC$5/100),AO13),0)</f>
        <v>794</v>
      </c>
      <c r="Q13" s="494">
        <f>ROUNDUP(IFERROR(AP13*(1+$AC$5/100),AP13),0)</f>
        <v>836</v>
      </c>
      <c r="R13" s="494">
        <f>ROUNDUP(IFERROR(AQ13*(1+$AC$5/100),AQ13),0)</f>
        <v>879</v>
      </c>
      <c r="S13" s="494">
        <f>ROUNDUP(IFERROR(AR13*(1+$AC$5/100),AR13),0)</f>
        <v>921</v>
      </c>
      <c r="T13" s="494">
        <f>ROUNDUP(IFERROR(AS13*(1+$AC$5/100),AS13),0)</f>
        <v>963</v>
      </c>
      <c r="U13" s="494">
        <f>ROUNDUP(IFERROR(AT13*(1+$AC$5/100),AT13),0)</f>
        <v>1006</v>
      </c>
      <c r="V13" s="494">
        <f>ROUNDUP(IFERROR(AU13*(1+$AC$5/100),AU13),0)</f>
        <v>1048</v>
      </c>
      <c r="W13" s="494">
        <f>ROUNDUP(IFERROR(AV13*(1+$AC$5/100),AV13),0)</f>
        <v>1091</v>
      </c>
      <c r="X13" s="494">
        <f>ROUNDUP(IFERROR(AW13*(1+$AC$5/100),AW13),0)</f>
        <v>1132</v>
      </c>
      <c r="Y13" s="494">
        <f>ROUNDUP(IFERROR(AX13*(1+$AC$5/100),AX13),0)</f>
        <v>1176</v>
      </c>
      <c r="Z13" s="494">
        <f>ROUNDUP(IFERROR(AY13*(1+$AC$5/100),AY13),0)</f>
        <v>1218</v>
      </c>
      <c r="AA13" s="494">
        <f>ROUNDUP(IFERROR(AZ13*(1+$AC$5/100),AZ13),0)</f>
        <v>1260</v>
      </c>
      <c r="AB13" s="498">
        <v>2000</v>
      </c>
      <c r="AC13" s="10">
        <v>380</v>
      </c>
      <c r="AD13" s="10">
        <v>437</v>
      </c>
      <c r="AE13" s="10">
        <v>492</v>
      </c>
      <c r="AF13" s="10">
        <v>550</v>
      </c>
      <c r="AG13" s="10">
        <v>605</v>
      </c>
      <c r="AH13" s="10">
        <v>661</v>
      </c>
      <c r="AI13" s="10">
        <v>718</v>
      </c>
      <c r="AJ13" s="10">
        <v>775</v>
      </c>
      <c r="AK13" s="10">
        <v>833</v>
      </c>
      <c r="AL13" s="10">
        <v>888</v>
      </c>
      <c r="AM13" s="10">
        <v>946</v>
      </c>
      <c r="AN13" s="10">
        <v>1001</v>
      </c>
      <c r="AO13" s="10">
        <v>1058</v>
      </c>
      <c r="AP13" s="10">
        <v>1114</v>
      </c>
      <c r="AQ13" s="10">
        <v>1171</v>
      </c>
      <c r="AR13" s="10">
        <v>1228</v>
      </c>
      <c r="AS13" s="10">
        <v>1284</v>
      </c>
      <c r="AT13" s="10">
        <v>1341</v>
      </c>
      <c r="AU13" s="10">
        <v>1397</v>
      </c>
      <c r="AV13" s="10">
        <v>1454</v>
      </c>
      <c r="AW13" s="10">
        <v>1509</v>
      </c>
      <c r="AX13" s="10">
        <v>1567</v>
      </c>
      <c r="AY13" s="10">
        <v>1624</v>
      </c>
      <c r="AZ13" s="11">
        <v>1679</v>
      </c>
    </row>
    <row r="14" spans="1:57" customHeight="1" ht="18.75">
      <c r="A14" s="1431"/>
      <c r="B14" s="1431"/>
      <c r="C14" s="497">
        <v>2200</v>
      </c>
      <c r="D14" s="495">
        <f>ROUNDUP(IFERROR(AC14*(1+$AC$5/100),AC14),0)</f>
        <v>294</v>
      </c>
      <c r="E14" s="495">
        <f>ROUNDUP(IFERROR(AD14*(1+$AC$5/100),AD14),0)</f>
        <v>339</v>
      </c>
      <c r="F14" s="495">
        <f>ROUNDUP(IFERROR(AE14*(1+$AC$5/100),AE14),0)</f>
        <v>384</v>
      </c>
      <c r="G14" s="495">
        <f>ROUNDUP(IFERROR(AF14*(1+$AC$5/100),AF14),0)</f>
        <v>428</v>
      </c>
      <c r="H14" s="495">
        <f>ROUNDUP(IFERROR(AG14*(1+$AC$5/100),AG14),0)</f>
        <v>471</v>
      </c>
      <c r="I14" s="495">
        <f>ROUNDUP(IFERROR(AH14*(1+$AC$5/100),AH14),0)</f>
        <v>516</v>
      </c>
      <c r="J14" s="495">
        <f>ROUNDUP(IFERROR(AI14*(1+$AC$5/100),AI14),0)</f>
        <v>559</v>
      </c>
      <c r="K14" s="495">
        <f>ROUNDUP(IFERROR(AJ14*(1+$AC$5/100),AJ14),0)</f>
        <v>605</v>
      </c>
      <c r="L14" s="495">
        <f>ROUNDUP(IFERROR(AK14*(1+$AC$5/100),AK14),0)</f>
        <v>648</v>
      </c>
      <c r="M14" s="495">
        <f>ROUNDUP(IFERROR(AL14*(1+$AC$5/100),AL14),0)</f>
        <v>693</v>
      </c>
      <c r="N14" s="495">
        <f>ROUNDUP(IFERROR(AM14*(1+$AC$5/100),AM14),0)</f>
        <v>735</v>
      </c>
      <c r="O14" s="495">
        <f>ROUNDUP(IFERROR(AN14*(1+$AC$5/100),AN14),0)</f>
        <v>782</v>
      </c>
      <c r="P14" s="495">
        <f>ROUNDUP(IFERROR(AO14*(1+$AC$5/100),AO14),0)</f>
        <v>825</v>
      </c>
      <c r="Q14" s="495">
        <f>ROUNDUP(IFERROR(AP14*(1+$AC$5/100),AP14),0)</f>
        <v>870</v>
      </c>
      <c r="R14" s="495">
        <f>ROUNDUP(IFERROR(AQ14*(1+$AC$5/100),AQ14),0)</f>
        <v>912</v>
      </c>
      <c r="S14" s="495">
        <f>ROUNDUP(IFERROR(AR14*(1+$AC$5/100),AR14),0)</f>
        <v>959</v>
      </c>
      <c r="T14" s="495">
        <f>ROUNDUP(IFERROR(AS14*(1+$AC$5/100),AS14),0)</f>
        <v>1002</v>
      </c>
      <c r="U14" s="495">
        <f>ROUNDUP(IFERROR(AT14*(1+$AC$5/100),AT14),0)</f>
        <v>1046</v>
      </c>
      <c r="V14" s="495">
        <f>ROUNDUP(IFERROR(AU14*(1+$AC$5/100),AU14),0)</f>
        <v>1089</v>
      </c>
      <c r="W14" s="495">
        <f>ROUNDUP(IFERROR(AV14*(1+$AC$5/100),AV14),0)</f>
        <v>1134</v>
      </c>
      <c r="X14" s="495">
        <f>ROUNDUP(IFERROR(AW14*(1+$AC$5/100),AW14),0)</f>
        <v>1179</v>
      </c>
      <c r="Y14" s="495">
        <f>ROUNDUP(IFERROR(AX14*(1+$AC$5/100),AX14),0)</f>
        <v>1223</v>
      </c>
      <c r="Z14" s="495">
        <f>ROUNDUP(IFERROR(AY14*(1+$AC$5/100),AY14),0)</f>
        <v>1268</v>
      </c>
      <c r="AA14" s="495">
        <f>ROUNDUP(IFERROR(AZ14*(1+$AC$5/100),AZ14),0)</f>
        <v>1311</v>
      </c>
      <c r="AB14" s="497">
        <v>2200</v>
      </c>
      <c r="AC14" s="8">
        <v>392</v>
      </c>
      <c r="AD14" s="8">
        <v>451</v>
      </c>
      <c r="AE14" s="8">
        <v>511</v>
      </c>
      <c r="AF14" s="8">
        <v>570</v>
      </c>
      <c r="AG14" s="8">
        <v>628</v>
      </c>
      <c r="AH14" s="8">
        <v>687</v>
      </c>
      <c r="AI14" s="8">
        <v>745</v>
      </c>
      <c r="AJ14" s="8">
        <v>806</v>
      </c>
      <c r="AK14" s="8">
        <v>864</v>
      </c>
      <c r="AL14" s="8">
        <v>923</v>
      </c>
      <c r="AM14" s="8">
        <v>980</v>
      </c>
      <c r="AN14" s="8">
        <v>1042</v>
      </c>
      <c r="AO14" s="8">
        <v>1099</v>
      </c>
      <c r="AP14" s="8">
        <v>1159</v>
      </c>
      <c r="AQ14" s="8">
        <v>1216</v>
      </c>
      <c r="AR14" s="8">
        <v>1278</v>
      </c>
      <c r="AS14" s="8">
        <v>1335</v>
      </c>
      <c r="AT14" s="8">
        <v>1394</v>
      </c>
      <c r="AU14" s="8">
        <v>1452</v>
      </c>
      <c r="AV14" s="8">
        <v>1511</v>
      </c>
      <c r="AW14" s="8">
        <v>1571</v>
      </c>
      <c r="AX14" s="8">
        <v>1630</v>
      </c>
      <c r="AY14" s="8">
        <v>1690</v>
      </c>
      <c r="AZ14" s="9">
        <v>1747</v>
      </c>
    </row>
    <row r="15" spans="1:57" customHeight="1" ht="18.75">
      <c r="A15" s="1431"/>
      <c r="B15" s="1431"/>
      <c r="C15" s="498">
        <v>2400</v>
      </c>
      <c r="D15" s="494">
        <f>ROUNDUP(IFERROR(AC15*(1+$AC$5/100),AC15),0)</f>
        <v>305</v>
      </c>
      <c r="E15" s="494">
        <f>ROUNDUP(IFERROR(AD15*(1+$AC$5/100),AD15),0)</f>
        <v>350</v>
      </c>
      <c r="F15" s="494">
        <f>ROUNDUP(IFERROR(AE15*(1+$AC$5/100),AE15),0)</f>
        <v>396</v>
      </c>
      <c r="G15" s="494">
        <f>ROUNDUP(IFERROR(AF15*(1+$AC$5/100),AF15),0)</f>
        <v>442</v>
      </c>
      <c r="H15" s="494">
        <f>ROUNDUP(IFERROR(AG15*(1+$AC$5/100),AG15),0)</f>
        <v>488</v>
      </c>
      <c r="I15" s="494">
        <f>ROUNDUP(IFERROR(AH15*(1+$AC$5/100),AH15),0)</f>
        <v>534</v>
      </c>
      <c r="J15" s="494">
        <f>ROUNDUP(IFERROR(AI15*(1+$AC$5/100),AI15),0)</f>
        <v>580</v>
      </c>
      <c r="K15" s="494">
        <f>ROUNDUP(IFERROR(AJ15*(1+$AC$5/100),AJ15),0)</f>
        <v>627</v>
      </c>
      <c r="L15" s="494">
        <f>ROUNDUP(IFERROR(AK15*(1+$AC$5/100),AK15),0)</f>
        <v>672</v>
      </c>
      <c r="M15" s="494">
        <f>ROUNDUP(IFERROR(AL15*(1+$AC$5/100),AL15),0)</f>
        <v>719</v>
      </c>
      <c r="N15" s="494">
        <f>ROUNDUP(IFERROR(AM15*(1+$AC$5/100),AM15),0)</f>
        <v>765</v>
      </c>
      <c r="O15" s="494">
        <f>ROUNDUP(IFERROR(AN15*(1+$AC$5/100),AN15),0)</f>
        <v>810</v>
      </c>
      <c r="P15" s="494">
        <f>ROUNDUP(IFERROR(AO15*(1+$AC$5/100),AO15),0)</f>
        <v>855</v>
      </c>
      <c r="Q15" s="494">
        <f>ROUNDUP(IFERROR(AP15*(1+$AC$5/100),AP15),0)</f>
        <v>902</v>
      </c>
      <c r="R15" s="494">
        <f>ROUNDUP(IFERROR(AQ15*(1+$AC$5/100),AQ15),0)</f>
        <v>948</v>
      </c>
      <c r="S15" s="494">
        <f>ROUNDUP(IFERROR(AR15*(1+$AC$5/100),AR15),0)</f>
        <v>994</v>
      </c>
      <c r="T15" s="494">
        <f>ROUNDUP(IFERROR(AS15*(1+$AC$5/100),AS15),0)</f>
        <v>1040</v>
      </c>
      <c r="U15" s="494">
        <f>ROUNDUP(IFERROR(AT15*(1+$AC$5/100),AT15),0)</f>
        <v>1086</v>
      </c>
      <c r="V15" s="494">
        <f>ROUNDUP(IFERROR(AU15*(1+$AC$5/100),AU15),0)</f>
        <v>1132</v>
      </c>
      <c r="W15" s="494">
        <f>ROUNDUP(IFERROR(AV15*(1+$AC$5/100),AV15),0)</f>
        <v>1179</v>
      </c>
      <c r="X15" s="494">
        <f>ROUNDUP(IFERROR(AW15*(1+$AC$5/100),AW15),0)</f>
        <v>1224</v>
      </c>
      <c r="Y15" s="494">
        <f>ROUNDUP(IFERROR(AX15*(1+$AC$5/100),AX15),0)</f>
        <v>1269</v>
      </c>
      <c r="Z15" s="494">
        <f>ROUNDUP(IFERROR(AY15*(1+$AC$5/100),AY15),0)</f>
        <v>1315</v>
      </c>
      <c r="AA15" s="494">
        <f>ROUNDUP(IFERROR(AZ15*(1+$AC$5/100),AZ15),0)</f>
        <v>1362</v>
      </c>
      <c r="AB15" s="498">
        <v>2400</v>
      </c>
      <c r="AC15" s="10">
        <v>406</v>
      </c>
      <c r="AD15" s="10">
        <v>466</v>
      </c>
      <c r="AE15" s="10">
        <v>527</v>
      </c>
      <c r="AF15" s="10">
        <v>589</v>
      </c>
      <c r="AG15" s="10">
        <v>650</v>
      </c>
      <c r="AH15" s="10">
        <v>712</v>
      </c>
      <c r="AI15" s="10">
        <v>773</v>
      </c>
      <c r="AJ15" s="10">
        <v>835</v>
      </c>
      <c r="AK15" s="10">
        <v>896</v>
      </c>
      <c r="AL15" s="10">
        <v>958</v>
      </c>
      <c r="AM15" s="10">
        <v>1019</v>
      </c>
      <c r="AN15" s="10">
        <v>1079</v>
      </c>
      <c r="AO15" s="10">
        <v>1140</v>
      </c>
      <c r="AP15" s="10">
        <v>1202</v>
      </c>
      <c r="AQ15" s="10">
        <v>1263</v>
      </c>
      <c r="AR15" s="10">
        <v>1325</v>
      </c>
      <c r="AS15" s="10">
        <v>1386</v>
      </c>
      <c r="AT15" s="10">
        <v>1448</v>
      </c>
      <c r="AU15" s="10">
        <v>1509</v>
      </c>
      <c r="AV15" s="10">
        <v>1571</v>
      </c>
      <c r="AW15" s="10">
        <v>1632</v>
      </c>
      <c r="AX15" s="10">
        <v>1692</v>
      </c>
      <c r="AY15" s="10">
        <v>1753</v>
      </c>
      <c r="AZ15" s="11">
        <v>1815</v>
      </c>
    </row>
    <row r="16" spans="1:57" customHeight="1" ht="18.75">
      <c r="A16" s="1431"/>
      <c r="B16" s="1431"/>
      <c r="C16" s="497">
        <v>2600</v>
      </c>
      <c r="D16" s="495">
        <f>ROUNDUP(IFERROR(AC16*(1+$AC$5/100),AC16),0)</f>
        <v>315</v>
      </c>
      <c r="E16" s="495">
        <f>ROUNDUP(IFERROR(AD16*(1+$AC$5/100),AD16),0)</f>
        <v>362</v>
      </c>
      <c r="F16" s="495">
        <f>ROUNDUP(IFERROR(AE16*(1+$AC$5/100),AE16),0)</f>
        <v>410</v>
      </c>
      <c r="G16" s="495">
        <f>ROUNDUP(IFERROR(AF16*(1+$AC$5/100),AF16),0)</f>
        <v>457</v>
      </c>
      <c r="H16" s="495">
        <f>ROUNDUP(IFERROR(AG16*(1+$AC$5/100),AG16),0)</f>
        <v>505</v>
      </c>
      <c r="I16" s="495">
        <f>ROUNDUP(IFERROR(AH16*(1+$AC$5/100),AH16),0)</f>
        <v>552</v>
      </c>
      <c r="J16" s="495">
        <f>ROUNDUP(IFERROR(AI16*(1+$AC$5/100),AI16),0)</f>
        <v>602</v>
      </c>
      <c r="K16" s="495">
        <f>ROUNDUP(IFERROR(AJ16*(1+$AC$5/100),AJ16),0)</f>
        <v>648</v>
      </c>
      <c r="L16" s="495">
        <f>ROUNDUP(IFERROR(AK16*(1+$AC$5/100),AK16),0)</f>
        <v>696</v>
      </c>
      <c r="M16" s="495">
        <f>ROUNDUP(IFERROR(AL16*(1+$AC$5/100),AL16),0)</f>
        <v>745</v>
      </c>
      <c r="N16" s="495">
        <f>ROUNDUP(IFERROR(AM16*(1+$AC$5/100),AM16),0)</f>
        <v>792</v>
      </c>
      <c r="O16" s="495">
        <f>ROUNDUP(IFERROR(AN16*(1+$AC$5/100),AN16),0)</f>
        <v>840</v>
      </c>
      <c r="P16" s="495">
        <f>ROUNDUP(IFERROR(AO16*(1+$AC$5/100),AO16),0)</f>
        <v>888</v>
      </c>
      <c r="Q16" s="495">
        <f>ROUNDUP(IFERROR(AP16*(1+$AC$5/100),AP16),0)</f>
        <v>936</v>
      </c>
      <c r="R16" s="495">
        <f>ROUNDUP(IFERROR(AQ16*(1+$AC$5/100),AQ16),0)</f>
        <v>983</v>
      </c>
      <c r="S16" s="495">
        <f>ROUNDUP(IFERROR(AR16*(1+$AC$5/100),AR16),0)</f>
        <v>1031</v>
      </c>
      <c r="T16" s="495">
        <f>ROUNDUP(IFERROR(AS16*(1+$AC$5/100),AS16),0)</f>
        <v>1079</v>
      </c>
      <c r="U16" s="495">
        <f>ROUNDUP(IFERROR(AT16*(1+$AC$5/100),AT16),0)</f>
        <v>1128</v>
      </c>
      <c r="V16" s="495">
        <f>ROUNDUP(IFERROR(AU16*(1+$AC$5/100),AU16),0)</f>
        <v>1174</v>
      </c>
      <c r="W16" s="495">
        <f>ROUNDUP(IFERROR(AV16*(1+$AC$5/100),AV16),0)</f>
        <v>1221</v>
      </c>
      <c r="X16" s="495">
        <f>ROUNDUP(IFERROR(AW16*(1+$AC$5/100),AW16),0)</f>
        <v>1269</v>
      </c>
      <c r="Y16" s="495">
        <f>ROUNDUP(IFERROR(AX16*(1+$AC$5/100),AX16),0)</f>
        <v>1318</v>
      </c>
      <c r="Z16" s="495">
        <f>ROUNDUP(IFERROR(AY16*(1+$AC$5/100),AY16),0)</f>
        <v>1366</v>
      </c>
      <c r="AA16" s="495">
        <f>ROUNDUP(IFERROR(AZ16*(1+$AC$5/100),AZ16),0)</f>
        <v>1412</v>
      </c>
      <c r="AB16" s="497">
        <v>2600</v>
      </c>
      <c r="AC16" s="8">
        <v>419</v>
      </c>
      <c r="AD16" s="8">
        <v>482</v>
      </c>
      <c r="AE16" s="8">
        <v>546</v>
      </c>
      <c r="AF16" s="8">
        <v>609</v>
      </c>
      <c r="AG16" s="8">
        <v>673</v>
      </c>
      <c r="AH16" s="8">
        <v>736</v>
      </c>
      <c r="AI16" s="8">
        <v>802</v>
      </c>
      <c r="AJ16" s="8">
        <v>864</v>
      </c>
      <c r="AK16" s="8">
        <v>927</v>
      </c>
      <c r="AL16" s="8">
        <v>993</v>
      </c>
      <c r="AM16" s="8">
        <v>1056</v>
      </c>
      <c r="AN16" s="8">
        <v>1120</v>
      </c>
      <c r="AO16" s="8">
        <v>1183</v>
      </c>
      <c r="AP16" s="8">
        <v>1247</v>
      </c>
      <c r="AQ16" s="8">
        <v>1310</v>
      </c>
      <c r="AR16" s="8">
        <v>1374</v>
      </c>
      <c r="AS16" s="8">
        <v>1438</v>
      </c>
      <c r="AT16" s="8">
        <v>1503</v>
      </c>
      <c r="AU16" s="8">
        <v>1565</v>
      </c>
      <c r="AV16" s="8">
        <v>1628</v>
      </c>
      <c r="AW16" s="8">
        <v>1692</v>
      </c>
      <c r="AX16" s="8">
        <v>1757</v>
      </c>
      <c r="AY16" s="8">
        <v>1821</v>
      </c>
      <c r="AZ16" s="9">
        <v>1882</v>
      </c>
    </row>
    <row r="17" spans="1:57" customHeight="1" ht="18.75">
      <c r="A17" s="1431"/>
      <c r="B17" s="1431"/>
      <c r="C17" s="498">
        <v>2800</v>
      </c>
      <c r="D17" s="494">
        <f>ROUNDUP(IFERROR(AC17*(1+$AC$5/100),AC17),0)</f>
        <v>325</v>
      </c>
      <c r="E17" s="494">
        <f>ROUNDUP(IFERROR(AD17*(1+$AC$5/100),AD17),0)</f>
        <v>373</v>
      </c>
      <c r="F17" s="494">
        <f>ROUNDUP(IFERROR(AE17*(1+$AC$5/100),AE17),0)</f>
        <v>423</v>
      </c>
      <c r="G17" s="494">
        <f>ROUNDUP(IFERROR(AF17*(1+$AC$5/100),AF17),0)</f>
        <v>473</v>
      </c>
      <c r="H17" s="494">
        <f>ROUNDUP(IFERROR(AG17*(1+$AC$5/100),AG17),0)</f>
        <v>522</v>
      </c>
      <c r="I17" s="494">
        <f>ROUNDUP(IFERROR(AH17*(1+$AC$5/100),AH17),0)</f>
        <v>573</v>
      </c>
      <c r="J17" s="494">
        <f>ROUNDUP(IFERROR(AI17*(1+$AC$5/100),AI17),0)</f>
        <v>622</v>
      </c>
      <c r="K17" s="494">
        <f>ROUNDUP(IFERROR(AJ17*(1+$AC$5/100),AJ17),0)</f>
        <v>671</v>
      </c>
      <c r="L17" s="494">
        <f>ROUNDUP(IFERROR(AK17*(1+$AC$5/100),AK17),0)</f>
        <v>720</v>
      </c>
      <c r="M17" s="494">
        <f>ROUNDUP(IFERROR(AL17*(1+$AC$5/100),AL17),0)</f>
        <v>769</v>
      </c>
      <c r="N17" s="494">
        <f>ROUNDUP(IFERROR(AM17*(1+$AC$5/100),AM17),0)</f>
        <v>820</v>
      </c>
      <c r="O17" s="494">
        <f>ROUNDUP(IFERROR(AN17*(1+$AC$5/100),AN17),0)</f>
        <v>870</v>
      </c>
      <c r="P17" s="494">
        <f>ROUNDUP(IFERROR(AO17*(1+$AC$5/100),AO17),0)</f>
        <v>918</v>
      </c>
      <c r="Q17" s="494">
        <f>ROUNDUP(IFERROR(AP17*(1+$AC$5/100),AP17),0)</f>
        <v>968</v>
      </c>
      <c r="R17" s="494">
        <f>ROUNDUP(IFERROR(AQ17*(1+$AC$5/100),AQ17),0)</f>
        <v>1019</v>
      </c>
      <c r="S17" s="494">
        <f>ROUNDUP(IFERROR(AR17*(1+$AC$5/100),AR17),0)</f>
        <v>1068</v>
      </c>
      <c r="T17" s="494">
        <f>ROUNDUP(IFERROR(AS17*(1+$AC$5/100),AS17),0)</f>
        <v>1117</v>
      </c>
      <c r="U17" s="494">
        <f>ROUNDUP(IFERROR(AT17*(1+$AC$5/100),AT17),0)</f>
        <v>1167</v>
      </c>
      <c r="V17" s="494">
        <f>ROUNDUP(IFERROR(AU17*(1+$AC$5/100),AU17),0)</f>
        <v>1215</v>
      </c>
      <c r="W17" s="494">
        <f>ROUNDUP(IFERROR(AV17*(1+$AC$5/100),AV17),0)</f>
        <v>1266</v>
      </c>
      <c r="X17" s="494">
        <f>ROUNDUP(IFERROR(AW17*(1+$AC$5/100),AW17),0)</f>
        <v>1315</v>
      </c>
      <c r="Y17" s="494">
        <f>ROUNDUP(IFERROR(AX17*(1+$AC$5/100),AX17),0)</f>
        <v>1365</v>
      </c>
      <c r="Z17" s="494">
        <f>ROUNDUP(IFERROR(AY17*(1+$AC$5/100),AY17),0)</f>
        <v>1415</v>
      </c>
      <c r="AA17" s="494">
        <f>ROUNDUP(IFERROR(AZ17*(1+$AC$5/100),AZ17),0)</f>
        <v>1464</v>
      </c>
      <c r="AB17" s="498">
        <v>2800</v>
      </c>
      <c r="AC17" s="10">
        <v>433</v>
      </c>
      <c r="AD17" s="10">
        <v>497</v>
      </c>
      <c r="AE17" s="10">
        <v>564</v>
      </c>
      <c r="AF17" s="10">
        <v>630</v>
      </c>
      <c r="AG17" s="10">
        <v>695</v>
      </c>
      <c r="AH17" s="10">
        <v>763</v>
      </c>
      <c r="AI17" s="10">
        <v>829</v>
      </c>
      <c r="AJ17" s="10">
        <v>894</v>
      </c>
      <c r="AK17" s="10">
        <v>960</v>
      </c>
      <c r="AL17" s="10">
        <v>1025</v>
      </c>
      <c r="AM17" s="10">
        <v>1093</v>
      </c>
      <c r="AN17" s="10">
        <v>1159</v>
      </c>
      <c r="AO17" s="10">
        <v>1224</v>
      </c>
      <c r="AP17" s="10">
        <v>1290</v>
      </c>
      <c r="AQ17" s="10">
        <v>1358</v>
      </c>
      <c r="AR17" s="10">
        <v>1423</v>
      </c>
      <c r="AS17" s="10">
        <v>1489</v>
      </c>
      <c r="AT17" s="10">
        <v>1556</v>
      </c>
      <c r="AU17" s="10">
        <v>1620</v>
      </c>
      <c r="AV17" s="10">
        <v>1688</v>
      </c>
      <c r="AW17" s="10">
        <v>1753</v>
      </c>
      <c r="AX17" s="10">
        <v>1819</v>
      </c>
      <c r="AY17" s="10">
        <v>1886</v>
      </c>
      <c r="AZ17" s="11">
        <v>1952</v>
      </c>
    </row>
    <row r="18" spans="1:57" customHeight="1" ht="18.75">
      <c r="A18" s="1431"/>
      <c r="B18" s="1431"/>
      <c r="C18" s="497">
        <v>3000</v>
      </c>
      <c r="D18" s="495">
        <f>ROUNDUP(IFERROR(AC18*(1+$AC$5/100),AC18),0)</f>
        <v>334</v>
      </c>
      <c r="E18" s="495">
        <f>ROUNDUP(IFERROR(AD18*(1+$AC$5/100),AD18),0)</f>
        <v>385</v>
      </c>
      <c r="F18" s="495">
        <f>ROUNDUP(IFERROR(AE18*(1+$AC$5/100),AE18),0)</f>
        <v>436</v>
      </c>
      <c r="G18" s="495">
        <f>ROUNDUP(IFERROR(AF18*(1+$AC$5/100),AF18),0)</f>
        <v>488</v>
      </c>
      <c r="H18" s="495">
        <f>ROUNDUP(IFERROR(AG18*(1+$AC$5/100),AG18),0)</f>
        <v>539</v>
      </c>
      <c r="I18" s="495">
        <f>ROUNDUP(IFERROR(AH18*(1+$AC$5/100),AH18),0)</f>
        <v>590</v>
      </c>
      <c r="J18" s="495">
        <f>ROUNDUP(IFERROR(AI18*(1+$AC$5/100),AI18),0)</f>
        <v>642</v>
      </c>
      <c r="K18" s="495">
        <f>ROUNDUP(IFERROR(AJ18*(1+$AC$5/100),AJ18),0)</f>
        <v>693</v>
      </c>
      <c r="L18" s="495">
        <f>ROUNDUP(IFERROR(AK18*(1+$AC$5/100),AK18),0)</f>
        <v>745</v>
      </c>
      <c r="M18" s="495">
        <f>ROUNDUP(IFERROR(AL18*(1+$AC$5/100),AL18),0)</f>
        <v>795</v>
      </c>
      <c r="N18" s="495">
        <f>ROUNDUP(IFERROR(AM18*(1+$AC$5/100),AM18),0)</f>
        <v>848</v>
      </c>
      <c r="O18" s="495">
        <f>ROUNDUP(IFERROR(AN18*(1+$AC$5/100),AN18),0)</f>
        <v>899</v>
      </c>
      <c r="P18" s="495">
        <f>ROUNDUP(IFERROR(AO18*(1+$AC$5/100),AO18),0)</f>
        <v>949</v>
      </c>
      <c r="Q18" s="495">
        <f>ROUNDUP(IFERROR(AP18*(1+$AC$5/100),AP18),0)</f>
        <v>1002</v>
      </c>
      <c r="R18" s="495">
        <f>ROUNDUP(IFERROR(AQ18*(1+$AC$5/100),AQ18),0)</f>
        <v>1053</v>
      </c>
      <c r="S18" s="495">
        <f>ROUNDUP(IFERROR(AR18*(1+$AC$5/100),AR18),0)</f>
        <v>1104</v>
      </c>
      <c r="T18" s="495">
        <f>ROUNDUP(IFERROR(AS18*(1+$AC$5/100),AS18),0)</f>
        <v>1155</v>
      </c>
      <c r="U18" s="495">
        <f>ROUNDUP(IFERROR(AT18*(1+$AC$5/100),AT18),0)</f>
        <v>1208</v>
      </c>
      <c r="V18" s="495">
        <f>ROUNDUP(IFERROR(AU18*(1+$AC$5/100),AU18),0)</f>
        <v>1258</v>
      </c>
      <c r="W18" s="495">
        <f>ROUNDUP(IFERROR(AV18*(1+$AC$5/100),AV18),0)</f>
        <v>1309</v>
      </c>
      <c r="X18" s="495">
        <f>ROUNDUP(IFERROR(AW18*(1+$AC$5/100),AW18),0)</f>
        <v>1362</v>
      </c>
      <c r="Y18" s="495">
        <f>ROUNDUP(IFERROR(AX18*(1+$AC$5/100),AX18),0)</f>
        <v>1412</v>
      </c>
      <c r="Z18" s="495">
        <f>ROUNDUP(IFERROR(AY18*(1+$AC$5/100),AY18),0)</f>
        <v>1464</v>
      </c>
      <c r="AA18" s="495">
        <f>ROUNDUP(IFERROR(AZ18*(1+$AC$5/100),AZ18),0)</f>
        <v>1515</v>
      </c>
      <c r="AB18" s="497">
        <v>3000</v>
      </c>
      <c r="AC18" s="8">
        <v>445</v>
      </c>
      <c r="AD18" s="8">
        <v>513</v>
      </c>
      <c r="AE18" s="8">
        <v>581</v>
      </c>
      <c r="AF18" s="8">
        <v>650</v>
      </c>
      <c r="AG18" s="8">
        <v>718</v>
      </c>
      <c r="AH18" s="8">
        <v>786</v>
      </c>
      <c r="AI18" s="8">
        <v>855</v>
      </c>
      <c r="AJ18" s="8">
        <v>923</v>
      </c>
      <c r="AK18" s="8">
        <v>993</v>
      </c>
      <c r="AL18" s="8">
        <v>1060</v>
      </c>
      <c r="AM18" s="8">
        <v>1130</v>
      </c>
      <c r="AN18" s="8">
        <v>1198</v>
      </c>
      <c r="AO18" s="8">
        <v>1265</v>
      </c>
      <c r="AP18" s="8">
        <v>1335</v>
      </c>
      <c r="AQ18" s="8">
        <v>1403</v>
      </c>
      <c r="AR18" s="8">
        <v>1472</v>
      </c>
      <c r="AS18" s="8">
        <v>1540</v>
      </c>
      <c r="AT18" s="8">
        <v>1610</v>
      </c>
      <c r="AU18" s="8">
        <v>1677</v>
      </c>
      <c r="AV18" s="8">
        <v>1745</v>
      </c>
      <c r="AW18" s="8">
        <v>1815</v>
      </c>
      <c r="AX18" s="8">
        <v>1882</v>
      </c>
      <c r="AY18" s="8">
        <v>1952</v>
      </c>
      <c r="AZ18" s="9">
        <v>2020</v>
      </c>
    </row>
    <row r="19" spans="1:57" customHeight="1" ht="18.75">
      <c r="A19" s="1431"/>
      <c r="B19" s="1431"/>
      <c r="C19" s="498">
        <v>3200</v>
      </c>
      <c r="D19" s="494">
        <f>ROUNDUP(IFERROR(AC19*(1+$AC$5/100),AC19),0)</f>
        <v>344</v>
      </c>
      <c r="E19" s="494">
        <f>ROUNDUP(IFERROR(AD19*(1+$AC$5/100),AD19),0)</f>
        <v>397</v>
      </c>
      <c r="F19" s="494">
        <f>ROUNDUP(IFERROR(AE19*(1+$AC$5/100),AE19),0)</f>
        <v>450</v>
      </c>
      <c r="G19" s="494">
        <f>ROUNDUP(IFERROR(AF19*(1+$AC$5/100),AF19),0)</f>
        <v>504</v>
      </c>
      <c r="H19" s="494">
        <f>ROUNDUP(IFERROR(AG19*(1+$AC$5/100),AG19),0)</f>
        <v>556</v>
      </c>
      <c r="I19" s="494">
        <f>ROUNDUP(IFERROR(AH19*(1+$AC$5/100),AH19),0)</f>
        <v>609</v>
      </c>
      <c r="J19" s="494">
        <f>ROUNDUP(IFERROR(AI19*(1+$AC$5/100),AI19),0)</f>
        <v>662</v>
      </c>
      <c r="K19" s="494">
        <f>ROUNDUP(IFERROR(AJ19*(1+$AC$5/100),AJ19),0)</f>
        <v>716</v>
      </c>
      <c r="L19" s="494">
        <f>ROUNDUP(IFERROR(AK19*(1+$AC$5/100),AK19),0)</f>
        <v>769</v>
      </c>
      <c r="M19" s="494">
        <f>ROUNDUP(IFERROR(AL19*(1+$AC$5/100),AL19),0)</f>
        <v>822</v>
      </c>
      <c r="N19" s="494">
        <f>ROUNDUP(IFERROR(AM19*(1+$AC$5/100),AM19),0)</f>
        <v>876</v>
      </c>
      <c r="O19" s="494">
        <f>ROUNDUP(IFERROR(AN19*(1+$AC$5/100),AN19),0)</f>
        <v>928</v>
      </c>
      <c r="P19" s="494">
        <f>ROUNDUP(IFERROR(AO19*(1+$AC$5/100),AO19),0)</f>
        <v>981</v>
      </c>
      <c r="Q19" s="494">
        <f>ROUNDUP(IFERROR(AP19*(1+$AC$5/100),AP19),0)</f>
        <v>1035</v>
      </c>
      <c r="R19" s="494">
        <f>ROUNDUP(IFERROR(AQ19*(1+$AC$5/100),AQ19),0)</f>
        <v>1088</v>
      </c>
      <c r="S19" s="494">
        <f>ROUNDUP(IFERROR(AR19*(1+$AC$5/100),AR19),0)</f>
        <v>1142</v>
      </c>
      <c r="T19" s="494">
        <f>ROUNDUP(IFERROR(AS19*(1+$AC$5/100),AS19),0)</f>
        <v>1194</v>
      </c>
      <c r="U19" s="494">
        <f>ROUNDUP(IFERROR(AT19*(1+$AC$5/100),AT19),0)</f>
        <v>1248</v>
      </c>
      <c r="V19" s="494">
        <f>ROUNDUP(IFERROR(AU19*(1+$AC$5/100),AU19),0)</f>
        <v>1302</v>
      </c>
      <c r="W19" s="494">
        <f>ROUNDUP(IFERROR(AV19*(1+$AC$5/100),AV19),0)</f>
        <v>1353</v>
      </c>
      <c r="X19" s="494">
        <f>ROUNDUP(IFERROR(AW19*(1+$AC$5/100),AW19),0)</f>
        <v>1407</v>
      </c>
      <c r="Y19" s="494">
        <f>ROUNDUP(IFERROR(AX19*(1+$AC$5/100),AX19),0)</f>
        <v>1460</v>
      </c>
      <c r="Z19" s="494">
        <f>ROUNDUP(IFERROR(AY19*(1+$AC$5/100),AY19),0)</f>
        <v>1512</v>
      </c>
      <c r="AA19" s="494">
        <f>ROUNDUP(IFERROR(AZ19*(1+$AC$5/100),AZ19),0)</f>
        <v>1566</v>
      </c>
      <c r="AB19" s="498">
        <v>3200</v>
      </c>
      <c r="AC19" s="10">
        <v>458</v>
      </c>
      <c r="AD19" s="10">
        <v>529</v>
      </c>
      <c r="AE19" s="10">
        <v>599</v>
      </c>
      <c r="AF19" s="10">
        <v>671</v>
      </c>
      <c r="AG19" s="10">
        <v>741</v>
      </c>
      <c r="AH19" s="10">
        <v>812</v>
      </c>
      <c r="AI19" s="10">
        <v>882</v>
      </c>
      <c r="AJ19" s="10">
        <v>954</v>
      </c>
      <c r="AK19" s="10">
        <v>1025</v>
      </c>
      <c r="AL19" s="10">
        <v>1095</v>
      </c>
      <c r="AM19" s="10">
        <v>1167</v>
      </c>
      <c r="AN19" s="10">
        <v>1237</v>
      </c>
      <c r="AO19" s="10">
        <v>1308</v>
      </c>
      <c r="AP19" s="10">
        <v>1380</v>
      </c>
      <c r="AQ19" s="10">
        <v>1450</v>
      </c>
      <c r="AR19" s="10">
        <v>1522</v>
      </c>
      <c r="AS19" s="10">
        <v>1591</v>
      </c>
      <c r="AT19" s="10">
        <v>1663</v>
      </c>
      <c r="AU19" s="10">
        <v>1735</v>
      </c>
      <c r="AV19" s="10">
        <v>1804</v>
      </c>
      <c r="AW19" s="10">
        <v>1876</v>
      </c>
      <c r="AX19" s="10">
        <v>1946</v>
      </c>
      <c r="AY19" s="10">
        <v>2016</v>
      </c>
      <c r="AZ19" s="11">
        <v>2087</v>
      </c>
    </row>
    <row r="20" spans="1:57" customHeight="1" ht="18.75">
      <c r="A20" s="1431"/>
      <c r="B20" s="1431"/>
      <c r="C20" s="497">
        <v>3400</v>
      </c>
      <c r="D20" s="495">
        <f>ROUNDUP(IFERROR(AC20*(1+$AC$5/100),AC20),0)</f>
        <v>353</v>
      </c>
      <c r="E20" s="495">
        <f>ROUNDUP(IFERROR(AD20*(1+$AC$5/100),AD20),0)</f>
        <v>408</v>
      </c>
      <c r="F20" s="495">
        <f>ROUNDUP(IFERROR(AE20*(1+$AC$5/100),AE20),0)</f>
        <v>464</v>
      </c>
      <c r="G20" s="495">
        <f>ROUNDUP(IFERROR(AF20*(1+$AC$5/100),AF20),0)</f>
        <v>519</v>
      </c>
      <c r="H20" s="495">
        <f>ROUNDUP(IFERROR(AG20*(1+$AC$5/100),AG20),0)</f>
        <v>573</v>
      </c>
      <c r="I20" s="495">
        <f>ROUNDUP(IFERROR(AH20*(1+$AC$5/100),AH20),0)</f>
        <v>628</v>
      </c>
      <c r="J20" s="495">
        <f>ROUNDUP(IFERROR(AI20*(1+$AC$5/100),AI20),0)</f>
        <v>684</v>
      </c>
      <c r="K20" s="495">
        <f>ROUNDUP(IFERROR(AJ20*(1+$AC$5/100),AJ20),0)</f>
        <v>738</v>
      </c>
      <c r="L20" s="495">
        <f>ROUNDUP(IFERROR(AK20*(1+$AC$5/100),AK20),0)</f>
        <v>792</v>
      </c>
      <c r="M20" s="495">
        <f>ROUNDUP(IFERROR(AL20*(1+$AC$5/100),AL20),0)</f>
        <v>848</v>
      </c>
      <c r="N20" s="495">
        <f>ROUNDUP(IFERROR(AM20*(1+$AC$5/100),AM20),0)</f>
        <v>903</v>
      </c>
      <c r="O20" s="495">
        <f>ROUNDUP(IFERROR(AN20*(1+$AC$5/100),AN20),0)</f>
        <v>959</v>
      </c>
      <c r="P20" s="495">
        <f>ROUNDUP(IFERROR(AO20*(1+$AC$5/100),AO20),0)</f>
        <v>1012</v>
      </c>
      <c r="Q20" s="495">
        <f>ROUNDUP(IFERROR(AP20*(1+$AC$5/100),AP20),0)</f>
        <v>1068</v>
      </c>
      <c r="R20" s="495">
        <f>ROUNDUP(IFERROR(AQ20*(1+$AC$5/100),AQ20),0)</f>
        <v>1123</v>
      </c>
      <c r="S20" s="495">
        <f>ROUNDUP(IFERROR(AR20*(1+$AC$5/100),AR20),0)</f>
        <v>1179</v>
      </c>
      <c r="T20" s="495">
        <f>ROUNDUP(IFERROR(AS20*(1+$AC$5/100),AS20),0)</f>
        <v>1233</v>
      </c>
      <c r="U20" s="495">
        <f>ROUNDUP(IFERROR(AT20*(1+$AC$5/100),AT20),0)</f>
        <v>1287</v>
      </c>
      <c r="V20" s="495">
        <f>ROUNDUP(IFERROR(AU20*(1+$AC$5/100),AU20),0)</f>
        <v>1343</v>
      </c>
      <c r="W20" s="495">
        <f>ROUNDUP(IFERROR(AV20*(1+$AC$5/100),AV20),0)</f>
        <v>1398</v>
      </c>
      <c r="X20" s="495">
        <f>ROUNDUP(IFERROR(AW20*(1+$AC$5/100),AW20),0)</f>
        <v>1452</v>
      </c>
      <c r="Y20" s="495">
        <f>ROUNDUP(IFERROR(AX20*(1+$AC$5/100),AX20),0)</f>
        <v>1507</v>
      </c>
      <c r="Z20" s="495">
        <f>ROUNDUP(IFERROR(AY20*(1+$AC$5/100),AY20),0)</f>
        <v>1563</v>
      </c>
      <c r="AA20" s="495">
        <f>ROUNDUP(IFERROR(AZ20*(1+$AC$5/100),AZ20),0)</f>
        <v>1617</v>
      </c>
      <c r="AB20" s="497">
        <v>3400</v>
      </c>
      <c r="AC20" s="8">
        <v>470</v>
      </c>
      <c r="AD20" s="8">
        <v>544</v>
      </c>
      <c r="AE20" s="8">
        <v>618</v>
      </c>
      <c r="AF20" s="8">
        <v>691</v>
      </c>
      <c r="AG20" s="8">
        <v>763</v>
      </c>
      <c r="AH20" s="8">
        <v>837</v>
      </c>
      <c r="AI20" s="8">
        <v>911</v>
      </c>
      <c r="AJ20" s="8">
        <v>984</v>
      </c>
      <c r="AK20" s="8">
        <v>1056</v>
      </c>
      <c r="AL20" s="8">
        <v>1130</v>
      </c>
      <c r="AM20" s="8">
        <v>1204</v>
      </c>
      <c r="AN20" s="8">
        <v>1278</v>
      </c>
      <c r="AO20" s="8">
        <v>1349</v>
      </c>
      <c r="AP20" s="8">
        <v>1423</v>
      </c>
      <c r="AQ20" s="8">
        <v>1497</v>
      </c>
      <c r="AR20" s="8">
        <v>1571</v>
      </c>
      <c r="AS20" s="8">
        <v>1643</v>
      </c>
      <c r="AT20" s="8">
        <v>1716</v>
      </c>
      <c r="AU20" s="8">
        <v>1790</v>
      </c>
      <c r="AV20" s="8">
        <v>1864</v>
      </c>
      <c r="AW20" s="8">
        <v>1936</v>
      </c>
      <c r="AX20" s="8">
        <v>2009</v>
      </c>
      <c r="AY20" s="8">
        <v>2083</v>
      </c>
      <c r="AZ20" s="9">
        <v>2155</v>
      </c>
    </row>
    <row r="21" spans="1:57" customHeight="1" ht="18.75">
      <c r="A21" s="1431"/>
      <c r="B21" s="1431"/>
      <c r="C21" s="498">
        <v>3600</v>
      </c>
      <c r="D21" s="494">
        <f>ROUNDUP(IFERROR(AC21*(1+$AC$5/100),AC21),0)</f>
        <v>363</v>
      </c>
      <c r="E21" s="494">
        <f>ROUNDUP(IFERROR(AD21*(1+$AC$5/100),AD21),0)</f>
        <v>420</v>
      </c>
      <c r="F21" s="494">
        <f>ROUNDUP(IFERROR(AE21*(1+$AC$5/100),AE21),0)</f>
        <v>477</v>
      </c>
      <c r="G21" s="494">
        <f>ROUNDUP(IFERROR(AF21*(1+$AC$5/100),AF21),0)</f>
        <v>533</v>
      </c>
      <c r="H21" s="494">
        <f>ROUNDUP(IFERROR(AG21*(1+$AC$5/100),AG21),0)</f>
        <v>590</v>
      </c>
      <c r="I21" s="494">
        <f>ROUNDUP(IFERROR(AH21*(1+$AC$5/100),AH21),0)</f>
        <v>648</v>
      </c>
      <c r="J21" s="494">
        <f>ROUNDUP(IFERROR(AI21*(1+$AC$5/100),AI21),0)</f>
        <v>705</v>
      </c>
      <c r="K21" s="494">
        <f>ROUNDUP(IFERROR(AJ21*(1+$AC$5/100),AJ21),0)</f>
        <v>760</v>
      </c>
      <c r="L21" s="494">
        <f>ROUNDUP(IFERROR(AK21*(1+$AC$5/100),AK21),0)</f>
        <v>817</v>
      </c>
      <c r="M21" s="494">
        <f>ROUNDUP(IFERROR(AL21*(1+$AC$5/100),AL21),0)</f>
        <v>874</v>
      </c>
      <c r="N21" s="494">
        <f>ROUNDUP(IFERROR(AM21*(1+$AC$5/100),AM21),0)</f>
        <v>931</v>
      </c>
      <c r="O21" s="494">
        <f>ROUNDUP(IFERROR(AN21*(1+$AC$5/100),AN21),0)</f>
        <v>988</v>
      </c>
      <c r="P21" s="494">
        <f>ROUNDUP(IFERROR(AO21*(1+$AC$5/100),AO21),0)</f>
        <v>1044</v>
      </c>
      <c r="Q21" s="494">
        <f>ROUNDUP(IFERROR(AP21*(1+$AC$5/100),AP21),0)</f>
        <v>1101</v>
      </c>
      <c r="R21" s="494">
        <f>ROUNDUP(IFERROR(AQ21*(1+$AC$5/100),AQ21),0)</f>
        <v>1158</v>
      </c>
      <c r="S21" s="494">
        <f>ROUNDUP(IFERROR(AR21*(1+$AC$5/100),AR21),0)</f>
        <v>1215</v>
      </c>
      <c r="T21" s="494">
        <f>ROUNDUP(IFERROR(AS21*(1+$AC$5/100),AS21),0)</f>
        <v>1271</v>
      </c>
      <c r="U21" s="494">
        <f>ROUNDUP(IFERROR(AT21*(1+$AC$5/100),AT21),0)</f>
        <v>1328</v>
      </c>
      <c r="V21" s="494">
        <f>ROUNDUP(IFERROR(AU21*(1+$AC$5/100),AU21),0)</f>
        <v>1384</v>
      </c>
      <c r="W21" s="494">
        <f>ROUNDUP(IFERROR(AV21*(1+$AC$5/100),AV21),0)</f>
        <v>1441</v>
      </c>
      <c r="X21" s="494">
        <f>ROUNDUP(IFERROR(AW21*(1+$AC$5/100),AW21),0)</f>
        <v>1498</v>
      </c>
      <c r="Y21" s="494">
        <f>ROUNDUP(IFERROR(AX21*(1+$AC$5/100),AX21),0)</f>
        <v>1555</v>
      </c>
      <c r="Z21" s="494">
        <f>ROUNDUP(IFERROR(AY21*(1+$AC$5/100),AY21),0)</f>
        <v>1612</v>
      </c>
      <c r="AA21" s="494">
        <f>ROUNDUP(IFERROR(AZ21*(1+$AC$5/100),AZ21),0)</f>
        <v>1668</v>
      </c>
      <c r="AB21" s="498">
        <v>3600</v>
      </c>
      <c r="AC21" s="10">
        <v>484</v>
      </c>
      <c r="AD21" s="10">
        <v>560</v>
      </c>
      <c r="AE21" s="10">
        <v>636</v>
      </c>
      <c r="AF21" s="10">
        <v>710</v>
      </c>
      <c r="AG21" s="10">
        <v>786</v>
      </c>
      <c r="AH21" s="10">
        <v>864</v>
      </c>
      <c r="AI21" s="10">
        <v>939</v>
      </c>
      <c r="AJ21" s="10">
        <v>1013</v>
      </c>
      <c r="AK21" s="10">
        <v>1089</v>
      </c>
      <c r="AL21" s="10">
        <v>1165</v>
      </c>
      <c r="AM21" s="10">
        <v>1241</v>
      </c>
      <c r="AN21" s="10">
        <v>1317</v>
      </c>
      <c r="AO21" s="10">
        <v>1392</v>
      </c>
      <c r="AP21" s="10">
        <v>1468</v>
      </c>
      <c r="AQ21" s="10">
        <v>1544</v>
      </c>
      <c r="AR21" s="10">
        <v>1620</v>
      </c>
      <c r="AS21" s="10">
        <v>1694</v>
      </c>
      <c r="AT21" s="10">
        <v>1770</v>
      </c>
      <c r="AU21" s="10">
        <v>1845</v>
      </c>
      <c r="AV21" s="10">
        <v>1921</v>
      </c>
      <c r="AW21" s="10">
        <v>1997</v>
      </c>
      <c r="AX21" s="10">
        <v>2073</v>
      </c>
      <c r="AY21" s="10">
        <v>2149</v>
      </c>
      <c r="AZ21" s="11">
        <v>2223</v>
      </c>
    </row>
    <row r="22" spans="1:57" customHeight="1" ht="18.75">
      <c r="A22" s="1431"/>
      <c r="B22" s="1431"/>
      <c r="C22" s="497">
        <v>3800</v>
      </c>
      <c r="D22" s="495">
        <f>ROUNDUP(IFERROR(AC22*(1+$AC$5/100),AC22),0)</f>
        <v>373</v>
      </c>
      <c r="E22" s="495">
        <f>ROUNDUP(IFERROR(AD22*(1+$AC$5/100),AD22),0)</f>
        <v>431</v>
      </c>
      <c r="F22" s="495">
        <f>ROUNDUP(IFERROR(AE22*(1+$AC$5/100),AE22),0)</f>
        <v>489</v>
      </c>
      <c r="G22" s="495">
        <f>ROUNDUP(IFERROR(AF22*(1+$AC$5/100),AF22),0)</f>
        <v>549</v>
      </c>
      <c r="H22" s="495">
        <f>ROUNDUP(IFERROR(AG22*(1+$AC$5/100),AG22),0)</f>
        <v>608</v>
      </c>
      <c r="I22" s="495">
        <f>ROUNDUP(IFERROR(AH22*(1+$AC$5/100),AH22),0)</f>
        <v>666</v>
      </c>
      <c r="J22" s="495">
        <f>ROUNDUP(IFERROR(AI22*(1+$AC$5/100),AI22),0)</f>
        <v>725</v>
      </c>
      <c r="K22" s="495">
        <f>ROUNDUP(IFERROR(AJ22*(1+$AC$5/100),AJ22),0)</f>
        <v>783</v>
      </c>
      <c r="L22" s="495">
        <f>ROUNDUP(IFERROR(AK22*(1+$AC$5/100),AK22),0)</f>
        <v>842</v>
      </c>
      <c r="M22" s="495">
        <f>ROUNDUP(IFERROR(AL22*(1+$AC$5/100),AL22),0)</f>
        <v>900</v>
      </c>
      <c r="N22" s="495">
        <f>ROUNDUP(IFERROR(AM22*(1+$AC$5/100),AM22),0)</f>
        <v>959</v>
      </c>
      <c r="O22" s="495">
        <f>ROUNDUP(IFERROR(AN22*(1+$AC$5/100),AN22),0)</f>
        <v>1017</v>
      </c>
      <c r="P22" s="495">
        <f>ROUNDUP(IFERROR(AO22*(1+$AC$5/100),AO22),0)</f>
        <v>1075</v>
      </c>
      <c r="Q22" s="495">
        <f>ROUNDUP(IFERROR(AP22*(1+$AC$5/100),AP22),0)</f>
        <v>1134</v>
      </c>
      <c r="R22" s="495">
        <f>ROUNDUP(IFERROR(AQ22*(1+$AC$5/100),AQ22),0)</f>
        <v>1192</v>
      </c>
      <c r="S22" s="495">
        <f>ROUNDUP(IFERROR(AR22*(1+$AC$5/100),AR22),0)</f>
        <v>1251</v>
      </c>
      <c r="T22" s="495">
        <f>ROUNDUP(IFERROR(AS22*(1+$AC$5/100),AS22),0)</f>
        <v>1309</v>
      </c>
      <c r="U22" s="495">
        <f>ROUNDUP(IFERROR(AT22*(1+$AC$5/100),AT22),0)</f>
        <v>1368</v>
      </c>
      <c r="V22" s="495">
        <f>ROUNDUP(IFERROR(AU22*(1+$AC$5/100),AU22),0)</f>
        <v>1428</v>
      </c>
      <c r="W22" s="495">
        <f>ROUNDUP(IFERROR(AV22*(1+$AC$5/100),AV22),0)</f>
        <v>1485</v>
      </c>
      <c r="X22" s="495">
        <f>ROUNDUP(IFERROR(AW22*(1+$AC$5/100),AW22),0)</f>
        <v>1545</v>
      </c>
      <c r="Y22" s="495">
        <f>ROUNDUP(IFERROR(AX22*(1+$AC$5/100),AX22),0)</f>
        <v>1603</v>
      </c>
      <c r="Z22" s="495">
        <f>ROUNDUP(IFERROR(AY22*(1+$AC$5/100),AY22),0)</f>
        <v>1661</v>
      </c>
      <c r="AA22" s="495">
        <f>ROUNDUP(IFERROR(AZ22*(1+$AC$5/100),AZ22),0)</f>
        <v>1718</v>
      </c>
      <c r="AB22" s="497">
        <v>3800</v>
      </c>
      <c r="AC22" s="8">
        <v>497</v>
      </c>
      <c r="AD22" s="8">
        <v>574</v>
      </c>
      <c r="AE22" s="8">
        <v>652</v>
      </c>
      <c r="AF22" s="8">
        <v>732</v>
      </c>
      <c r="AG22" s="8">
        <v>810</v>
      </c>
      <c r="AH22" s="8">
        <v>888</v>
      </c>
      <c r="AI22" s="8">
        <v>966</v>
      </c>
      <c r="AJ22" s="8">
        <v>1044</v>
      </c>
      <c r="AK22" s="8">
        <v>1122</v>
      </c>
      <c r="AL22" s="8">
        <v>1200</v>
      </c>
      <c r="AM22" s="8">
        <v>1278</v>
      </c>
      <c r="AN22" s="8">
        <v>1356</v>
      </c>
      <c r="AO22" s="8">
        <v>1433</v>
      </c>
      <c r="AP22" s="8">
        <v>1511</v>
      </c>
      <c r="AQ22" s="8">
        <v>1589</v>
      </c>
      <c r="AR22" s="8">
        <v>1667</v>
      </c>
      <c r="AS22" s="8">
        <v>1745</v>
      </c>
      <c r="AT22" s="8">
        <v>1823</v>
      </c>
      <c r="AU22" s="8">
        <v>1903</v>
      </c>
      <c r="AV22" s="8">
        <v>1979</v>
      </c>
      <c r="AW22" s="8">
        <v>2059</v>
      </c>
      <c r="AX22" s="8">
        <v>2137</v>
      </c>
      <c r="AY22" s="8">
        <v>2214</v>
      </c>
      <c r="AZ22" s="9">
        <v>2290</v>
      </c>
    </row>
    <row r="23" spans="1:57" customHeight="1" ht="18.75">
      <c r="A23" s="1431"/>
      <c r="B23" s="1431"/>
      <c r="C23" s="498">
        <v>4000</v>
      </c>
      <c r="D23" s="494">
        <f>ROUNDUP(IFERROR(AC23*(1+$AC$5/100),AC23),0)</f>
        <v>384</v>
      </c>
      <c r="E23" s="494">
        <f>ROUNDUP(IFERROR(AD23*(1+$AC$5/100),AD23),0)</f>
        <v>444</v>
      </c>
      <c r="F23" s="494">
        <f>ROUNDUP(IFERROR(AE23*(1+$AC$5/100),AE23),0)</f>
        <v>504</v>
      </c>
      <c r="G23" s="494">
        <f>ROUNDUP(IFERROR(AF23*(1+$AC$5/100),AF23),0)</f>
        <v>565</v>
      </c>
      <c r="H23" s="494">
        <f>ROUNDUP(IFERROR(AG23*(1+$AC$5/100),AG23),0)</f>
        <v>625</v>
      </c>
      <c r="I23" s="494">
        <f>ROUNDUP(IFERROR(AH23*(1+$AC$5/100),AH23),0)</f>
        <v>685</v>
      </c>
      <c r="J23" s="494">
        <f>ROUNDUP(IFERROR(AI23*(1+$AC$5/100),AI23),0)</f>
        <v>745</v>
      </c>
      <c r="K23" s="494">
        <f>ROUNDUP(IFERROR(AJ23*(1+$AC$5/100),AJ23),0)</f>
        <v>805</v>
      </c>
      <c r="L23" s="494">
        <f>ROUNDUP(IFERROR(AK23*(1+$AC$5/100),AK23),0)</f>
        <v>867</v>
      </c>
      <c r="M23" s="494">
        <f>ROUNDUP(IFERROR(AL23*(1+$AC$5/100),AL23),0)</f>
        <v>927</v>
      </c>
      <c r="N23" s="494">
        <f>ROUNDUP(IFERROR(AM23*(1+$AC$5/100),AM23),0)</f>
        <v>987</v>
      </c>
      <c r="O23" s="494">
        <f>ROUNDUP(IFERROR(AN23*(1+$AC$5/100),AN23),0)</f>
        <v>1048</v>
      </c>
      <c r="P23" s="494">
        <f>ROUNDUP(IFERROR(AO23*(1+$AC$5/100),AO23),0)</f>
        <v>1107</v>
      </c>
      <c r="Q23" s="494">
        <f>ROUNDUP(IFERROR(AP23*(1+$AC$5/100),AP23),0)</f>
        <v>1167</v>
      </c>
      <c r="R23" s="494">
        <f>ROUNDUP(IFERROR(AQ23*(1+$AC$5/100),AQ23),0)</f>
        <v>1227</v>
      </c>
      <c r="S23" s="494">
        <f>ROUNDUP(IFERROR(AR23*(1+$AC$5/100),AR23),0)</f>
        <v>1287</v>
      </c>
      <c r="T23" s="494">
        <f>ROUNDUP(IFERROR(AS23*(1+$AC$5/100),AS23),0)</f>
        <v>1347</v>
      </c>
      <c r="U23" s="494">
        <f>ROUNDUP(IFERROR(AT23*(1+$AC$5/100),AT23),0)</f>
        <v>1409</v>
      </c>
      <c r="V23" s="494">
        <f>ROUNDUP(IFERROR(AU23*(1+$AC$5/100),AU23),0)</f>
        <v>1469</v>
      </c>
      <c r="W23" s="494">
        <f>ROUNDUP(IFERROR(AV23*(1+$AC$5/100),AV23),0)</f>
        <v>1529</v>
      </c>
      <c r="X23" s="494">
        <f>ROUNDUP(IFERROR(AW23*(1+$AC$5/100),AW23),0)</f>
        <v>1589</v>
      </c>
      <c r="Y23" s="494">
        <f>ROUNDUP(IFERROR(AX23*(1+$AC$5/100),AX23),0)</f>
        <v>1649</v>
      </c>
      <c r="Z23" s="494">
        <f>ROUNDUP(IFERROR(AY23*(1+$AC$5/100),AY23),0)</f>
        <v>1709</v>
      </c>
      <c r="AA23" s="494">
        <f>ROUNDUP(IFERROR(AZ23*(1+$AC$5/100),AZ23),0)</f>
        <v>1769</v>
      </c>
      <c r="AB23" s="498">
        <v>4000</v>
      </c>
      <c r="AC23" s="10">
        <v>511</v>
      </c>
      <c r="AD23" s="10">
        <v>591</v>
      </c>
      <c r="AE23" s="10">
        <v>671</v>
      </c>
      <c r="AF23" s="10">
        <v>753</v>
      </c>
      <c r="AG23" s="10">
        <v>833</v>
      </c>
      <c r="AH23" s="10">
        <v>913</v>
      </c>
      <c r="AI23" s="10">
        <v>993</v>
      </c>
      <c r="AJ23" s="10">
        <v>1073</v>
      </c>
      <c r="AK23" s="10">
        <v>1155</v>
      </c>
      <c r="AL23" s="10">
        <v>1235</v>
      </c>
      <c r="AM23" s="10">
        <v>1315</v>
      </c>
      <c r="AN23" s="10">
        <v>1397</v>
      </c>
      <c r="AO23" s="10">
        <v>1476</v>
      </c>
      <c r="AP23" s="10">
        <v>1556</v>
      </c>
      <c r="AQ23" s="10">
        <v>1636</v>
      </c>
      <c r="AR23" s="10">
        <v>1716</v>
      </c>
      <c r="AS23" s="10">
        <v>1796</v>
      </c>
      <c r="AT23" s="10">
        <v>1878</v>
      </c>
      <c r="AU23" s="10">
        <v>1958</v>
      </c>
      <c r="AV23" s="10">
        <v>2038</v>
      </c>
      <c r="AW23" s="10">
        <v>2118</v>
      </c>
      <c r="AX23" s="10">
        <v>2198</v>
      </c>
      <c r="AY23" s="10">
        <v>2278</v>
      </c>
      <c r="AZ23" s="10">
        <v>2358</v>
      </c>
    </row>
    <row r="24" spans="1:57" customHeight="1" ht="18.75">
      <c r="A24" s="1431"/>
      <c r="B24" s="1431"/>
      <c r="C24" s="497">
        <v>4200</v>
      </c>
      <c r="D24" s="495">
        <f>ROUNDUP(IFERROR(AC24*(1+$AC$5/100),AC24),0)</f>
        <v>393</v>
      </c>
      <c r="E24" s="495">
        <f>ROUNDUP(IFERROR(AD24*(1+$AC$5/100),AD24),0)</f>
        <v>456</v>
      </c>
      <c r="F24" s="495">
        <f>ROUNDUP(IFERROR(AE24*(1+$AC$5/100),AE24),0)</f>
        <v>517</v>
      </c>
      <c r="G24" s="495">
        <f>ROUNDUP(IFERROR(AF24*(1+$AC$5/100),AF24),0)</f>
        <v>579</v>
      </c>
      <c r="H24" s="495">
        <f>ROUNDUP(IFERROR(AG24*(1+$AC$5/100),AG24),0)</f>
        <v>642</v>
      </c>
      <c r="I24" s="495">
        <f>ROUNDUP(IFERROR(AH24*(1+$AC$5/100),AH24),0)</f>
        <v>703</v>
      </c>
      <c r="J24" s="495">
        <f>ROUNDUP(IFERROR(AI24*(1+$AC$5/100),AI24),0)</f>
        <v>765</v>
      </c>
      <c r="K24" s="495">
        <f>ROUNDUP(IFERROR(AJ24*(1+$AC$5/100),AJ24),0)</f>
        <v>828</v>
      </c>
      <c r="L24" s="495">
        <f>ROUNDUP(IFERROR(AK24*(1+$AC$5/100),AK24),0)</f>
        <v>889</v>
      </c>
      <c r="M24" s="495">
        <f>ROUNDUP(IFERROR(AL24*(1+$AC$5/100),AL24),0)</f>
        <v>952</v>
      </c>
      <c r="N24" s="495">
        <f>ROUNDUP(IFERROR(AM24*(1+$AC$5/100),AM24),0)</f>
        <v>1014</v>
      </c>
      <c r="O24" s="495">
        <f>ROUNDUP(IFERROR(AN24*(1+$AC$5/100),AN24),0)</f>
        <v>1075</v>
      </c>
      <c r="P24" s="495">
        <f>ROUNDUP(IFERROR(AO24*(1+$AC$5/100),AO24),0)</f>
        <v>1138</v>
      </c>
      <c r="Q24" s="495">
        <f>ROUNDUP(IFERROR(AP24*(1+$AC$5/100),AP24),0)</f>
        <v>1200</v>
      </c>
      <c r="R24" s="495">
        <f>ROUNDUP(IFERROR(AQ24*(1+$AC$5/100),AQ24),0)</f>
        <v>1263</v>
      </c>
      <c r="S24" s="495">
        <f>ROUNDUP(IFERROR(AR24*(1+$AC$5/100),AR24),0)</f>
        <v>1325</v>
      </c>
      <c r="T24" s="495">
        <f>ROUNDUP(IFERROR(AS24*(1+$AC$5/100),AS24),0)</f>
        <v>1388</v>
      </c>
      <c r="U24" s="495">
        <f>ROUNDUP(IFERROR(AT24*(1+$AC$5/100),AT24),0)</f>
        <v>1449</v>
      </c>
      <c r="V24" s="495">
        <f>ROUNDUP(IFERROR(AU24*(1+$AC$5/100),AU24),0)</f>
        <v>1511</v>
      </c>
      <c r="W24" s="495">
        <f>ROUNDUP(IFERROR(AV24*(1+$AC$5/100),AV24),0)</f>
        <v>1572</v>
      </c>
      <c r="X24" s="495">
        <f>ROUNDUP(IFERROR(AW24*(1+$AC$5/100),AW24),0)</f>
        <v>1635</v>
      </c>
      <c r="Y24" s="495">
        <f>ROUNDUP(IFERROR(AX24*(1+$AC$5/100),AX24),0)</f>
        <v>1697</v>
      </c>
      <c r="Z24" s="495">
        <f>ROUNDUP(IFERROR(AY24*(1+$AC$5/100),AY24),0)</f>
        <v>1760</v>
      </c>
      <c r="AA24" s="495">
        <f>ROUNDUP(IFERROR(AZ24*(1+$AC$5/100),AZ24),0)</f>
        <v>1821</v>
      </c>
      <c r="AB24" s="497">
        <v>4200</v>
      </c>
      <c r="AC24" s="8">
        <v>523</v>
      </c>
      <c r="AD24" s="8">
        <v>607</v>
      </c>
      <c r="AE24" s="8">
        <v>689</v>
      </c>
      <c r="AF24" s="8">
        <v>771</v>
      </c>
      <c r="AG24" s="8">
        <v>855</v>
      </c>
      <c r="AH24" s="8">
        <v>937</v>
      </c>
      <c r="AI24" s="8">
        <v>1019</v>
      </c>
      <c r="AJ24" s="8">
        <v>1103</v>
      </c>
      <c r="AK24" s="8">
        <v>1185</v>
      </c>
      <c r="AL24" s="8">
        <v>1269</v>
      </c>
      <c r="AM24" s="8">
        <v>1351</v>
      </c>
      <c r="AN24" s="8">
        <v>1433</v>
      </c>
      <c r="AO24" s="8">
        <v>1517</v>
      </c>
      <c r="AP24" s="8">
        <v>1599</v>
      </c>
      <c r="AQ24" s="8">
        <v>1684</v>
      </c>
      <c r="AR24" s="8">
        <v>1766</v>
      </c>
      <c r="AS24" s="8">
        <v>1850</v>
      </c>
      <c r="AT24" s="8">
        <v>1932</v>
      </c>
      <c r="AU24" s="8">
        <v>2014</v>
      </c>
      <c r="AV24" s="8">
        <v>2096</v>
      </c>
      <c r="AW24" s="8">
        <v>2180</v>
      </c>
      <c r="AX24" s="8">
        <v>2262</v>
      </c>
      <c r="AY24" s="8">
        <v>2346</v>
      </c>
      <c r="AZ24" s="8">
        <v>2428</v>
      </c>
    </row>
    <row r="25" spans="1:57" customHeight="1" ht="18.75">
      <c r="A25" s="1431"/>
      <c r="B25" s="1431"/>
      <c r="C25" s="498">
        <v>4400</v>
      </c>
      <c r="D25" s="494">
        <f>ROUNDUP(IFERROR(AC25*(1+$AC$5/100),AC25),0)</f>
        <v>402</v>
      </c>
      <c r="E25" s="494">
        <f>ROUNDUP(IFERROR(AD25*(1+$AC$5/100),AD25),0)</f>
        <v>467</v>
      </c>
      <c r="F25" s="494">
        <f>ROUNDUP(IFERROR(AE25*(1+$AC$5/100),AE25),0)</f>
        <v>530</v>
      </c>
      <c r="G25" s="494">
        <f>ROUNDUP(IFERROR(AF25*(1+$AC$5/100),AF25),0)</f>
        <v>594</v>
      </c>
      <c r="H25" s="494">
        <f>ROUNDUP(IFERROR(AG25*(1+$AC$5/100),AG25),0)</f>
        <v>659</v>
      </c>
      <c r="I25" s="494">
        <f>ROUNDUP(IFERROR(AH25*(1+$AC$5/100),AH25),0)</f>
        <v>722</v>
      </c>
      <c r="J25" s="494">
        <f>ROUNDUP(IFERROR(AI25*(1+$AC$5/100),AI25),0)</f>
        <v>786</v>
      </c>
      <c r="K25" s="494">
        <f>ROUNDUP(IFERROR(AJ25*(1+$AC$5/100),AJ25),0)</f>
        <v>849</v>
      </c>
      <c r="L25" s="494">
        <f>ROUNDUP(IFERROR(AK25*(1+$AC$5/100),AK25),0)</f>
        <v>914</v>
      </c>
      <c r="M25" s="494">
        <f>ROUNDUP(IFERROR(AL25*(1+$AC$5/100),AL25),0)</f>
        <v>978</v>
      </c>
      <c r="N25" s="494">
        <f>ROUNDUP(IFERROR(AM25*(1+$AC$5/100),AM25),0)</f>
        <v>1041</v>
      </c>
      <c r="O25" s="494">
        <f>ROUNDUP(IFERROR(AN25*(1+$AC$5/100),AN25),0)</f>
        <v>1106</v>
      </c>
      <c r="P25" s="494">
        <f>ROUNDUP(IFERROR(AO25*(1+$AC$5/100),AO25),0)</f>
        <v>1169</v>
      </c>
      <c r="Q25" s="494">
        <f>ROUNDUP(IFERROR(AP25*(1+$AC$5/100),AP25),0)</f>
        <v>1233</v>
      </c>
      <c r="R25" s="494">
        <f>ROUNDUP(IFERROR(AQ25*(1+$AC$5/100),AQ25),0)</f>
        <v>1297</v>
      </c>
      <c r="S25" s="494">
        <f>ROUNDUP(IFERROR(AR25*(1+$AC$5/100),AR25),0)</f>
        <v>1362</v>
      </c>
      <c r="T25" s="494">
        <f>ROUNDUP(IFERROR(AS25*(1+$AC$5/100),AS25),0)</f>
        <v>1425</v>
      </c>
      <c r="U25" s="494">
        <f>ROUNDUP(IFERROR(AT25*(1+$AC$5/100),AT25),0)</f>
        <v>1489</v>
      </c>
      <c r="V25" s="494">
        <f>ROUNDUP(IFERROR(AU25*(1+$AC$5/100),AU25),0)</f>
        <v>1552</v>
      </c>
      <c r="W25" s="494">
        <f>ROUNDUP(IFERROR(AV25*(1+$AC$5/100),AV25),0)</f>
        <v>1617</v>
      </c>
      <c r="X25" s="494">
        <f>ROUNDUP(IFERROR(AW25*(1+$AC$5/100),AW25),0)</f>
        <v>1681</v>
      </c>
      <c r="Y25" s="494">
        <f>ROUNDUP(IFERROR(AX25*(1+$AC$5/100),AX25),0)</f>
        <v>1744</v>
      </c>
      <c r="Z25" s="494">
        <f>ROUNDUP(IFERROR(AY25*(1+$AC$5/100),AY25),0)</f>
        <v>1809</v>
      </c>
      <c r="AA25" s="494">
        <f>ROUNDUP(IFERROR(AZ25*(1+$AC$5/100),AZ25),0)</f>
        <v>1872</v>
      </c>
      <c r="AB25" s="498">
        <v>4400</v>
      </c>
      <c r="AC25" s="10">
        <v>536</v>
      </c>
      <c r="AD25" s="10">
        <v>622</v>
      </c>
      <c r="AE25" s="10">
        <v>706</v>
      </c>
      <c r="AF25" s="10">
        <v>792</v>
      </c>
      <c r="AG25" s="10">
        <v>878</v>
      </c>
      <c r="AH25" s="10">
        <v>962</v>
      </c>
      <c r="AI25" s="10">
        <v>1048</v>
      </c>
      <c r="AJ25" s="10">
        <v>1132</v>
      </c>
      <c r="AK25" s="10">
        <v>1218</v>
      </c>
      <c r="AL25" s="10">
        <v>1304</v>
      </c>
      <c r="AM25" s="10">
        <v>1388</v>
      </c>
      <c r="AN25" s="10">
        <v>1474</v>
      </c>
      <c r="AO25" s="10">
        <v>1558</v>
      </c>
      <c r="AP25" s="10">
        <v>1643</v>
      </c>
      <c r="AQ25" s="10">
        <v>1729</v>
      </c>
      <c r="AR25" s="10">
        <v>1815</v>
      </c>
      <c r="AS25" s="10">
        <v>1899</v>
      </c>
      <c r="AT25" s="10">
        <v>1985</v>
      </c>
      <c r="AU25" s="10">
        <v>2069</v>
      </c>
      <c r="AV25" s="10">
        <v>2155</v>
      </c>
      <c r="AW25" s="10">
        <v>2241</v>
      </c>
      <c r="AX25" s="10">
        <v>2325</v>
      </c>
      <c r="AY25" s="10">
        <v>2411</v>
      </c>
      <c r="AZ25" s="10">
        <v>2495</v>
      </c>
    </row>
    <row r="26" spans="1:57" customHeight="1" ht="18.75">
      <c r="A26" s="1431"/>
      <c r="B26" s="1431"/>
      <c r="C26" s="497">
        <v>4600</v>
      </c>
      <c r="D26" s="495">
        <f>ROUNDUP(IFERROR(AC26*(1+$AC$5/100),AC26),0)</f>
        <v>413</v>
      </c>
      <c r="E26" s="495">
        <f>ROUNDUP(IFERROR(AD26*(1+$AC$5/100),AD26),0)</f>
        <v>479</v>
      </c>
      <c r="F26" s="495">
        <f>ROUNDUP(IFERROR(AE26*(1+$AC$5/100),AE26),0)</f>
        <v>545</v>
      </c>
      <c r="G26" s="495">
        <f>ROUNDUP(IFERROR(AF26*(1+$AC$5/100),AF26),0)</f>
        <v>609</v>
      </c>
      <c r="H26" s="495">
        <f>ROUNDUP(IFERROR(AG26*(1+$AC$5/100),AG26),0)</f>
        <v>675</v>
      </c>
      <c r="I26" s="495">
        <f>ROUNDUP(IFERROR(AH26*(1+$AC$5/100),AH26),0)</f>
        <v>742</v>
      </c>
      <c r="J26" s="495">
        <f>ROUNDUP(IFERROR(AI26*(1+$AC$5/100),AI26),0)</f>
        <v>808</v>
      </c>
      <c r="K26" s="495">
        <f>ROUNDUP(IFERROR(AJ26*(1+$AC$5/100),AJ26),0)</f>
        <v>873</v>
      </c>
      <c r="L26" s="495">
        <f>ROUNDUP(IFERROR(AK26*(1+$AC$5/100),AK26),0)</f>
        <v>939</v>
      </c>
      <c r="M26" s="495">
        <f>ROUNDUP(IFERROR(AL26*(1+$AC$5/100),AL26),0)</f>
        <v>1005</v>
      </c>
      <c r="N26" s="495">
        <f>ROUNDUP(IFERROR(AM26*(1+$AC$5/100),AM26),0)</f>
        <v>1069</v>
      </c>
      <c r="O26" s="495">
        <f>ROUNDUP(IFERROR(AN26*(1+$AC$5/100),AN26),0)</f>
        <v>1135</v>
      </c>
      <c r="P26" s="495">
        <f>ROUNDUP(IFERROR(AO26*(1+$AC$5/100),AO26),0)</f>
        <v>1202</v>
      </c>
      <c r="Q26" s="495">
        <f>ROUNDUP(IFERROR(AP26*(1+$AC$5/100),AP26),0)</f>
        <v>1268</v>
      </c>
      <c r="R26" s="495">
        <f>ROUNDUP(IFERROR(AQ26*(1+$AC$5/100),AQ26),0)</f>
        <v>1332</v>
      </c>
      <c r="S26" s="495">
        <f>ROUNDUP(IFERROR(AR26*(1+$AC$5/100),AR26),0)</f>
        <v>1398</v>
      </c>
      <c r="T26" s="495">
        <f>ROUNDUP(IFERROR(AS26*(1+$AC$5/100),AS26),0)</f>
        <v>1464</v>
      </c>
      <c r="U26" s="495">
        <f>ROUNDUP(IFERROR(AT26*(1+$AC$5/100),AT26),0)</f>
        <v>1529</v>
      </c>
      <c r="V26" s="495">
        <f>ROUNDUP(IFERROR(AU26*(1+$AC$5/100),AU26),0)</f>
        <v>1595</v>
      </c>
      <c r="W26" s="495">
        <f>ROUNDUP(IFERROR(AV26*(1+$AC$5/100),AV26),0)</f>
        <v>1661</v>
      </c>
      <c r="X26" s="495">
        <f>ROUNDUP(IFERROR(AW26*(1+$AC$5/100),AW26),0)</f>
        <v>1728</v>
      </c>
      <c r="Y26" s="495">
        <f>ROUNDUP(IFERROR(AX26*(1+$AC$5/100),AX26),0)</f>
        <v>1792</v>
      </c>
      <c r="Z26" s="495">
        <f>ROUNDUP(IFERROR(AY26*(1+$AC$5/100),AY26),0)</f>
        <v>1858</v>
      </c>
      <c r="AA26" s="495">
        <f>ROUNDUP(IFERROR(AZ26*(1+$AC$5/100),AZ26),0)</f>
        <v>1923</v>
      </c>
      <c r="AB26" s="497">
        <v>4600</v>
      </c>
      <c r="AC26" s="8">
        <v>550</v>
      </c>
      <c r="AD26" s="8">
        <v>638</v>
      </c>
      <c r="AE26" s="8">
        <v>726</v>
      </c>
      <c r="AF26" s="8">
        <v>812</v>
      </c>
      <c r="AG26" s="8">
        <v>900</v>
      </c>
      <c r="AH26" s="8">
        <v>989</v>
      </c>
      <c r="AI26" s="8">
        <v>1077</v>
      </c>
      <c r="AJ26" s="8">
        <v>1163</v>
      </c>
      <c r="AK26" s="8">
        <v>1251</v>
      </c>
      <c r="AL26" s="8">
        <v>1339</v>
      </c>
      <c r="AM26" s="8">
        <v>1425</v>
      </c>
      <c r="AN26" s="8">
        <v>1513</v>
      </c>
      <c r="AO26" s="8">
        <v>1602</v>
      </c>
      <c r="AP26" s="8">
        <v>1690</v>
      </c>
      <c r="AQ26" s="8">
        <v>1776</v>
      </c>
      <c r="AR26" s="8">
        <v>1864</v>
      </c>
      <c r="AS26" s="8">
        <v>1952</v>
      </c>
      <c r="AT26" s="8">
        <v>2038</v>
      </c>
      <c r="AU26" s="8">
        <v>2126</v>
      </c>
      <c r="AV26" s="8">
        <v>2214</v>
      </c>
      <c r="AW26" s="8">
        <v>2303</v>
      </c>
      <c r="AX26" s="8">
        <v>2389</v>
      </c>
      <c r="AY26" s="8">
        <v>2477</v>
      </c>
      <c r="AZ26" s="8">
        <v>2563</v>
      </c>
    </row>
    <row r="27" spans="1:57" customHeight="1" ht="18.75">
      <c r="A27" s="1431"/>
      <c r="B27" s="1431"/>
      <c r="C27" s="498">
        <v>4800</v>
      </c>
      <c r="D27" s="494">
        <f>ROUNDUP(IFERROR(AC27*(1+$AC$5/100),AC27),0)</f>
        <v>422</v>
      </c>
      <c r="E27" s="494">
        <f>ROUNDUP(IFERROR(AD27*(1+$AC$5/100),AD27),0)</f>
        <v>489</v>
      </c>
      <c r="F27" s="494">
        <f>ROUNDUP(IFERROR(AE27*(1+$AC$5/100),AE27),0)</f>
        <v>558</v>
      </c>
      <c r="G27" s="494">
        <f>ROUNDUP(IFERROR(AF27*(1+$AC$5/100),AF27),0)</f>
        <v>625</v>
      </c>
      <c r="H27" s="494">
        <f>ROUNDUP(IFERROR(AG27*(1+$AC$5/100),AG27),0)</f>
        <v>693</v>
      </c>
      <c r="I27" s="494">
        <f>ROUNDUP(IFERROR(AH27*(1+$AC$5/100),AH27),0)</f>
        <v>760</v>
      </c>
      <c r="J27" s="494">
        <f>ROUNDUP(IFERROR(AI27*(1+$AC$5/100),AI27),0)</f>
        <v>828</v>
      </c>
      <c r="K27" s="494">
        <f>ROUNDUP(IFERROR(AJ27*(1+$AC$5/100),AJ27),0)</f>
        <v>896</v>
      </c>
      <c r="L27" s="494">
        <f>ROUNDUP(IFERROR(AK27*(1+$AC$5/100),AK27),0)</f>
        <v>962</v>
      </c>
      <c r="M27" s="494">
        <f>ROUNDUP(IFERROR(AL27*(1+$AC$5/100),AL27),0)</f>
        <v>1029</v>
      </c>
      <c r="N27" s="494">
        <f>ROUNDUP(IFERROR(AM27*(1+$AC$5/100),AM27),0)</f>
        <v>1097</v>
      </c>
      <c r="O27" s="494">
        <f>ROUNDUP(IFERROR(AN27*(1+$AC$5/100),AN27),0)</f>
        <v>1164</v>
      </c>
      <c r="P27" s="494">
        <f>ROUNDUP(IFERROR(AO27*(1+$AC$5/100),AO27),0)</f>
        <v>1233</v>
      </c>
      <c r="Q27" s="494">
        <f>ROUNDUP(IFERROR(AP27*(1+$AC$5/100),AP27),0)</f>
        <v>1300</v>
      </c>
      <c r="R27" s="494">
        <f>ROUNDUP(IFERROR(AQ27*(1+$AC$5/100),AQ27),0)</f>
        <v>1368</v>
      </c>
      <c r="S27" s="494">
        <f>ROUNDUP(IFERROR(AR27*(1+$AC$5/100),AR27),0)</f>
        <v>1435</v>
      </c>
      <c r="T27" s="494">
        <f>ROUNDUP(IFERROR(AS27*(1+$AC$5/100),AS27),0)</f>
        <v>1501</v>
      </c>
      <c r="U27" s="494">
        <f>ROUNDUP(IFERROR(AT27*(1+$AC$5/100),AT27),0)</f>
        <v>1569</v>
      </c>
      <c r="V27" s="494">
        <f>ROUNDUP(IFERROR(AU27*(1+$AC$5/100),AU27),0)</f>
        <v>1637</v>
      </c>
      <c r="W27" s="494">
        <f>ROUNDUP(IFERROR(AV27*(1+$AC$5/100),AV27),0)</f>
        <v>1704</v>
      </c>
      <c r="X27" s="494">
        <f>ROUNDUP(IFERROR(AW27*(1+$AC$5/100),AW27),0)</f>
        <v>1772</v>
      </c>
      <c r="Y27" s="494">
        <f>ROUNDUP(IFERROR(AX27*(1+$AC$5/100),AX27),0)</f>
        <v>1839</v>
      </c>
      <c r="Z27" s="494">
        <f>ROUNDUP(IFERROR(AY27*(1+$AC$5/100),AY27),0)</f>
        <v>1907</v>
      </c>
      <c r="AA27" s="494">
        <f>ROUNDUP(IFERROR(AZ27*(1+$AC$5/100),AZ27),0)</f>
        <v>1974</v>
      </c>
      <c r="AB27" s="498">
        <v>4800</v>
      </c>
      <c r="AC27" s="10">
        <v>562</v>
      </c>
      <c r="AD27" s="10">
        <v>652</v>
      </c>
      <c r="AE27" s="10">
        <v>743</v>
      </c>
      <c r="AF27" s="10">
        <v>833</v>
      </c>
      <c r="AG27" s="10">
        <v>923</v>
      </c>
      <c r="AH27" s="10">
        <v>1013</v>
      </c>
      <c r="AI27" s="10">
        <v>1103</v>
      </c>
      <c r="AJ27" s="10">
        <v>1194</v>
      </c>
      <c r="AK27" s="10">
        <v>1282</v>
      </c>
      <c r="AL27" s="10">
        <v>1372</v>
      </c>
      <c r="AM27" s="10">
        <v>1462</v>
      </c>
      <c r="AN27" s="10">
        <v>1552</v>
      </c>
      <c r="AO27" s="10">
        <v>1643</v>
      </c>
      <c r="AP27" s="10">
        <v>1733</v>
      </c>
      <c r="AQ27" s="10">
        <v>1823</v>
      </c>
      <c r="AR27" s="10">
        <v>1913</v>
      </c>
      <c r="AS27" s="10">
        <v>2001</v>
      </c>
      <c r="AT27" s="10">
        <v>2091</v>
      </c>
      <c r="AU27" s="10">
        <v>2182</v>
      </c>
      <c r="AV27" s="10">
        <v>2272</v>
      </c>
      <c r="AW27" s="10">
        <v>2362</v>
      </c>
      <c r="AX27" s="10">
        <v>2452</v>
      </c>
      <c r="AY27" s="10">
        <v>2542</v>
      </c>
      <c r="AZ27" s="10">
        <v>2631</v>
      </c>
    </row>
    <row r="28" spans="1:57" customHeight="1" ht="18.75">
      <c r="A28" s="1431"/>
      <c r="B28" s="1431"/>
      <c r="C28" s="497">
        <v>5000</v>
      </c>
      <c r="D28" s="495">
        <f>ROUNDUP(IFERROR(AC28*(1+$AC$5/100),AC28),0)</f>
        <v>433</v>
      </c>
      <c r="E28" s="495">
        <f>ROUNDUP(IFERROR(AD28*(1+$AC$5/100),AD28),0)</f>
        <v>502</v>
      </c>
      <c r="F28" s="495">
        <f>ROUNDUP(IFERROR(AE28*(1+$AC$5/100),AE28),0)</f>
        <v>571</v>
      </c>
      <c r="G28" s="495">
        <f>ROUNDUP(IFERROR(AF28*(1+$AC$5/100),AF28),0)</f>
        <v>640</v>
      </c>
      <c r="H28" s="495">
        <f>ROUNDUP(IFERROR(AG28*(1+$AC$5/100),AG28),0)</f>
        <v>710</v>
      </c>
      <c r="I28" s="495">
        <f>ROUNDUP(IFERROR(AH28*(1+$AC$5/100),AH28),0)</f>
        <v>779</v>
      </c>
      <c r="J28" s="495">
        <f>ROUNDUP(IFERROR(AI28*(1+$AC$5/100),AI28),0)</f>
        <v>848</v>
      </c>
      <c r="K28" s="495">
        <f>ROUNDUP(IFERROR(AJ28*(1+$AC$5/100),AJ28),0)</f>
        <v>917</v>
      </c>
      <c r="L28" s="495">
        <f>ROUNDUP(IFERROR(AK28*(1+$AC$5/100),AK28),0)</f>
        <v>987</v>
      </c>
      <c r="M28" s="495">
        <f>ROUNDUP(IFERROR(AL28*(1+$AC$5/100),AL28),0)</f>
        <v>1056</v>
      </c>
      <c r="N28" s="495">
        <f>ROUNDUP(IFERROR(AM28*(1+$AC$5/100),AM28),0)</f>
        <v>1125</v>
      </c>
      <c r="O28" s="495">
        <f>ROUNDUP(IFERROR(AN28*(1+$AC$5/100),AN28),0)</f>
        <v>1194</v>
      </c>
      <c r="P28" s="495">
        <f>ROUNDUP(IFERROR(AO28*(1+$AC$5/100),AO28),0)</f>
        <v>1265</v>
      </c>
      <c r="Q28" s="495">
        <f>ROUNDUP(IFERROR(AP28*(1+$AC$5/100),AP28),0)</f>
        <v>1332</v>
      </c>
      <c r="R28" s="495">
        <f>ROUNDUP(IFERROR(AQ28*(1+$AC$5/100),AQ28),0)</f>
        <v>1401</v>
      </c>
      <c r="S28" s="495">
        <f>ROUNDUP(IFERROR(AR28*(1+$AC$5/100),AR28),0)</f>
        <v>1470</v>
      </c>
      <c r="T28" s="495">
        <f>ROUNDUP(IFERROR(AS28*(1+$AC$5/100),AS28),0)</f>
        <v>1542</v>
      </c>
      <c r="U28" s="495">
        <f>ROUNDUP(IFERROR(AT28*(1+$AC$5/100),AT28),0)</f>
        <v>1609</v>
      </c>
      <c r="V28" s="495">
        <f>ROUNDUP(IFERROR(AU28*(1+$AC$5/100),AU28),0)</f>
        <v>1678</v>
      </c>
      <c r="W28" s="495">
        <f>ROUNDUP(IFERROR(AV28*(1+$AC$5/100),AV28),0)</f>
        <v>1749</v>
      </c>
      <c r="X28" s="495">
        <f>ROUNDUP(IFERROR(AW28*(1+$AC$5/100),AW28),0)</f>
        <v>1818</v>
      </c>
      <c r="Y28" s="495">
        <f>ROUNDUP(IFERROR(AX28*(1+$AC$5/100),AX28),0)</f>
        <v>1887</v>
      </c>
      <c r="Z28" s="495">
        <f>ROUNDUP(IFERROR(AY28*(1+$AC$5/100),AY28),0)</f>
        <v>1956</v>
      </c>
      <c r="AA28" s="495">
        <f>ROUNDUP(IFERROR(AZ28*(1+$AC$5/100),AZ28),0)</f>
        <v>2025</v>
      </c>
      <c r="AB28" s="497">
        <v>5000</v>
      </c>
      <c r="AC28" s="8">
        <v>577</v>
      </c>
      <c r="AD28" s="8">
        <v>669</v>
      </c>
      <c r="AE28" s="8">
        <v>761</v>
      </c>
      <c r="AF28" s="8">
        <v>853</v>
      </c>
      <c r="AG28" s="8">
        <v>946</v>
      </c>
      <c r="AH28" s="8">
        <v>1038</v>
      </c>
      <c r="AI28" s="8">
        <v>1130</v>
      </c>
      <c r="AJ28" s="8">
        <v>1222</v>
      </c>
      <c r="AK28" s="8">
        <v>1315</v>
      </c>
      <c r="AL28" s="8">
        <v>1407</v>
      </c>
      <c r="AM28" s="8">
        <v>1499</v>
      </c>
      <c r="AN28" s="8">
        <v>1591</v>
      </c>
      <c r="AO28" s="8">
        <v>1686</v>
      </c>
      <c r="AP28" s="8">
        <v>1776</v>
      </c>
      <c r="AQ28" s="8">
        <v>1868</v>
      </c>
      <c r="AR28" s="8">
        <v>1960</v>
      </c>
      <c r="AS28" s="8">
        <v>2055</v>
      </c>
      <c r="AT28" s="8">
        <v>2145</v>
      </c>
      <c r="AU28" s="8">
        <v>2237</v>
      </c>
      <c r="AV28" s="8">
        <v>2331</v>
      </c>
      <c r="AW28" s="8">
        <v>2424</v>
      </c>
      <c r="AX28" s="8">
        <v>2516</v>
      </c>
      <c r="AY28" s="8">
        <v>2608</v>
      </c>
      <c r="AZ28" s="8">
        <v>2700</v>
      </c>
    </row>
    <row r="29" spans="1:57">
      <c r="A29" s="7"/>
      <c r="B29" s="7"/>
    </row>
    <row r="30" spans="1:57" customHeight="1" ht="24">
      <c r="A30" s="1432" t="s">
        <v>939</v>
      </c>
      <c r="B30" s="1433"/>
      <c r="C30" s="1433"/>
      <c r="D30" s="1433"/>
      <c r="E30" s="1433"/>
      <c r="F30" s="1433"/>
      <c r="G30" s="1433"/>
      <c r="H30" s="1433"/>
      <c r="I30" s="1433"/>
      <c r="J30" s="1433"/>
      <c r="K30" s="1433"/>
      <c r="L30" s="1433"/>
      <c r="M30" s="1433"/>
      <c r="N30" s="1433"/>
      <c r="O30" s="1433"/>
      <c r="P30" s="1433"/>
      <c r="Q30" s="1433"/>
      <c r="R30" s="1433"/>
      <c r="S30" s="1433"/>
      <c r="T30" s="1433"/>
      <c r="U30" s="1433"/>
      <c r="V30" s="1433"/>
      <c r="W30" s="1433"/>
      <c r="X30" s="1433"/>
      <c r="Y30" s="1433"/>
      <c r="Z30" s="1433"/>
      <c r="AA30" s="1433"/>
      <c r="AB30" s="1433"/>
    </row>
    <row r="31" spans="1:57" customHeight="1" ht="18.75">
      <c r="A31" s="1431" t="s">
        <v>940</v>
      </c>
      <c r="B31" s="1434"/>
      <c r="C31" s="499"/>
      <c r="D31" s="501">
        <v>1078</v>
      </c>
      <c r="E31" s="501">
        <v>1288</v>
      </c>
      <c r="F31" s="501">
        <v>1499</v>
      </c>
      <c r="G31" s="501">
        <v>1710</v>
      </c>
      <c r="H31" s="501">
        <v>1921</v>
      </c>
      <c r="I31" s="501">
        <v>2132</v>
      </c>
      <c r="J31" s="501">
        <v>2342</v>
      </c>
      <c r="K31" s="501">
        <v>2553</v>
      </c>
      <c r="L31" s="501">
        <v>2764</v>
      </c>
      <c r="M31" s="501">
        <v>2975</v>
      </c>
      <c r="N31" s="501">
        <v>3186</v>
      </c>
      <c r="O31" s="501">
        <v>3396</v>
      </c>
      <c r="P31" s="501">
        <v>3607</v>
      </c>
      <c r="Q31" s="501">
        <v>3818</v>
      </c>
      <c r="R31" s="501">
        <v>4029</v>
      </c>
      <c r="S31" s="501">
        <v>4240</v>
      </c>
      <c r="T31" s="501">
        <v>4450</v>
      </c>
      <c r="U31" s="501">
        <v>4661</v>
      </c>
      <c r="V31" s="501">
        <v>4872</v>
      </c>
      <c r="W31" s="501">
        <v>5083</v>
      </c>
      <c r="X31" s="501">
        <v>5294</v>
      </c>
      <c r="Y31" s="501">
        <v>5504</v>
      </c>
      <c r="Z31" s="501">
        <v>5715</v>
      </c>
      <c r="AA31" s="501">
        <v>5905</v>
      </c>
      <c r="AB31" s="499"/>
    </row>
    <row r="32" spans="1:57" customHeight="1" ht="18.75">
      <c r="A32" s="1434"/>
      <c r="B32" s="1434"/>
      <c r="C32" s="500">
        <v>1000</v>
      </c>
      <c r="D32" s="495">
        <f>ROUNDUP(IFERROR(AC32*(1+$AC$5/100),AC32),0)</f>
        <v>250</v>
      </c>
      <c r="E32" s="495">
        <f>ROUNDUP(IFERROR(AD32*(1+$AC$5/100),AD32),0)</f>
        <v>287</v>
      </c>
      <c r="F32" s="495">
        <f>ROUNDUP(IFERROR(AE32*(1+$AC$5/100),AE32),0)</f>
        <v>322</v>
      </c>
      <c r="G32" s="495">
        <f>ROUNDUP(IFERROR(AF32*(1+$AC$5/100),AF32),0)</f>
        <v>359</v>
      </c>
      <c r="H32" s="495">
        <f>ROUNDUP(IFERROR(AG32*(1+$AC$5/100),AG32),0)</f>
        <v>394</v>
      </c>
      <c r="I32" s="495">
        <f>ROUNDUP(IFERROR(AH32*(1+$AC$5/100),AH32),0)</f>
        <v>431</v>
      </c>
      <c r="J32" s="495">
        <f>ROUNDUP(IFERROR(AI32*(1+$AC$5/100),AI32),0)</f>
        <v>468</v>
      </c>
      <c r="K32" s="495">
        <f>ROUNDUP(IFERROR(AJ32*(1+$AC$5/100),AJ32),0)</f>
        <v>504</v>
      </c>
      <c r="L32" s="495">
        <f>ROUNDUP(IFERROR(AK32*(1+$AC$5/100),AK32),0)</f>
        <v>539</v>
      </c>
      <c r="M32" s="495">
        <f>ROUNDUP(IFERROR(AL32*(1+$AC$5/100),AL32),0)</f>
        <v>576</v>
      </c>
      <c r="N32" s="495">
        <f>ROUNDUP(IFERROR(AM32*(1+$AC$5/100),AM32),0)</f>
        <v>611</v>
      </c>
      <c r="O32" s="495">
        <f>ROUNDUP(IFERROR(AN32*(1+$AC$5/100),AN32),0)</f>
        <v>648</v>
      </c>
      <c r="P32" s="495">
        <f>ROUNDUP(IFERROR(AO32*(1+$AC$5/100),AO32),0)</f>
        <v>685</v>
      </c>
      <c r="Q32" s="495">
        <f>ROUNDUP(IFERROR(AP32*(1+$AC$5/100),AP32),0)</f>
        <v>720</v>
      </c>
      <c r="R32" s="495">
        <f>ROUNDUP(IFERROR(AQ32*(1+$AC$5/100),AQ32),0)</f>
        <v>756</v>
      </c>
      <c r="S32" s="495">
        <f>ROUNDUP(IFERROR(AR32*(1+$AC$5/100),AR32),0)</f>
        <v>792</v>
      </c>
      <c r="T32" s="495">
        <f>ROUNDUP(IFERROR(AS32*(1+$AC$5/100),AS32),0)</f>
        <v>828</v>
      </c>
      <c r="U32" s="495">
        <f>ROUNDUP(IFERROR(AT32*(1+$AC$5/100),AT32),0)</f>
        <v>865</v>
      </c>
      <c r="V32" s="495">
        <f>ROUNDUP(IFERROR(AU32*(1+$AC$5/100),AU32),0)</f>
        <v>902</v>
      </c>
      <c r="W32" s="495">
        <f>ROUNDUP(IFERROR(AV32*(1+$AC$5/100),AV32),0)</f>
        <v>937</v>
      </c>
      <c r="X32" s="495">
        <f>ROUNDUP(IFERROR(AW32*(1+$AC$5/100),AW32),0)</f>
        <v>972</v>
      </c>
      <c r="Y32" s="495">
        <f>ROUNDUP(IFERROR(AX32*(1+$AC$5/100),AX32),0)</f>
        <v>1009</v>
      </c>
      <c r="Z32" s="495">
        <f>ROUNDUP(IFERROR(AY32*(1+$AC$5/100),AY32),0)</f>
        <v>1044</v>
      </c>
      <c r="AA32" s="495">
        <f>ROUNDUP(IFERROR(AZ32*(1+$AC$5/100),AZ32),0)</f>
        <v>1082</v>
      </c>
      <c r="AB32" s="500">
        <v>1000</v>
      </c>
      <c r="AC32" s="8">
        <v>333</v>
      </c>
      <c r="AD32" s="8">
        <v>382</v>
      </c>
      <c r="AE32" s="8">
        <v>429</v>
      </c>
      <c r="AF32" s="8">
        <v>478</v>
      </c>
      <c r="AG32" s="8">
        <v>525</v>
      </c>
      <c r="AH32" s="8">
        <v>574</v>
      </c>
      <c r="AI32" s="8">
        <v>624</v>
      </c>
      <c r="AJ32" s="8">
        <v>671</v>
      </c>
      <c r="AK32" s="8">
        <v>718</v>
      </c>
      <c r="AL32" s="8">
        <v>767</v>
      </c>
      <c r="AM32" s="8">
        <v>814</v>
      </c>
      <c r="AN32" s="8">
        <v>864</v>
      </c>
      <c r="AO32" s="8">
        <v>913</v>
      </c>
      <c r="AP32" s="8">
        <v>960</v>
      </c>
      <c r="AQ32" s="8">
        <v>1007</v>
      </c>
      <c r="AR32" s="8">
        <v>1056</v>
      </c>
      <c r="AS32" s="8">
        <v>1103</v>
      </c>
      <c r="AT32" s="8">
        <v>1153</v>
      </c>
      <c r="AU32" s="8">
        <v>1202</v>
      </c>
      <c r="AV32" s="8">
        <v>1249</v>
      </c>
      <c r="AW32" s="8">
        <v>1296</v>
      </c>
      <c r="AX32" s="8">
        <v>1345</v>
      </c>
      <c r="AY32" s="8">
        <v>1392</v>
      </c>
      <c r="AZ32" s="9">
        <v>1442</v>
      </c>
    </row>
    <row r="33" spans="1:57" customHeight="1" ht="18.75">
      <c r="A33" s="1434"/>
      <c r="B33" s="1434"/>
      <c r="C33" s="501">
        <v>1200</v>
      </c>
      <c r="D33" s="494">
        <f>ROUNDUP(IFERROR(AC33*(1+$AC$5/100),AC33),0)</f>
        <v>264</v>
      </c>
      <c r="E33" s="494">
        <f>ROUNDUP(IFERROR(AD33*(1+$AC$5/100),AD33),0)</f>
        <v>302</v>
      </c>
      <c r="F33" s="494">
        <f>ROUNDUP(IFERROR(AE33*(1+$AC$5/100),AE33),0)</f>
        <v>341</v>
      </c>
      <c r="G33" s="494">
        <f>ROUNDUP(IFERROR(AF33*(1+$AC$5/100),AF33),0)</f>
        <v>379</v>
      </c>
      <c r="H33" s="494">
        <f>ROUNDUP(IFERROR(AG33*(1+$AC$5/100),AG33),0)</f>
        <v>417</v>
      </c>
      <c r="I33" s="494">
        <f>ROUNDUP(IFERROR(AH33*(1+$AC$5/100),AH33),0)</f>
        <v>456</v>
      </c>
      <c r="J33" s="494">
        <f>ROUNDUP(IFERROR(AI33*(1+$AC$5/100),AI33),0)</f>
        <v>495</v>
      </c>
      <c r="K33" s="494">
        <f>ROUNDUP(IFERROR(AJ33*(1+$AC$5/100),AJ33),0)</f>
        <v>533</v>
      </c>
      <c r="L33" s="494">
        <f>ROUNDUP(IFERROR(AK33*(1+$AC$5/100),AK33),0)</f>
        <v>571</v>
      </c>
      <c r="M33" s="494">
        <f>ROUNDUP(IFERROR(AL33*(1+$AC$5/100),AL33),0)</f>
        <v>609</v>
      </c>
      <c r="N33" s="494">
        <f>ROUNDUP(IFERROR(AM33*(1+$AC$5/100),AM33),0)</f>
        <v>648</v>
      </c>
      <c r="O33" s="494">
        <f>ROUNDUP(IFERROR(AN33*(1+$AC$5/100),AN33),0)</f>
        <v>687</v>
      </c>
      <c r="P33" s="494">
        <f>ROUNDUP(IFERROR(AO33*(1+$AC$5/100),AO33),0)</f>
        <v>725</v>
      </c>
      <c r="Q33" s="494">
        <f>ROUNDUP(IFERROR(AP33*(1+$AC$5/100),AP33),0)</f>
        <v>765</v>
      </c>
      <c r="R33" s="494">
        <f>ROUNDUP(IFERROR(AQ33*(1+$AC$5/100),AQ33),0)</f>
        <v>802</v>
      </c>
      <c r="S33" s="494">
        <f>ROUNDUP(IFERROR(AR33*(1+$AC$5/100),AR33),0)</f>
        <v>842</v>
      </c>
      <c r="T33" s="494">
        <f>ROUNDUP(IFERROR(AS33*(1+$AC$5/100),AS33),0)</f>
        <v>879</v>
      </c>
      <c r="U33" s="494">
        <f>ROUNDUP(IFERROR(AT33*(1+$AC$5/100),AT33),0)</f>
        <v>918</v>
      </c>
      <c r="V33" s="494">
        <f>ROUNDUP(IFERROR(AU33*(1+$AC$5/100),AU33),0)</f>
        <v>956</v>
      </c>
      <c r="W33" s="494">
        <f>ROUNDUP(IFERROR(AV33*(1+$AC$5/100),AV33),0)</f>
        <v>996</v>
      </c>
      <c r="X33" s="494">
        <f>ROUNDUP(IFERROR(AW33*(1+$AC$5/100),AW33),0)</f>
        <v>1032</v>
      </c>
      <c r="Y33" s="494">
        <f>ROUNDUP(IFERROR(AX33*(1+$AC$5/100),AX33),0)</f>
        <v>1072</v>
      </c>
      <c r="Z33" s="494">
        <f>ROUNDUP(IFERROR(AY33*(1+$AC$5/100),AY33),0)</f>
        <v>1110</v>
      </c>
      <c r="AA33" s="494">
        <f>ROUNDUP(IFERROR(AZ33*(1+$AC$5/100),AZ33),0)</f>
        <v>1148</v>
      </c>
      <c r="AB33" s="501">
        <v>1200</v>
      </c>
      <c r="AC33" s="10">
        <v>351</v>
      </c>
      <c r="AD33" s="10">
        <v>402</v>
      </c>
      <c r="AE33" s="10">
        <v>454</v>
      </c>
      <c r="AF33" s="10">
        <v>505</v>
      </c>
      <c r="AG33" s="10">
        <v>556</v>
      </c>
      <c r="AH33" s="10">
        <v>607</v>
      </c>
      <c r="AI33" s="10">
        <v>659</v>
      </c>
      <c r="AJ33" s="10">
        <v>710</v>
      </c>
      <c r="AK33" s="10">
        <v>761</v>
      </c>
      <c r="AL33" s="10">
        <v>812</v>
      </c>
      <c r="AM33" s="10">
        <v>864</v>
      </c>
      <c r="AN33" s="10">
        <v>915</v>
      </c>
      <c r="AO33" s="10">
        <v>966</v>
      </c>
      <c r="AP33" s="10">
        <v>1019</v>
      </c>
      <c r="AQ33" s="10">
        <v>1069</v>
      </c>
      <c r="AR33" s="10">
        <v>1122</v>
      </c>
      <c r="AS33" s="10">
        <v>1171</v>
      </c>
      <c r="AT33" s="10">
        <v>1224</v>
      </c>
      <c r="AU33" s="10">
        <v>1274</v>
      </c>
      <c r="AV33" s="10">
        <v>1327</v>
      </c>
      <c r="AW33" s="10">
        <v>1376</v>
      </c>
      <c r="AX33" s="10">
        <v>1429</v>
      </c>
      <c r="AY33" s="10">
        <v>1479</v>
      </c>
      <c r="AZ33" s="11">
        <v>1530</v>
      </c>
    </row>
    <row r="34" spans="1:57" customHeight="1" ht="18.75">
      <c r="A34" s="1434"/>
      <c r="B34" s="1434"/>
      <c r="C34" s="500">
        <v>1400</v>
      </c>
      <c r="D34" s="495">
        <f>ROUNDUP(IFERROR(AC34*(1+$AC$5/100),AC34),0)</f>
        <v>276</v>
      </c>
      <c r="E34" s="495">
        <f>ROUNDUP(IFERROR(AD34*(1+$AC$5/100),AD34),0)</f>
        <v>318</v>
      </c>
      <c r="F34" s="495">
        <f>ROUNDUP(IFERROR(AE34*(1+$AC$5/100),AE34),0)</f>
        <v>357</v>
      </c>
      <c r="G34" s="495">
        <f>ROUNDUP(IFERROR(AF34*(1+$AC$5/100),AF34),0)</f>
        <v>399</v>
      </c>
      <c r="H34" s="495">
        <f>ROUNDUP(IFERROR(AG34*(1+$AC$5/100),AG34),0)</f>
        <v>439</v>
      </c>
      <c r="I34" s="495">
        <f>ROUNDUP(IFERROR(AH34*(1+$AC$5/100),AH34),0)</f>
        <v>480</v>
      </c>
      <c r="J34" s="495">
        <f>ROUNDUP(IFERROR(AI34*(1+$AC$5/100),AI34),0)</f>
        <v>522</v>
      </c>
      <c r="K34" s="495">
        <f>ROUNDUP(IFERROR(AJ34*(1+$AC$5/100),AJ34),0)</f>
        <v>562</v>
      </c>
      <c r="L34" s="495">
        <f>ROUNDUP(IFERROR(AK34*(1+$AC$5/100),AK34),0)</f>
        <v>603</v>
      </c>
      <c r="M34" s="495">
        <f>ROUNDUP(IFERROR(AL34*(1+$AC$5/100),AL34),0)</f>
        <v>645</v>
      </c>
      <c r="N34" s="495">
        <f>ROUNDUP(IFERROR(AM34*(1+$AC$5/100),AM34),0)</f>
        <v>685</v>
      </c>
      <c r="O34" s="495">
        <f>ROUNDUP(IFERROR(AN34*(1+$AC$5/100),AN34),0)</f>
        <v>725</v>
      </c>
      <c r="P34" s="495">
        <f>ROUNDUP(IFERROR(AO34*(1+$AC$5/100),AO34),0)</f>
        <v>766</v>
      </c>
      <c r="Q34" s="495">
        <f>ROUNDUP(IFERROR(AP34*(1+$AC$5/100),AP34),0)</f>
        <v>808</v>
      </c>
      <c r="R34" s="495">
        <f>ROUNDUP(IFERROR(AQ34*(1+$AC$5/100),AQ34),0)</f>
        <v>848</v>
      </c>
      <c r="S34" s="495">
        <f>ROUNDUP(IFERROR(AR34*(1+$AC$5/100),AR34),0)</f>
        <v>889</v>
      </c>
      <c r="T34" s="495">
        <f>ROUNDUP(IFERROR(AS34*(1+$AC$5/100),AS34),0)</f>
        <v>930</v>
      </c>
      <c r="U34" s="495">
        <f>ROUNDUP(IFERROR(AT34*(1+$AC$5/100),AT34),0)</f>
        <v>971</v>
      </c>
      <c r="V34" s="495">
        <f>ROUNDUP(IFERROR(AU34*(1+$AC$5/100),AU34),0)</f>
        <v>1012</v>
      </c>
      <c r="W34" s="495">
        <f>ROUNDUP(IFERROR(AV34*(1+$AC$5/100),AV34),0)</f>
        <v>1053</v>
      </c>
      <c r="X34" s="495">
        <f>ROUNDUP(IFERROR(AW34*(1+$AC$5/100),AW34),0)</f>
        <v>1092</v>
      </c>
      <c r="Y34" s="495">
        <f>ROUNDUP(IFERROR(AX34*(1+$AC$5/100),AX34),0)</f>
        <v>1134</v>
      </c>
      <c r="Z34" s="495">
        <f>ROUNDUP(IFERROR(AY34*(1+$AC$5/100),AY34),0)</f>
        <v>1176</v>
      </c>
      <c r="AA34" s="495">
        <f>ROUNDUP(IFERROR(AZ34*(1+$AC$5/100),AZ34),0)</f>
        <v>1215</v>
      </c>
      <c r="AB34" s="500">
        <v>1400</v>
      </c>
      <c r="AC34" s="8">
        <v>367</v>
      </c>
      <c r="AD34" s="8">
        <v>423</v>
      </c>
      <c r="AE34" s="8">
        <v>476</v>
      </c>
      <c r="AF34" s="8">
        <v>531</v>
      </c>
      <c r="AG34" s="8">
        <v>585</v>
      </c>
      <c r="AH34" s="8">
        <v>640</v>
      </c>
      <c r="AI34" s="8">
        <v>695</v>
      </c>
      <c r="AJ34" s="8">
        <v>749</v>
      </c>
      <c r="AK34" s="8">
        <v>804</v>
      </c>
      <c r="AL34" s="8">
        <v>859</v>
      </c>
      <c r="AM34" s="8">
        <v>913</v>
      </c>
      <c r="AN34" s="8">
        <v>966</v>
      </c>
      <c r="AO34" s="8">
        <v>1021</v>
      </c>
      <c r="AP34" s="8">
        <v>1077</v>
      </c>
      <c r="AQ34" s="8">
        <v>1130</v>
      </c>
      <c r="AR34" s="8">
        <v>1185</v>
      </c>
      <c r="AS34" s="8">
        <v>1239</v>
      </c>
      <c r="AT34" s="8">
        <v>1294</v>
      </c>
      <c r="AU34" s="8">
        <v>1349</v>
      </c>
      <c r="AV34" s="8">
        <v>1403</v>
      </c>
      <c r="AW34" s="8">
        <v>1456</v>
      </c>
      <c r="AX34" s="8">
        <v>1511</v>
      </c>
      <c r="AY34" s="8">
        <v>1567</v>
      </c>
      <c r="AZ34" s="9">
        <v>1620</v>
      </c>
    </row>
    <row r="35" spans="1:57" customHeight="1" ht="18.75">
      <c r="A35" s="1434"/>
      <c r="B35" s="1434"/>
      <c r="C35" s="501">
        <v>1600</v>
      </c>
      <c r="D35" s="494">
        <f>ROUNDUP(IFERROR(AC35*(1+$AC$5/100),AC35),0)</f>
        <v>290</v>
      </c>
      <c r="E35" s="494">
        <f>ROUNDUP(IFERROR(AD35*(1+$AC$5/100),AD35),0)</f>
        <v>333</v>
      </c>
      <c r="F35" s="494">
        <f>ROUNDUP(IFERROR(AE35*(1+$AC$5/100),AE35),0)</f>
        <v>376</v>
      </c>
      <c r="G35" s="494">
        <f>ROUNDUP(IFERROR(AF35*(1+$AC$5/100),AF35),0)</f>
        <v>419</v>
      </c>
      <c r="H35" s="494">
        <f>ROUNDUP(IFERROR(AG35*(1+$AC$5/100),AG35),0)</f>
        <v>462</v>
      </c>
      <c r="I35" s="494">
        <f>ROUNDUP(IFERROR(AH35*(1+$AC$5/100),AH35),0)</f>
        <v>505</v>
      </c>
      <c r="J35" s="494">
        <f>ROUNDUP(IFERROR(AI35*(1+$AC$5/100),AI35),0)</f>
        <v>548</v>
      </c>
      <c r="K35" s="494">
        <f>ROUNDUP(IFERROR(AJ35*(1+$AC$5/100),AJ35),0)</f>
        <v>591</v>
      </c>
      <c r="L35" s="494">
        <f>ROUNDUP(IFERROR(AK35*(1+$AC$5/100),AK35),0)</f>
        <v>636</v>
      </c>
      <c r="M35" s="494">
        <f>ROUNDUP(IFERROR(AL35*(1+$AC$5/100),AL35),0)</f>
        <v>679</v>
      </c>
      <c r="N35" s="494">
        <f>ROUNDUP(IFERROR(AM35*(1+$AC$5/100),AM35),0)</f>
        <v>722</v>
      </c>
      <c r="O35" s="494">
        <f>ROUNDUP(IFERROR(AN35*(1+$AC$5/100),AN35),0)</f>
        <v>765</v>
      </c>
      <c r="P35" s="494">
        <f>ROUNDUP(IFERROR(AO35*(1+$AC$5/100),AO35),0)</f>
        <v>808</v>
      </c>
      <c r="Q35" s="494">
        <f>ROUNDUP(IFERROR(AP35*(1+$AC$5/100),AP35),0)</f>
        <v>851</v>
      </c>
      <c r="R35" s="494">
        <f>ROUNDUP(IFERROR(AQ35*(1+$AC$5/100),AQ35),0)</f>
        <v>894</v>
      </c>
      <c r="S35" s="494">
        <f>ROUNDUP(IFERROR(AR35*(1+$AC$5/100),AR35),0)</f>
        <v>937</v>
      </c>
      <c r="T35" s="494">
        <f>ROUNDUP(IFERROR(AS35*(1+$AC$5/100),AS35),0)</f>
        <v>981</v>
      </c>
      <c r="U35" s="494">
        <f>ROUNDUP(IFERROR(AT35*(1+$AC$5/100),AT35),0)</f>
        <v>1025</v>
      </c>
      <c r="V35" s="494">
        <f>ROUNDUP(IFERROR(AU35*(1+$AC$5/100),AU35),0)</f>
        <v>1068</v>
      </c>
      <c r="W35" s="494">
        <f>ROUNDUP(IFERROR(AV35*(1+$AC$5/100),AV35),0)</f>
        <v>1110</v>
      </c>
      <c r="X35" s="494">
        <f>ROUNDUP(IFERROR(AW35*(1+$AC$5/100),AW35),0)</f>
        <v>1154</v>
      </c>
      <c r="Y35" s="494">
        <f>ROUNDUP(IFERROR(AX35*(1+$AC$5/100),AX35),0)</f>
        <v>1197</v>
      </c>
      <c r="Z35" s="494">
        <f>ROUNDUP(IFERROR(AY35*(1+$AC$5/100),AY35),0)</f>
        <v>1240</v>
      </c>
      <c r="AA35" s="494">
        <f>ROUNDUP(IFERROR(AZ35*(1+$AC$5/100),AZ35),0)</f>
        <v>1283</v>
      </c>
      <c r="AB35" s="501">
        <v>1600</v>
      </c>
      <c r="AC35" s="10">
        <v>386</v>
      </c>
      <c r="AD35" s="10">
        <v>443</v>
      </c>
      <c r="AE35" s="10">
        <v>501</v>
      </c>
      <c r="AF35" s="10">
        <v>558</v>
      </c>
      <c r="AG35" s="10">
        <v>615</v>
      </c>
      <c r="AH35" s="10">
        <v>673</v>
      </c>
      <c r="AI35" s="10">
        <v>730</v>
      </c>
      <c r="AJ35" s="10">
        <v>788</v>
      </c>
      <c r="AK35" s="10">
        <v>847</v>
      </c>
      <c r="AL35" s="10">
        <v>905</v>
      </c>
      <c r="AM35" s="10">
        <v>962</v>
      </c>
      <c r="AN35" s="10">
        <v>1019</v>
      </c>
      <c r="AO35" s="10">
        <v>1077</v>
      </c>
      <c r="AP35" s="10">
        <v>1134</v>
      </c>
      <c r="AQ35" s="10">
        <v>1192</v>
      </c>
      <c r="AR35" s="10">
        <v>1249</v>
      </c>
      <c r="AS35" s="10">
        <v>1308</v>
      </c>
      <c r="AT35" s="10">
        <v>1366</v>
      </c>
      <c r="AU35" s="10">
        <v>1423</v>
      </c>
      <c r="AV35" s="10">
        <v>1479</v>
      </c>
      <c r="AW35" s="10">
        <v>1538</v>
      </c>
      <c r="AX35" s="10">
        <v>1595</v>
      </c>
      <c r="AY35" s="10">
        <v>1653</v>
      </c>
      <c r="AZ35" s="11">
        <v>1710</v>
      </c>
    </row>
    <row r="36" spans="1:57" customHeight="1" ht="18.75">
      <c r="A36" s="1434"/>
      <c r="B36" s="1434"/>
      <c r="C36" s="500">
        <v>1800</v>
      </c>
      <c r="D36" s="495">
        <f>ROUNDUP(IFERROR(AC36*(1+$AC$5/100),AC36),0)</f>
        <v>302</v>
      </c>
      <c r="E36" s="495">
        <f>ROUNDUP(IFERROR(AD36*(1+$AC$5/100),AD36),0)</f>
        <v>348</v>
      </c>
      <c r="F36" s="495">
        <f>ROUNDUP(IFERROR(AE36*(1+$AC$5/100),AE36),0)</f>
        <v>393</v>
      </c>
      <c r="G36" s="495">
        <f>ROUNDUP(IFERROR(AF36*(1+$AC$5/100),AF36),0)</f>
        <v>439</v>
      </c>
      <c r="H36" s="495">
        <f>ROUNDUP(IFERROR(AG36*(1+$AC$5/100),AG36),0)</f>
        <v>485</v>
      </c>
      <c r="I36" s="495">
        <f>ROUNDUP(IFERROR(AH36*(1+$AC$5/100),AH36),0)</f>
        <v>530</v>
      </c>
      <c r="J36" s="495">
        <f>ROUNDUP(IFERROR(AI36*(1+$AC$5/100),AI36),0)</f>
        <v>576</v>
      </c>
      <c r="K36" s="495">
        <f>ROUNDUP(IFERROR(AJ36*(1+$AC$5/100),AJ36),0)</f>
        <v>622</v>
      </c>
      <c r="L36" s="495">
        <f>ROUNDUP(IFERROR(AK36*(1+$AC$5/100),AK36),0)</f>
        <v>668</v>
      </c>
      <c r="M36" s="495">
        <f>ROUNDUP(IFERROR(AL36*(1+$AC$5/100),AL36),0)</f>
        <v>713</v>
      </c>
      <c r="N36" s="495">
        <f>ROUNDUP(IFERROR(AM36*(1+$AC$5/100),AM36),0)</f>
        <v>759</v>
      </c>
      <c r="O36" s="495">
        <f>ROUNDUP(IFERROR(AN36*(1+$AC$5/100),AN36),0)</f>
        <v>804</v>
      </c>
      <c r="P36" s="495">
        <f>ROUNDUP(IFERROR(AO36*(1+$AC$5/100),AO36),0)</f>
        <v>849</v>
      </c>
      <c r="Q36" s="495">
        <f>ROUNDUP(IFERROR(AP36*(1+$AC$5/100),AP36),0)</f>
        <v>896</v>
      </c>
      <c r="R36" s="495">
        <f>ROUNDUP(IFERROR(AQ36*(1+$AC$5/100),AQ36),0)</f>
        <v>940</v>
      </c>
      <c r="S36" s="495">
        <f>ROUNDUP(IFERROR(AR36*(1+$AC$5/100),AR36),0)</f>
        <v>987</v>
      </c>
      <c r="T36" s="495">
        <f>ROUNDUP(IFERROR(AS36*(1+$AC$5/100),AS36),0)</f>
        <v>1031</v>
      </c>
      <c r="U36" s="495">
        <f>ROUNDUP(IFERROR(AT36*(1+$AC$5/100),AT36),0)</f>
        <v>1077</v>
      </c>
      <c r="V36" s="495">
        <f>ROUNDUP(IFERROR(AU36*(1+$AC$5/100),AU36),0)</f>
        <v>1123</v>
      </c>
      <c r="W36" s="495">
        <f>ROUNDUP(IFERROR(AV36*(1+$AC$5/100),AV36),0)</f>
        <v>1167</v>
      </c>
      <c r="X36" s="495">
        <f>ROUNDUP(IFERROR(AW36*(1+$AC$5/100),AW36),0)</f>
        <v>1214</v>
      </c>
      <c r="Y36" s="495">
        <f>ROUNDUP(IFERROR(AX36*(1+$AC$5/100),AX36),0)</f>
        <v>1258</v>
      </c>
      <c r="Z36" s="495">
        <f>ROUNDUP(IFERROR(AY36*(1+$AC$5/100),AY36),0)</f>
        <v>1305</v>
      </c>
      <c r="AA36" s="495">
        <f>ROUNDUP(IFERROR(AZ36*(1+$AC$5/100),AZ36),0)</f>
        <v>1349</v>
      </c>
      <c r="AB36" s="500">
        <v>1800</v>
      </c>
      <c r="AC36" s="8">
        <v>402</v>
      </c>
      <c r="AD36" s="8">
        <v>464</v>
      </c>
      <c r="AE36" s="8">
        <v>523</v>
      </c>
      <c r="AF36" s="8">
        <v>585</v>
      </c>
      <c r="AG36" s="8">
        <v>646</v>
      </c>
      <c r="AH36" s="8">
        <v>706</v>
      </c>
      <c r="AI36" s="8">
        <v>767</v>
      </c>
      <c r="AJ36" s="8">
        <v>829</v>
      </c>
      <c r="AK36" s="8">
        <v>890</v>
      </c>
      <c r="AL36" s="8">
        <v>950</v>
      </c>
      <c r="AM36" s="8">
        <v>1011</v>
      </c>
      <c r="AN36" s="8">
        <v>1071</v>
      </c>
      <c r="AO36" s="8">
        <v>1132</v>
      </c>
      <c r="AP36" s="8">
        <v>1194</v>
      </c>
      <c r="AQ36" s="8">
        <v>1253</v>
      </c>
      <c r="AR36" s="8">
        <v>1315</v>
      </c>
      <c r="AS36" s="8">
        <v>1374</v>
      </c>
      <c r="AT36" s="8">
        <v>1435</v>
      </c>
      <c r="AU36" s="8">
        <v>1497</v>
      </c>
      <c r="AV36" s="8">
        <v>1556</v>
      </c>
      <c r="AW36" s="8">
        <v>1618</v>
      </c>
      <c r="AX36" s="8">
        <v>1677</v>
      </c>
      <c r="AY36" s="8">
        <v>1739</v>
      </c>
      <c r="AZ36" s="9">
        <v>1798</v>
      </c>
    </row>
    <row r="37" spans="1:57" customHeight="1" ht="18.75">
      <c r="A37" s="1434"/>
      <c r="B37" s="1434"/>
      <c r="C37" s="501">
        <v>2000</v>
      </c>
      <c r="D37" s="494">
        <f>ROUNDUP(IFERROR(AC37*(1+$AC$5/100),AC37),0)</f>
        <v>316</v>
      </c>
      <c r="E37" s="494">
        <f>ROUNDUP(IFERROR(AD37*(1+$AC$5/100),AD37),0)</f>
        <v>363</v>
      </c>
      <c r="F37" s="494">
        <f>ROUNDUP(IFERROR(AE37*(1+$AC$5/100),AE37),0)</f>
        <v>411</v>
      </c>
      <c r="G37" s="494">
        <f>ROUNDUP(IFERROR(AF37*(1+$AC$5/100),AF37),0)</f>
        <v>459</v>
      </c>
      <c r="H37" s="494">
        <f>ROUNDUP(IFERROR(AG37*(1+$AC$5/100),AG37),0)</f>
        <v>508</v>
      </c>
      <c r="I37" s="494">
        <f>ROUNDUP(IFERROR(AH37*(1+$AC$5/100),AH37),0)</f>
        <v>554</v>
      </c>
      <c r="J37" s="494">
        <f>ROUNDUP(IFERROR(AI37*(1+$AC$5/100),AI37),0)</f>
        <v>602</v>
      </c>
      <c r="K37" s="494">
        <f>ROUNDUP(IFERROR(AJ37*(1+$AC$5/100),AJ37),0)</f>
        <v>650</v>
      </c>
      <c r="L37" s="494">
        <f>ROUNDUP(IFERROR(AK37*(1+$AC$5/100),AK37),0)</f>
        <v>699</v>
      </c>
      <c r="M37" s="494">
        <f>ROUNDUP(IFERROR(AL37*(1+$AC$5/100),AL37),0)</f>
        <v>747</v>
      </c>
      <c r="N37" s="494">
        <f>ROUNDUP(IFERROR(AM37*(1+$AC$5/100),AM37),0)</f>
        <v>794</v>
      </c>
      <c r="O37" s="494">
        <f>ROUNDUP(IFERROR(AN37*(1+$AC$5/100),AN37),0)</f>
        <v>842</v>
      </c>
      <c r="P37" s="494">
        <f>ROUNDUP(IFERROR(AO37*(1+$AC$5/100),AO37),0)</f>
        <v>889</v>
      </c>
      <c r="Q37" s="494">
        <f>ROUNDUP(IFERROR(AP37*(1+$AC$5/100),AP37),0)</f>
        <v>939</v>
      </c>
      <c r="R37" s="494">
        <f>ROUNDUP(IFERROR(AQ37*(1+$AC$5/100),AQ37),0)</f>
        <v>987</v>
      </c>
      <c r="S37" s="494">
        <f>ROUNDUP(IFERROR(AR37*(1+$AC$5/100),AR37),0)</f>
        <v>1034</v>
      </c>
      <c r="T37" s="494">
        <f>ROUNDUP(IFERROR(AS37*(1+$AC$5/100),AS37),0)</f>
        <v>1082</v>
      </c>
      <c r="U37" s="494">
        <f>ROUNDUP(IFERROR(AT37*(1+$AC$5/100),AT37),0)</f>
        <v>1129</v>
      </c>
      <c r="V37" s="494">
        <f>ROUNDUP(IFERROR(AU37*(1+$AC$5/100),AU37),0)</f>
        <v>1179</v>
      </c>
      <c r="W37" s="494">
        <f>ROUNDUP(IFERROR(AV37*(1+$AC$5/100),AV37),0)</f>
        <v>1226</v>
      </c>
      <c r="X37" s="494">
        <f>ROUNDUP(IFERROR(AW37*(1+$AC$5/100),AW37),0)</f>
        <v>1274</v>
      </c>
      <c r="Y37" s="494">
        <f>ROUNDUP(IFERROR(AX37*(1+$AC$5/100),AX37),0)</f>
        <v>1321</v>
      </c>
      <c r="Z37" s="494">
        <f>ROUNDUP(IFERROR(AY37*(1+$AC$5/100),AY37),0)</f>
        <v>1369</v>
      </c>
      <c r="AA37" s="494">
        <f>ROUNDUP(IFERROR(AZ37*(1+$AC$5/100),AZ37),0)</f>
        <v>1417</v>
      </c>
      <c r="AB37" s="501">
        <v>2000</v>
      </c>
      <c r="AC37" s="10">
        <v>421</v>
      </c>
      <c r="AD37" s="10">
        <v>484</v>
      </c>
      <c r="AE37" s="10">
        <v>548</v>
      </c>
      <c r="AF37" s="10">
        <v>611</v>
      </c>
      <c r="AG37" s="10">
        <v>677</v>
      </c>
      <c r="AH37" s="10">
        <v>738</v>
      </c>
      <c r="AI37" s="10">
        <v>802</v>
      </c>
      <c r="AJ37" s="10">
        <v>866</v>
      </c>
      <c r="AK37" s="10">
        <v>931</v>
      </c>
      <c r="AL37" s="10">
        <v>995</v>
      </c>
      <c r="AM37" s="10">
        <v>1058</v>
      </c>
      <c r="AN37" s="10">
        <v>1122</v>
      </c>
      <c r="AO37" s="10">
        <v>1185</v>
      </c>
      <c r="AP37" s="10">
        <v>1251</v>
      </c>
      <c r="AQ37" s="10">
        <v>1315</v>
      </c>
      <c r="AR37" s="10">
        <v>1378</v>
      </c>
      <c r="AS37" s="10">
        <v>1442</v>
      </c>
      <c r="AT37" s="10">
        <v>1505</v>
      </c>
      <c r="AU37" s="10">
        <v>1571</v>
      </c>
      <c r="AV37" s="10">
        <v>1634</v>
      </c>
      <c r="AW37" s="10">
        <v>1698</v>
      </c>
      <c r="AX37" s="10">
        <v>1761</v>
      </c>
      <c r="AY37" s="10">
        <v>1825</v>
      </c>
      <c r="AZ37" s="11">
        <v>1889</v>
      </c>
    </row>
    <row r="38" spans="1:57" customHeight="1" ht="18.75">
      <c r="A38" s="1434"/>
      <c r="B38" s="1434"/>
      <c r="C38" s="500">
        <v>2200</v>
      </c>
      <c r="D38" s="495">
        <f>ROUNDUP(IFERROR(AC38*(1+$AC$5/100),AC38),0)</f>
        <v>328</v>
      </c>
      <c r="E38" s="495">
        <f>ROUNDUP(IFERROR(AD38*(1+$AC$5/100),AD38),0)</f>
        <v>379</v>
      </c>
      <c r="F38" s="495">
        <f>ROUNDUP(IFERROR(AE38*(1+$AC$5/100),AE38),0)</f>
        <v>428</v>
      </c>
      <c r="G38" s="495">
        <f>ROUNDUP(IFERROR(AF38*(1+$AC$5/100),AF38),0)</f>
        <v>479</v>
      </c>
      <c r="H38" s="495">
        <f>ROUNDUP(IFERROR(AG38*(1+$AC$5/100),AG38),0)</f>
        <v>530</v>
      </c>
      <c r="I38" s="495">
        <f>ROUNDUP(IFERROR(AH38*(1+$AC$5/100),AH38),0)</f>
        <v>579</v>
      </c>
      <c r="J38" s="495">
        <f>ROUNDUP(IFERROR(AI38*(1+$AC$5/100),AI38),0)</f>
        <v>630</v>
      </c>
      <c r="K38" s="495">
        <f>ROUNDUP(IFERROR(AJ38*(1+$AC$5/100),AJ38),0)</f>
        <v>681</v>
      </c>
      <c r="L38" s="495">
        <f>ROUNDUP(IFERROR(AK38*(1+$AC$5/100),AK38),0)</f>
        <v>729</v>
      </c>
      <c r="M38" s="495">
        <f>ROUNDUP(IFERROR(AL38*(1+$AC$5/100),AL38),0)</f>
        <v>782</v>
      </c>
      <c r="N38" s="495">
        <f>ROUNDUP(IFERROR(AM38*(1+$AC$5/100),AM38),0)</f>
        <v>831</v>
      </c>
      <c r="O38" s="495">
        <f>ROUNDUP(IFERROR(AN38*(1+$AC$5/100),AN38),0)</f>
        <v>882</v>
      </c>
      <c r="P38" s="495">
        <f>ROUNDUP(IFERROR(AO38*(1+$AC$5/100),AO38),0)</f>
        <v>933</v>
      </c>
      <c r="Q38" s="495">
        <f>ROUNDUP(IFERROR(AP38*(1+$AC$5/100),AP38),0)</f>
        <v>981</v>
      </c>
      <c r="R38" s="495">
        <f>ROUNDUP(IFERROR(AQ38*(1+$AC$5/100),AQ38),0)</f>
        <v>1032</v>
      </c>
      <c r="S38" s="495">
        <f>ROUNDUP(IFERROR(AR38*(1+$AC$5/100),AR38),0)</f>
        <v>1083</v>
      </c>
      <c r="T38" s="495">
        <f>ROUNDUP(IFERROR(AS38*(1+$AC$5/100),AS38),0)</f>
        <v>1132</v>
      </c>
      <c r="U38" s="495">
        <f>ROUNDUP(IFERROR(AT38*(1+$AC$5/100),AT38),0)</f>
        <v>1183</v>
      </c>
      <c r="V38" s="495">
        <f>ROUNDUP(IFERROR(AU38*(1+$AC$5/100),AU38),0)</f>
        <v>1233</v>
      </c>
      <c r="W38" s="495">
        <f>ROUNDUP(IFERROR(AV38*(1+$AC$5/100),AV38),0)</f>
        <v>1284</v>
      </c>
      <c r="X38" s="495">
        <f>ROUNDUP(IFERROR(AW38*(1+$AC$5/100),AW38),0)</f>
        <v>1334</v>
      </c>
      <c r="Y38" s="495">
        <f>ROUNDUP(IFERROR(AX38*(1+$AC$5/100),AX38),0)</f>
        <v>1384</v>
      </c>
      <c r="Z38" s="495">
        <f>ROUNDUP(IFERROR(AY38*(1+$AC$5/100),AY38),0)</f>
        <v>1435</v>
      </c>
      <c r="AA38" s="495">
        <f>ROUNDUP(IFERROR(AZ38*(1+$AC$5/100),AZ38),0)</f>
        <v>1485</v>
      </c>
      <c r="AB38" s="500">
        <v>2200</v>
      </c>
      <c r="AC38" s="8">
        <v>437</v>
      </c>
      <c r="AD38" s="8">
        <v>505</v>
      </c>
      <c r="AE38" s="8">
        <v>570</v>
      </c>
      <c r="AF38" s="8">
        <v>638</v>
      </c>
      <c r="AG38" s="8">
        <v>706</v>
      </c>
      <c r="AH38" s="8">
        <v>771</v>
      </c>
      <c r="AI38" s="8">
        <v>839</v>
      </c>
      <c r="AJ38" s="8">
        <v>907</v>
      </c>
      <c r="AK38" s="8">
        <v>972</v>
      </c>
      <c r="AL38" s="8">
        <v>1042</v>
      </c>
      <c r="AM38" s="8">
        <v>1107</v>
      </c>
      <c r="AN38" s="8">
        <v>1175</v>
      </c>
      <c r="AO38" s="8">
        <v>1243</v>
      </c>
      <c r="AP38" s="8">
        <v>1308</v>
      </c>
      <c r="AQ38" s="8">
        <v>1376</v>
      </c>
      <c r="AR38" s="8">
        <v>1444</v>
      </c>
      <c r="AS38" s="8">
        <v>1509</v>
      </c>
      <c r="AT38" s="8">
        <v>1577</v>
      </c>
      <c r="AU38" s="8">
        <v>1643</v>
      </c>
      <c r="AV38" s="8">
        <v>1712</v>
      </c>
      <c r="AW38" s="8">
        <v>1778</v>
      </c>
      <c r="AX38" s="8">
        <v>1845</v>
      </c>
      <c r="AY38" s="8">
        <v>1913</v>
      </c>
      <c r="AZ38" s="9">
        <v>1979</v>
      </c>
    </row>
    <row r="39" spans="1:57" customHeight="1" ht="18.75">
      <c r="A39" s="1434"/>
      <c r="B39" s="1434"/>
      <c r="C39" s="501">
        <v>2400</v>
      </c>
      <c r="D39" s="494">
        <f>ROUNDUP(IFERROR(AC39*(1+$AC$5/100),AC39),0)</f>
        <v>342</v>
      </c>
      <c r="E39" s="494">
        <f>ROUNDUP(IFERROR(AD39*(1+$AC$5/100),AD39),0)</f>
        <v>393</v>
      </c>
      <c r="F39" s="494">
        <f>ROUNDUP(IFERROR(AE39*(1+$AC$5/100),AE39),0)</f>
        <v>447</v>
      </c>
      <c r="G39" s="494">
        <f>ROUNDUP(IFERROR(AF39*(1+$AC$5/100),AF39),0)</f>
        <v>499</v>
      </c>
      <c r="H39" s="494">
        <f>ROUNDUP(IFERROR(AG39*(1+$AC$5/100),AG39),0)</f>
        <v>551</v>
      </c>
      <c r="I39" s="494">
        <f>ROUNDUP(IFERROR(AH39*(1+$AC$5/100),AH39),0)</f>
        <v>605</v>
      </c>
      <c r="J39" s="494">
        <f>ROUNDUP(IFERROR(AI39*(1+$AC$5/100),AI39),0)</f>
        <v>657</v>
      </c>
      <c r="K39" s="494">
        <f>ROUNDUP(IFERROR(AJ39*(1+$AC$5/100),AJ39),0)</f>
        <v>710</v>
      </c>
      <c r="L39" s="494">
        <f>ROUNDUP(IFERROR(AK39*(1+$AC$5/100),AK39),0)</f>
        <v>762</v>
      </c>
      <c r="M39" s="494">
        <f>ROUNDUP(IFERROR(AL39*(1+$AC$5/100),AL39),0)</f>
        <v>816</v>
      </c>
      <c r="N39" s="494">
        <f>ROUNDUP(IFERROR(AM39*(1+$AC$5/100),AM39),0)</f>
        <v>868</v>
      </c>
      <c r="O39" s="494">
        <f>ROUNDUP(IFERROR(AN39*(1+$AC$5/100),AN39),0)</f>
        <v>920</v>
      </c>
      <c r="P39" s="494">
        <f>ROUNDUP(IFERROR(AO39*(1+$AC$5/100),AO39),0)</f>
        <v>972</v>
      </c>
      <c r="Q39" s="494">
        <f>ROUNDUP(IFERROR(AP39*(1+$AC$5/100),AP39),0)</f>
        <v>1026</v>
      </c>
      <c r="R39" s="494">
        <f>ROUNDUP(IFERROR(AQ39*(1+$AC$5/100),AQ39),0)</f>
        <v>1079</v>
      </c>
      <c r="S39" s="494">
        <f>ROUNDUP(IFERROR(AR39*(1+$AC$5/100),AR39),0)</f>
        <v>1131</v>
      </c>
      <c r="T39" s="494">
        <f>ROUNDUP(IFERROR(AS39*(1+$AC$5/100),AS39),0)</f>
        <v>1185</v>
      </c>
      <c r="U39" s="494">
        <f>ROUNDUP(IFERROR(AT39*(1+$AC$5/100),AT39),0)</f>
        <v>1236</v>
      </c>
      <c r="V39" s="494">
        <f>ROUNDUP(IFERROR(AU39*(1+$AC$5/100),AU39),0)</f>
        <v>1289</v>
      </c>
      <c r="W39" s="494">
        <f>ROUNDUP(IFERROR(AV39*(1+$AC$5/100),AV39),0)</f>
        <v>1341</v>
      </c>
      <c r="X39" s="494">
        <f>ROUNDUP(IFERROR(AW39*(1+$AC$5/100),AW39),0)</f>
        <v>1394</v>
      </c>
      <c r="Y39" s="494">
        <f>ROUNDUP(IFERROR(AX39*(1+$AC$5/100),AX39),0)</f>
        <v>1448</v>
      </c>
      <c r="Z39" s="494">
        <f>ROUNDUP(IFERROR(AY39*(1+$AC$5/100),AY39),0)</f>
        <v>1500</v>
      </c>
      <c r="AA39" s="494">
        <f>ROUNDUP(IFERROR(AZ39*(1+$AC$5/100),AZ39),0)</f>
        <v>1552</v>
      </c>
      <c r="AB39" s="501">
        <v>2400</v>
      </c>
      <c r="AC39" s="10">
        <v>456</v>
      </c>
      <c r="AD39" s="10">
        <v>523</v>
      </c>
      <c r="AE39" s="10">
        <v>595</v>
      </c>
      <c r="AF39" s="10">
        <v>665</v>
      </c>
      <c r="AG39" s="10">
        <v>734</v>
      </c>
      <c r="AH39" s="10">
        <v>806</v>
      </c>
      <c r="AI39" s="10">
        <v>876</v>
      </c>
      <c r="AJ39" s="10">
        <v>946</v>
      </c>
      <c r="AK39" s="10">
        <v>1015</v>
      </c>
      <c r="AL39" s="10">
        <v>1087</v>
      </c>
      <c r="AM39" s="10">
        <v>1157</v>
      </c>
      <c r="AN39" s="10">
        <v>1226</v>
      </c>
      <c r="AO39" s="10">
        <v>1296</v>
      </c>
      <c r="AP39" s="10">
        <v>1368</v>
      </c>
      <c r="AQ39" s="10">
        <v>1438</v>
      </c>
      <c r="AR39" s="10">
        <v>1507</v>
      </c>
      <c r="AS39" s="10">
        <v>1579</v>
      </c>
      <c r="AT39" s="10">
        <v>1647</v>
      </c>
      <c r="AU39" s="10">
        <v>1718</v>
      </c>
      <c r="AV39" s="10">
        <v>1788</v>
      </c>
      <c r="AW39" s="10">
        <v>1858</v>
      </c>
      <c r="AX39" s="10">
        <v>1930</v>
      </c>
      <c r="AY39" s="10">
        <v>1999</v>
      </c>
      <c r="AZ39" s="11">
        <v>2069</v>
      </c>
    </row>
    <row r="40" spans="1:57" customHeight="1" ht="18.75">
      <c r="A40" s="1434"/>
      <c r="B40" s="1434"/>
      <c r="C40" s="500">
        <v>2600</v>
      </c>
      <c r="D40" s="495">
        <f>ROUNDUP(IFERROR(AC40*(1+$AC$5/100),AC40),0)</f>
        <v>354</v>
      </c>
      <c r="E40" s="495">
        <f>ROUNDUP(IFERROR(AD40*(1+$AC$5/100),AD40),0)</f>
        <v>410</v>
      </c>
      <c r="F40" s="495">
        <f>ROUNDUP(IFERROR(AE40*(1+$AC$5/100),AE40),0)</f>
        <v>465</v>
      </c>
      <c r="G40" s="495">
        <f>ROUNDUP(IFERROR(AF40*(1+$AC$5/100),AF40),0)</f>
        <v>519</v>
      </c>
      <c r="H40" s="495">
        <f>ROUNDUP(IFERROR(AG40*(1+$AC$5/100),AG40),0)</f>
        <v>574</v>
      </c>
      <c r="I40" s="495">
        <f>ROUNDUP(IFERROR(AH40*(1+$AC$5/100),AH40),0)</f>
        <v>630</v>
      </c>
      <c r="J40" s="495">
        <f>ROUNDUP(IFERROR(AI40*(1+$AC$5/100),AI40),0)</f>
        <v>685</v>
      </c>
      <c r="K40" s="495">
        <f>ROUNDUP(IFERROR(AJ40*(1+$AC$5/100),AJ40),0)</f>
        <v>738</v>
      </c>
      <c r="L40" s="495">
        <f>ROUNDUP(IFERROR(AK40*(1+$AC$5/100),AK40),0)</f>
        <v>794</v>
      </c>
      <c r="M40" s="495">
        <f>ROUNDUP(IFERROR(AL40*(1+$AC$5/100),AL40),0)</f>
        <v>849</v>
      </c>
      <c r="N40" s="495">
        <f>ROUNDUP(IFERROR(AM40*(1+$AC$5/100),AM40),0)</f>
        <v>905</v>
      </c>
      <c r="O40" s="495">
        <f>ROUNDUP(IFERROR(AN40*(1+$AC$5/100),AN40),0)</f>
        <v>959</v>
      </c>
      <c r="P40" s="495">
        <f>ROUNDUP(IFERROR(AO40*(1+$AC$5/100),AO40),0)</f>
        <v>1014</v>
      </c>
      <c r="Q40" s="495">
        <f>ROUNDUP(IFERROR(AP40*(1+$AC$5/100),AP40),0)</f>
        <v>1069</v>
      </c>
      <c r="R40" s="495">
        <f>ROUNDUP(IFERROR(AQ40*(1+$AC$5/100),AQ40),0)</f>
        <v>1125</v>
      </c>
      <c r="S40" s="495">
        <f>ROUNDUP(IFERROR(AR40*(1+$AC$5/100),AR40),0)</f>
        <v>1179</v>
      </c>
      <c r="T40" s="495">
        <f>ROUNDUP(IFERROR(AS40*(1+$AC$5/100),AS40),0)</f>
        <v>1234</v>
      </c>
      <c r="U40" s="495">
        <f>ROUNDUP(IFERROR(AT40*(1+$AC$5/100),AT40),0)</f>
        <v>1289</v>
      </c>
      <c r="V40" s="495">
        <f>ROUNDUP(IFERROR(AU40*(1+$AC$5/100),AU40),0)</f>
        <v>1344</v>
      </c>
      <c r="W40" s="495">
        <f>ROUNDUP(IFERROR(AV40*(1+$AC$5/100),AV40),0)</f>
        <v>1398</v>
      </c>
      <c r="X40" s="495">
        <f>ROUNDUP(IFERROR(AW40*(1+$AC$5/100),AW40),0)</f>
        <v>1455</v>
      </c>
      <c r="Y40" s="495">
        <f>ROUNDUP(IFERROR(AX40*(1+$AC$5/100),AX40),0)</f>
        <v>1509</v>
      </c>
      <c r="Z40" s="495">
        <f>ROUNDUP(IFERROR(AY40*(1+$AC$5/100),AY40),0)</f>
        <v>1564</v>
      </c>
      <c r="AA40" s="495">
        <f>ROUNDUP(IFERROR(AZ40*(1+$AC$5/100),AZ40),0)</f>
        <v>1618</v>
      </c>
      <c r="AB40" s="500">
        <v>2600</v>
      </c>
      <c r="AC40" s="8">
        <v>472</v>
      </c>
      <c r="AD40" s="8">
        <v>546</v>
      </c>
      <c r="AE40" s="8">
        <v>620</v>
      </c>
      <c r="AF40" s="8">
        <v>691</v>
      </c>
      <c r="AG40" s="8">
        <v>765</v>
      </c>
      <c r="AH40" s="8">
        <v>839</v>
      </c>
      <c r="AI40" s="8">
        <v>913</v>
      </c>
      <c r="AJ40" s="8">
        <v>984</v>
      </c>
      <c r="AK40" s="8">
        <v>1058</v>
      </c>
      <c r="AL40" s="8">
        <v>1132</v>
      </c>
      <c r="AM40" s="8">
        <v>1206</v>
      </c>
      <c r="AN40" s="8">
        <v>1278</v>
      </c>
      <c r="AO40" s="8">
        <v>1351</v>
      </c>
      <c r="AP40" s="8">
        <v>1425</v>
      </c>
      <c r="AQ40" s="8">
        <v>1499</v>
      </c>
      <c r="AR40" s="8">
        <v>1571</v>
      </c>
      <c r="AS40" s="8">
        <v>1645</v>
      </c>
      <c r="AT40" s="8">
        <v>1718</v>
      </c>
      <c r="AU40" s="8">
        <v>1792</v>
      </c>
      <c r="AV40" s="8">
        <v>1864</v>
      </c>
      <c r="AW40" s="8">
        <v>1940</v>
      </c>
      <c r="AX40" s="8">
        <v>2012</v>
      </c>
      <c r="AY40" s="8">
        <v>2085</v>
      </c>
      <c r="AZ40" s="9">
        <v>2157</v>
      </c>
    </row>
    <row r="41" spans="1:57" customHeight="1" ht="18.75">
      <c r="A41" s="1434"/>
      <c r="B41" s="1434"/>
      <c r="C41" s="501">
        <v>2800</v>
      </c>
      <c r="D41" s="494">
        <f>ROUNDUP(IFERROR(AC41*(1+$AC$5/100),AC41),0)</f>
        <v>368</v>
      </c>
      <c r="E41" s="494">
        <f>ROUNDUP(IFERROR(AD41*(1+$AC$5/100),AD41),0)</f>
        <v>425</v>
      </c>
      <c r="F41" s="494">
        <f>ROUNDUP(IFERROR(AE41*(1+$AC$5/100),AE41),0)</f>
        <v>482</v>
      </c>
      <c r="G41" s="494">
        <f>ROUNDUP(IFERROR(AF41*(1+$AC$5/100),AF41),0)</f>
        <v>539</v>
      </c>
      <c r="H41" s="494">
        <f>ROUNDUP(IFERROR(AG41*(1+$AC$5/100),AG41),0)</f>
        <v>596</v>
      </c>
      <c r="I41" s="494">
        <f>ROUNDUP(IFERROR(AH41*(1+$AC$5/100),AH41),0)</f>
        <v>654</v>
      </c>
      <c r="J41" s="494">
        <f>ROUNDUP(IFERROR(AI41*(1+$AC$5/100),AI41),0)</f>
        <v>711</v>
      </c>
      <c r="K41" s="494">
        <f>ROUNDUP(IFERROR(AJ41*(1+$AC$5/100),AJ41),0)</f>
        <v>768</v>
      </c>
      <c r="L41" s="494">
        <f>ROUNDUP(IFERROR(AK41*(1+$AC$5/100),AK41),0)</f>
        <v>826</v>
      </c>
      <c r="M41" s="494">
        <f>ROUNDUP(IFERROR(AL41*(1+$AC$5/100),AL41),0)</f>
        <v>883</v>
      </c>
      <c r="N41" s="494">
        <f>ROUNDUP(IFERROR(AM41*(1+$AC$5/100),AM41),0)</f>
        <v>942</v>
      </c>
      <c r="O41" s="494">
        <f>ROUNDUP(IFERROR(AN41*(1+$AC$5/100),AN41),0)</f>
        <v>999</v>
      </c>
      <c r="P41" s="494">
        <f>ROUNDUP(IFERROR(AO41*(1+$AC$5/100),AO41),0)</f>
        <v>1056</v>
      </c>
      <c r="Q41" s="494">
        <f>ROUNDUP(IFERROR(AP41*(1+$AC$5/100),AP41),0)</f>
        <v>1113</v>
      </c>
      <c r="R41" s="494">
        <f>ROUNDUP(IFERROR(AQ41*(1+$AC$5/100),AQ41),0)</f>
        <v>1169</v>
      </c>
      <c r="S41" s="494">
        <f>ROUNDUP(IFERROR(AR41*(1+$AC$5/100),AR41),0)</f>
        <v>1227</v>
      </c>
      <c r="T41" s="494">
        <f>ROUNDUP(IFERROR(AS41*(1+$AC$5/100),AS41),0)</f>
        <v>1284</v>
      </c>
      <c r="U41" s="494">
        <f>ROUNDUP(IFERROR(AT41*(1+$AC$5/100),AT41),0)</f>
        <v>1341</v>
      </c>
      <c r="V41" s="494">
        <f>ROUNDUP(IFERROR(AU41*(1+$AC$5/100),AU41),0)</f>
        <v>1400</v>
      </c>
      <c r="W41" s="494">
        <f>ROUNDUP(IFERROR(AV41*(1+$AC$5/100),AV41),0)</f>
        <v>1457</v>
      </c>
      <c r="X41" s="494">
        <f>ROUNDUP(IFERROR(AW41*(1+$AC$5/100),AW41),0)</f>
        <v>1515</v>
      </c>
      <c r="Y41" s="494">
        <f>ROUNDUP(IFERROR(AX41*(1+$AC$5/100),AX41),0)</f>
        <v>1572</v>
      </c>
      <c r="Z41" s="494">
        <f>ROUNDUP(IFERROR(AY41*(1+$AC$5/100),AY41),0)</f>
        <v>1629</v>
      </c>
      <c r="AA41" s="494">
        <f>ROUNDUP(IFERROR(AZ41*(1+$AC$5/100),AZ41),0)</f>
        <v>1687</v>
      </c>
      <c r="AB41" s="501">
        <v>2800</v>
      </c>
      <c r="AC41" s="10">
        <v>490</v>
      </c>
      <c r="AD41" s="10">
        <v>566</v>
      </c>
      <c r="AE41" s="10">
        <v>642</v>
      </c>
      <c r="AF41" s="10">
        <v>718</v>
      </c>
      <c r="AG41" s="10">
        <v>794</v>
      </c>
      <c r="AH41" s="10">
        <v>872</v>
      </c>
      <c r="AI41" s="10">
        <v>948</v>
      </c>
      <c r="AJ41" s="10">
        <v>1023</v>
      </c>
      <c r="AK41" s="10">
        <v>1101</v>
      </c>
      <c r="AL41" s="10">
        <v>1177</v>
      </c>
      <c r="AM41" s="10">
        <v>1255</v>
      </c>
      <c r="AN41" s="10">
        <v>1331</v>
      </c>
      <c r="AO41" s="10">
        <v>1407</v>
      </c>
      <c r="AP41" s="10">
        <v>1483</v>
      </c>
      <c r="AQ41" s="10">
        <v>1558</v>
      </c>
      <c r="AR41" s="10">
        <v>1636</v>
      </c>
      <c r="AS41" s="10">
        <v>1712</v>
      </c>
      <c r="AT41" s="10">
        <v>1788</v>
      </c>
      <c r="AU41" s="10">
        <v>1866</v>
      </c>
      <c r="AV41" s="10">
        <v>1942</v>
      </c>
      <c r="AW41" s="10">
        <v>2020</v>
      </c>
      <c r="AX41" s="10">
        <v>2096</v>
      </c>
      <c r="AY41" s="10">
        <v>2171</v>
      </c>
      <c r="AZ41" s="11">
        <v>2249</v>
      </c>
    </row>
    <row r="42" spans="1:57" customHeight="1" ht="18.75">
      <c r="A42" s="1434"/>
      <c r="B42" s="1434"/>
      <c r="C42" s="500">
        <v>3000</v>
      </c>
      <c r="D42" s="495">
        <f>ROUNDUP(IFERROR(AC42*(1+$AC$5/100),AC42),0)</f>
        <v>381</v>
      </c>
      <c r="E42" s="495">
        <f>ROUNDUP(IFERROR(AD42*(1+$AC$5/100),AD42),0)</f>
        <v>439</v>
      </c>
      <c r="F42" s="495">
        <f>ROUNDUP(IFERROR(AE42*(1+$AC$5/100),AE42),0)</f>
        <v>499</v>
      </c>
      <c r="G42" s="495">
        <f>ROUNDUP(IFERROR(AF42*(1+$AC$5/100),AF42),0)</f>
        <v>559</v>
      </c>
      <c r="H42" s="495">
        <f>ROUNDUP(IFERROR(AG42*(1+$AC$5/100),AG42),0)</f>
        <v>619</v>
      </c>
      <c r="I42" s="495">
        <f>ROUNDUP(IFERROR(AH42*(1+$AC$5/100),AH42),0)</f>
        <v>679</v>
      </c>
      <c r="J42" s="495">
        <f>ROUNDUP(IFERROR(AI42*(1+$AC$5/100),AI42),0)</f>
        <v>738</v>
      </c>
      <c r="K42" s="495">
        <f>ROUNDUP(IFERROR(AJ42*(1+$AC$5/100),AJ42),0)</f>
        <v>798</v>
      </c>
      <c r="L42" s="495">
        <f>ROUNDUP(IFERROR(AK42*(1+$AC$5/100),AK42),0)</f>
        <v>858</v>
      </c>
      <c r="M42" s="495">
        <f>ROUNDUP(IFERROR(AL42*(1+$AC$5/100),AL42),0)</f>
        <v>917</v>
      </c>
      <c r="N42" s="495">
        <f>ROUNDUP(IFERROR(AM42*(1+$AC$5/100),AM42),0)</f>
        <v>977</v>
      </c>
      <c r="O42" s="495">
        <f>ROUNDUP(IFERROR(AN42*(1+$AC$5/100),AN42),0)</f>
        <v>1037</v>
      </c>
      <c r="P42" s="495">
        <f>ROUNDUP(IFERROR(AO42*(1+$AC$5/100),AO42),0)</f>
        <v>1097</v>
      </c>
      <c r="Q42" s="495">
        <f>ROUNDUP(IFERROR(AP42*(1+$AC$5/100),AP42),0)</f>
        <v>1157</v>
      </c>
      <c r="R42" s="495">
        <f>ROUNDUP(IFERROR(AQ42*(1+$AC$5/100),AQ42),0)</f>
        <v>1215</v>
      </c>
      <c r="S42" s="495">
        <f>ROUNDUP(IFERROR(AR42*(1+$AC$5/100),AR42),0)</f>
        <v>1275</v>
      </c>
      <c r="T42" s="495">
        <f>ROUNDUP(IFERROR(AS42*(1+$AC$5/100),AS42),0)</f>
        <v>1335</v>
      </c>
      <c r="U42" s="495">
        <f>ROUNDUP(IFERROR(AT42*(1+$AC$5/100),AT42),0)</f>
        <v>1395</v>
      </c>
      <c r="V42" s="495">
        <f>ROUNDUP(IFERROR(AU42*(1+$AC$5/100),AU42),0)</f>
        <v>1455</v>
      </c>
      <c r="W42" s="495">
        <f>ROUNDUP(IFERROR(AV42*(1+$AC$5/100),AV42),0)</f>
        <v>1515</v>
      </c>
      <c r="X42" s="495">
        <f>ROUNDUP(IFERROR(AW42*(1+$AC$5/100),AW42),0)</f>
        <v>1575</v>
      </c>
      <c r="Y42" s="495">
        <f>ROUNDUP(IFERROR(AX42*(1+$AC$5/100),AX42),0)</f>
        <v>1635</v>
      </c>
      <c r="Z42" s="495">
        <f>ROUNDUP(IFERROR(AY42*(1+$AC$5/100),AY42),0)</f>
        <v>1694</v>
      </c>
      <c r="AA42" s="495">
        <f>ROUNDUP(IFERROR(AZ42*(1+$AC$5/100),AZ42),0)</f>
        <v>1753</v>
      </c>
      <c r="AB42" s="500">
        <v>3000</v>
      </c>
      <c r="AC42" s="8">
        <v>507</v>
      </c>
      <c r="AD42" s="8">
        <v>585</v>
      </c>
      <c r="AE42" s="8">
        <v>665</v>
      </c>
      <c r="AF42" s="8">
        <v>745</v>
      </c>
      <c r="AG42" s="8">
        <v>825</v>
      </c>
      <c r="AH42" s="8">
        <v>905</v>
      </c>
      <c r="AI42" s="8">
        <v>984</v>
      </c>
      <c r="AJ42" s="8">
        <v>1064</v>
      </c>
      <c r="AK42" s="8">
        <v>1144</v>
      </c>
      <c r="AL42" s="8">
        <v>1222</v>
      </c>
      <c r="AM42" s="8">
        <v>1302</v>
      </c>
      <c r="AN42" s="8">
        <v>1382</v>
      </c>
      <c r="AO42" s="8">
        <v>1462</v>
      </c>
      <c r="AP42" s="8">
        <v>1542</v>
      </c>
      <c r="AQ42" s="8">
        <v>1620</v>
      </c>
      <c r="AR42" s="8">
        <v>1700</v>
      </c>
      <c r="AS42" s="8">
        <v>1780</v>
      </c>
      <c r="AT42" s="8">
        <v>1860</v>
      </c>
      <c r="AU42" s="8">
        <v>1940</v>
      </c>
      <c r="AV42" s="8">
        <v>2020</v>
      </c>
      <c r="AW42" s="8">
        <v>2100</v>
      </c>
      <c r="AX42" s="8">
        <v>2180</v>
      </c>
      <c r="AY42" s="8">
        <v>2258</v>
      </c>
      <c r="AZ42" s="9">
        <v>2337</v>
      </c>
    </row>
    <row r="43" spans="1:57" customHeight="1" ht="18.75">
      <c r="A43" s="1434"/>
      <c r="B43" s="1434"/>
      <c r="C43" s="501">
        <v>3200</v>
      </c>
      <c r="D43" s="494">
        <f>ROUNDUP(IFERROR(AC43*(1+$AC$5/100),AC43),0)</f>
        <v>393</v>
      </c>
      <c r="E43" s="494">
        <f>ROUNDUP(IFERROR(AD43*(1+$AC$5/100),AD43),0)</f>
        <v>456</v>
      </c>
      <c r="F43" s="494">
        <f>ROUNDUP(IFERROR(AE43*(1+$AC$5/100),AE43),0)</f>
        <v>517</v>
      </c>
      <c r="G43" s="494">
        <f>ROUNDUP(IFERROR(AF43*(1+$AC$5/100),AF43),0)</f>
        <v>579</v>
      </c>
      <c r="H43" s="494">
        <f>ROUNDUP(IFERROR(AG43*(1+$AC$5/100),AG43),0)</f>
        <v>642</v>
      </c>
      <c r="I43" s="494">
        <f>ROUNDUP(IFERROR(AH43*(1+$AC$5/100),AH43),0)</f>
        <v>703</v>
      </c>
      <c r="J43" s="494">
        <f>ROUNDUP(IFERROR(AI43*(1+$AC$5/100),AI43),0)</f>
        <v>765</v>
      </c>
      <c r="K43" s="494">
        <f>ROUNDUP(IFERROR(AJ43*(1+$AC$5/100),AJ43),0)</f>
        <v>828</v>
      </c>
      <c r="L43" s="494">
        <f>ROUNDUP(IFERROR(AK43*(1+$AC$5/100),AK43),0)</f>
        <v>889</v>
      </c>
      <c r="M43" s="494">
        <f>ROUNDUP(IFERROR(AL43*(1+$AC$5/100),AL43),0)</f>
        <v>952</v>
      </c>
      <c r="N43" s="494">
        <f>ROUNDUP(IFERROR(AM43*(1+$AC$5/100),AM43),0)</f>
        <v>1014</v>
      </c>
      <c r="O43" s="494">
        <f>ROUNDUP(IFERROR(AN43*(1+$AC$5/100),AN43),0)</f>
        <v>1075</v>
      </c>
      <c r="P43" s="494">
        <f>ROUNDUP(IFERROR(AO43*(1+$AC$5/100),AO43),0)</f>
        <v>1138</v>
      </c>
      <c r="Q43" s="494">
        <f>ROUNDUP(IFERROR(AP43*(1+$AC$5/100),AP43),0)</f>
        <v>1200</v>
      </c>
      <c r="R43" s="494">
        <f>ROUNDUP(IFERROR(AQ43*(1+$AC$5/100),AQ43),0)</f>
        <v>1261</v>
      </c>
      <c r="S43" s="494">
        <f>ROUNDUP(IFERROR(AR43*(1+$AC$5/100),AR43),0)</f>
        <v>1325</v>
      </c>
      <c r="T43" s="494">
        <f>ROUNDUP(IFERROR(AS43*(1+$AC$5/100),AS43),0)</f>
        <v>1388</v>
      </c>
      <c r="U43" s="494">
        <f>ROUNDUP(IFERROR(AT43*(1+$AC$5/100),AT43),0)</f>
        <v>1449</v>
      </c>
      <c r="V43" s="494">
        <f>ROUNDUP(IFERROR(AU43*(1+$AC$5/100),AU43),0)</f>
        <v>1511</v>
      </c>
      <c r="W43" s="494">
        <f>ROUNDUP(IFERROR(AV43*(1+$AC$5/100),AV43),0)</f>
        <v>1572</v>
      </c>
      <c r="X43" s="494">
        <f>ROUNDUP(IFERROR(AW43*(1+$AC$5/100),AW43),0)</f>
        <v>1635</v>
      </c>
      <c r="Y43" s="494">
        <f>ROUNDUP(IFERROR(AX43*(1+$AC$5/100),AX43),0)</f>
        <v>1697</v>
      </c>
      <c r="Z43" s="494">
        <f>ROUNDUP(IFERROR(AY43*(1+$AC$5/100),AY43),0)</f>
        <v>1758</v>
      </c>
      <c r="AA43" s="494">
        <f>ROUNDUP(IFERROR(AZ43*(1+$AC$5/100),AZ43),0)</f>
        <v>1821</v>
      </c>
      <c r="AB43" s="501">
        <v>3200</v>
      </c>
      <c r="AC43" s="10">
        <v>523</v>
      </c>
      <c r="AD43" s="10">
        <v>607</v>
      </c>
      <c r="AE43" s="10">
        <v>689</v>
      </c>
      <c r="AF43" s="10">
        <v>771</v>
      </c>
      <c r="AG43" s="10">
        <v>855</v>
      </c>
      <c r="AH43" s="10">
        <v>937</v>
      </c>
      <c r="AI43" s="10">
        <v>1019</v>
      </c>
      <c r="AJ43" s="10">
        <v>1103</v>
      </c>
      <c r="AK43" s="10">
        <v>1185</v>
      </c>
      <c r="AL43" s="10">
        <v>1269</v>
      </c>
      <c r="AM43" s="10">
        <v>1351</v>
      </c>
      <c r="AN43" s="10">
        <v>1433</v>
      </c>
      <c r="AO43" s="10">
        <v>1517</v>
      </c>
      <c r="AP43" s="10">
        <v>1599</v>
      </c>
      <c r="AQ43" s="10">
        <v>1681</v>
      </c>
      <c r="AR43" s="10">
        <v>1766</v>
      </c>
      <c r="AS43" s="10">
        <v>1850</v>
      </c>
      <c r="AT43" s="10">
        <v>1932</v>
      </c>
      <c r="AU43" s="10">
        <v>2014</v>
      </c>
      <c r="AV43" s="10">
        <v>2096</v>
      </c>
      <c r="AW43" s="10">
        <v>2180</v>
      </c>
      <c r="AX43" s="10">
        <v>2262</v>
      </c>
      <c r="AY43" s="10">
        <v>2344</v>
      </c>
      <c r="AZ43" s="11">
        <v>2428</v>
      </c>
    </row>
    <row r="44" spans="1:57" customHeight="1" ht="18.75">
      <c r="A44" s="1434"/>
      <c r="B44" s="1434"/>
      <c r="C44" s="500">
        <v>3400</v>
      </c>
      <c r="D44" s="495">
        <f>ROUNDUP(IFERROR(AC44*(1+$AC$5/100),AC44),0)</f>
        <v>407</v>
      </c>
      <c r="E44" s="495">
        <f>ROUNDUP(IFERROR(AD44*(1+$AC$5/100),AD44),0)</f>
        <v>470</v>
      </c>
      <c r="F44" s="495">
        <f>ROUNDUP(IFERROR(AE44*(1+$AC$5/100),AE44),0)</f>
        <v>536</v>
      </c>
      <c r="G44" s="495">
        <f>ROUNDUP(IFERROR(AF44*(1+$AC$5/100),AF44),0)</f>
        <v>599</v>
      </c>
      <c r="H44" s="495">
        <f>ROUNDUP(IFERROR(AG44*(1+$AC$5/100),AG44),0)</f>
        <v>663</v>
      </c>
      <c r="I44" s="495">
        <f>ROUNDUP(IFERROR(AH44*(1+$AC$5/100),AH44),0)</f>
        <v>728</v>
      </c>
      <c r="J44" s="495">
        <f>ROUNDUP(IFERROR(AI44*(1+$AC$5/100),AI44),0)</f>
        <v>792</v>
      </c>
      <c r="K44" s="495">
        <f>ROUNDUP(IFERROR(AJ44*(1+$AC$5/100),AJ44),0)</f>
        <v>857</v>
      </c>
      <c r="L44" s="495">
        <f>ROUNDUP(IFERROR(AK44*(1+$AC$5/100),AK44),0)</f>
        <v>921</v>
      </c>
      <c r="M44" s="495">
        <f>ROUNDUP(IFERROR(AL44*(1+$AC$5/100),AL44),0)</f>
        <v>987</v>
      </c>
      <c r="N44" s="495">
        <f>ROUNDUP(IFERROR(AM44*(1+$AC$5/100),AM44),0)</f>
        <v>1050</v>
      </c>
      <c r="O44" s="495">
        <f>ROUNDUP(IFERROR(AN44*(1+$AC$5/100),AN44),0)</f>
        <v>1116</v>
      </c>
      <c r="P44" s="495">
        <f>ROUNDUP(IFERROR(AO44*(1+$AC$5/100),AO44),0)</f>
        <v>1179</v>
      </c>
      <c r="Q44" s="495">
        <f>ROUNDUP(IFERROR(AP44*(1+$AC$5/100),AP44),0)</f>
        <v>1245</v>
      </c>
      <c r="R44" s="495">
        <f>ROUNDUP(IFERROR(AQ44*(1+$AC$5/100),AQ44),0)</f>
        <v>1308</v>
      </c>
      <c r="S44" s="495">
        <f>ROUNDUP(IFERROR(AR44*(1+$AC$5/100),AR44),0)</f>
        <v>1372</v>
      </c>
      <c r="T44" s="495">
        <f>ROUNDUP(IFERROR(AS44*(1+$AC$5/100),AS44),0)</f>
        <v>1437</v>
      </c>
      <c r="U44" s="495">
        <f>ROUNDUP(IFERROR(AT44*(1+$AC$5/100),AT44),0)</f>
        <v>1501</v>
      </c>
      <c r="V44" s="495">
        <f>ROUNDUP(IFERROR(AU44*(1+$AC$5/100),AU44),0)</f>
        <v>1566</v>
      </c>
      <c r="W44" s="495">
        <f>ROUNDUP(IFERROR(AV44*(1+$AC$5/100),AV44),0)</f>
        <v>1630</v>
      </c>
      <c r="X44" s="495">
        <f>ROUNDUP(IFERROR(AW44*(1+$AC$5/100),AW44),0)</f>
        <v>1695</v>
      </c>
      <c r="Y44" s="495">
        <f>ROUNDUP(IFERROR(AX44*(1+$AC$5/100),AX44),0)</f>
        <v>1760</v>
      </c>
      <c r="Z44" s="495">
        <f>ROUNDUP(IFERROR(AY44*(1+$AC$5/100),AY44),0)</f>
        <v>1824</v>
      </c>
      <c r="AA44" s="495">
        <f>ROUNDUP(IFERROR(AZ44*(1+$AC$5/100),AZ44),0)</f>
        <v>1887</v>
      </c>
      <c r="AB44" s="500">
        <v>3400</v>
      </c>
      <c r="AC44" s="8">
        <v>542</v>
      </c>
      <c r="AD44" s="8">
        <v>626</v>
      </c>
      <c r="AE44" s="8">
        <v>714</v>
      </c>
      <c r="AF44" s="8">
        <v>798</v>
      </c>
      <c r="AG44" s="8">
        <v>884</v>
      </c>
      <c r="AH44" s="8">
        <v>970</v>
      </c>
      <c r="AI44" s="8">
        <v>1056</v>
      </c>
      <c r="AJ44" s="8">
        <v>1142</v>
      </c>
      <c r="AK44" s="8">
        <v>1228</v>
      </c>
      <c r="AL44" s="8">
        <v>1315</v>
      </c>
      <c r="AM44" s="8">
        <v>1399</v>
      </c>
      <c r="AN44" s="8">
        <v>1487</v>
      </c>
      <c r="AO44" s="8">
        <v>1571</v>
      </c>
      <c r="AP44" s="8">
        <v>1659</v>
      </c>
      <c r="AQ44" s="8">
        <v>1743</v>
      </c>
      <c r="AR44" s="8">
        <v>1829</v>
      </c>
      <c r="AS44" s="8">
        <v>1915</v>
      </c>
      <c r="AT44" s="8">
        <v>2001</v>
      </c>
      <c r="AU44" s="8">
        <v>2087</v>
      </c>
      <c r="AV44" s="8">
        <v>2173</v>
      </c>
      <c r="AW44" s="8">
        <v>2260</v>
      </c>
      <c r="AX44" s="8">
        <v>2346</v>
      </c>
      <c r="AY44" s="8">
        <v>2432</v>
      </c>
      <c r="AZ44" s="9">
        <v>2516</v>
      </c>
    </row>
    <row r="45" spans="1:57" customHeight="1" ht="18.75">
      <c r="A45" s="1434"/>
      <c r="B45" s="1434"/>
      <c r="C45" s="501">
        <v>3600</v>
      </c>
      <c r="D45" s="494">
        <f>ROUNDUP(IFERROR(AC45*(1+$AC$5/100),AC45),0)</f>
        <v>419</v>
      </c>
      <c r="E45" s="494">
        <f>ROUNDUP(IFERROR(AD45*(1+$AC$5/100),AD45),0)</f>
        <v>485</v>
      </c>
      <c r="F45" s="494">
        <f>ROUNDUP(IFERROR(AE45*(1+$AC$5/100),AE45),0)</f>
        <v>552</v>
      </c>
      <c r="G45" s="494">
        <f>ROUNDUP(IFERROR(AF45*(1+$AC$5/100),AF45),0)</f>
        <v>619</v>
      </c>
      <c r="H45" s="494">
        <f>ROUNDUP(IFERROR(AG45*(1+$AC$5/100),AG45),0)</f>
        <v>687</v>
      </c>
      <c r="I45" s="494">
        <f>ROUNDUP(IFERROR(AH45*(1+$AC$5/100),AH45),0)</f>
        <v>753</v>
      </c>
      <c r="J45" s="494">
        <f>ROUNDUP(IFERROR(AI45*(1+$AC$5/100),AI45),0)</f>
        <v>820</v>
      </c>
      <c r="K45" s="494">
        <f>ROUNDUP(IFERROR(AJ45*(1+$AC$5/100),AJ45),0)</f>
        <v>886</v>
      </c>
      <c r="L45" s="494">
        <f>ROUNDUP(IFERROR(AK45*(1+$AC$5/100),AK45),0)</f>
        <v>952</v>
      </c>
      <c r="M45" s="494">
        <f>ROUNDUP(IFERROR(AL45*(1+$AC$5/100),AL45),0)</f>
        <v>1020</v>
      </c>
      <c r="N45" s="494">
        <f>ROUNDUP(IFERROR(AM45*(1+$AC$5/100),AM45),0)</f>
        <v>1088</v>
      </c>
      <c r="O45" s="494">
        <f>ROUNDUP(IFERROR(AN45*(1+$AC$5/100),AN45),0)</f>
        <v>1154</v>
      </c>
      <c r="P45" s="494">
        <f>ROUNDUP(IFERROR(AO45*(1+$AC$5/100),AO45),0)</f>
        <v>1221</v>
      </c>
      <c r="Q45" s="494">
        <f>ROUNDUP(IFERROR(AP45*(1+$AC$5/100),AP45),0)</f>
        <v>1287</v>
      </c>
      <c r="R45" s="494">
        <f>ROUNDUP(IFERROR(AQ45*(1+$AC$5/100),AQ45),0)</f>
        <v>1353</v>
      </c>
      <c r="S45" s="494">
        <f>ROUNDUP(IFERROR(AR45*(1+$AC$5/100),AR45),0)</f>
        <v>1422</v>
      </c>
      <c r="T45" s="494">
        <f>ROUNDUP(IFERROR(AS45*(1+$AC$5/100),AS45),0)</f>
        <v>1488</v>
      </c>
      <c r="U45" s="494">
        <f>ROUNDUP(IFERROR(AT45*(1+$AC$5/100),AT45),0)</f>
        <v>1555</v>
      </c>
      <c r="V45" s="494">
        <f>ROUNDUP(IFERROR(AU45*(1+$AC$5/100),AU45),0)</f>
        <v>1621</v>
      </c>
      <c r="W45" s="494">
        <f>ROUNDUP(IFERROR(AV45*(1+$AC$5/100),AV45),0)</f>
        <v>1689</v>
      </c>
      <c r="X45" s="494">
        <f>ROUNDUP(IFERROR(AW45*(1+$AC$5/100),AW45),0)</f>
        <v>1755</v>
      </c>
      <c r="Y45" s="494">
        <f>ROUNDUP(IFERROR(AX45*(1+$AC$5/100),AX45),0)</f>
        <v>1821</v>
      </c>
      <c r="Z45" s="494">
        <f>ROUNDUP(IFERROR(AY45*(1+$AC$5/100),AY45),0)</f>
        <v>1889</v>
      </c>
      <c r="AA45" s="494">
        <f>ROUNDUP(IFERROR(AZ45*(1+$AC$5/100),AZ45),0)</f>
        <v>1955</v>
      </c>
      <c r="AB45" s="501">
        <v>3600</v>
      </c>
      <c r="AC45" s="10">
        <v>558</v>
      </c>
      <c r="AD45" s="10">
        <v>646</v>
      </c>
      <c r="AE45" s="10">
        <v>736</v>
      </c>
      <c r="AF45" s="10">
        <v>825</v>
      </c>
      <c r="AG45" s="10">
        <v>915</v>
      </c>
      <c r="AH45" s="10">
        <v>1003</v>
      </c>
      <c r="AI45" s="10">
        <v>1093</v>
      </c>
      <c r="AJ45" s="10">
        <v>1181</v>
      </c>
      <c r="AK45" s="10">
        <v>1269</v>
      </c>
      <c r="AL45" s="10">
        <v>1360</v>
      </c>
      <c r="AM45" s="10">
        <v>1450</v>
      </c>
      <c r="AN45" s="10">
        <v>1538</v>
      </c>
      <c r="AO45" s="10">
        <v>1628</v>
      </c>
      <c r="AP45" s="10">
        <v>1716</v>
      </c>
      <c r="AQ45" s="10">
        <v>1804</v>
      </c>
      <c r="AR45" s="10">
        <v>1895</v>
      </c>
      <c r="AS45" s="10">
        <v>1983</v>
      </c>
      <c r="AT45" s="10">
        <v>2073</v>
      </c>
      <c r="AU45" s="10">
        <v>2161</v>
      </c>
      <c r="AV45" s="10">
        <v>2251</v>
      </c>
      <c r="AW45" s="10">
        <v>2340</v>
      </c>
      <c r="AX45" s="10">
        <v>2428</v>
      </c>
      <c r="AY45" s="10">
        <v>2518</v>
      </c>
      <c r="AZ45" s="11">
        <v>2606</v>
      </c>
    </row>
    <row r="46" spans="1:57" customHeight="1" ht="18.75">
      <c r="A46" s="1434"/>
      <c r="B46" s="1434"/>
      <c r="C46" s="500">
        <v>3800</v>
      </c>
      <c r="D46" s="495">
        <f>ROUNDUP(IFERROR(AC46*(1+$AC$5/100),AC46),0)</f>
        <v>433</v>
      </c>
      <c r="E46" s="495">
        <f>ROUNDUP(IFERROR(AD46*(1+$AC$5/100),AD46),0)</f>
        <v>502</v>
      </c>
      <c r="F46" s="495">
        <f>ROUNDUP(IFERROR(AE46*(1+$AC$5/100),AE46),0)</f>
        <v>570</v>
      </c>
      <c r="G46" s="495">
        <f>ROUNDUP(IFERROR(AF46*(1+$AC$5/100),AF46),0)</f>
        <v>639</v>
      </c>
      <c r="H46" s="495">
        <f>ROUNDUP(IFERROR(AG46*(1+$AC$5/100),AG46),0)</f>
        <v>708</v>
      </c>
      <c r="I46" s="495">
        <f>ROUNDUP(IFERROR(AH46*(1+$AC$5/100),AH46),0)</f>
        <v>779</v>
      </c>
      <c r="J46" s="495">
        <f>ROUNDUP(IFERROR(AI46*(1+$AC$5/100),AI46),0)</f>
        <v>848</v>
      </c>
      <c r="K46" s="495">
        <f>ROUNDUP(IFERROR(AJ46*(1+$AC$5/100),AJ46),0)</f>
        <v>915</v>
      </c>
      <c r="L46" s="495">
        <f>ROUNDUP(IFERROR(AK46*(1+$AC$5/100),AK46),0)</f>
        <v>984</v>
      </c>
      <c r="M46" s="495">
        <f>ROUNDUP(IFERROR(AL46*(1+$AC$5/100),AL46),0)</f>
        <v>1054</v>
      </c>
      <c r="N46" s="495">
        <f>ROUNDUP(IFERROR(AM46*(1+$AC$5/100),AM46),0)</f>
        <v>1125</v>
      </c>
      <c r="O46" s="495">
        <f>ROUNDUP(IFERROR(AN46*(1+$AC$5/100),AN46),0)</f>
        <v>1192</v>
      </c>
      <c r="P46" s="495">
        <f>ROUNDUP(IFERROR(AO46*(1+$AC$5/100),AO46),0)</f>
        <v>1261</v>
      </c>
      <c r="Q46" s="495">
        <f>ROUNDUP(IFERROR(AP46*(1+$AC$5/100),AP46),0)</f>
        <v>1331</v>
      </c>
      <c r="R46" s="495">
        <f>ROUNDUP(IFERROR(AQ46*(1+$AC$5/100),AQ46),0)</f>
        <v>1400</v>
      </c>
      <c r="S46" s="495">
        <f>ROUNDUP(IFERROR(AR46*(1+$AC$5/100),AR46),0)</f>
        <v>1469</v>
      </c>
      <c r="T46" s="495">
        <f>ROUNDUP(IFERROR(AS46*(1+$AC$5/100),AS46),0)</f>
        <v>1538</v>
      </c>
      <c r="U46" s="495">
        <f>ROUNDUP(IFERROR(AT46*(1+$AC$5/100),AT46),0)</f>
        <v>1608</v>
      </c>
      <c r="V46" s="495">
        <f>ROUNDUP(IFERROR(AU46*(1+$AC$5/100),AU46),0)</f>
        <v>1677</v>
      </c>
      <c r="W46" s="495">
        <f>ROUNDUP(IFERROR(AV46*(1+$AC$5/100),AV46),0)</f>
        <v>1746</v>
      </c>
      <c r="X46" s="495">
        <f>ROUNDUP(IFERROR(AW46*(1+$AC$5/100),AW46),0)</f>
        <v>1815</v>
      </c>
      <c r="Y46" s="495">
        <f>ROUNDUP(IFERROR(AX46*(1+$AC$5/100),AX46),0)</f>
        <v>1884</v>
      </c>
      <c r="Z46" s="495">
        <f>ROUNDUP(IFERROR(AY46*(1+$AC$5/100),AY46),0)</f>
        <v>1953</v>
      </c>
      <c r="AA46" s="495">
        <f>ROUNDUP(IFERROR(AZ46*(1+$AC$5/100),AZ46),0)</f>
        <v>2022</v>
      </c>
      <c r="AB46" s="500">
        <v>3800</v>
      </c>
      <c r="AC46" s="8">
        <v>577</v>
      </c>
      <c r="AD46" s="8">
        <v>669</v>
      </c>
      <c r="AE46" s="8">
        <v>759</v>
      </c>
      <c r="AF46" s="8">
        <v>851</v>
      </c>
      <c r="AG46" s="8">
        <v>943</v>
      </c>
      <c r="AH46" s="8">
        <v>1038</v>
      </c>
      <c r="AI46" s="8">
        <v>1130</v>
      </c>
      <c r="AJ46" s="8">
        <v>1220</v>
      </c>
      <c r="AK46" s="8">
        <v>1312</v>
      </c>
      <c r="AL46" s="8">
        <v>1405</v>
      </c>
      <c r="AM46" s="8">
        <v>1499</v>
      </c>
      <c r="AN46" s="8">
        <v>1589</v>
      </c>
      <c r="AO46" s="8">
        <v>1681</v>
      </c>
      <c r="AP46" s="8">
        <v>1774</v>
      </c>
      <c r="AQ46" s="8">
        <v>1866</v>
      </c>
      <c r="AR46" s="8">
        <v>1958</v>
      </c>
      <c r="AS46" s="8">
        <v>2050</v>
      </c>
      <c r="AT46" s="8">
        <v>2143</v>
      </c>
      <c r="AU46" s="8">
        <v>2235</v>
      </c>
      <c r="AV46" s="8">
        <v>2327</v>
      </c>
      <c r="AW46" s="8">
        <v>2419</v>
      </c>
      <c r="AX46" s="8">
        <v>2512</v>
      </c>
      <c r="AY46" s="8">
        <v>2604</v>
      </c>
      <c r="AZ46" s="9">
        <v>2696</v>
      </c>
    </row>
    <row r="47" spans="1:57" customHeight="1" ht="18.75">
      <c r="A47" s="1434"/>
      <c r="B47" s="1434"/>
      <c r="C47" s="501">
        <v>4000</v>
      </c>
      <c r="D47" s="494">
        <f>ROUNDUP(IFERROR(AC47*(1+$AC$5/100),AC47),0)</f>
        <v>445</v>
      </c>
      <c r="E47" s="494">
        <f>ROUNDUP(IFERROR(AD47*(1+$AC$5/100),AD47),0)</f>
        <v>516</v>
      </c>
      <c r="F47" s="494">
        <f>ROUNDUP(IFERROR(AE47*(1+$AC$5/100),AE47),0)</f>
        <v>588</v>
      </c>
      <c r="G47" s="494">
        <f>ROUNDUP(IFERROR(AF47*(1+$AC$5/100),AF47),0)</f>
        <v>659</v>
      </c>
      <c r="H47" s="494">
        <f>ROUNDUP(IFERROR(AG47*(1+$AC$5/100),AG47),0)</f>
        <v>731</v>
      </c>
      <c r="I47" s="494">
        <f>ROUNDUP(IFERROR(AH47*(1+$AC$5/100),AH47),0)</f>
        <v>802</v>
      </c>
      <c r="J47" s="494">
        <f>ROUNDUP(IFERROR(AI47*(1+$AC$5/100),AI47),0)</f>
        <v>874</v>
      </c>
      <c r="K47" s="494">
        <f>ROUNDUP(IFERROR(AJ47*(1+$AC$5/100),AJ47),0)</f>
        <v>945</v>
      </c>
      <c r="L47" s="494">
        <f>ROUNDUP(IFERROR(AK47*(1+$AC$5/100),AK47),0)</f>
        <v>1017</v>
      </c>
      <c r="M47" s="494">
        <f>ROUNDUP(IFERROR(AL47*(1+$AC$5/100),AL47),0)</f>
        <v>1089</v>
      </c>
      <c r="N47" s="494">
        <f>ROUNDUP(IFERROR(AM47*(1+$AC$5/100),AM47),0)</f>
        <v>1160</v>
      </c>
      <c r="O47" s="494">
        <f>ROUNDUP(IFERROR(AN47*(1+$AC$5/100),AN47),0)</f>
        <v>1233</v>
      </c>
      <c r="P47" s="494">
        <f>ROUNDUP(IFERROR(AO47*(1+$AC$5/100),AO47),0)</f>
        <v>1303</v>
      </c>
      <c r="Q47" s="494">
        <f>ROUNDUP(IFERROR(AP47*(1+$AC$5/100),AP47),0)</f>
        <v>1375</v>
      </c>
      <c r="R47" s="494">
        <f>ROUNDUP(IFERROR(AQ47*(1+$AC$5/100),AQ47),0)</f>
        <v>1446</v>
      </c>
      <c r="S47" s="494">
        <f>ROUNDUP(IFERROR(AR47*(1+$AC$5/100),AR47),0)</f>
        <v>1518</v>
      </c>
      <c r="T47" s="494">
        <f>ROUNDUP(IFERROR(AS47*(1+$AC$5/100),AS47),0)</f>
        <v>1589</v>
      </c>
      <c r="U47" s="494">
        <f>ROUNDUP(IFERROR(AT47*(1+$AC$5/100),AT47),0)</f>
        <v>1661</v>
      </c>
      <c r="V47" s="494">
        <f>ROUNDUP(IFERROR(AU47*(1+$AC$5/100),AU47),0)</f>
        <v>1732</v>
      </c>
      <c r="W47" s="494">
        <f>ROUNDUP(IFERROR(AV47*(1+$AC$5/100),AV47),0)</f>
        <v>1804</v>
      </c>
      <c r="X47" s="494">
        <f>ROUNDUP(IFERROR(AW47*(1+$AC$5/100),AW47),0)</f>
        <v>1875</v>
      </c>
      <c r="Y47" s="494">
        <f>ROUNDUP(IFERROR(AX47*(1+$AC$5/100),AX47),0)</f>
        <v>1947</v>
      </c>
      <c r="Z47" s="494">
        <f>ROUNDUP(IFERROR(AY47*(1+$AC$5/100),AY47),0)</f>
        <v>2018</v>
      </c>
      <c r="AA47" s="494">
        <f>ROUNDUP(IFERROR(AZ47*(1+$AC$5/100),AZ47),0)</f>
        <v>2088</v>
      </c>
      <c r="AB47" s="501">
        <v>4000</v>
      </c>
      <c r="AC47" s="10">
        <v>593</v>
      </c>
      <c r="AD47" s="10">
        <v>687</v>
      </c>
      <c r="AE47" s="10">
        <v>784</v>
      </c>
      <c r="AF47" s="10">
        <v>878</v>
      </c>
      <c r="AG47" s="10">
        <v>974</v>
      </c>
      <c r="AH47" s="10">
        <v>1069</v>
      </c>
      <c r="AI47" s="10">
        <v>1165</v>
      </c>
      <c r="AJ47" s="10">
        <v>1259</v>
      </c>
      <c r="AK47" s="10">
        <v>1356</v>
      </c>
      <c r="AL47" s="10">
        <v>1452</v>
      </c>
      <c r="AM47" s="10">
        <v>1546</v>
      </c>
      <c r="AN47" s="10">
        <v>1643</v>
      </c>
      <c r="AO47" s="10">
        <v>1737</v>
      </c>
      <c r="AP47" s="10">
        <v>1833</v>
      </c>
      <c r="AQ47" s="10">
        <v>1927</v>
      </c>
      <c r="AR47" s="10">
        <v>2024</v>
      </c>
      <c r="AS47" s="10">
        <v>2118</v>
      </c>
      <c r="AT47" s="10">
        <v>2214</v>
      </c>
      <c r="AU47" s="10">
        <v>2309</v>
      </c>
      <c r="AV47" s="10">
        <v>2405</v>
      </c>
      <c r="AW47" s="10">
        <v>2499</v>
      </c>
      <c r="AX47" s="10">
        <v>2596</v>
      </c>
      <c r="AY47" s="10">
        <v>2690</v>
      </c>
      <c r="AZ47" s="10">
        <v>2784</v>
      </c>
    </row>
    <row r="48" spans="1:57" customHeight="1" ht="18.75">
      <c r="A48" s="1434"/>
      <c r="B48" s="1434"/>
      <c r="C48" s="500">
        <v>4200</v>
      </c>
      <c r="D48" s="495">
        <f>ROUNDUP(IFERROR(AC48*(1+$AC$5/100),AC48),0)</f>
        <v>457</v>
      </c>
      <c r="E48" s="495">
        <f>ROUNDUP(IFERROR(AD48*(1+$AC$5/100),AD48),0)</f>
        <v>531</v>
      </c>
      <c r="F48" s="495">
        <f>ROUNDUP(IFERROR(AE48*(1+$AC$5/100),AE48),0)</f>
        <v>605</v>
      </c>
      <c r="G48" s="495">
        <f>ROUNDUP(IFERROR(AF48*(1+$AC$5/100),AF48),0)</f>
        <v>679</v>
      </c>
      <c r="H48" s="495">
        <f>ROUNDUP(IFERROR(AG48*(1+$AC$5/100),AG48),0)</f>
        <v>753</v>
      </c>
      <c r="I48" s="495">
        <f>ROUNDUP(IFERROR(AH48*(1+$AC$5/100),AH48),0)</f>
        <v>828</v>
      </c>
      <c r="J48" s="495">
        <f>ROUNDUP(IFERROR(AI48*(1+$AC$5/100),AI48),0)</f>
        <v>902</v>
      </c>
      <c r="K48" s="495">
        <f>ROUNDUP(IFERROR(AJ48*(1+$AC$5/100),AJ48),0)</f>
        <v>975</v>
      </c>
      <c r="L48" s="495">
        <f>ROUNDUP(IFERROR(AK48*(1+$AC$5/100),AK48),0)</f>
        <v>1050</v>
      </c>
      <c r="M48" s="495">
        <f>ROUNDUP(IFERROR(AL48*(1+$AC$5/100),AL48),0)</f>
        <v>1123</v>
      </c>
      <c r="N48" s="495">
        <f>ROUNDUP(IFERROR(AM48*(1+$AC$5/100),AM48),0)</f>
        <v>1197</v>
      </c>
      <c r="O48" s="495">
        <f>ROUNDUP(IFERROR(AN48*(1+$AC$5/100),AN48),0)</f>
        <v>1271</v>
      </c>
      <c r="P48" s="495">
        <f>ROUNDUP(IFERROR(AO48*(1+$AC$5/100),AO48),0)</f>
        <v>1344</v>
      </c>
      <c r="Q48" s="495">
        <f>ROUNDUP(IFERROR(AP48*(1+$AC$5/100),AP48),0)</f>
        <v>1419</v>
      </c>
      <c r="R48" s="495">
        <f>ROUNDUP(IFERROR(AQ48*(1+$AC$5/100),AQ48),0)</f>
        <v>1492</v>
      </c>
      <c r="S48" s="495">
        <f>ROUNDUP(IFERROR(AR48*(1+$AC$5/100),AR48),0)</f>
        <v>1566</v>
      </c>
      <c r="T48" s="495">
        <f>ROUNDUP(IFERROR(AS48*(1+$AC$5/100),AS48),0)</f>
        <v>1640</v>
      </c>
      <c r="U48" s="495">
        <f>ROUNDUP(IFERROR(AT48*(1+$AC$5/100),AT48),0)</f>
        <v>1713</v>
      </c>
      <c r="V48" s="495">
        <f>ROUNDUP(IFERROR(AU48*(1+$AC$5/100),AU48),0)</f>
        <v>1788</v>
      </c>
      <c r="W48" s="495">
        <f>ROUNDUP(IFERROR(AV48*(1+$AC$5/100),AV48),0)</f>
        <v>1861</v>
      </c>
      <c r="X48" s="495">
        <f>ROUNDUP(IFERROR(AW48*(1+$AC$5/100),AW48),0)</f>
        <v>1935</v>
      </c>
      <c r="Y48" s="495">
        <f>ROUNDUP(IFERROR(AX48*(1+$AC$5/100),AX48),0)</f>
        <v>2009</v>
      </c>
      <c r="Z48" s="495">
        <f>ROUNDUP(IFERROR(AY48*(1+$AC$5/100),AY48),0)</f>
        <v>2084</v>
      </c>
      <c r="AA48" s="495">
        <f>ROUNDUP(IFERROR(AZ48*(1+$AC$5/100),AZ48),0)</f>
        <v>2158</v>
      </c>
      <c r="AB48" s="500">
        <v>4200</v>
      </c>
      <c r="AC48" s="8">
        <v>609</v>
      </c>
      <c r="AD48" s="8">
        <v>708</v>
      </c>
      <c r="AE48" s="8">
        <v>806</v>
      </c>
      <c r="AF48" s="8">
        <v>905</v>
      </c>
      <c r="AG48" s="8">
        <v>1003</v>
      </c>
      <c r="AH48" s="8">
        <v>1103</v>
      </c>
      <c r="AI48" s="8">
        <v>1202</v>
      </c>
      <c r="AJ48" s="8">
        <v>1300</v>
      </c>
      <c r="AK48" s="8">
        <v>1399</v>
      </c>
      <c r="AL48" s="8">
        <v>1497</v>
      </c>
      <c r="AM48" s="8">
        <v>1595</v>
      </c>
      <c r="AN48" s="8">
        <v>1694</v>
      </c>
      <c r="AO48" s="8">
        <v>1792</v>
      </c>
      <c r="AP48" s="8">
        <v>1891</v>
      </c>
      <c r="AQ48" s="8">
        <v>1989</v>
      </c>
      <c r="AR48" s="8">
        <v>2087</v>
      </c>
      <c r="AS48" s="8">
        <v>2186</v>
      </c>
      <c r="AT48" s="8">
        <v>2284</v>
      </c>
      <c r="AU48" s="8">
        <v>2383</v>
      </c>
      <c r="AV48" s="8">
        <v>2481</v>
      </c>
      <c r="AW48" s="8">
        <v>2579</v>
      </c>
      <c r="AX48" s="8">
        <v>2678</v>
      </c>
      <c r="AY48" s="8">
        <v>2778</v>
      </c>
      <c r="AZ48" s="8">
        <v>2877</v>
      </c>
    </row>
    <row r="49" spans="1:57" customHeight="1" ht="18.75">
      <c r="A49" s="1434"/>
      <c r="B49" s="1434"/>
      <c r="C49" s="501">
        <v>4400</v>
      </c>
      <c r="D49" s="494">
        <f>ROUNDUP(IFERROR(AC49*(1+$AC$5/100),AC49),0)</f>
        <v>470</v>
      </c>
      <c r="E49" s="494">
        <f>ROUNDUP(IFERROR(AD49*(1+$AC$5/100),AD49),0)</f>
        <v>548</v>
      </c>
      <c r="F49" s="494">
        <f>ROUNDUP(IFERROR(AE49*(1+$AC$5/100),AE49),0)</f>
        <v>624</v>
      </c>
      <c r="G49" s="494">
        <f>ROUNDUP(IFERROR(AF49*(1+$AC$5/100),AF49),0)</f>
        <v>699</v>
      </c>
      <c r="H49" s="494">
        <f>ROUNDUP(IFERROR(AG49*(1+$AC$5/100),AG49),0)</f>
        <v>776</v>
      </c>
      <c r="I49" s="494">
        <f>ROUNDUP(IFERROR(AH49*(1+$AC$5/100),AH49),0)</f>
        <v>852</v>
      </c>
      <c r="J49" s="494">
        <f>ROUNDUP(IFERROR(AI49*(1+$AC$5/100),AI49),0)</f>
        <v>928</v>
      </c>
      <c r="K49" s="494">
        <f>ROUNDUP(IFERROR(AJ49*(1+$AC$5/100),AJ49),0)</f>
        <v>1005</v>
      </c>
      <c r="L49" s="494">
        <f>ROUNDUP(IFERROR(AK49*(1+$AC$5/100),AK49),0)</f>
        <v>1082</v>
      </c>
      <c r="M49" s="494">
        <f>ROUNDUP(IFERROR(AL49*(1+$AC$5/100),AL49),0)</f>
        <v>1157</v>
      </c>
      <c r="N49" s="494">
        <f>ROUNDUP(IFERROR(AM49*(1+$AC$5/100),AM49),0)</f>
        <v>1233</v>
      </c>
      <c r="O49" s="494">
        <f>ROUNDUP(IFERROR(AN49*(1+$AC$5/100),AN49),0)</f>
        <v>1309</v>
      </c>
      <c r="P49" s="494">
        <f>ROUNDUP(IFERROR(AO49*(1+$AC$5/100),AO49),0)</f>
        <v>1386</v>
      </c>
      <c r="Q49" s="494">
        <f>ROUNDUP(IFERROR(AP49*(1+$AC$5/100),AP49),0)</f>
        <v>1461</v>
      </c>
      <c r="R49" s="494">
        <f>ROUNDUP(IFERROR(AQ49*(1+$AC$5/100),AQ49),0)</f>
        <v>1538</v>
      </c>
      <c r="S49" s="494">
        <f>ROUNDUP(IFERROR(AR49*(1+$AC$5/100),AR49),0)</f>
        <v>1615</v>
      </c>
      <c r="T49" s="494">
        <f>ROUNDUP(IFERROR(AS49*(1+$AC$5/100),AS49),0)</f>
        <v>1690</v>
      </c>
      <c r="U49" s="494">
        <f>ROUNDUP(IFERROR(AT49*(1+$AC$5/100),AT49),0)</f>
        <v>1767</v>
      </c>
      <c r="V49" s="494">
        <f>ROUNDUP(IFERROR(AU49*(1+$AC$5/100),AU49),0)</f>
        <v>1844</v>
      </c>
      <c r="W49" s="494">
        <f>ROUNDUP(IFERROR(AV49*(1+$AC$5/100),AV49),0)</f>
        <v>1920</v>
      </c>
      <c r="X49" s="494">
        <f>ROUNDUP(IFERROR(AW49*(1+$AC$5/100),AW49),0)</f>
        <v>1995</v>
      </c>
      <c r="Y49" s="494">
        <f>ROUNDUP(IFERROR(AX49*(1+$AC$5/100),AX49),0)</f>
        <v>2072</v>
      </c>
      <c r="Z49" s="494">
        <f>ROUNDUP(IFERROR(AY49*(1+$AC$5/100),AY49),0)</f>
        <v>2148</v>
      </c>
      <c r="AA49" s="494">
        <f>ROUNDUP(IFERROR(AZ49*(1+$AC$5/100),AZ49),0)</f>
        <v>2224</v>
      </c>
      <c r="AB49" s="501">
        <v>4400</v>
      </c>
      <c r="AC49" s="10">
        <v>626</v>
      </c>
      <c r="AD49" s="10">
        <v>730</v>
      </c>
      <c r="AE49" s="10">
        <v>831</v>
      </c>
      <c r="AF49" s="10">
        <v>931</v>
      </c>
      <c r="AG49" s="10">
        <v>1034</v>
      </c>
      <c r="AH49" s="10">
        <v>1136</v>
      </c>
      <c r="AI49" s="10">
        <v>1237</v>
      </c>
      <c r="AJ49" s="10">
        <v>1339</v>
      </c>
      <c r="AK49" s="10">
        <v>1442</v>
      </c>
      <c r="AL49" s="10">
        <v>1542</v>
      </c>
      <c r="AM49" s="10">
        <v>1643</v>
      </c>
      <c r="AN49" s="10">
        <v>1745</v>
      </c>
      <c r="AO49" s="10">
        <v>1848</v>
      </c>
      <c r="AP49" s="10">
        <v>1948</v>
      </c>
      <c r="AQ49" s="10">
        <v>2050</v>
      </c>
      <c r="AR49" s="10">
        <v>2153</v>
      </c>
      <c r="AS49" s="10">
        <v>2253</v>
      </c>
      <c r="AT49" s="10">
        <v>2356</v>
      </c>
      <c r="AU49" s="10">
        <v>2458</v>
      </c>
      <c r="AV49" s="10">
        <v>2559</v>
      </c>
      <c r="AW49" s="10">
        <v>2659</v>
      </c>
      <c r="AX49" s="10">
        <v>2762</v>
      </c>
      <c r="AY49" s="10">
        <v>2864</v>
      </c>
      <c r="AZ49" s="10">
        <v>2965</v>
      </c>
    </row>
    <row r="50" spans="1:57" customHeight="1" ht="18.75">
      <c r="A50" s="1434"/>
      <c r="B50" s="1434"/>
      <c r="C50" s="500">
        <v>4600</v>
      </c>
      <c r="D50" s="495">
        <f>ROUNDUP(IFERROR(AC50*(1+$AC$5/100),AC50),0)</f>
        <v>483</v>
      </c>
      <c r="E50" s="495">
        <f>ROUNDUP(IFERROR(AD50*(1+$AC$5/100),AD50),0)</f>
        <v>562</v>
      </c>
      <c r="F50" s="495">
        <f>ROUNDUP(IFERROR(AE50*(1+$AC$5/100),AE50),0)</f>
        <v>642</v>
      </c>
      <c r="G50" s="495">
        <f>ROUNDUP(IFERROR(AF50*(1+$AC$5/100),AF50),0)</f>
        <v>719</v>
      </c>
      <c r="H50" s="495">
        <f>ROUNDUP(IFERROR(AG50*(1+$AC$5/100),AG50),0)</f>
        <v>798</v>
      </c>
      <c r="I50" s="495">
        <f>ROUNDUP(IFERROR(AH50*(1+$AC$5/100),AH50),0)</f>
        <v>877</v>
      </c>
      <c r="J50" s="495">
        <f>ROUNDUP(IFERROR(AI50*(1+$AC$5/100),AI50),0)</f>
        <v>956</v>
      </c>
      <c r="K50" s="495">
        <f>ROUNDUP(IFERROR(AJ50*(1+$AC$5/100),AJ50),0)</f>
        <v>1034</v>
      </c>
      <c r="L50" s="495">
        <f>ROUNDUP(IFERROR(AK50*(1+$AC$5/100),AK50),0)</f>
        <v>1113</v>
      </c>
      <c r="M50" s="495">
        <f>ROUNDUP(IFERROR(AL50*(1+$AC$5/100),AL50),0)</f>
        <v>1191</v>
      </c>
      <c r="N50" s="495">
        <f>ROUNDUP(IFERROR(AM50*(1+$AC$5/100),AM50),0)</f>
        <v>1269</v>
      </c>
      <c r="O50" s="495">
        <f>ROUNDUP(IFERROR(AN50*(1+$AC$5/100),AN50),0)</f>
        <v>1349</v>
      </c>
      <c r="P50" s="495">
        <f>ROUNDUP(IFERROR(AO50*(1+$AC$5/100),AO50),0)</f>
        <v>1428</v>
      </c>
      <c r="Q50" s="495">
        <f>ROUNDUP(IFERROR(AP50*(1+$AC$5/100),AP50),0)</f>
        <v>1506</v>
      </c>
      <c r="R50" s="495">
        <f>ROUNDUP(IFERROR(AQ50*(1+$AC$5/100),AQ50),0)</f>
        <v>1584</v>
      </c>
      <c r="S50" s="495">
        <f>ROUNDUP(IFERROR(AR50*(1+$AC$5/100),AR50),0)</f>
        <v>1663</v>
      </c>
      <c r="T50" s="495">
        <f>ROUNDUP(IFERROR(AS50*(1+$AC$5/100),AS50),0)</f>
        <v>1741</v>
      </c>
      <c r="U50" s="495">
        <f>ROUNDUP(IFERROR(AT50*(1+$AC$5/100),AT50),0)</f>
        <v>1820</v>
      </c>
      <c r="V50" s="495">
        <f>ROUNDUP(IFERROR(AU50*(1+$AC$5/100),AU50),0)</f>
        <v>1898</v>
      </c>
      <c r="W50" s="495">
        <f>ROUNDUP(IFERROR(AV50*(1+$AC$5/100),AV50),0)</f>
        <v>1978</v>
      </c>
      <c r="X50" s="495">
        <f>ROUNDUP(IFERROR(AW50*(1+$AC$5/100),AW50),0)</f>
        <v>2055</v>
      </c>
      <c r="Y50" s="495">
        <f>ROUNDUP(IFERROR(AX50*(1+$AC$5/100),AX50),0)</f>
        <v>2135</v>
      </c>
      <c r="Z50" s="495">
        <f>ROUNDUP(IFERROR(AY50*(1+$AC$5/100),AY50),0)</f>
        <v>2213</v>
      </c>
      <c r="AA50" s="495">
        <f>ROUNDUP(IFERROR(AZ50*(1+$AC$5/100),AZ50),0)</f>
        <v>2292</v>
      </c>
      <c r="AB50" s="500">
        <v>4600</v>
      </c>
      <c r="AC50" s="8">
        <v>644</v>
      </c>
      <c r="AD50" s="8">
        <v>749</v>
      </c>
      <c r="AE50" s="8">
        <v>855</v>
      </c>
      <c r="AF50" s="8">
        <v>958</v>
      </c>
      <c r="AG50" s="8">
        <v>1064</v>
      </c>
      <c r="AH50" s="8">
        <v>1169</v>
      </c>
      <c r="AI50" s="8">
        <v>1274</v>
      </c>
      <c r="AJ50" s="8">
        <v>1378</v>
      </c>
      <c r="AK50" s="8">
        <v>1483</v>
      </c>
      <c r="AL50" s="8">
        <v>1587</v>
      </c>
      <c r="AM50" s="8">
        <v>1692</v>
      </c>
      <c r="AN50" s="8">
        <v>1798</v>
      </c>
      <c r="AO50" s="8">
        <v>1903</v>
      </c>
      <c r="AP50" s="8">
        <v>2007</v>
      </c>
      <c r="AQ50" s="8">
        <v>2112</v>
      </c>
      <c r="AR50" s="8">
        <v>2217</v>
      </c>
      <c r="AS50" s="8">
        <v>2321</v>
      </c>
      <c r="AT50" s="8">
        <v>2426</v>
      </c>
      <c r="AU50" s="8">
        <v>2530</v>
      </c>
      <c r="AV50" s="8">
        <v>2637</v>
      </c>
      <c r="AW50" s="8">
        <v>2739</v>
      </c>
      <c r="AX50" s="8">
        <v>2846</v>
      </c>
      <c r="AY50" s="8">
        <v>2950</v>
      </c>
      <c r="AZ50" s="8">
        <v>3055</v>
      </c>
    </row>
    <row r="51" spans="1:57" customHeight="1" ht="18.75">
      <c r="A51" s="1434"/>
      <c r="B51" s="1434"/>
      <c r="C51" s="501">
        <v>4800</v>
      </c>
      <c r="D51" s="494">
        <f>ROUNDUP(IFERROR(AC51*(1+$AC$5/100),AC51),0)</f>
        <v>496</v>
      </c>
      <c r="E51" s="494">
        <f>ROUNDUP(IFERROR(AD51*(1+$AC$5/100),AD51),0)</f>
        <v>577</v>
      </c>
      <c r="F51" s="494">
        <f>ROUNDUP(IFERROR(AE51*(1+$AC$5/100),AE51),0)</f>
        <v>659</v>
      </c>
      <c r="G51" s="494">
        <f>ROUNDUP(IFERROR(AF51*(1+$AC$5/100),AF51),0)</f>
        <v>738</v>
      </c>
      <c r="H51" s="494">
        <f>ROUNDUP(IFERROR(AG51*(1+$AC$5/100),AG51),0)</f>
        <v>820</v>
      </c>
      <c r="I51" s="494">
        <f>ROUNDUP(IFERROR(AH51*(1+$AC$5/100),AH51),0)</f>
        <v>902</v>
      </c>
      <c r="J51" s="494">
        <f>ROUNDUP(IFERROR(AI51*(1+$AC$5/100),AI51),0)</f>
        <v>981</v>
      </c>
      <c r="K51" s="494">
        <f>ROUNDUP(IFERROR(AJ51*(1+$AC$5/100),AJ51),0)</f>
        <v>1063</v>
      </c>
      <c r="L51" s="494">
        <f>ROUNDUP(IFERROR(AK51*(1+$AC$5/100),AK51),0)</f>
        <v>1145</v>
      </c>
      <c r="M51" s="494">
        <f>ROUNDUP(IFERROR(AL51*(1+$AC$5/100),AL51),0)</f>
        <v>1226</v>
      </c>
      <c r="N51" s="494">
        <f>ROUNDUP(IFERROR(AM51*(1+$AC$5/100),AM51),0)</f>
        <v>1308</v>
      </c>
      <c r="O51" s="494">
        <f>ROUNDUP(IFERROR(AN51*(1+$AC$5/100),AN51),0)</f>
        <v>1388</v>
      </c>
      <c r="P51" s="494">
        <f>ROUNDUP(IFERROR(AO51*(1+$AC$5/100),AO51),0)</f>
        <v>1469</v>
      </c>
      <c r="Q51" s="494">
        <f>ROUNDUP(IFERROR(AP51*(1+$AC$5/100),AP51),0)</f>
        <v>1549</v>
      </c>
      <c r="R51" s="494">
        <f>ROUNDUP(IFERROR(AQ51*(1+$AC$5/100),AQ51),0)</f>
        <v>1630</v>
      </c>
      <c r="S51" s="494">
        <f>ROUNDUP(IFERROR(AR51*(1+$AC$5/100),AR51),0)</f>
        <v>1712</v>
      </c>
      <c r="T51" s="494">
        <f>ROUNDUP(IFERROR(AS51*(1+$AC$5/100),AS51),0)</f>
        <v>1792</v>
      </c>
      <c r="U51" s="494">
        <f>ROUNDUP(IFERROR(AT51*(1+$AC$5/100),AT51),0)</f>
        <v>1873</v>
      </c>
      <c r="V51" s="494">
        <f>ROUNDUP(IFERROR(AU51*(1+$AC$5/100),AU51),0)</f>
        <v>1955</v>
      </c>
      <c r="W51" s="494">
        <f>ROUNDUP(IFERROR(AV51*(1+$AC$5/100),AV51),0)</f>
        <v>2035</v>
      </c>
      <c r="X51" s="494">
        <f>ROUNDUP(IFERROR(AW51*(1+$AC$5/100),AW51),0)</f>
        <v>2116</v>
      </c>
      <c r="Y51" s="494">
        <f>ROUNDUP(IFERROR(AX51*(1+$AC$5/100),AX51),0)</f>
        <v>2198</v>
      </c>
      <c r="Z51" s="494">
        <f>ROUNDUP(IFERROR(AY51*(1+$AC$5/100),AY51),0)</f>
        <v>2278</v>
      </c>
      <c r="AA51" s="494">
        <f>ROUNDUP(IFERROR(AZ51*(1+$AC$5/100),AZ51),0)</f>
        <v>2358</v>
      </c>
      <c r="AB51" s="501">
        <v>4800</v>
      </c>
      <c r="AC51" s="10">
        <v>661</v>
      </c>
      <c r="AD51" s="10">
        <v>769</v>
      </c>
      <c r="AE51" s="10">
        <v>878</v>
      </c>
      <c r="AF51" s="10">
        <v>984</v>
      </c>
      <c r="AG51" s="10">
        <v>1093</v>
      </c>
      <c r="AH51" s="10">
        <v>1202</v>
      </c>
      <c r="AI51" s="10">
        <v>1308</v>
      </c>
      <c r="AJ51" s="10">
        <v>1417</v>
      </c>
      <c r="AK51" s="10">
        <v>1526</v>
      </c>
      <c r="AL51" s="10">
        <v>1634</v>
      </c>
      <c r="AM51" s="10">
        <v>1743</v>
      </c>
      <c r="AN51" s="10">
        <v>1850</v>
      </c>
      <c r="AO51" s="10">
        <v>1958</v>
      </c>
      <c r="AP51" s="10">
        <v>2065</v>
      </c>
      <c r="AQ51" s="10">
        <v>2173</v>
      </c>
      <c r="AR51" s="10">
        <v>2282</v>
      </c>
      <c r="AS51" s="10">
        <v>2389</v>
      </c>
      <c r="AT51" s="10">
        <v>2497</v>
      </c>
      <c r="AU51" s="10">
        <v>2606</v>
      </c>
      <c r="AV51" s="10">
        <v>2713</v>
      </c>
      <c r="AW51" s="10">
        <v>2821</v>
      </c>
      <c r="AX51" s="10">
        <v>2930</v>
      </c>
      <c r="AY51" s="10">
        <v>3037</v>
      </c>
      <c r="AZ51" s="10">
        <v>3143</v>
      </c>
    </row>
    <row r="52" spans="1:57" customHeight="1" ht="18.75">
      <c r="A52" s="1434"/>
      <c r="B52" s="1434"/>
      <c r="C52" s="500">
        <v>5000</v>
      </c>
      <c r="D52" s="495">
        <f>ROUNDUP(IFERROR(AC52*(1+$AC$5/100),AC52),0)</f>
        <v>510</v>
      </c>
      <c r="E52" s="495">
        <f>ROUNDUP(IFERROR(AD52*(1+$AC$5/100),AD52),0)</f>
        <v>593</v>
      </c>
      <c r="F52" s="495">
        <f>ROUNDUP(IFERROR(AE52*(1+$AC$5/100),AE52),0)</f>
        <v>675</v>
      </c>
      <c r="G52" s="495">
        <f>ROUNDUP(IFERROR(AF52*(1+$AC$5/100),AF52),0)</f>
        <v>760</v>
      </c>
      <c r="H52" s="495">
        <f>ROUNDUP(IFERROR(AG52*(1+$AC$5/100),AG52),0)</f>
        <v>843</v>
      </c>
      <c r="I52" s="495">
        <f>ROUNDUP(IFERROR(AH52*(1+$AC$5/100),AH52),0)</f>
        <v>927</v>
      </c>
      <c r="J52" s="495">
        <f>ROUNDUP(IFERROR(AI52*(1+$AC$5/100),AI52),0)</f>
        <v>1009</v>
      </c>
      <c r="K52" s="495">
        <f>ROUNDUP(IFERROR(AJ52*(1+$AC$5/100),AJ52),0)</f>
        <v>1092</v>
      </c>
      <c r="L52" s="495">
        <f>ROUNDUP(IFERROR(AK52*(1+$AC$5/100),AK52),0)</f>
        <v>1176</v>
      </c>
      <c r="M52" s="495">
        <f>ROUNDUP(IFERROR(AL52*(1+$AC$5/100),AL52),0)</f>
        <v>1260</v>
      </c>
      <c r="N52" s="495">
        <f>ROUNDUP(IFERROR(AM52*(1+$AC$5/100),AM52),0)</f>
        <v>1343</v>
      </c>
      <c r="O52" s="495">
        <f>ROUNDUP(IFERROR(AN52*(1+$AC$5/100),AN52),0)</f>
        <v>1426</v>
      </c>
      <c r="P52" s="495">
        <f>ROUNDUP(IFERROR(AO52*(1+$AC$5/100),AO52),0)</f>
        <v>1509</v>
      </c>
      <c r="Q52" s="495">
        <f>ROUNDUP(IFERROR(AP52*(1+$AC$5/100),AP52),0)</f>
        <v>1592</v>
      </c>
      <c r="R52" s="495">
        <f>ROUNDUP(IFERROR(AQ52*(1+$AC$5/100),AQ52),0)</f>
        <v>1677</v>
      </c>
      <c r="S52" s="495">
        <f>ROUNDUP(IFERROR(AR52*(1+$AC$5/100),AR52),0)</f>
        <v>1760</v>
      </c>
      <c r="T52" s="495">
        <f>ROUNDUP(IFERROR(AS52*(1+$AC$5/100),AS52),0)</f>
        <v>1842</v>
      </c>
      <c r="U52" s="495">
        <f>ROUNDUP(IFERROR(AT52*(1+$AC$5/100),AT52),0)</f>
        <v>1927</v>
      </c>
      <c r="V52" s="495">
        <f>ROUNDUP(IFERROR(AU52*(1+$AC$5/100),AU52),0)</f>
        <v>2009</v>
      </c>
      <c r="W52" s="495">
        <f>ROUNDUP(IFERROR(AV52*(1+$AC$5/100),AV52),0)</f>
        <v>2091</v>
      </c>
      <c r="X52" s="495">
        <f>ROUNDUP(IFERROR(AW52*(1+$AC$5/100),AW52),0)</f>
        <v>2176</v>
      </c>
      <c r="Y52" s="495">
        <f>ROUNDUP(IFERROR(AX52*(1+$AC$5/100),AX52),0)</f>
        <v>2259</v>
      </c>
      <c r="Z52" s="495">
        <f>ROUNDUP(IFERROR(AY52*(1+$AC$5/100),AY52),0)</f>
        <v>2344</v>
      </c>
      <c r="AA52" s="495">
        <f>ROUNDUP(IFERROR(AZ52*(1+$AC$5/100),AZ52),0)</f>
        <v>2427</v>
      </c>
      <c r="AB52" s="500">
        <v>5000</v>
      </c>
      <c r="AC52" s="8">
        <v>679</v>
      </c>
      <c r="AD52" s="8">
        <v>790</v>
      </c>
      <c r="AE52" s="8">
        <v>900</v>
      </c>
      <c r="AF52" s="8">
        <v>1013</v>
      </c>
      <c r="AG52" s="8">
        <v>1124</v>
      </c>
      <c r="AH52" s="8">
        <v>1235</v>
      </c>
      <c r="AI52" s="8">
        <v>1345</v>
      </c>
      <c r="AJ52" s="8">
        <v>1456</v>
      </c>
      <c r="AK52" s="8">
        <v>1567</v>
      </c>
      <c r="AL52" s="8">
        <v>1679</v>
      </c>
      <c r="AM52" s="8">
        <v>1790</v>
      </c>
      <c r="AN52" s="8">
        <v>1901</v>
      </c>
      <c r="AO52" s="8">
        <v>2012</v>
      </c>
      <c r="AP52" s="8">
        <v>2122</v>
      </c>
      <c r="AQ52" s="8">
        <v>2235</v>
      </c>
      <c r="AR52" s="8">
        <v>2346</v>
      </c>
      <c r="AS52" s="8">
        <v>2456</v>
      </c>
      <c r="AT52" s="8">
        <v>2569</v>
      </c>
      <c r="AU52" s="8">
        <v>2678</v>
      </c>
      <c r="AV52" s="8">
        <v>2788</v>
      </c>
      <c r="AW52" s="8">
        <v>2901</v>
      </c>
      <c r="AX52" s="8">
        <v>3012</v>
      </c>
      <c r="AY52" s="8">
        <v>3125</v>
      </c>
      <c r="AZ52" s="8">
        <v>3235</v>
      </c>
    </row>
    <row r="53" spans="1:57" customHeight="1" ht="15">
      <c r="A53" s="13"/>
      <c r="B53" s="13"/>
      <c r="C53" s="12"/>
      <c r="D53" s="10"/>
      <c r="E53" s="10"/>
      <c r="F53" s="10"/>
      <c r="G53" s="10"/>
      <c r="H53" s="10"/>
      <c r="I53" s="10"/>
      <c r="J53" s="10"/>
      <c r="K53" s="10"/>
      <c r="L53" s="10"/>
      <c r="M53" s="10"/>
      <c r="N53" s="10"/>
      <c r="O53" s="10"/>
      <c r="P53" s="10"/>
      <c r="Q53" s="10"/>
      <c r="R53" s="10"/>
      <c r="S53" s="10"/>
      <c r="T53" s="10"/>
      <c r="U53" s="10"/>
      <c r="V53" s="10"/>
      <c r="W53" s="10"/>
      <c r="X53" s="10"/>
      <c r="Y53" s="10"/>
      <c r="Z53" s="10"/>
      <c r="AA53" s="10"/>
      <c r="AB53" s="12"/>
    </row>
    <row r="54" spans="1:57" customHeight="1" ht="24">
      <c r="A54" s="1432" t="s">
        <v>941</v>
      </c>
      <c r="B54" s="1433"/>
      <c r="C54" s="1433"/>
      <c r="D54" s="1433"/>
      <c r="E54" s="1433"/>
      <c r="F54" s="1433"/>
      <c r="G54" s="1433"/>
      <c r="H54" s="1433"/>
      <c r="I54" s="1433"/>
      <c r="J54" s="1433"/>
      <c r="K54" s="1433"/>
      <c r="L54" s="1433"/>
      <c r="M54" s="1433"/>
      <c r="N54" s="1433"/>
      <c r="O54" s="1433"/>
      <c r="P54" s="1433"/>
      <c r="Q54" s="1433"/>
      <c r="R54" s="1433"/>
      <c r="S54" s="1433"/>
      <c r="T54" s="1433"/>
      <c r="U54" s="1433"/>
      <c r="V54" s="1433"/>
      <c r="W54" s="1433"/>
      <c r="X54" s="1433"/>
      <c r="Y54" s="1433"/>
      <c r="Z54" s="1433"/>
      <c r="AA54" s="1433"/>
      <c r="AB54" s="1433"/>
    </row>
    <row r="55" spans="1:57" customHeight="1" ht="18.75">
      <c r="A55" s="1431" t="s">
        <v>942</v>
      </c>
      <c r="B55" s="1434"/>
      <c r="C55" s="499"/>
      <c r="D55" s="501">
        <v>1078</v>
      </c>
      <c r="E55" s="501">
        <v>1288</v>
      </c>
      <c r="F55" s="501">
        <v>1499</v>
      </c>
      <c r="G55" s="501">
        <v>1710</v>
      </c>
      <c r="H55" s="501">
        <v>1921</v>
      </c>
      <c r="I55" s="501">
        <v>2132</v>
      </c>
      <c r="J55" s="501">
        <v>2342</v>
      </c>
      <c r="K55" s="501">
        <v>2553</v>
      </c>
      <c r="L55" s="501">
        <v>2764</v>
      </c>
      <c r="M55" s="501">
        <v>2975</v>
      </c>
      <c r="N55" s="501">
        <v>3186</v>
      </c>
      <c r="O55" s="501">
        <v>3396</v>
      </c>
      <c r="P55" s="501">
        <v>3607</v>
      </c>
      <c r="Q55" s="501">
        <v>3818</v>
      </c>
      <c r="R55" s="501">
        <v>4029</v>
      </c>
      <c r="S55" s="501">
        <v>4240</v>
      </c>
      <c r="T55" s="501">
        <v>4450</v>
      </c>
      <c r="U55" s="501">
        <v>4661</v>
      </c>
      <c r="V55" s="501">
        <v>4872</v>
      </c>
      <c r="W55" s="501">
        <v>5083</v>
      </c>
      <c r="X55" s="501">
        <v>5294</v>
      </c>
      <c r="Y55" s="501">
        <v>5504</v>
      </c>
      <c r="Z55" s="501">
        <v>5715</v>
      </c>
      <c r="AA55" s="501">
        <v>5905</v>
      </c>
      <c r="AB55" s="499"/>
    </row>
    <row r="56" spans="1:57" customHeight="1" ht="18.75">
      <c r="A56" s="1434"/>
      <c r="B56" s="1434"/>
      <c r="C56" s="500">
        <v>1000</v>
      </c>
      <c r="D56" s="495">
        <f>ROUNDUP(IFERROR(AC56*(1+$AC$5/100),AC56),0)</f>
        <v>262</v>
      </c>
      <c r="E56" s="495">
        <f>ROUNDUP(IFERROR(AD56*(1+$AC$5/100),AD56),0)</f>
        <v>302</v>
      </c>
      <c r="F56" s="495">
        <f>ROUNDUP(IFERROR(AE56*(1+$AC$5/100),AE56),0)</f>
        <v>339</v>
      </c>
      <c r="G56" s="495">
        <f>ROUNDUP(IFERROR(AF56*(1+$AC$5/100),AF56),0)</f>
        <v>379</v>
      </c>
      <c r="H56" s="495">
        <f>ROUNDUP(IFERROR(AG56*(1+$AC$5/100),AG56),0)</f>
        <v>416</v>
      </c>
      <c r="I56" s="495">
        <f>ROUNDUP(IFERROR(AH56*(1+$AC$5/100),AH56),0)</f>
        <v>456</v>
      </c>
      <c r="J56" s="495">
        <f>ROUNDUP(IFERROR(AI56*(1+$AC$5/100),AI56),0)</f>
        <v>492</v>
      </c>
      <c r="K56" s="495">
        <f>ROUNDUP(IFERROR(AJ56*(1+$AC$5/100),AJ56),0)</f>
        <v>533</v>
      </c>
      <c r="L56" s="495">
        <f>ROUNDUP(IFERROR(AK56*(1+$AC$5/100),AK56),0)</f>
        <v>570</v>
      </c>
      <c r="M56" s="495">
        <f>ROUNDUP(IFERROR(AL56*(1+$AC$5/100),AL56),0)</f>
        <v>608</v>
      </c>
      <c r="N56" s="495">
        <f>ROUNDUP(IFERROR(AM56*(1+$AC$5/100),AM56),0)</f>
        <v>648</v>
      </c>
      <c r="O56" s="495">
        <f>ROUNDUP(IFERROR(AN56*(1+$AC$5/100),AN56),0)</f>
        <v>685</v>
      </c>
      <c r="P56" s="495">
        <f>ROUNDUP(IFERROR(AO56*(1+$AC$5/100),AO56),0)</f>
        <v>725</v>
      </c>
      <c r="Q56" s="495">
        <f>ROUNDUP(IFERROR(AP56*(1+$AC$5/100),AP56),0)</f>
        <v>762</v>
      </c>
      <c r="R56" s="495">
        <f>ROUNDUP(IFERROR(AQ56*(1+$AC$5/100),AQ56),0)</f>
        <v>802</v>
      </c>
      <c r="S56" s="495">
        <f>ROUNDUP(IFERROR(AR56*(1+$AC$5/100),AR56),0)</f>
        <v>839</v>
      </c>
      <c r="T56" s="495">
        <f>ROUNDUP(IFERROR(AS56*(1+$AC$5/100),AS56),0)</f>
        <v>879</v>
      </c>
      <c r="U56" s="495">
        <f>ROUNDUP(IFERROR(AT56*(1+$AC$5/100),AT56),0)</f>
        <v>915</v>
      </c>
      <c r="V56" s="495">
        <f>ROUNDUP(IFERROR(AU56*(1+$AC$5/100),AU56),0)</f>
        <v>956</v>
      </c>
      <c r="W56" s="495">
        <f>ROUNDUP(IFERROR(AV56*(1+$AC$5/100),AV56),0)</f>
        <v>993</v>
      </c>
      <c r="X56" s="495">
        <f>ROUNDUP(IFERROR(AW56*(1+$AC$5/100),AW56),0)</f>
        <v>1032</v>
      </c>
      <c r="Y56" s="495">
        <f>ROUNDUP(IFERROR(AX56*(1+$AC$5/100),AX56),0)</f>
        <v>1069</v>
      </c>
      <c r="Z56" s="495">
        <f>ROUNDUP(IFERROR(AY56*(1+$AC$5/100),AY56),0)</f>
        <v>1107</v>
      </c>
      <c r="AA56" s="495">
        <f>ROUNDUP(IFERROR(AZ56*(1+$AC$5/100),AZ56),0)</f>
        <v>1148</v>
      </c>
      <c r="AB56" s="500">
        <v>1000</v>
      </c>
      <c r="AC56" s="8">
        <v>349</v>
      </c>
      <c r="AD56" s="8">
        <v>402</v>
      </c>
      <c r="AE56" s="8">
        <v>451</v>
      </c>
      <c r="AF56" s="8">
        <v>505</v>
      </c>
      <c r="AG56" s="8">
        <v>554</v>
      </c>
      <c r="AH56" s="8">
        <v>607</v>
      </c>
      <c r="AI56" s="8">
        <v>656</v>
      </c>
      <c r="AJ56" s="8">
        <v>710</v>
      </c>
      <c r="AK56" s="8">
        <v>759</v>
      </c>
      <c r="AL56" s="8">
        <v>810</v>
      </c>
      <c r="AM56" s="8">
        <v>864</v>
      </c>
      <c r="AN56" s="8">
        <v>913</v>
      </c>
      <c r="AO56" s="8">
        <v>966</v>
      </c>
      <c r="AP56" s="8">
        <v>1015</v>
      </c>
      <c r="AQ56" s="8">
        <v>1069</v>
      </c>
      <c r="AR56" s="8">
        <v>1118</v>
      </c>
      <c r="AS56" s="8">
        <v>1171</v>
      </c>
      <c r="AT56" s="8">
        <v>1220</v>
      </c>
      <c r="AU56" s="8">
        <v>1274</v>
      </c>
      <c r="AV56" s="8">
        <v>1323</v>
      </c>
      <c r="AW56" s="8">
        <v>1376</v>
      </c>
      <c r="AX56" s="8">
        <v>1425</v>
      </c>
      <c r="AY56" s="8">
        <v>1476</v>
      </c>
      <c r="AZ56" s="9">
        <v>1530</v>
      </c>
    </row>
    <row r="57" spans="1:57" customHeight="1" ht="18.75">
      <c r="A57" s="1434"/>
      <c r="B57" s="1434"/>
      <c r="C57" s="501">
        <v>1200</v>
      </c>
      <c r="D57" s="494">
        <f>ROUNDUP(IFERROR(AC57*(1+$AC$5/100),AC57),0)</f>
        <v>279</v>
      </c>
      <c r="E57" s="494">
        <f>ROUNDUP(IFERROR(AD57*(1+$AC$5/100),AD57),0)</f>
        <v>319</v>
      </c>
      <c r="F57" s="494">
        <f>ROUNDUP(IFERROR(AE57*(1+$AC$5/100),AE57),0)</f>
        <v>362</v>
      </c>
      <c r="G57" s="494">
        <f>ROUNDUP(IFERROR(AF57*(1+$AC$5/100),AF57),0)</f>
        <v>402</v>
      </c>
      <c r="H57" s="494">
        <f>ROUNDUP(IFERROR(AG57*(1+$AC$5/100),AG57),0)</f>
        <v>444</v>
      </c>
      <c r="I57" s="494">
        <f>ROUNDUP(IFERROR(AH57*(1+$AC$5/100),AH57),0)</f>
        <v>485</v>
      </c>
      <c r="J57" s="494">
        <f>ROUNDUP(IFERROR(AI57*(1+$AC$5/100),AI57),0)</f>
        <v>527</v>
      </c>
      <c r="K57" s="494">
        <f>ROUNDUP(IFERROR(AJ57*(1+$AC$5/100),AJ57),0)</f>
        <v>568</v>
      </c>
      <c r="L57" s="494">
        <f>ROUNDUP(IFERROR(AK57*(1+$AC$5/100),AK57),0)</f>
        <v>608</v>
      </c>
      <c r="M57" s="494">
        <f>ROUNDUP(IFERROR(AL57*(1+$AC$5/100),AL57),0)</f>
        <v>650</v>
      </c>
      <c r="N57" s="494">
        <f>ROUNDUP(IFERROR(AM57*(1+$AC$5/100),AM57),0)</f>
        <v>691</v>
      </c>
      <c r="O57" s="494">
        <f>ROUNDUP(IFERROR(AN57*(1+$AC$5/100),AN57),0)</f>
        <v>732</v>
      </c>
      <c r="P57" s="494">
        <f>ROUNDUP(IFERROR(AO57*(1+$AC$5/100),AO57),0)</f>
        <v>774</v>
      </c>
      <c r="Q57" s="494">
        <f>ROUNDUP(IFERROR(AP57*(1+$AC$5/100),AP57),0)</f>
        <v>816</v>
      </c>
      <c r="R57" s="494">
        <f>ROUNDUP(IFERROR(AQ57*(1+$AC$5/100),AQ57),0)</f>
        <v>855</v>
      </c>
      <c r="S57" s="494">
        <f>ROUNDUP(IFERROR(AR57*(1+$AC$5/100),AR57),0)</f>
        <v>899</v>
      </c>
      <c r="T57" s="494">
        <f>ROUNDUP(IFERROR(AS57*(1+$AC$5/100),AS57),0)</f>
        <v>939</v>
      </c>
      <c r="U57" s="494">
        <f>ROUNDUP(IFERROR(AT57*(1+$AC$5/100),AT57),0)</f>
        <v>980</v>
      </c>
      <c r="V57" s="494">
        <f>ROUNDUP(IFERROR(AU57*(1+$AC$5/100),AU57),0)</f>
        <v>1022</v>
      </c>
      <c r="W57" s="494">
        <f>ROUNDUP(IFERROR(AV57*(1+$AC$5/100),AV57),0)</f>
        <v>1063</v>
      </c>
      <c r="X57" s="494">
        <f>ROUNDUP(IFERROR(AW57*(1+$AC$5/100),AW57),0)</f>
        <v>1104</v>
      </c>
      <c r="Y57" s="494">
        <f>ROUNDUP(IFERROR(AX57*(1+$AC$5/100),AX57),0)</f>
        <v>1145</v>
      </c>
      <c r="Z57" s="494">
        <f>ROUNDUP(IFERROR(AY57*(1+$AC$5/100),AY57),0)</f>
        <v>1188</v>
      </c>
      <c r="AA57" s="494">
        <f>ROUNDUP(IFERROR(AZ57*(1+$AC$5/100),AZ57),0)</f>
        <v>1227</v>
      </c>
      <c r="AB57" s="501">
        <v>1200</v>
      </c>
      <c r="AC57" s="10">
        <v>372</v>
      </c>
      <c r="AD57" s="10">
        <v>425</v>
      </c>
      <c r="AE57" s="10">
        <v>482</v>
      </c>
      <c r="AF57" s="10">
        <v>536</v>
      </c>
      <c r="AG57" s="10">
        <v>591</v>
      </c>
      <c r="AH57" s="10">
        <v>646</v>
      </c>
      <c r="AI57" s="10">
        <v>702</v>
      </c>
      <c r="AJ57" s="10">
        <v>757</v>
      </c>
      <c r="AK57" s="10">
        <v>810</v>
      </c>
      <c r="AL57" s="10">
        <v>866</v>
      </c>
      <c r="AM57" s="10">
        <v>921</v>
      </c>
      <c r="AN57" s="10">
        <v>976</v>
      </c>
      <c r="AO57" s="10">
        <v>1032</v>
      </c>
      <c r="AP57" s="10">
        <v>1087</v>
      </c>
      <c r="AQ57" s="10">
        <v>1140</v>
      </c>
      <c r="AR57" s="10">
        <v>1198</v>
      </c>
      <c r="AS57" s="10">
        <v>1251</v>
      </c>
      <c r="AT57" s="10">
        <v>1306</v>
      </c>
      <c r="AU57" s="10">
        <v>1362</v>
      </c>
      <c r="AV57" s="10">
        <v>1417</v>
      </c>
      <c r="AW57" s="10">
        <v>1472</v>
      </c>
      <c r="AX57" s="10">
        <v>1526</v>
      </c>
      <c r="AY57" s="10">
        <v>1583</v>
      </c>
      <c r="AZ57" s="11">
        <v>1636</v>
      </c>
    </row>
    <row r="58" spans="1:57" customHeight="1" ht="18.75">
      <c r="A58" s="1434"/>
      <c r="B58" s="1434"/>
      <c r="C58" s="500">
        <v>1400</v>
      </c>
      <c r="D58" s="495">
        <f>ROUNDUP(IFERROR(AC58*(1+$AC$5/100),AC58),0)</f>
        <v>294</v>
      </c>
      <c r="E58" s="495">
        <f>ROUNDUP(IFERROR(AD58*(1+$AC$5/100),AD58),0)</f>
        <v>339</v>
      </c>
      <c r="F58" s="495">
        <f>ROUNDUP(IFERROR(AE58*(1+$AC$5/100),AE58),0)</f>
        <v>382</v>
      </c>
      <c r="G58" s="495">
        <f>ROUNDUP(IFERROR(AF58*(1+$AC$5/100),AF58),0)</f>
        <v>426</v>
      </c>
      <c r="H58" s="495">
        <f>ROUNDUP(IFERROR(AG58*(1+$AC$5/100),AG58),0)</f>
        <v>470</v>
      </c>
      <c r="I58" s="495">
        <f>ROUNDUP(IFERROR(AH58*(1+$AC$5/100),AH58),0)</f>
        <v>514</v>
      </c>
      <c r="J58" s="495">
        <f>ROUNDUP(IFERROR(AI58*(1+$AC$5/100),AI58),0)</f>
        <v>559</v>
      </c>
      <c r="K58" s="495">
        <f>ROUNDUP(IFERROR(AJ58*(1+$AC$5/100),AJ58),0)</f>
        <v>603</v>
      </c>
      <c r="L58" s="495">
        <f>ROUNDUP(IFERROR(AK58*(1+$AC$5/100),AK58),0)</f>
        <v>648</v>
      </c>
      <c r="M58" s="495">
        <f>ROUNDUP(IFERROR(AL58*(1+$AC$5/100),AL58),0)</f>
        <v>691</v>
      </c>
      <c r="N58" s="495">
        <f>ROUNDUP(IFERROR(AM58*(1+$AC$5/100),AM58),0)</f>
        <v>735</v>
      </c>
      <c r="O58" s="495">
        <f>ROUNDUP(IFERROR(AN58*(1+$AC$5/100),AN58),0)</f>
        <v>779</v>
      </c>
      <c r="P58" s="495">
        <f>ROUNDUP(IFERROR(AO58*(1+$AC$5/100),AO58),0)</f>
        <v>825</v>
      </c>
      <c r="Q58" s="495">
        <f>ROUNDUP(IFERROR(AP58*(1+$AC$5/100),AP58),0)</f>
        <v>868</v>
      </c>
      <c r="R58" s="495">
        <f>ROUNDUP(IFERROR(AQ58*(1+$AC$5/100),AQ58),0)</f>
        <v>912</v>
      </c>
      <c r="S58" s="495">
        <f>ROUNDUP(IFERROR(AR58*(1+$AC$5/100),AR58),0)</f>
        <v>956</v>
      </c>
      <c r="T58" s="495">
        <f>ROUNDUP(IFERROR(AS58*(1+$AC$5/100),AS58),0)</f>
        <v>1000</v>
      </c>
      <c r="U58" s="495">
        <f>ROUNDUP(IFERROR(AT58*(1+$AC$5/100),AT58),0)</f>
        <v>1044</v>
      </c>
      <c r="V58" s="495">
        <f>ROUNDUP(IFERROR(AU58*(1+$AC$5/100),AU58),0)</f>
        <v>1089</v>
      </c>
      <c r="W58" s="495">
        <f>ROUNDUP(IFERROR(AV58*(1+$AC$5/100),AV58),0)</f>
        <v>1132</v>
      </c>
      <c r="X58" s="495">
        <f>ROUNDUP(IFERROR(AW58*(1+$AC$5/100),AW58),0)</f>
        <v>1177</v>
      </c>
      <c r="Y58" s="495">
        <f>ROUNDUP(IFERROR(AX58*(1+$AC$5/100),AX58),0)</f>
        <v>1221</v>
      </c>
      <c r="Z58" s="495">
        <f>ROUNDUP(IFERROR(AY58*(1+$AC$5/100),AY58),0)</f>
        <v>1265</v>
      </c>
      <c r="AA58" s="495">
        <f>ROUNDUP(IFERROR(AZ58*(1+$AC$5/100),AZ58),0)</f>
        <v>1309</v>
      </c>
      <c r="AB58" s="500">
        <v>1400</v>
      </c>
      <c r="AC58" s="8">
        <v>392</v>
      </c>
      <c r="AD58" s="8">
        <v>451</v>
      </c>
      <c r="AE58" s="8">
        <v>509</v>
      </c>
      <c r="AF58" s="8">
        <v>568</v>
      </c>
      <c r="AG58" s="8">
        <v>626</v>
      </c>
      <c r="AH58" s="8">
        <v>685</v>
      </c>
      <c r="AI58" s="8">
        <v>745</v>
      </c>
      <c r="AJ58" s="8">
        <v>804</v>
      </c>
      <c r="AK58" s="8">
        <v>864</v>
      </c>
      <c r="AL58" s="8">
        <v>921</v>
      </c>
      <c r="AM58" s="8">
        <v>980</v>
      </c>
      <c r="AN58" s="8">
        <v>1038</v>
      </c>
      <c r="AO58" s="8">
        <v>1099</v>
      </c>
      <c r="AP58" s="8">
        <v>1157</v>
      </c>
      <c r="AQ58" s="8">
        <v>1216</v>
      </c>
      <c r="AR58" s="8">
        <v>1274</v>
      </c>
      <c r="AS58" s="8">
        <v>1333</v>
      </c>
      <c r="AT58" s="8">
        <v>1392</v>
      </c>
      <c r="AU58" s="8">
        <v>1452</v>
      </c>
      <c r="AV58" s="8">
        <v>1509</v>
      </c>
      <c r="AW58" s="8">
        <v>1569</v>
      </c>
      <c r="AX58" s="8">
        <v>1628</v>
      </c>
      <c r="AY58" s="8">
        <v>1686</v>
      </c>
      <c r="AZ58" s="9">
        <v>1745</v>
      </c>
    </row>
    <row r="59" spans="1:57" customHeight="1" ht="18.75">
      <c r="A59" s="1434"/>
      <c r="B59" s="1434"/>
      <c r="C59" s="501">
        <v>1600</v>
      </c>
      <c r="D59" s="494">
        <f>ROUNDUP(IFERROR(AC59*(1+$AC$5/100),AC59),0)</f>
        <v>310</v>
      </c>
      <c r="E59" s="494">
        <f>ROUNDUP(IFERROR(AD59*(1+$AC$5/100),AD59),0)</f>
        <v>356</v>
      </c>
      <c r="F59" s="494">
        <f>ROUNDUP(IFERROR(AE59*(1+$AC$5/100),AE59),0)</f>
        <v>404</v>
      </c>
      <c r="G59" s="494">
        <f>ROUNDUP(IFERROR(AF59*(1+$AC$5/100),AF59),0)</f>
        <v>450</v>
      </c>
      <c r="H59" s="494">
        <f>ROUNDUP(IFERROR(AG59*(1+$AC$5/100),AG59),0)</f>
        <v>498</v>
      </c>
      <c r="I59" s="494">
        <f>ROUNDUP(IFERROR(AH59*(1+$AC$5/100),AH59),0)</f>
        <v>545</v>
      </c>
      <c r="J59" s="494">
        <f>ROUNDUP(IFERROR(AI59*(1+$AC$5/100),AI59),0)</f>
        <v>591</v>
      </c>
      <c r="K59" s="494">
        <f>ROUNDUP(IFERROR(AJ59*(1+$AC$5/100),AJ59),0)</f>
        <v>639</v>
      </c>
      <c r="L59" s="494">
        <f>ROUNDUP(IFERROR(AK59*(1+$AC$5/100),AK59),0)</f>
        <v>685</v>
      </c>
      <c r="M59" s="494">
        <f>ROUNDUP(IFERROR(AL59*(1+$AC$5/100),AL59),0)</f>
        <v>732</v>
      </c>
      <c r="N59" s="494">
        <f>ROUNDUP(IFERROR(AM59*(1+$AC$5/100),AM59),0)</f>
        <v>779</v>
      </c>
      <c r="O59" s="494">
        <f>ROUNDUP(IFERROR(AN59*(1+$AC$5/100),AN59),0)</f>
        <v>826</v>
      </c>
      <c r="P59" s="494">
        <f>ROUNDUP(IFERROR(AO59*(1+$AC$5/100),AO59),0)</f>
        <v>873</v>
      </c>
      <c r="Q59" s="494">
        <f>ROUNDUP(IFERROR(AP59*(1+$AC$5/100),AP59),0)</f>
        <v>920</v>
      </c>
      <c r="R59" s="494">
        <f>ROUNDUP(IFERROR(AQ59*(1+$AC$5/100),AQ59),0)</f>
        <v>968</v>
      </c>
      <c r="S59" s="494">
        <f>ROUNDUP(IFERROR(AR59*(1+$AC$5/100),AR59),0)</f>
        <v>1014</v>
      </c>
      <c r="T59" s="494">
        <f>ROUNDUP(IFERROR(AS59*(1+$AC$5/100),AS59),0)</f>
        <v>1062</v>
      </c>
      <c r="U59" s="494">
        <f>ROUNDUP(IFERROR(AT59*(1+$AC$5/100),AT59),0)</f>
        <v>1107</v>
      </c>
      <c r="V59" s="494">
        <f>ROUNDUP(IFERROR(AU59*(1+$AC$5/100),AU59),0)</f>
        <v>1155</v>
      </c>
      <c r="W59" s="494">
        <f>ROUNDUP(IFERROR(AV59*(1+$AC$5/100),AV59),0)</f>
        <v>1202</v>
      </c>
      <c r="X59" s="494">
        <f>ROUNDUP(IFERROR(AW59*(1+$AC$5/100),AW59),0)</f>
        <v>1249</v>
      </c>
      <c r="Y59" s="494">
        <f>ROUNDUP(IFERROR(AX59*(1+$AC$5/100),AX59),0)</f>
        <v>1296</v>
      </c>
      <c r="Z59" s="494">
        <f>ROUNDUP(IFERROR(AY59*(1+$AC$5/100),AY59),0)</f>
        <v>1343</v>
      </c>
      <c r="AA59" s="494">
        <f>ROUNDUP(IFERROR(AZ59*(1+$AC$5/100),AZ59),0)</f>
        <v>1389</v>
      </c>
      <c r="AB59" s="501">
        <v>1600</v>
      </c>
      <c r="AC59" s="10">
        <v>413</v>
      </c>
      <c r="AD59" s="10">
        <v>474</v>
      </c>
      <c r="AE59" s="10">
        <v>538</v>
      </c>
      <c r="AF59" s="10">
        <v>599</v>
      </c>
      <c r="AG59" s="10">
        <v>663</v>
      </c>
      <c r="AH59" s="10">
        <v>726</v>
      </c>
      <c r="AI59" s="10">
        <v>788</v>
      </c>
      <c r="AJ59" s="10">
        <v>851</v>
      </c>
      <c r="AK59" s="10">
        <v>913</v>
      </c>
      <c r="AL59" s="10">
        <v>976</v>
      </c>
      <c r="AM59" s="10">
        <v>1038</v>
      </c>
      <c r="AN59" s="10">
        <v>1101</v>
      </c>
      <c r="AO59" s="10">
        <v>1163</v>
      </c>
      <c r="AP59" s="10">
        <v>1226</v>
      </c>
      <c r="AQ59" s="10">
        <v>1290</v>
      </c>
      <c r="AR59" s="10">
        <v>1351</v>
      </c>
      <c r="AS59" s="10">
        <v>1415</v>
      </c>
      <c r="AT59" s="10">
        <v>1476</v>
      </c>
      <c r="AU59" s="10">
        <v>1540</v>
      </c>
      <c r="AV59" s="10">
        <v>1602</v>
      </c>
      <c r="AW59" s="10">
        <v>1665</v>
      </c>
      <c r="AX59" s="10">
        <v>1727</v>
      </c>
      <c r="AY59" s="10">
        <v>1790</v>
      </c>
      <c r="AZ59" s="11">
        <v>1852</v>
      </c>
    </row>
    <row r="60" spans="1:57" customHeight="1" ht="18.75">
      <c r="A60" s="1434"/>
      <c r="B60" s="1434"/>
      <c r="C60" s="500">
        <v>1800</v>
      </c>
      <c r="D60" s="495">
        <f>ROUNDUP(IFERROR(AC60*(1+$AC$5/100),AC60),0)</f>
        <v>325</v>
      </c>
      <c r="E60" s="495">
        <f>ROUNDUP(IFERROR(AD60*(1+$AC$5/100),AD60),0)</f>
        <v>376</v>
      </c>
      <c r="F60" s="495">
        <f>ROUNDUP(IFERROR(AE60*(1+$AC$5/100),AE60),0)</f>
        <v>425</v>
      </c>
      <c r="G60" s="495">
        <f>ROUNDUP(IFERROR(AF60*(1+$AC$5/100),AF60),0)</f>
        <v>476</v>
      </c>
      <c r="H60" s="495">
        <f>ROUNDUP(IFERROR(AG60*(1+$AC$5/100),AG60),0)</f>
        <v>525</v>
      </c>
      <c r="I60" s="495">
        <f>ROUNDUP(IFERROR(AH60*(1+$AC$5/100),AH60),0)</f>
        <v>574</v>
      </c>
      <c r="J60" s="495">
        <f>ROUNDUP(IFERROR(AI60*(1+$AC$5/100),AI60),0)</f>
        <v>625</v>
      </c>
      <c r="K60" s="495">
        <f>ROUNDUP(IFERROR(AJ60*(1+$AC$5/100),AJ60),0)</f>
        <v>674</v>
      </c>
      <c r="L60" s="495">
        <f>ROUNDUP(IFERROR(AK60*(1+$AC$5/100),AK60),0)</f>
        <v>725</v>
      </c>
      <c r="M60" s="495">
        <f>ROUNDUP(IFERROR(AL60*(1+$AC$5/100),AL60),0)</f>
        <v>774</v>
      </c>
      <c r="N60" s="495">
        <f>ROUNDUP(IFERROR(AM60*(1+$AC$5/100),AM60),0)</f>
        <v>825</v>
      </c>
      <c r="O60" s="495">
        <f>ROUNDUP(IFERROR(AN60*(1+$AC$5/100),AN60),0)</f>
        <v>873</v>
      </c>
      <c r="P60" s="495">
        <f>ROUNDUP(IFERROR(AO60*(1+$AC$5/100),AO60),0)</f>
        <v>923</v>
      </c>
      <c r="Q60" s="495">
        <f>ROUNDUP(IFERROR(AP60*(1+$AC$5/100),AP60),0)</f>
        <v>972</v>
      </c>
      <c r="R60" s="495">
        <f>ROUNDUP(IFERROR(AQ60*(1+$AC$5/100),AQ60),0)</f>
        <v>1023</v>
      </c>
      <c r="S60" s="495">
        <f>ROUNDUP(IFERROR(AR60*(1+$AC$5/100),AR60),0)</f>
        <v>1072</v>
      </c>
      <c r="T60" s="495">
        <f>ROUNDUP(IFERROR(AS60*(1+$AC$5/100),AS60),0)</f>
        <v>1123</v>
      </c>
      <c r="U60" s="495">
        <f>ROUNDUP(IFERROR(AT60*(1+$AC$5/100),AT60),0)</f>
        <v>1173</v>
      </c>
      <c r="V60" s="495">
        <f>ROUNDUP(IFERROR(AU60*(1+$AC$5/100),AU60),0)</f>
        <v>1221</v>
      </c>
      <c r="W60" s="495">
        <f>ROUNDUP(IFERROR(AV60*(1+$AC$5/100),AV60),0)</f>
        <v>1272</v>
      </c>
      <c r="X60" s="495">
        <f>ROUNDUP(IFERROR(AW60*(1+$AC$5/100),AW60),0)</f>
        <v>1321</v>
      </c>
      <c r="Y60" s="495">
        <f>ROUNDUP(IFERROR(AX60*(1+$AC$5/100),AX60),0)</f>
        <v>1372</v>
      </c>
      <c r="Z60" s="495">
        <f>ROUNDUP(IFERROR(AY60*(1+$AC$5/100),AY60),0)</f>
        <v>1422</v>
      </c>
      <c r="AA60" s="495">
        <f>ROUNDUP(IFERROR(AZ60*(1+$AC$5/100),AZ60),0)</f>
        <v>1470</v>
      </c>
      <c r="AB60" s="500">
        <v>1800</v>
      </c>
      <c r="AC60" s="8">
        <v>433</v>
      </c>
      <c r="AD60" s="8">
        <v>501</v>
      </c>
      <c r="AE60" s="8">
        <v>566</v>
      </c>
      <c r="AF60" s="8">
        <v>634</v>
      </c>
      <c r="AG60" s="8">
        <v>700</v>
      </c>
      <c r="AH60" s="8">
        <v>765</v>
      </c>
      <c r="AI60" s="8">
        <v>833</v>
      </c>
      <c r="AJ60" s="8">
        <v>898</v>
      </c>
      <c r="AK60" s="8">
        <v>966</v>
      </c>
      <c r="AL60" s="8">
        <v>1032</v>
      </c>
      <c r="AM60" s="8">
        <v>1099</v>
      </c>
      <c r="AN60" s="8">
        <v>1163</v>
      </c>
      <c r="AO60" s="8">
        <v>1230</v>
      </c>
      <c r="AP60" s="8">
        <v>1296</v>
      </c>
      <c r="AQ60" s="8">
        <v>1364</v>
      </c>
      <c r="AR60" s="8">
        <v>1429</v>
      </c>
      <c r="AS60" s="8">
        <v>1497</v>
      </c>
      <c r="AT60" s="8">
        <v>1563</v>
      </c>
      <c r="AU60" s="8">
        <v>1628</v>
      </c>
      <c r="AV60" s="8">
        <v>1696</v>
      </c>
      <c r="AW60" s="8">
        <v>1761</v>
      </c>
      <c r="AX60" s="8">
        <v>1829</v>
      </c>
      <c r="AY60" s="8">
        <v>1895</v>
      </c>
      <c r="AZ60" s="9">
        <v>1960</v>
      </c>
    </row>
    <row r="61" spans="1:57" customHeight="1" ht="18.75">
      <c r="A61" s="1434"/>
      <c r="B61" s="1434"/>
      <c r="C61" s="501">
        <v>2000</v>
      </c>
      <c r="D61" s="494">
        <f>ROUNDUP(IFERROR(AC61*(1+$AC$5/100),AC61),0)</f>
        <v>342</v>
      </c>
      <c r="E61" s="494">
        <f>ROUNDUP(IFERROR(AD61*(1+$AC$5/100),AD61),0)</f>
        <v>393</v>
      </c>
      <c r="F61" s="494">
        <f>ROUNDUP(IFERROR(AE61*(1+$AC$5/100),AE61),0)</f>
        <v>447</v>
      </c>
      <c r="G61" s="494">
        <f>ROUNDUP(IFERROR(AF61*(1+$AC$5/100),AF61),0)</f>
        <v>499</v>
      </c>
      <c r="H61" s="494">
        <f>ROUNDUP(IFERROR(AG61*(1+$AC$5/100),AG61),0)</f>
        <v>552</v>
      </c>
      <c r="I61" s="494">
        <f>ROUNDUP(IFERROR(AH61*(1+$AC$5/100),AH61),0)</f>
        <v>605</v>
      </c>
      <c r="J61" s="494">
        <f>ROUNDUP(IFERROR(AI61*(1+$AC$5/100),AI61),0)</f>
        <v>657</v>
      </c>
      <c r="K61" s="494">
        <f>ROUNDUP(IFERROR(AJ61*(1+$AC$5/100),AJ61),0)</f>
        <v>710</v>
      </c>
      <c r="L61" s="494">
        <f>ROUNDUP(IFERROR(AK61*(1+$AC$5/100),AK61),0)</f>
        <v>762</v>
      </c>
      <c r="M61" s="494">
        <f>ROUNDUP(IFERROR(AL61*(1+$AC$5/100),AL61),0)</f>
        <v>816</v>
      </c>
      <c r="N61" s="494">
        <f>ROUNDUP(IFERROR(AM61*(1+$AC$5/100),AM61),0)</f>
        <v>868</v>
      </c>
      <c r="O61" s="494">
        <f>ROUNDUP(IFERROR(AN61*(1+$AC$5/100),AN61),0)</f>
        <v>920</v>
      </c>
      <c r="P61" s="494">
        <f>ROUNDUP(IFERROR(AO61*(1+$AC$5/100),AO61),0)</f>
        <v>972</v>
      </c>
      <c r="Q61" s="494">
        <f>ROUNDUP(IFERROR(AP61*(1+$AC$5/100),AP61),0)</f>
        <v>1026</v>
      </c>
      <c r="R61" s="494">
        <f>ROUNDUP(IFERROR(AQ61*(1+$AC$5/100),AQ61),0)</f>
        <v>1079</v>
      </c>
      <c r="S61" s="494">
        <f>ROUNDUP(IFERROR(AR61*(1+$AC$5/100),AR61),0)</f>
        <v>1131</v>
      </c>
      <c r="T61" s="494">
        <f>ROUNDUP(IFERROR(AS61*(1+$AC$5/100),AS61),0)</f>
        <v>1185</v>
      </c>
      <c r="U61" s="494">
        <f>ROUNDUP(IFERROR(AT61*(1+$AC$5/100),AT61),0)</f>
        <v>1237</v>
      </c>
      <c r="V61" s="494">
        <f>ROUNDUP(IFERROR(AU61*(1+$AC$5/100),AU61),0)</f>
        <v>1289</v>
      </c>
      <c r="W61" s="494">
        <f>ROUNDUP(IFERROR(AV61*(1+$AC$5/100),AV61),0)</f>
        <v>1341</v>
      </c>
      <c r="X61" s="494">
        <f>ROUNDUP(IFERROR(AW61*(1+$AC$5/100),AW61),0)</f>
        <v>1395</v>
      </c>
      <c r="Y61" s="494">
        <f>ROUNDUP(IFERROR(AX61*(1+$AC$5/100),AX61),0)</f>
        <v>1448</v>
      </c>
      <c r="Z61" s="494">
        <f>ROUNDUP(IFERROR(AY61*(1+$AC$5/100),AY61),0)</f>
        <v>1500</v>
      </c>
      <c r="AA61" s="494">
        <f>ROUNDUP(IFERROR(AZ61*(1+$AC$5/100),AZ61),0)</f>
        <v>1552</v>
      </c>
      <c r="AB61" s="501">
        <v>2000</v>
      </c>
      <c r="AC61" s="10">
        <v>456</v>
      </c>
      <c r="AD61" s="10">
        <v>523</v>
      </c>
      <c r="AE61" s="10">
        <v>595</v>
      </c>
      <c r="AF61" s="10">
        <v>665</v>
      </c>
      <c r="AG61" s="10">
        <v>736</v>
      </c>
      <c r="AH61" s="10">
        <v>806</v>
      </c>
      <c r="AI61" s="10">
        <v>876</v>
      </c>
      <c r="AJ61" s="10">
        <v>946</v>
      </c>
      <c r="AK61" s="10">
        <v>1015</v>
      </c>
      <c r="AL61" s="10">
        <v>1087</v>
      </c>
      <c r="AM61" s="10">
        <v>1157</v>
      </c>
      <c r="AN61" s="10">
        <v>1226</v>
      </c>
      <c r="AO61" s="10">
        <v>1296</v>
      </c>
      <c r="AP61" s="10">
        <v>1368</v>
      </c>
      <c r="AQ61" s="10">
        <v>1438</v>
      </c>
      <c r="AR61" s="10">
        <v>1507</v>
      </c>
      <c r="AS61" s="10">
        <v>1579</v>
      </c>
      <c r="AT61" s="10">
        <v>1649</v>
      </c>
      <c r="AU61" s="10">
        <v>1718</v>
      </c>
      <c r="AV61" s="10">
        <v>1788</v>
      </c>
      <c r="AW61" s="10">
        <v>1860</v>
      </c>
      <c r="AX61" s="10">
        <v>1930</v>
      </c>
      <c r="AY61" s="10">
        <v>1999</v>
      </c>
      <c r="AZ61" s="11">
        <v>2069</v>
      </c>
    </row>
    <row r="62" spans="1:57" customHeight="1" ht="18.75">
      <c r="A62" s="1434"/>
      <c r="B62" s="1434"/>
      <c r="C62" s="500">
        <v>2200</v>
      </c>
      <c r="D62" s="495">
        <f>ROUNDUP(IFERROR(AC62*(1+$AC$5/100),AC62),0)</f>
        <v>356</v>
      </c>
      <c r="E62" s="495">
        <f>ROUNDUP(IFERROR(AD62*(1+$AC$5/100),AD62),0)</f>
        <v>413</v>
      </c>
      <c r="F62" s="495">
        <f>ROUNDUP(IFERROR(AE62*(1+$AC$5/100),AE62),0)</f>
        <v>468</v>
      </c>
      <c r="G62" s="495">
        <f>ROUNDUP(IFERROR(AF62*(1+$AC$5/100),AF62),0)</f>
        <v>523</v>
      </c>
      <c r="H62" s="495">
        <f>ROUNDUP(IFERROR(AG62*(1+$AC$5/100),AG62),0)</f>
        <v>579</v>
      </c>
      <c r="I62" s="495">
        <f>ROUNDUP(IFERROR(AH62*(1+$AC$5/100),AH62),0)</f>
        <v>634</v>
      </c>
      <c r="J62" s="495">
        <f>ROUNDUP(IFERROR(AI62*(1+$AC$5/100),AI62),0)</f>
        <v>690</v>
      </c>
      <c r="K62" s="495">
        <f>ROUNDUP(IFERROR(AJ62*(1+$AC$5/100),AJ62),0)</f>
        <v>745</v>
      </c>
      <c r="L62" s="495">
        <f>ROUNDUP(IFERROR(AK62*(1+$AC$5/100),AK62),0)</f>
        <v>802</v>
      </c>
      <c r="M62" s="495">
        <f>ROUNDUP(IFERROR(AL62*(1+$AC$5/100),AL62),0)</f>
        <v>855</v>
      </c>
      <c r="N62" s="495">
        <f>ROUNDUP(IFERROR(AM62*(1+$AC$5/100),AM62),0)</f>
        <v>912</v>
      </c>
      <c r="O62" s="495">
        <f>ROUNDUP(IFERROR(AN62*(1+$AC$5/100),AN62),0)</f>
        <v>968</v>
      </c>
      <c r="P62" s="495">
        <f>ROUNDUP(IFERROR(AO62*(1+$AC$5/100),AO62),0)</f>
        <v>1023</v>
      </c>
      <c r="Q62" s="495">
        <f>ROUNDUP(IFERROR(AP62*(1+$AC$5/100),AP62),0)</f>
        <v>1079</v>
      </c>
      <c r="R62" s="495">
        <f>ROUNDUP(IFERROR(AQ62*(1+$AC$5/100),AQ62),0)</f>
        <v>1134</v>
      </c>
      <c r="S62" s="495">
        <f>ROUNDUP(IFERROR(AR62*(1+$AC$5/100),AR62),0)</f>
        <v>1189</v>
      </c>
      <c r="T62" s="495">
        <f>ROUNDUP(IFERROR(AS62*(1+$AC$5/100),AS62),0)</f>
        <v>1245</v>
      </c>
      <c r="U62" s="495">
        <f>ROUNDUP(IFERROR(AT62*(1+$AC$5/100),AT62),0)</f>
        <v>1302</v>
      </c>
      <c r="V62" s="495">
        <f>ROUNDUP(IFERROR(AU62*(1+$AC$5/100),AU62),0)</f>
        <v>1356</v>
      </c>
      <c r="W62" s="495">
        <f>ROUNDUP(IFERROR(AV62*(1+$AC$5/100),AV62),0)</f>
        <v>1412</v>
      </c>
      <c r="X62" s="495">
        <f>ROUNDUP(IFERROR(AW62*(1+$AC$5/100),AW62),0)</f>
        <v>1467</v>
      </c>
      <c r="Y62" s="495">
        <f>ROUNDUP(IFERROR(AX62*(1+$AC$5/100),AX62),0)</f>
        <v>1523</v>
      </c>
      <c r="Z62" s="495">
        <f>ROUNDUP(IFERROR(AY62*(1+$AC$5/100),AY62),0)</f>
        <v>1578</v>
      </c>
      <c r="AA62" s="495">
        <f>ROUNDUP(IFERROR(AZ62*(1+$AC$5/100),AZ62),0)</f>
        <v>1634</v>
      </c>
      <c r="AB62" s="500">
        <v>2200</v>
      </c>
      <c r="AC62" s="8">
        <v>474</v>
      </c>
      <c r="AD62" s="8">
        <v>550</v>
      </c>
      <c r="AE62" s="8">
        <v>624</v>
      </c>
      <c r="AF62" s="8">
        <v>697</v>
      </c>
      <c r="AG62" s="8">
        <v>771</v>
      </c>
      <c r="AH62" s="8">
        <v>845</v>
      </c>
      <c r="AI62" s="8">
        <v>919</v>
      </c>
      <c r="AJ62" s="8">
        <v>993</v>
      </c>
      <c r="AK62" s="8">
        <v>1069</v>
      </c>
      <c r="AL62" s="8">
        <v>1140</v>
      </c>
      <c r="AM62" s="8">
        <v>1216</v>
      </c>
      <c r="AN62" s="8">
        <v>1290</v>
      </c>
      <c r="AO62" s="8">
        <v>1364</v>
      </c>
      <c r="AP62" s="8">
        <v>1438</v>
      </c>
      <c r="AQ62" s="8">
        <v>1511</v>
      </c>
      <c r="AR62" s="8">
        <v>1585</v>
      </c>
      <c r="AS62" s="8">
        <v>1659</v>
      </c>
      <c r="AT62" s="8">
        <v>1735</v>
      </c>
      <c r="AU62" s="8">
        <v>1807</v>
      </c>
      <c r="AV62" s="8">
        <v>1882</v>
      </c>
      <c r="AW62" s="8">
        <v>1956</v>
      </c>
      <c r="AX62" s="8">
        <v>2030</v>
      </c>
      <c r="AY62" s="8">
        <v>2104</v>
      </c>
      <c r="AZ62" s="9">
        <v>2178</v>
      </c>
    </row>
    <row r="63" spans="1:57" customHeight="1" ht="18.75">
      <c r="A63" s="1434"/>
      <c r="B63" s="1434"/>
      <c r="C63" s="501">
        <v>2400</v>
      </c>
      <c r="D63" s="494">
        <f>ROUNDUP(IFERROR(AC63*(1+$AC$5/100),AC63),0)</f>
        <v>373</v>
      </c>
      <c r="E63" s="494">
        <f>ROUNDUP(IFERROR(AD63*(1+$AC$5/100),AD63),0)</f>
        <v>429</v>
      </c>
      <c r="F63" s="494">
        <f>ROUNDUP(IFERROR(AE63*(1+$AC$5/100),AE63),0)</f>
        <v>489</v>
      </c>
      <c r="G63" s="494">
        <f>ROUNDUP(IFERROR(AF63*(1+$AC$5/100),AF63),0)</f>
        <v>548</v>
      </c>
      <c r="H63" s="494">
        <f>ROUNDUP(IFERROR(AG63*(1+$AC$5/100),AG63),0)</f>
        <v>606</v>
      </c>
      <c r="I63" s="494">
        <f>ROUNDUP(IFERROR(AH63*(1+$AC$5/100),AH63),0)</f>
        <v>665</v>
      </c>
      <c r="J63" s="494">
        <f>ROUNDUP(IFERROR(AI63*(1+$AC$5/100),AI63),0)</f>
        <v>722</v>
      </c>
      <c r="K63" s="494">
        <f>ROUNDUP(IFERROR(AJ63*(1+$AC$5/100),AJ63),0)</f>
        <v>782</v>
      </c>
      <c r="L63" s="494">
        <f>ROUNDUP(IFERROR(AK63*(1+$AC$5/100),AK63),0)</f>
        <v>839</v>
      </c>
      <c r="M63" s="494">
        <f>ROUNDUP(IFERROR(AL63*(1+$AC$5/100),AL63),0)</f>
        <v>899</v>
      </c>
      <c r="N63" s="494">
        <f>ROUNDUP(IFERROR(AM63*(1+$AC$5/100),AM63),0)</f>
        <v>956</v>
      </c>
      <c r="O63" s="494">
        <f>ROUNDUP(IFERROR(AN63*(1+$AC$5/100),AN63),0)</f>
        <v>1014</v>
      </c>
      <c r="P63" s="494">
        <f>ROUNDUP(IFERROR(AO63*(1+$AC$5/100),AO63),0)</f>
        <v>1072</v>
      </c>
      <c r="Q63" s="494">
        <f>ROUNDUP(IFERROR(AP63*(1+$AC$5/100),AP63),0)</f>
        <v>1131</v>
      </c>
      <c r="R63" s="494">
        <f>ROUNDUP(IFERROR(AQ63*(1+$AC$5/100),AQ63),0)</f>
        <v>1189</v>
      </c>
      <c r="S63" s="494">
        <f>ROUNDUP(IFERROR(AR63*(1+$AC$5/100),AR63),0)</f>
        <v>1248</v>
      </c>
      <c r="T63" s="494">
        <f>ROUNDUP(IFERROR(AS63*(1+$AC$5/100),AS63),0)</f>
        <v>1306</v>
      </c>
      <c r="U63" s="494">
        <f>ROUNDUP(IFERROR(AT63*(1+$AC$5/100),AT63),0)</f>
        <v>1365</v>
      </c>
      <c r="V63" s="494">
        <f>ROUNDUP(IFERROR(AU63*(1+$AC$5/100),AU63),0)</f>
        <v>1423</v>
      </c>
      <c r="W63" s="494">
        <f>ROUNDUP(IFERROR(AV63*(1+$AC$5/100),AV63),0)</f>
        <v>1482</v>
      </c>
      <c r="X63" s="494">
        <f>ROUNDUP(IFERROR(AW63*(1+$AC$5/100),AW63),0)</f>
        <v>1540</v>
      </c>
      <c r="Y63" s="494">
        <f>ROUNDUP(IFERROR(AX63*(1+$AC$5/100),AX63),0)</f>
        <v>1598</v>
      </c>
      <c r="Z63" s="494">
        <f>ROUNDUP(IFERROR(AY63*(1+$AC$5/100),AY63),0)</f>
        <v>1656</v>
      </c>
      <c r="AA63" s="494">
        <f>ROUNDUP(IFERROR(AZ63*(1+$AC$5/100),AZ63),0)</f>
        <v>1715</v>
      </c>
      <c r="AB63" s="501">
        <v>2400</v>
      </c>
      <c r="AC63" s="10">
        <v>497</v>
      </c>
      <c r="AD63" s="10">
        <v>572</v>
      </c>
      <c r="AE63" s="10">
        <v>652</v>
      </c>
      <c r="AF63" s="10">
        <v>730</v>
      </c>
      <c r="AG63" s="10">
        <v>808</v>
      </c>
      <c r="AH63" s="10">
        <v>886</v>
      </c>
      <c r="AI63" s="10">
        <v>962</v>
      </c>
      <c r="AJ63" s="10">
        <v>1042</v>
      </c>
      <c r="AK63" s="10">
        <v>1118</v>
      </c>
      <c r="AL63" s="10">
        <v>1198</v>
      </c>
      <c r="AM63" s="10">
        <v>1274</v>
      </c>
      <c r="AN63" s="10">
        <v>1351</v>
      </c>
      <c r="AO63" s="10">
        <v>1429</v>
      </c>
      <c r="AP63" s="10">
        <v>1507</v>
      </c>
      <c r="AQ63" s="10">
        <v>1585</v>
      </c>
      <c r="AR63" s="10">
        <v>1663</v>
      </c>
      <c r="AS63" s="10">
        <v>1741</v>
      </c>
      <c r="AT63" s="10">
        <v>1819</v>
      </c>
      <c r="AU63" s="10">
        <v>1897</v>
      </c>
      <c r="AV63" s="10">
        <v>1975</v>
      </c>
      <c r="AW63" s="10">
        <v>2053</v>
      </c>
      <c r="AX63" s="10">
        <v>2130</v>
      </c>
      <c r="AY63" s="10">
        <v>2208</v>
      </c>
      <c r="AZ63" s="11">
        <v>2286</v>
      </c>
    </row>
    <row r="64" spans="1:57" customHeight="1" ht="18.75">
      <c r="A64" s="1434"/>
      <c r="B64" s="1434"/>
      <c r="C64" s="500">
        <v>2600</v>
      </c>
      <c r="D64" s="495">
        <f>ROUNDUP(IFERROR(AC64*(1+$AC$5/100),AC64),0)</f>
        <v>388</v>
      </c>
      <c r="E64" s="495">
        <f>ROUNDUP(IFERROR(AD64*(1+$AC$5/100),AD64),0)</f>
        <v>450</v>
      </c>
      <c r="F64" s="495">
        <f>ROUNDUP(IFERROR(AE64*(1+$AC$5/100),AE64),0)</f>
        <v>510</v>
      </c>
      <c r="G64" s="495">
        <f>ROUNDUP(IFERROR(AF64*(1+$AC$5/100),AF64),0)</f>
        <v>571</v>
      </c>
      <c r="H64" s="495">
        <f>ROUNDUP(IFERROR(AG64*(1+$AC$5/100),AG64),0)</f>
        <v>633</v>
      </c>
      <c r="I64" s="495">
        <f>ROUNDUP(IFERROR(AH64*(1+$AC$5/100),AH64),0)</f>
        <v>694</v>
      </c>
      <c r="J64" s="495">
        <f>ROUNDUP(IFERROR(AI64*(1+$AC$5/100),AI64),0)</f>
        <v>756</v>
      </c>
      <c r="K64" s="495">
        <f>ROUNDUP(IFERROR(AJ64*(1+$AC$5/100),AJ64),0)</f>
        <v>816</v>
      </c>
      <c r="L64" s="495">
        <f>ROUNDUP(IFERROR(AK64*(1+$AC$5/100),AK64),0)</f>
        <v>879</v>
      </c>
      <c r="M64" s="495">
        <f>ROUNDUP(IFERROR(AL64*(1+$AC$5/100),AL64),0)</f>
        <v>939</v>
      </c>
      <c r="N64" s="495">
        <f>ROUNDUP(IFERROR(AM64*(1+$AC$5/100),AM64),0)</f>
        <v>1000</v>
      </c>
      <c r="O64" s="495">
        <f>ROUNDUP(IFERROR(AN64*(1+$AC$5/100),AN64),0)</f>
        <v>1062</v>
      </c>
      <c r="P64" s="495">
        <f>ROUNDUP(IFERROR(AO64*(1+$AC$5/100),AO64),0)</f>
        <v>1123</v>
      </c>
      <c r="Q64" s="495">
        <f>ROUNDUP(IFERROR(AP64*(1+$AC$5/100),AP64),0)</f>
        <v>1185</v>
      </c>
      <c r="R64" s="495">
        <f>ROUNDUP(IFERROR(AQ64*(1+$AC$5/100),AQ64),0)</f>
        <v>1245</v>
      </c>
      <c r="S64" s="495">
        <f>ROUNDUP(IFERROR(AR64*(1+$AC$5/100),AR64),0)</f>
        <v>1306</v>
      </c>
      <c r="T64" s="495">
        <f>ROUNDUP(IFERROR(AS64*(1+$AC$5/100),AS64),0)</f>
        <v>1368</v>
      </c>
      <c r="U64" s="495">
        <f>ROUNDUP(IFERROR(AT64*(1+$AC$5/100),AT64),0)</f>
        <v>1429</v>
      </c>
      <c r="V64" s="495">
        <f>ROUNDUP(IFERROR(AU64*(1+$AC$5/100),AU64),0)</f>
        <v>1489</v>
      </c>
      <c r="W64" s="495">
        <f>ROUNDUP(IFERROR(AV64*(1+$AC$5/100),AV64),0)</f>
        <v>1551</v>
      </c>
      <c r="X64" s="495">
        <f>ROUNDUP(IFERROR(AW64*(1+$AC$5/100),AW64),0)</f>
        <v>1612</v>
      </c>
      <c r="Y64" s="495">
        <f>ROUNDUP(IFERROR(AX64*(1+$AC$5/100),AX64),0)</f>
        <v>1674</v>
      </c>
      <c r="Z64" s="495">
        <f>ROUNDUP(IFERROR(AY64*(1+$AC$5/100),AY64),0)</f>
        <v>1735</v>
      </c>
      <c r="AA64" s="495">
        <f>ROUNDUP(IFERROR(AZ64*(1+$AC$5/100),AZ64),0)</f>
        <v>1795</v>
      </c>
      <c r="AB64" s="500">
        <v>2600</v>
      </c>
      <c r="AC64" s="8">
        <v>517</v>
      </c>
      <c r="AD64" s="8">
        <v>599</v>
      </c>
      <c r="AE64" s="8">
        <v>679</v>
      </c>
      <c r="AF64" s="8">
        <v>761</v>
      </c>
      <c r="AG64" s="8">
        <v>843</v>
      </c>
      <c r="AH64" s="8">
        <v>925</v>
      </c>
      <c r="AI64" s="8">
        <v>1007</v>
      </c>
      <c r="AJ64" s="8">
        <v>1087</v>
      </c>
      <c r="AK64" s="8">
        <v>1171</v>
      </c>
      <c r="AL64" s="8">
        <v>1251</v>
      </c>
      <c r="AM64" s="8">
        <v>1333</v>
      </c>
      <c r="AN64" s="8">
        <v>1415</v>
      </c>
      <c r="AO64" s="8">
        <v>1497</v>
      </c>
      <c r="AP64" s="8">
        <v>1579</v>
      </c>
      <c r="AQ64" s="8">
        <v>1659</v>
      </c>
      <c r="AR64" s="8">
        <v>1741</v>
      </c>
      <c r="AS64" s="8">
        <v>1823</v>
      </c>
      <c r="AT64" s="8">
        <v>1905</v>
      </c>
      <c r="AU64" s="8">
        <v>1985</v>
      </c>
      <c r="AV64" s="8">
        <v>2067</v>
      </c>
      <c r="AW64" s="8">
        <v>2149</v>
      </c>
      <c r="AX64" s="8">
        <v>2231</v>
      </c>
      <c r="AY64" s="8">
        <v>2313</v>
      </c>
      <c r="AZ64" s="9">
        <v>2393</v>
      </c>
    </row>
    <row r="65" spans="1:57" customHeight="1" ht="18.75">
      <c r="A65" s="1434"/>
      <c r="B65" s="1434"/>
      <c r="C65" s="501">
        <v>2800</v>
      </c>
      <c r="D65" s="494">
        <f>ROUNDUP(IFERROR(AC65*(1+$AC$5/100),AC65),0)</f>
        <v>404</v>
      </c>
      <c r="E65" s="494">
        <f>ROUNDUP(IFERROR(AD65*(1+$AC$5/100),AD65),0)</f>
        <v>468</v>
      </c>
      <c r="F65" s="494">
        <f>ROUNDUP(IFERROR(AE65*(1+$AC$5/100),AE65),0)</f>
        <v>533</v>
      </c>
      <c r="G65" s="494">
        <f>ROUNDUP(IFERROR(AF65*(1+$AC$5/100),AF65),0)</f>
        <v>596</v>
      </c>
      <c r="H65" s="494">
        <f>ROUNDUP(IFERROR(AG65*(1+$AC$5/100),AG65),0)</f>
        <v>660</v>
      </c>
      <c r="I65" s="494">
        <f>ROUNDUP(IFERROR(AH65*(1+$AC$5/100),AH65),0)</f>
        <v>725</v>
      </c>
      <c r="J65" s="494">
        <f>ROUNDUP(IFERROR(AI65*(1+$AC$5/100),AI65),0)</f>
        <v>788</v>
      </c>
      <c r="K65" s="494">
        <f>ROUNDUP(IFERROR(AJ65*(1+$AC$5/100),AJ65),0)</f>
        <v>852</v>
      </c>
      <c r="L65" s="494">
        <f>ROUNDUP(IFERROR(AK65*(1+$AC$5/100),AK65),0)</f>
        <v>915</v>
      </c>
      <c r="M65" s="494">
        <f>ROUNDUP(IFERROR(AL65*(1+$AC$5/100),AL65),0)</f>
        <v>980</v>
      </c>
      <c r="N65" s="494">
        <f>ROUNDUP(IFERROR(AM65*(1+$AC$5/100),AM65),0)</f>
        <v>1044</v>
      </c>
      <c r="O65" s="494">
        <f>ROUNDUP(IFERROR(AN65*(1+$AC$5/100),AN65),0)</f>
        <v>1107</v>
      </c>
      <c r="P65" s="494">
        <f>ROUNDUP(IFERROR(AO65*(1+$AC$5/100),AO65),0)</f>
        <v>1173</v>
      </c>
      <c r="Q65" s="494">
        <f>ROUNDUP(IFERROR(AP65*(1+$AC$5/100),AP65),0)</f>
        <v>1237</v>
      </c>
      <c r="R65" s="494">
        <f>ROUNDUP(IFERROR(AQ65*(1+$AC$5/100),AQ65),0)</f>
        <v>1302</v>
      </c>
      <c r="S65" s="494">
        <f>ROUNDUP(IFERROR(AR65*(1+$AC$5/100),AR65),0)</f>
        <v>1365</v>
      </c>
      <c r="T65" s="494">
        <f>ROUNDUP(IFERROR(AS65*(1+$AC$5/100),AS65),0)</f>
        <v>1429</v>
      </c>
      <c r="U65" s="494">
        <f>ROUNDUP(IFERROR(AT65*(1+$AC$5/100),AT65),0)</f>
        <v>1492</v>
      </c>
      <c r="V65" s="494">
        <f>ROUNDUP(IFERROR(AU65*(1+$AC$5/100),AU65),0)</f>
        <v>1557</v>
      </c>
      <c r="W65" s="494">
        <f>ROUNDUP(IFERROR(AV65*(1+$AC$5/100),AV65),0)</f>
        <v>1621</v>
      </c>
      <c r="X65" s="494">
        <f>ROUNDUP(IFERROR(AW65*(1+$AC$5/100),AW65),0)</f>
        <v>1684</v>
      </c>
      <c r="Y65" s="494">
        <f>ROUNDUP(IFERROR(AX65*(1+$AC$5/100),AX65),0)</f>
        <v>1749</v>
      </c>
      <c r="Z65" s="494">
        <f>ROUNDUP(IFERROR(AY65*(1+$AC$5/100),AY65),0)</f>
        <v>1813</v>
      </c>
      <c r="AA65" s="494">
        <f>ROUNDUP(IFERROR(AZ65*(1+$AC$5/100),AZ65),0)</f>
        <v>1876</v>
      </c>
      <c r="AB65" s="501">
        <v>2800</v>
      </c>
      <c r="AC65" s="10">
        <v>538</v>
      </c>
      <c r="AD65" s="10">
        <v>624</v>
      </c>
      <c r="AE65" s="10">
        <v>710</v>
      </c>
      <c r="AF65" s="10">
        <v>794</v>
      </c>
      <c r="AG65" s="10">
        <v>880</v>
      </c>
      <c r="AH65" s="10">
        <v>966</v>
      </c>
      <c r="AI65" s="10">
        <v>1050</v>
      </c>
      <c r="AJ65" s="10">
        <v>1136</v>
      </c>
      <c r="AK65" s="10">
        <v>1220</v>
      </c>
      <c r="AL65" s="10">
        <v>1306</v>
      </c>
      <c r="AM65" s="10">
        <v>1392</v>
      </c>
      <c r="AN65" s="10">
        <v>1476</v>
      </c>
      <c r="AO65" s="10">
        <v>1563</v>
      </c>
      <c r="AP65" s="10">
        <v>1649</v>
      </c>
      <c r="AQ65" s="10">
        <v>1735</v>
      </c>
      <c r="AR65" s="10">
        <v>1819</v>
      </c>
      <c r="AS65" s="10">
        <v>1905</v>
      </c>
      <c r="AT65" s="10">
        <v>1989</v>
      </c>
      <c r="AU65" s="10">
        <v>2075</v>
      </c>
      <c r="AV65" s="10">
        <v>2161</v>
      </c>
      <c r="AW65" s="10">
        <v>2245</v>
      </c>
      <c r="AX65" s="10">
        <v>2331</v>
      </c>
      <c r="AY65" s="10">
        <v>2417</v>
      </c>
      <c r="AZ65" s="11">
        <v>2501</v>
      </c>
    </row>
    <row r="66" spans="1:57" customHeight="1" ht="18.75">
      <c r="A66" s="1434"/>
      <c r="B66" s="1434"/>
      <c r="C66" s="500">
        <v>3000</v>
      </c>
      <c r="D66" s="495">
        <f>ROUNDUP(IFERROR(AC66*(1+$AC$5/100),AC66),0)</f>
        <v>419</v>
      </c>
      <c r="E66" s="495">
        <f>ROUNDUP(IFERROR(AD66*(1+$AC$5/100),AD66),0)</f>
        <v>486</v>
      </c>
      <c r="F66" s="495">
        <f>ROUNDUP(IFERROR(AE66*(1+$AC$5/100),AE66),0)</f>
        <v>552</v>
      </c>
      <c r="G66" s="495">
        <f>ROUNDUP(IFERROR(AF66*(1+$AC$5/100),AF66),0)</f>
        <v>621</v>
      </c>
      <c r="H66" s="495">
        <f>ROUNDUP(IFERROR(AG66*(1+$AC$5/100),AG66),0)</f>
        <v>688</v>
      </c>
      <c r="I66" s="495">
        <f>ROUNDUP(IFERROR(AH66*(1+$AC$5/100),AH66),0)</f>
        <v>754</v>
      </c>
      <c r="J66" s="495">
        <f>ROUNDUP(IFERROR(AI66*(1+$AC$5/100),AI66),0)</f>
        <v>822</v>
      </c>
      <c r="K66" s="495">
        <f>ROUNDUP(IFERROR(AJ66*(1+$AC$5/100),AJ66),0)</f>
        <v>888</v>
      </c>
      <c r="L66" s="495">
        <f>ROUNDUP(IFERROR(AK66*(1+$AC$5/100),AK66),0)</f>
        <v>956</v>
      </c>
      <c r="M66" s="495">
        <f>ROUNDUP(IFERROR(AL66*(1+$AC$5/100),AL66),0)</f>
        <v>1022</v>
      </c>
      <c r="N66" s="495">
        <f>ROUNDUP(IFERROR(AM66*(1+$AC$5/100),AM66),0)</f>
        <v>1089</v>
      </c>
      <c r="O66" s="495">
        <f>ROUNDUP(IFERROR(AN66*(1+$AC$5/100),AN66),0)</f>
        <v>1155</v>
      </c>
      <c r="P66" s="495">
        <f>ROUNDUP(IFERROR(AO66*(1+$AC$5/100),AO66),0)</f>
        <v>1221</v>
      </c>
      <c r="Q66" s="495">
        <f>ROUNDUP(IFERROR(AP66*(1+$AC$5/100),AP66),0)</f>
        <v>1289</v>
      </c>
      <c r="R66" s="495">
        <f>ROUNDUP(IFERROR(AQ66*(1+$AC$5/100),AQ66),0)</f>
        <v>1356</v>
      </c>
      <c r="S66" s="495">
        <f>ROUNDUP(IFERROR(AR66*(1+$AC$5/100),AR66),0)</f>
        <v>1423</v>
      </c>
      <c r="T66" s="495">
        <f>ROUNDUP(IFERROR(AS66*(1+$AC$5/100),AS66),0)</f>
        <v>1489</v>
      </c>
      <c r="U66" s="495">
        <f>ROUNDUP(IFERROR(AT66*(1+$AC$5/100),AT66),0)</f>
        <v>1557</v>
      </c>
      <c r="V66" s="495">
        <f>ROUNDUP(IFERROR(AU66*(1+$AC$5/100),AU66),0)</f>
        <v>1624</v>
      </c>
      <c r="W66" s="495">
        <f>ROUNDUP(IFERROR(AV66*(1+$AC$5/100),AV66),0)</f>
        <v>1690</v>
      </c>
      <c r="X66" s="495">
        <f>ROUNDUP(IFERROR(AW66*(1+$AC$5/100),AW66),0)</f>
        <v>1758</v>
      </c>
      <c r="Y66" s="495">
        <f>ROUNDUP(IFERROR(AX66*(1+$AC$5/100),AX66),0)</f>
        <v>1824</v>
      </c>
      <c r="Z66" s="495">
        <f>ROUNDUP(IFERROR(AY66*(1+$AC$5/100),AY66),0)</f>
        <v>1892</v>
      </c>
      <c r="AA66" s="495">
        <f>ROUNDUP(IFERROR(AZ66*(1+$AC$5/100),AZ66),0)</f>
        <v>1958</v>
      </c>
      <c r="AB66" s="500">
        <v>3000</v>
      </c>
      <c r="AC66" s="8">
        <v>558</v>
      </c>
      <c r="AD66" s="8">
        <v>648</v>
      </c>
      <c r="AE66" s="8">
        <v>736</v>
      </c>
      <c r="AF66" s="8">
        <v>827</v>
      </c>
      <c r="AG66" s="8">
        <v>917</v>
      </c>
      <c r="AH66" s="8">
        <v>1005</v>
      </c>
      <c r="AI66" s="8">
        <v>1095</v>
      </c>
      <c r="AJ66" s="8">
        <v>1183</v>
      </c>
      <c r="AK66" s="8">
        <v>1274</v>
      </c>
      <c r="AL66" s="8">
        <v>1362</v>
      </c>
      <c r="AM66" s="8">
        <v>1452</v>
      </c>
      <c r="AN66" s="8">
        <v>1540</v>
      </c>
      <c r="AO66" s="8">
        <v>1628</v>
      </c>
      <c r="AP66" s="8">
        <v>1718</v>
      </c>
      <c r="AQ66" s="8">
        <v>1807</v>
      </c>
      <c r="AR66" s="8">
        <v>1897</v>
      </c>
      <c r="AS66" s="8">
        <v>1985</v>
      </c>
      <c r="AT66" s="8">
        <v>2075</v>
      </c>
      <c r="AU66" s="8">
        <v>2165</v>
      </c>
      <c r="AV66" s="8">
        <v>2253</v>
      </c>
      <c r="AW66" s="8">
        <v>2344</v>
      </c>
      <c r="AX66" s="8">
        <v>2432</v>
      </c>
      <c r="AY66" s="8">
        <v>2522</v>
      </c>
      <c r="AZ66" s="9">
        <v>2610</v>
      </c>
    </row>
    <row r="67" spans="1:57" customHeight="1" ht="18.75">
      <c r="A67" s="1434"/>
      <c r="B67" s="1434"/>
      <c r="C67" s="501">
        <v>3200</v>
      </c>
      <c r="D67" s="494">
        <f>ROUNDUP(IFERROR(AC67*(1+$AC$5/100),AC67),0)</f>
        <v>436</v>
      </c>
      <c r="E67" s="494">
        <f>ROUNDUP(IFERROR(AD67*(1+$AC$5/100),AD67),0)</f>
        <v>505</v>
      </c>
      <c r="F67" s="494">
        <f>ROUNDUP(IFERROR(AE67*(1+$AC$5/100),AE67),0)</f>
        <v>574</v>
      </c>
      <c r="G67" s="494">
        <f>ROUNDUP(IFERROR(AF67*(1+$AC$5/100),AF67),0)</f>
        <v>645</v>
      </c>
      <c r="H67" s="494">
        <f>ROUNDUP(IFERROR(AG67*(1+$AC$5/100),AG67),0)</f>
        <v>714</v>
      </c>
      <c r="I67" s="494">
        <f>ROUNDUP(IFERROR(AH67*(1+$AC$5/100),AH67),0)</f>
        <v>785</v>
      </c>
      <c r="J67" s="494">
        <f>ROUNDUP(IFERROR(AI67*(1+$AC$5/100),AI67),0)</f>
        <v>852</v>
      </c>
      <c r="K67" s="494">
        <f>ROUNDUP(IFERROR(AJ67*(1+$AC$5/100),AJ67),0)</f>
        <v>923</v>
      </c>
      <c r="L67" s="494">
        <f>ROUNDUP(IFERROR(AK67*(1+$AC$5/100),AK67),0)</f>
        <v>993</v>
      </c>
      <c r="M67" s="494">
        <f>ROUNDUP(IFERROR(AL67*(1+$AC$5/100),AL67),0)</f>
        <v>1063</v>
      </c>
      <c r="N67" s="494">
        <f>ROUNDUP(IFERROR(AM67*(1+$AC$5/100),AM67),0)</f>
        <v>1132</v>
      </c>
      <c r="O67" s="494">
        <f>ROUNDUP(IFERROR(AN67*(1+$AC$5/100),AN67),0)</f>
        <v>1202</v>
      </c>
      <c r="P67" s="494">
        <f>ROUNDUP(IFERROR(AO67*(1+$AC$5/100),AO67),0)</f>
        <v>1272</v>
      </c>
      <c r="Q67" s="494">
        <f>ROUNDUP(IFERROR(AP67*(1+$AC$5/100),AP67),0)</f>
        <v>1341</v>
      </c>
      <c r="R67" s="494">
        <f>ROUNDUP(IFERROR(AQ67*(1+$AC$5/100),AQ67),0)</f>
        <v>1412</v>
      </c>
      <c r="S67" s="494">
        <f>ROUNDUP(IFERROR(AR67*(1+$AC$5/100),AR67),0)</f>
        <v>1482</v>
      </c>
      <c r="T67" s="494">
        <f>ROUNDUP(IFERROR(AS67*(1+$AC$5/100),AS67),0)</f>
        <v>1551</v>
      </c>
      <c r="U67" s="494">
        <f>ROUNDUP(IFERROR(AT67*(1+$AC$5/100),AT67),0)</f>
        <v>1621</v>
      </c>
      <c r="V67" s="494">
        <f>ROUNDUP(IFERROR(AU67*(1+$AC$5/100),AU67),0)</f>
        <v>1690</v>
      </c>
      <c r="W67" s="494">
        <f>ROUNDUP(IFERROR(AV67*(1+$AC$5/100),AV67),0)</f>
        <v>1761</v>
      </c>
      <c r="X67" s="494">
        <f>ROUNDUP(IFERROR(AW67*(1+$AC$5/100),AW67),0)</f>
        <v>1830</v>
      </c>
      <c r="Y67" s="494">
        <f>ROUNDUP(IFERROR(AX67*(1+$AC$5/100),AX67),0)</f>
        <v>1899</v>
      </c>
      <c r="Z67" s="494">
        <f>ROUNDUP(IFERROR(AY67*(1+$AC$5/100),AY67),0)</f>
        <v>1968</v>
      </c>
      <c r="AA67" s="494">
        <f>ROUNDUP(IFERROR(AZ67*(1+$AC$5/100),AZ67),0)</f>
        <v>2040</v>
      </c>
      <c r="AB67" s="501">
        <v>3200</v>
      </c>
      <c r="AC67" s="10">
        <v>581</v>
      </c>
      <c r="AD67" s="10">
        <v>673</v>
      </c>
      <c r="AE67" s="10">
        <v>765</v>
      </c>
      <c r="AF67" s="10">
        <v>859</v>
      </c>
      <c r="AG67" s="10">
        <v>952</v>
      </c>
      <c r="AH67" s="10">
        <v>1046</v>
      </c>
      <c r="AI67" s="10">
        <v>1136</v>
      </c>
      <c r="AJ67" s="10">
        <v>1230</v>
      </c>
      <c r="AK67" s="10">
        <v>1323</v>
      </c>
      <c r="AL67" s="10">
        <v>1417</v>
      </c>
      <c r="AM67" s="10">
        <v>1509</v>
      </c>
      <c r="AN67" s="10">
        <v>1602</v>
      </c>
      <c r="AO67" s="10">
        <v>1696</v>
      </c>
      <c r="AP67" s="10">
        <v>1788</v>
      </c>
      <c r="AQ67" s="10">
        <v>1882</v>
      </c>
      <c r="AR67" s="10">
        <v>1975</v>
      </c>
      <c r="AS67" s="10">
        <v>2067</v>
      </c>
      <c r="AT67" s="10">
        <v>2161</v>
      </c>
      <c r="AU67" s="10">
        <v>2253</v>
      </c>
      <c r="AV67" s="10">
        <v>2348</v>
      </c>
      <c r="AW67" s="10">
        <v>2440</v>
      </c>
      <c r="AX67" s="10">
        <v>2532</v>
      </c>
      <c r="AY67" s="10">
        <v>2624</v>
      </c>
      <c r="AZ67" s="11">
        <v>2719</v>
      </c>
    </row>
    <row r="68" spans="1:57" customHeight="1" ht="18.75">
      <c r="A68" s="1434"/>
      <c r="B68" s="1434"/>
      <c r="C68" s="500">
        <v>3400</v>
      </c>
      <c r="D68" s="495">
        <f>ROUNDUP(IFERROR(AC68*(1+$AC$5/100),AC68),0)</f>
        <v>450</v>
      </c>
      <c r="E68" s="495">
        <f>ROUNDUP(IFERROR(AD68*(1+$AC$5/100),AD68),0)</f>
        <v>523</v>
      </c>
      <c r="F68" s="495">
        <f>ROUNDUP(IFERROR(AE68*(1+$AC$5/100),AE68),0)</f>
        <v>596</v>
      </c>
      <c r="G68" s="495">
        <f>ROUNDUP(IFERROR(AF68*(1+$AC$5/100),AF68),0)</f>
        <v>668</v>
      </c>
      <c r="H68" s="495">
        <f>ROUNDUP(IFERROR(AG68*(1+$AC$5/100),AG68),0)</f>
        <v>742</v>
      </c>
      <c r="I68" s="495">
        <f>ROUNDUP(IFERROR(AH68*(1+$AC$5/100),AH68),0)</f>
        <v>814</v>
      </c>
      <c r="J68" s="495">
        <f>ROUNDUP(IFERROR(AI68*(1+$AC$5/100),AI68),0)</f>
        <v>886</v>
      </c>
      <c r="K68" s="495">
        <f>ROUNDUP(IFERROR(AJ68*(1+$AC$5/100),AJ68),0)</f>
        <v>959</v>
      </c>
      <c r="L68" s="495">
        <f>ROUNDUP(IFERROR(AK68*(1+$AC$5/100),AK68),0)</f>
        <v>1032</v>
      </c>
      <c r="M68" s="495">
        <f>ROUNDUP(IFERROR(AL68*(1+$AC$5/100),AL68),0)</f>
        <v>1104</v>
      </c>
      <c r="N68" s="495">
        <f>ROUNDUP(IFERROR(AM68*(1+$AC$5/100),AM68),0)</f>
        <v>1177</v>
      </c>
      <c r="O68" s="495">
        <f>ROUNDUP(IFERROR(AN68*(1+$AC$5/100),AN68),0)</f>
        <v>1249</v>
      </c>
      <c r="P68" s="495">
        <f>ROUNDUP(IFERROR(AO68*(1+$AC$5/100),AO68),0)</f>
        <v>1321</v>
      </c>
      <c r="Q68" s="495">
        <f>ROUNDUP(IFERROR(AP68*(1+$AC$5/100),AP68),0)</f>
        <v>1395</v>
      </c>
      <c r="R68" s="495">
        <f>ROUNDUP(IFERROR(AQ68*(1+$AC$5/100),AQ68),0)</f>
        <v>1467</v>
      </c>
      <c r="S68" s="495">
        <f>ROUNDUP(IFERROR(AR68*(1+$AC$5/100),AR68),0)</f>
        <v>1540</v>
      </c>
      <c r="T68" s="495">
        <f>ROUNDUP(IFERROR(AS68*(1+$AC$5/100),AS68),0)</f>
        <v>1612</v>
      </c>
      <c r="U68" s="495">
        <f>ROUNDUP(IFERROR(AT68*(1+$AC$5/100),AT68),0)</f>
        <v>1684</v>
      </c>
      <c r="V68" s="495">
        <f>ROUNDUP(IFERROR(AU68*(1+$AC$5/100),AU68),0)</f>
        <v>1758</v>
      </c>
      <c r="W68" s="495">
        <f>ROUNDUP(IFERROR(AV68*(1+$AC$5/100),AV68),0)</f>
        <v>1830</v>
      </c>
      <c r="X68" s="495">
        <f>ROUNDUP(IFERROR(AW68*(1+$AC$5/100),AW68),0)</f>
        <v>1902</v>
      </c>
      <c r="Y68" s="495">
        <f>ROUNDUP(IFERROR(AX68*(1+$AC$5/100),AX68),0)</f>
        <v>1975</v>
      </c>
      <c r="Z68" s="495">
        <f>ROUNDUP(IFERROR(AY68*(1+$AC$5/100),AY68),0)</f>
        <v>2049</v>
      </c>
      <c r="AA68" s="495">
        <f>ROUNDUP(IFERROR(AZ68*(1+$AC$5/100),AZ68),0)</f>
        <v>2121</v>
      </c>
      <c r="AB68" s="500">
        <v>3400</v>
      </c>
      <c r="AC68" s="8">
        <v>599</v>
      </c>
      <c r="AD68" s="8">
        <v>697</v>
      </c>
      <c r="AE68" s="8">
        <v>794</v>
      </c>
      <c r="AF68" s="8">
        <v>890</v>
      </c>
      <c r="AG68" s="8">
        <v>989</v>
      </c>
      <c r="AH68" s="8">
        <v>1085</v>
      </c>
      <c r="AI68" s="8">
        <v>1181</v>
      </c>
      <c r="AJ68" s="8">
        <v>1278</v>
      </c>
      <c r="AK68" s="8">
        <v>1376</v>
      </c>
      <c r="AL68" s="8">
        <v>1472</v>
      </c>
      <c r="AM68" s="8">
        <v>1569</v>
      </c>
      <c r="AN68" s="8">
        <v>1665</v>
      </c>
      <c r="AO68" s="8">
        <v>1761</v>
      </c>
      <c r="AP68" s="8">
        <v>1860</v>
      </c>
      <c r="AQ68" s="8">
        <v>1956</v>
      </c>
      <c r="AR68" s="8">
        <v>2053</v>
      </c>
      <c r="AS68" s="8">
        <v>2149</v>
      </c>
      <c r="AT68" s="8">
        <v>2245</v>
      </c>
      <c r="AU68" s="8">
        <v>2344</v>
      </c>
      <c r="AV68" s="8">
        <v>2440</v>
      </c>
      <c r="AW68" s="8">
        <v>2536</v>
      </c>
      <c r="AX68" s="8">
        <v>2633</v>
      </c>
      <c r="AY68" s="8">
        <v>2731</v>
      </c>
      <c r="AZ68" s="9">
        <v>2827</v>
      </c>
    </row>
    <row r="69" spans="1:57" customHeight="1" ht="18.75">
      <c r="A69" s="1434"/>
      <c r="B69" s="1434"/>
      <c r="C69" s="501">
        <v>3600</v>
      </c>
      <c r="D69" s="494">
        <f>ROUNDUP(IFERROR(AC69*(1+$AC$5/100),AC69),0)</f>
        <v>467</v>
      </c>
      <c r="E69" s="494">
        <f>ROUNDUP(IFERROR(AD69*(1+$AC$5/100),AD69),0)</f>
        <v>542</v>
      </c>
      <c r="F69" s="494">
        <f>ROUNDUP(IFERROR(AE69*(1+$AC$5/100),AE69),0)</f>
        <v>618</v>
      </c>
      <c r="G69" s="494">
        <f>ROUNDUP(IFERROR(AF69*(1+$AC$5/100),AF69),0)</f>
        <v>693</v>
      </c>
      <c r="H69" s="494">
        <f>ROUNDUP(IFERROR(AG69*(1+$AC$5/100),AG69),0)</f>
        <v>768</v>
      </c>
      <c r="I69" s="494">
        <f>ROUNDUP(IFERROR(AH69*(1+$AC$5/100),AH69),0)</f>
        <v>845</v>
      </c>
      <c r="J69" s="494">
        <f>ROUNDUP(IFERROR(AI69*(1+$AC$5/100),AI69),0)</f>
        <v>918</v>
      </c>
      <c r="K69" s="494">
        <f>ROUNDUP(IFERROR(AJ69*(1+$AC$5/100),AJ69),0)</f>
        <v>996</v>
      </c>
      <c r="L69" s="494">
        <f>ROUNDUP(IFERROR(AK69*(1+$AC$5/100),AK69),0)</f>
        <v>1069</v>
      </c>
      <c r="M69" s="494">
        <f>ROUNDUP(IFERROR(AL69*(1+$AC$5/100),AL69),0)</f>
        <v>1146</v>
      </c>
      <c r="N69" s="494">
        <f>ROUNDUP(IFERROR(AM69*(1+$AC$5/100),AM69),0)</f>
        <v>1221</v>
      </c>
      <c r="O69" s="494">
        <f>ROUNDUP(IFERROR(AN69*(1+$AC$5/100),AN69),0)</f>
        <v>1296</v>
      </c>
      <c r="P69" s="494">
        <f>ROUNDUP(IFERROR(AO69*(1+$AC$5/100),AO69),0)</f>
        <v>1372</v>
      </c>
      <c r="Q69" s="494">
        <f>ROUNDUP(IFERROR(AP69*(1+$AC$5/100),AP69),0)</f>
        <v>1448</v>
      </c>
      <c r="R69" s="494">
        <f>ROUNDUP(IFERROR(AQ69*(1+$AC$5/100),AQ69),0)</f>
        <v>1523</v>
      </c>
      <c r="S69" s="494">
        <f>ROUNDUP(IFERROR(AR69*(1+$AC$5/100),AR69),0)</f>
        <v>1598</v>
      </c>
      <c r="T69" s="494">
        <f>ROUNDUP(IFERROR(AS69*(1+$AC$5/100),AS69),0)</f>
        <v>1674</v>
      </c>
      <c r="U69" s="494">
        <f>ROUNDUP(IFERROR(AT69*(1+$AC$5/100),AT69),0)</f>
        <v>1749</v>
      </c>
      <c r="V69" s="494">
        <f>ROUNDUP(IFERROR(AU69*(1+$AC$5/100),AU69),0)</f>
        <v>1824</v>
      </c>
      <c r="W69" s="494">
        <f>ROUNDUP(IFERROR(AV69*(1+$AC$5/100),AV69),0)</f>
        <v>1899</v>
      </c>
      <c r="X69" s="494">
        <f>ROUNDUP(IFERROR(AW69*(1+$AC$5/100),AW69),0)</f>
        <v>1975</v>
      </c>
      <c r="Y69" s="494">
        <f>ROUNDUP(IFERROR(AX69*(1+$AC$5/100),AX69),0)</f>
        <v>2050</v>
      </c>
      <c r="Z69" s="494">
        <f>ROUNDUP(IFERROR(AY69*(1+$AC$5/100),AY69),0)</f>
        <v>2127</v>
      </c>
      <c r="AA69" s="494">
        <f>ROUNDUP(IFERROR(AZ69*(1+$AC$5/100),AZ69),0)</f>
        <v>2201</v>
      </c>
      <c r="AB69" s="501">
        <v>3600</v>
      </c>
      <c r="AC69" s="10">
        <v>622</v>
      </c>
      <c r="AD69" s="10">
        <v>722</v>
      </c>
      <c r="AE69" s="10">
        <v>823</v>
      </c>
      <c r="AF69" s="10">
        <v>923</v>
      </c>
      <c r="AG69" s="10">
        <v>1023</v>
      </c>
      <c r="AH69" s="10">
        <v>1126</v>
      </c>
      <c r="AI69" s="10">
        <v>1224</v>
      </c>
      <c r="AJ69" s="10">
        <v>1327</v>
      </c>
      <c r="AK69" s="10">
        <v>1425</v>
      </c>
      <c r="AL69" s="10">
        <v>1528</v>
      </c>
      <c r="AM69" s="10">
        <v>1628</v>
      </c>
      <c r="AN69" s="10">
        <v>1727</v>
      </c>
      <c r="AO69" s="10">
        <v>1829</v>
      </c>
      <c r="AP69" s="10">
        <v>1930</v>
      </c>
      <c r="AQ69" s="10">
        <v>2030</v>
      </c>
      <c r="AR69" s="10">
        <v>2130</v>
      </c>
      <c r="AS69" s="10">
        <v>2231</v>
      </c>
      <c r="AT69" s="10">
        <v>2331</v>
      </c>
      <c r="AU69" s="10">
        <v>2432</v>
      </c>
      <c r="AV69" s="10">
        <v>2532</v>
      </c>
      <c r="AW69" s="10">
        <v>2633</v>
      </c>
      <c r="AX69" s="10">
        <v>2733</v>
      </c>
      <c r="AY69" s="10">
        <v>2836</v>
      </c>
      <c r="AZ69" s="11">
        <v>2934</v>
      </c>
    </row>
    <row r="70" spans="1:57" customHeight="1" ht="18.75">
      <c r="A70" s="1434"/>
      <c r="B70" s="1434"/>
      <c r="C70" s="500">
        <v>3800</v>
      </c>
      <c r="D70" s="495">
        <f>ROUNDUP(IFERROR(AC70*(1+$AC$5/100),AC70),0)</f>
        <v>482</v>
      </c>
      <c r="E70" s="495">
        <f>ROUNDUP(IFERROR(AD70*(1+$AC$5/100),AD70),0)</f>
        <v>561</v>
      </c>
      <c r="F70" s="495">
        <f>ROUNDUP(IFERROR(AE70*(1+$AC$5/100),AE70),0)</f>
        <v>639</v>
      </c>
      <c r="G70" s="495">
        <f>ROUNDUP(IFERROR(AF70*(1+$AC$5/100),AF70),0)</f>
        <v>717</v>
      </c>
      <c r="H70" s="495">
        <f>ROUNDUP(IFERROR(AG70*(1+$AC$5/100),AG70),0)</f>
        <v>795</v>
      </c>
      <c r="I70" s="495">
        <f>ROUNDUP(IFERROR(AH70*(1+$AC$5/100),AH70),0)</f>
        <v>873</v>
      </c>
      <c r="J70" s="495">
        <f>ROUNDUP(IFERROR(AI70*(1+$AC$5/100),AI70),0)</f>
        <v>952</v>
      </c>
      <c r="K70" s="495">
        <f>ROUNDUP(IFERROR(AJ70*(1+$AC$5/100),AJ70),0)</f>
        <v>1029</v>
      </c>
      <c r="L70" s="495">
        <f>ROUNDUP(IFERROR(AK70*(1+$AC$5/100),AK70),0)</f>
        <v>1107</v>
      </c>
      <c r="M70" s="495">
        <f>ROUNDUP(IFERROR(AL70*(1+$AC$5/100),AL70),0)</f>
        <v>1188</v>
      </c>
      <c r="N70" s="495">
        <f>ROUNDUP(IFERROR(AM70*(1+$AC$5/100),AM70),0)</f>
        <v>1265</v>
      </c>
      <c r="O70" s="495">
        <f>ROUNDUP(IFERROR(AN70*(1+$AC$5/100),AN70),0)</f>
        <v>1343</v>
      </c>
      <c r="P70" s="495">
        <f>ROUNDUP(IFERROR(AO70*(1+$AC$5/100),AO70),0)</f>
        <v>1422</v>
      </c>
      <c r="Q70" s="495">
        <f>ROUNDUP(IFERROR(AP70*(1+$AC$5/100),AP70),0)</f>
        <v>1500</v>
      </c>
      <c r="R70" s="495">
        <f>ROUNDUP(IFERROR(AQ70*(1+$AC$5/100),AQ70),0)</f>
        <v>1578</v>
      </c>
      <c r="S70" s="495">
        <f>ROUNDUP(IFERROR(AR70*(1+$AC$5/100),AR70),0)</f>
        <v>1656</v>
      </c>
      <c r="T70" s="495">
        <f>ROUNDUP(IFERROR(AS70*(1+$AC$5/100),AS70),0)</f>
        <v>1735</v>
      </c>
      <c r="U70" s="495">
        <f>ROUNDUP(IFERROR(AT70*(1+$AC$5/100),AT70),0)</f>
        <v>1813</v>
      </c>
      <c r="V70" s="495">
        <f>ROUNDUP(IFERROR(AU70*(1+$AC$5/100),AU70),0)</f>
        <v>1892</v>
      </c>
      <c r="W70" s="495">
        <f>ROUNDUP(IFERROR(AV70*(1+$AC$5/100),AV70),0)</f>
        <v>1968</v>
      </c>
      <c r="X70" s="495">
        <f>ROUNDUP(IFERROR(AW70*(1+$AC$5/100),AW70),0)</f>
        <v>2049</v>
      </c>
      <c r="Y70" s="495">
        <f>ROUNDUP(IFERROR(AX70*(1+$AC$5/100),AX70),0)</f>
        <v>2127</v>
      </c>
      <c r="Z70" s="495">
        <f>ROUNDUP(IFERROR(AY70*(1+$AC$5/100),AY70),0)</f>
        <v>2204</v>
      </c>
      <c r="AA70" s="495">
        <f>ROUNDUP(IFERROR(AZ70*(1+$AC$5/100),AZ70),0)</f>
        <v>2283</v>
      </c>
      <c r="AB70" s="500">
        <v>3800</v>
      </c>
      <c r="AC70" s="8">
        <v>642</v>
      </c>
      <c r="AD70" s="8">
        <v>747</v>
      </c>
      <c r="AE70" s="8">
        <v>851</v>
      </c>
      <c r="AF70" s="8">
        <v>956</v>
      </c>
      <c r="AG70" s="8">
        <v>1060</v>
      </c>
      <c r="AH70" s="8">
        <v>1163</v>
      </c>
      <c r="AI70" s="8">
        <v>1269</v>
      </c>
      <c r="AJ70" s="8">
        <v>1372</v>
      </c>
      <c r="AK70" s="8">
        <v>1476</v>
      </c>
      <c r="AL70" s="8">
        <v>1583</v>
      </c>
      <c r="AM70" s="8">
        <v>1686</v>
      </c>
      <c r="AN70" s="8">
        <v>1790</v>
      </c>
      <c r="AO70" s="8">
        <v>1895</v>
      </c>
      <c r="AP70" s="8">
        <v>1999</v>
      </c>
      <c r="AQ70" s="8">
        <v>2104</v>
      </c>
      <c r="AR70" s="8">
        <v>2208</v>
      </c>
      <c r="AS70" s="8">
        <v>2313</v>
      </c>
      <c r="AT70" s="8">
        <v>2417</v>
      </c>
      <c r="AU70" s="8">
        <v>2522</v>
      </c>
      <c r="AV70" s="8">
        <v>2624</v>
      </c>
      <c r="AW70" s="8">
        <v>2731</v>
      </c>
      <c r="AX70" s="8">
        <v>2836</v>
      </c>
      <c r="AY70" s="8">
        <v>2938</v>
      </c>
      <c r="AZ70" s="9">
        <v>3043</v>
      </c>
    </row>
    <row r="71" spans="1:57" customHeight="1" ht="18.75">
      <c r="A71" s="1434"/>
      <c r="B71" s="1434"/>
      <c r="C71" s="501">
        <v>4000</v>
      </c>
      <c r="D71" s="494">
        <f>ROUNDUP(IFERROR(AC71*(1+$AC$5/100),AC71),0)</f>
        <v>498</v>
      </c>
      <c r="E71" s="494">
        <f>ROUNDUP(IFERROR(AD71*(1+$AC$5/100),AD71),0)</f>
        <v>579</v>
      </c>
      <c r="F71" s="494">
        <f>ROUNDUP(IFERROR(AE71*(1+$AC$5/100),AE71),0)</f>
        <v>660</v>
      </c>
      <c r="G71" s="494">
        <f>ROUNDUP(IFERROR(AF71*(1+$AC$5/100),AF71),0)</f>
        <v>742</v>
      </c>
      <c r="H71" s="494">
        <f>ROUNDUP(IFERROR(AG71*(1+$AC$5/100),AG71),0)</f>
        <v>822</v>
      </c>
      <c r="I71" s="494">
        <f>ROUNDUP(IFERROR(AH71*(1+$AC$5/100),AH71),0)</f>
        <v>903</v>
      </c>
      <c r="J71" s="494">
        <f>ROUNDUP(IFERROR(AI71*(1+$AC$5/100),AI71),0)</f>
        <v>984</v>
      </c>
      <c r="K71" s="494">
        <f>ROUNDUP(IFERROR(AJ71*(1+$AC$5/100),AJ71),0)</f>
        <v>1066</v>
      </c>
      <c r="L71" s="494">
        <f>ROUNDUP(IFERROR(AK71*(1+$AC$5/100),AK71),0)</f>
        <v>1148</v>
      </c>
      <c r="M71" s="494">
        <f>ROUNDUP(IFERROR(AL71*(1+$AC$5/100),AL71),0)</f>
        <v>1227</v>
      </c>
      <c r="N71" s="494">
        <f>ROUNDUP(IFERROR(AM71*(1+$AC$5/100),AM71),0)</f>
        <v>1309</v>
      </c>
      <c r="O71" s="494">
        <f>ROUNDUP(IFERROR(AN71*(1+$AC$5/100),AN71),0)</f>
        <v>1389</v>
      </c>
      <c r="P71" s="494">
        <f>ROUNDUP(IFERROR(AO71*(1+$AC$5/100),AO71),0)</f>
        <v>1472</v>
      </c>
      <c r="Q71" s="494">
        <f>ROUNDUP(IFERROR(AP71*(1+$AC$5/100),AP71),0)</f>
        <v>1552</v>
      </c>
      <c r="R71" s="494">
        <f>ROUNDUP(IFERROR(AQ71*(1+$AC$5/100),AQ71),0)</f>
        <v>1634</v>
      </c>
      <c r="S71" s="494">
        <f>ROUNDUP(IFERROR(AR71*(1+$AC$5/100),AR71),0)</f>
        <v>1715</v>
      </c>
      <c r="T71" s="494">
        <f>ROUNDUP(IFERROR(AS71*(1+$AC$5/100),AS71),0)</f>
        <v>1795</v>
      </c>
      <c r="U71" s="494">
        <f>ROUNDUP(IFERROR(AT71*(1+$AC$5/100),AT71),0)</f>
        <v>1878</v>
      </c>
      <c r="V71" s="494">
        <f>ROUNDUP(IFERROR(AU71*(1+$AC$5/100),AU71),0)</f>
        <v>1958</v>
      </c>
      <c r="W71" s="494">
        <f>ROUNDUP(IFERROR(AV71*(1+$AC$5/100),AV71),0)</f>
        <v>2040</v>
      </c>
      <c r="X71" s="494">
        <f>ROUNDUP(IFERROR(AW71*(1+$AC$5/100),AW71),0)</f>
        <v>2121</v>
      </c>
      <c r="Y71" s="494">
        <f>ROUNDUP(IFERROR(AX71*(1+$AC$5/100),AX71),0)</f>
        <v>2201</v>
      </c>
      <c r="Z71" s="494">
        <f>ROUNDUP(IFERROR(AY71*(1+$AC$5/100),AY71),0)</f>
        <v>2284</v>
      </c>
      <c r="AA71" s="494">
        <f>ROUNDUP(IFERROR(AZ71*(1+$AC$5/100),AZ71),0)</f>
        <v>2364</v>
      </c>
      <c r="AB71" s="501">
        <v>4000</v>
      </c>
      <c r="AC71" s="10">
        <v>663</v>
      </c>
      <c r="AD71" s="10">
        <v>771</v>
      </c>
      <c r="AE71" s="10">
        <v>880</v>
      </c>
      <c r="AF71" s="10">
        <v>989</v>
      </c>
      <c r="AG71" s="10">
        <v>1095</v>
      </c>
      <c r="AH71" s="10">
        <v>1204</v>
      </c>
      <c r="AI71" s="10">
        <v>1312</v>
      </c>
      <c r="AJ71" s="10">
        <v>1421</v>
      </c>
      <c r="AK71" s="10">
        <v>1530</v>
      </c>
      <c r="AL71" s="10">
        <v>1636</v>
      </c>
      <c r="AM71" s="10">
        <v>1745</v>
      </c>
      <c r="AN71" s="10">
        <v>1852</v>
      </c>
      <c r="AO71" s="10">
        <v>1962</v>
      </c>
      <c r="AP71" s="10">
        <v>2069</v>
      </c>
      <c r="AQ71" s="10">
        <v>2178</v>
      </c>
      <c r="AR71" s="10">
        <v>2286</v>
      </c>
      <c r="AS71" s="10">
        <v>2393</v>
      </c>
      <c r="AT71" s="10">
        <v>2504</v>
      </c>
      <c r="AU71" s="10">
        <v>2610</v>
      </c>
      <c r="AV71" s="10">
        <v>2719</v>
      </c>
      <c r="AW71" s="10">
        <v>2827</v>
      </c>
      <c r="AX71" s="10">
        <v>2934</v>
      </c>
      <c r="AY71" s="10">
        <v>3045</v>
      </c>
      <c r="AZ71" s="10">
        <v>3151</v>
      </c>
    </row>
    <row r="72" spans="1:57" customHeight="1" ht="18.75">
      <c r="A72" s="1434"/>
      <c r="B72" s="1434"/>
      <c r="C72" s="500">
        <v>4200</v>
      </c>
      <c r="D72" s="495">
        <f>ROUNDUP(IFERROR(AC72*(1+$AC$5/100),AC72),0)</f>
        <v>513</v>
      </c>
      <c r="E72" s="495">
        <f>ROUNDUP(IFERROR(AD72*(1+$AC$5/100),AD72),0)</f>
        <v>597</v>
      </c>
      <c r="F72" s="495">
        <f>ROUNDUP(IFERROR(AE72*(1+$AC$5/100),AE72),0)</f>
        <v>682</v>
      </c>
      <c r="G72" s="495">
        <f>ROUNDUP(IFERROR(AF72*(1+$AC$5/100),AF72),0)</f>
        <v>765</v>
      </c>
      <c r="H72" s="495">
        <f>ROUNDUP(IFERROR(AG72*(1+$AC$5/100),AG72),0)</f>
        <v>849</v>
      </c>
      <c r="I72" s="495">
        <f>ROUNDUP(IFERROR(AH72*(1+$AC$5/100),AH72),0)</f>
        <v>933</v>
      </c>
      <c r="J72" s="495">
        <f>ROUNDUP(IFERROR(AI72*(1+$AC$5/100),AI72),0)</f>
        <v>1017</v>
      </c>
      <c r="K72" s="495">
        <f>ROUNDUP(IFERROR(AJ72*(1+$AC$5/100),AJ72),0)</f>
        <v>1101</v>
      </c>
      <c r="L72" s="495">
        <f>ROUNDUP(IFERROR(AK72*(1+$AC$5/100),AK72),0)</f>
        <v>1185</v>
      </c>
      <c r="M72" s="495">
        <f>ROUNDUP(IFERROR(AL72*(1+$AC$5/100),AL72),0)</f>
        <v>1269</v>
      </c>
      <c r="N72" s="495">
        <f>ROUNDUP(IFERROR(AM72*(1+$AC$5/100),AM72),0)</f>
        <v>1352</v>
      </c>
      <c r="O72" s="495">
        <f>ROUNDUP(IFERROR(AN72*(1+$AC$5/100),AN72),0)</f>
        <v>1437</v>
      </c>
      <c r="P72" s="495">
        <f>ROUNDUP(IFERROR(AO72*(1+$AC$5/100),AO72),0)</f>
        <v>1521</v>
      </c>
      <c r="Q72" s="495">
        <f>ROUNDUP(IFERROR(AP72*(1+$AC$5/100),AP72),0)</f>
        <v>1606</v>
      </c>
      <c r="R72" s="495">
        <f>ROUNDUP(IFERROR(AQ72*(1+$AC$5/100),AQ72),0)</f>
        <v>1689</v>
      </c>
      <c r="S72" s="495">
        <f>ROUNDUP(IFERROR(AR72*(1+$AC$5/100),AR72),0)</f>
        <v>1773</v>
      </c>
      <c r="T72" s="495">
        <f>ROUNDUP(IFERROR(AS72*(1+$AC$5/100),AS72),0)</f>
        <v>1858</v>
      </c>
      <c r="U72" s="495">
        <f>ROUNDUP(IFERROR(AT72*(1+$AC$5/100),AT72),0)</f>
        <v>1941</v>
      </c>
      <c r="V72" s="495">
        <f>ROUNDUP(IFERROR(AU72*(1+$AC$5/100),AU72),0)</f>
        <v>2025</v>
      </c>
      <c r="W72" s="495">
        <f>ROUNDUP(IFERROR(AV72*(1+$AC$5/100),AV72),0)</f>
        <v>2109</v>
      </c>
      <c r="X72" s="495">
        <f>ROUNDUP(IFERROR(AW72*(1+$AC$5/100),AW72),0)</f>
        <v>2193</v>
      </c>
      <c r="Y72" s="495">
        <f>ROUNDUP(IFERROR(AX72*(1+$AC$5/100),AX72),0)</f>
        <v>2278</v>
      </c>
      <c r="Z72" s="495">
        <f>ROUNDUP(IFERROR(AY72*(1+$AC$5/100),AY72),0)</f>
        <v>2361</v>
      </c>
      <c r="AA72" s="495">
        <f>ROUNDUP(IFERROR(AZ72*(1+$AC$5/100),AZ72),0)</f>
        <v>2445</v>
      </c>
      <c r="AB72" s="500">
        <v>4200</v>
      </c>
      <c r="AC72" s="8">
        <v>683</v>
      </c>
      <c r="AD72" s="8">
        <v>796</v>
      </c>
      <c r="AE72" s="8">
        <v>909</v>
      </c>
      <c r="AF72" s="8">
        <v>1019</v>
      </c>
      <c r="AG72" s="8">
        <v>1132</v>
      </c>
      <c r="AH72" s="8">
        <v>1243</v>
      </c>
      <c r="AI72" s="8">
        <v>1356</v>
      </c>
      <c r="AJ72" s="8">
        <v>1468</v>
      </c>
      <c r="AK72" s="8">
        <v>1579</v>
      </c>
      <c r="AL72" s="8">
        <v>1692</v>
      </c>
      <c r="AM72" s="8">
        <v>1802</v>
      </c>
      <c r="AN72" s="8">
        <v>1915</v>
      </c>
      <c r="AO72" s="8">
        <v>2028</v>
      </c>
      <c r="AP72" s="8">
        <v>2141</v>
      </c>
      <c r="AQ72" s="8">
        <v>2251</v>
      </c>
      <c r="AR72" s="8">
        <v>2364</v>
      </c>
      <c r="AS72" s="8">
        <v>2477</v>
      </c>
      <c r="AT72" s="8">
        <v>2588</v>
      </c>
      <c r="AU72" s="8">
        <v>2700</v>
      </c>
      <c r="AV72" s="8">
        <v>2811</v>
      </c>
      <c r="AW72" s="8">
        <v>2924</v>
      </c>
      <c r="AX72" s="8">
        <v>3037</v>
      </c>
      <c r="AY72" s="8">
        <v>3147</v>
      </c>
      <c r="AZ72" s="8">
        <v>3260</v>
      </c>
    </row>
    <row r="73" spans="1:57" customHeight="1" ht="18.75">
      <c r="A73" s="1434"/>
      <c r="B73" s="1434"/>
      <c r="C73" s="501">
        <v>4400</v>
      </c>
      <c r="D73" s="494">
        <f>ROUNDUP(IFERROR(AC73*(1+$AC$5/100),AC73),0)</f>
        <v>530</v>
      </c>
      <c r="E73" s="494">
        <f>ROUNDUP(IFERROR(AD73*(1+$AC$5/100),AD73),0)</f>
        <v>615</v>
      </c>
      <c r="F73" s="494">
        <f>ROUNDUP(IFERROR(AE73*(1+$AC$5/100),AE73),0)</f>
        <v>703</v>
      </c>
      <c r="G73" s="494">
        <f>ROUNDUP(IFERROR(AF73*(1+$AC$5/100),AF73),0)</f>
        <v>789</v>
      </c>
      <c r="H73" s="494">
        <f>ROUNDUP(IFERROR(AG73*(1+$AC$5/100),AG73),0)</f>
        <v>876</v>
      </c>
      <c r="I73" s="494">
        <f>ROUNDUP(IFERROR(AH73*(1+$AC$5/100),AH73),0)</f>
        <v>963</v>
      </c>
      <c r="J73" s="494">
        <f>ROUNDUP(IFERROR(AI73*(1+$AC$5/100),AI73),0)</f>
        <v>1050</v>
      </c>
      <c r="K73" s="494">
        <f>ROUNDUP(IFERROR(AJ73*(1+$AC$5/100),AJ73),0)</f>
        <v>1137</v>
      </c>
      <c r="L73" s="494">
        <f>ROUNDUP(IFERROR(AK73*(1+$AC$5/100),AK73),0)</f>
        <v>1224</v>
      </c>
      <c r="M73" s="494">
        <f>ROUNDUP(IFERROR(AL73*(1+$AC$5/100),AL73),0)</f>
        <v>1311</v>
      </c>
      <c r="N73" s="494">
        <f>ROUNDUP(IFERROR(AM73*(1+$AC$5/100),AM73),0)</f>
        <v>1398</v>
      </c>
      <c r="O73" s="494">
        <f>ROUNDUP(IFERROR(AN73*(1+$AC$5/100),AN73),0)</f>
        <v>1485</v>
      </c>
      <c r="P73" s="494">
        <f>ROUNDUP(IFERROR(AO73*(1+$AC$5/100),AO73),0)</f>
        <v>1571</v>
      </c>
      <c r="Q73" s="494">
        <f>ROUNDUP(IFERROR(AP73*(1+$AC$5/100),AP73),0)</f>
        <v>1658</v>
      </c>
      <c r="R73" s="494">
        <f>ROUNDUP(IFERROR(AQ73*(1+$AC$5/100),AQ73),0)</f>
        <v>1744</v>
      </c>
      <c r="S73" s="494">
        <f>ROUNDUP(IFERROR(AR73*(1+$AC$5/100),AR73),0)</f>
        <v>1832</v>
      </c>
      <c r="T73" s="494">
        <f>ROUNDUP(IFERROR(AS73*(1+$AC$5/100),AS73),0)</f>
        <v>1918</v>
      </c>
      <c r="U73" s="494">
        <f>ROUNDUP(IFERROR(AT73*(1+$AC$5/100),AT73),0)</f>
        <v>2006</v>
      </c>
      <c r="V73" s="494">
        <f>ROUNDUP(IFERROR(AU73*(1+$AC$5/100),AU73),0)</f>
        <v>2091</v>
      </c>
      <c r="W73" s="494">
        <f>ROUNDUP(IFERROR(AV73*(1+$AC$5/100),AV73),0)</f>
        <v>2179</v>
      </c>
      <c r="X73" s="494">
        <f>ROUNDUP(IFERROR(AW73*(1+$AC$5/100),AW73),0)</f>
        <v>2267</v>
      </c>
      <c r="Y73" s="494">
        <f>ROUNDUP(IFERROR(AX73*(1+$AC$5/100),AX73),0)</f>
        <v>2352</v>
      </c>
      <c r="Z73" s="494">
        <f>ROUNDUP(IFERROR(AY73*(1+$AC$5/100),AY73),0)</f>
        <v>2439</v>
      </c>
      <c r="AA73" s="494">
        <f>ROUNDUP(IFERROR(AZ73*(1+$AC$5/100),AZ73),0)</f>
        <v>2527</v>
      </c>
      <c r="AB73" s="501">
        <v>4400</v>
      </c>
      <c r="AC73" s="10">
        <v>706</v>
      </c>
      <c r="AD73" s="10">
        <v>820</v>
      </c>
      <c r="AE73" s="10">
        <v>937</v>
      </c>
      <c r="AF73" s="10">
        <v>1052</v>
      </c>
      <c r="AG73" s="10">
        <v>1167</v>
      </c>
      <c r="AH73" s="10">
        <v>1284</v>
      </c>
      <c r="AI73" s="10">
        <v>1399</v>
      </c>
      <c r="AJ73" s="10">
        <v>1515</v>
      </c>
      <c r="AK73" s="10">
        <v>1632</v>
      </c>
      <c r="AL73" s="10">
        <v>1747</v>
      </c>
      <c r="AM73" s="10">
        <v>1864</v>
      </c>
      <c r="AN73" s="10">
        <v>1979</v>
      </c>
      <c r="AO73" s="10">
        <v>2094</v>
      </c>
      <c r="AP73" s="10">
        <v>2210</v>
      </c>
      <c r="AQ73" s="10">
        <v>2325</v>
      </c>
      <c r="AR73" s="10">
        <v>2442</v>
      </c>
      <c r="AS73" s="10">
        <v>2557</v>
      </c>
      <c r="AT73" s="10">
        <v>2674</v>
      </c>
      <c r="AU73" s="10">
        <v>2788</v>
      </c>
      <c r="AV73" s="10">
        <v>2905</v>
      </c>
      <c r="AW73" s="10">
        <v>3022</v>
      </c>
      <c r="AX73" s="10">
        <v>3135</v>
      </c>
      <c r="AY73" s="10">
        <v>3252</v>
      </c>
      <c r="AZ73" s="10">
        <v>3369</v>
      </c>
    </row>
    <row r="74" spans="1:57" customHeight="1" ht="18.75">
      <c r="A74" s="1434"/>
      <c r="B74" s="1434"/>
      <c r="C74" s="500">
        <v>4600</v>
      </c>
      <c r="D74" s="495">
        <f>ROUNDUP(IFERROR(AC74*(1+$AC$5/100),AC74),0)</f>
        <v>545</v>
      </c>
      <c r="E74" s="495">
        <f>ROUNDUP(IFERROR(AD74*(1+$AC$5/100),AD74),0)</f>
        <v>634</v>
      </c>
      <c r="F74" s="495">
        <f>ROUNDUP(IFERROR(AE74*(1+$AC$5/100),AE74),0)</f>
        <v>725</v>
      </c>
      <c r="G74" s="495">
        <f>ROUNDUP(IFERROR(AF74*(1+$AC$5/100),AF74),0)</f>
        <v>814</v>
      </c>
      <c r="H74" s="495">
        <f>ROUNDUP(IFERROR(AG74*(1+$AC$5/100),AG74),0)</f>
        <v>903</v>
      </c>
      <c r="I74" s="495">
        <f>ROUNDUP(IFERROR(AH74*(1+$AC$5/100),AH74),0)</f>
        <v>993</v>
      </c>
      <c r="J74" s="495">
        <f>ROUNDUP(IFERROR(AI74*(1+$AC$5/100),AI74),0)</f>
        <v>1083</v>
      </c>
      <c r="K74" s="495">
        <f>ROUNDUP(IFERROR(AJ74*(1+$AC$5/100),AJ74),0)</f>
        <v>1173</v>
      </c>
      <c r="L74" s="495">
        <f>ROUNDUP(IFERROR(AK74*(1+$AC$5/100),AK74),0)</f>
        <v>1261</v>
      </c>
      <c r="M74" s="495">
        <f>ROUNDUP(IFERROR(AL74*(1+$AC$5/100),AL74),0)</f>
        <v>1352</v>
      </c>
      <c r="N74" s="495">
        <f>ROUNDUP(IFERROR(AM74*(1+$AC$5/100),AM74),0)</f>
        <v>1441</v>
      </c>
      <c r="O74" s="495">
        <f>ROUNDUP(IFERROR(AN74*(1+$AC$5/100),AN74),0)</f>
        <v>1532</v>
      </c>
      <c r="P74" s="495">
        <f>ROUNDUP(IFERROR(AO74*(1+$AC$5/100),AO74),0)</f>
        <v>1621</v>
      </c>
      <c r="Q74" s="495">
        <f>ROUNDUP(IFERROR(AP74*(1+$AC$5/100),AP74),0)</f>
        <v>1710</v>
      </c>
      <c r="R74" s="495">
        <f>ROUNDUP(IFERROR(AQ74*(1+$AC$5/100),AQ74),0)</f>
        <v>1801</v>
      </c>
      <c r="S74" s="495">
        <f>ROUNDUP(IFERROR(AR74*(1+$AC$5/100),AR74),0)</f>
        <v>1889</v>
      </c>
      <c r="T74" s="495">
        <f>ROUNDUP(IFERROR(AS74*(1+$AC$5/100),AS74),0)</f>
        <v>1980</v>
      </c>
      <c r="U74" s="495">
        <f>ROUNDUP(IFERROR(AT74*(1+$AC$5/100),AT74),0)</f>
        <v>2069</v>
      </c>
      <c r="V74" s="495">
        <f>ROUNDUP(IFERROR(AU74*(1+$AC$5/100),AU74),0)</f>
        <v>2160</v>
      </c>
      <c r="W74" s="495">
        <f>ROUNDUP(IFERROR(AV74*(1+$AC$5/100),AV74),0)</f>
        <v>2249</v>
      </c>
      <c r="X74" s="495">
        <f>ROUNDUP(IFERROR(AW74*(1+$AC$5/100),AW74),0)</f>
        <v>2337</v>
      </c>
      <c r="Y74" s="495">
        <f>ROUNDUP(IFERROR(AX74*(1+$AC$5/100),AX74),0)</f>
        <v>2428</v>
      </c>
      <c r="Z74" s="495">
        <f>ROUNDUP(IFERROR(AY74*(1+$AC$5/100),AY74),0)</f>
        <v>2517</v>
      </c>
      <c r="AA74" s="495">
        <f>ROUNDUP(IFERROR(AZ74*(1+$AC$5/100),AZ74),0)</f>
        <v>2607</v>
      </c>
      <c r="AB74" s="500">
        <v>4600</v>
      </c>
      <c r="AC74" s="8">
        <v>726</v>
      </c>
      <c r="AD74" s="8">
        <v>845</v>
      </c>
      <c r="AE74" s="8">
        <v>966</v>
      </c>
      <c r="AF74" s="8">
        <v>1085</v>
      </c>
      <c r="AG74" s="8">
        <v>1204</v>
      </c>
      <c r="AH74" s="8">
        <v>1323</v>
      </c>
      <c r="AI74" s="8">
        <v>1444</v>
      </c>
      <c r="AJ74" s="8">
        <v>1563</v>
      </c>
      <c r="AK74" s="8">
        <v>1681</v>
      </c>
      <c r="AL74" s="8">
        <v>1802</v>
      </c>
      <c r="AM74" s="8">
        <v>1921</v>
      </c>
      <c r="AN74" s="8">
        <v>2042</v>
      </c>
      <c r="AO74" s="8">
        <v>2161</v>
      </c>
      <c r="AP74" s="8">
        <v>2280</v>
      </c>
      <c r="AQ74" s="8">
        <v>2401</v>
      </c>
      <c r="AR74" s="8">
        <v>2518</v>
      </c>
      <c r="AS74" s="8">
        <v>2639</v>
      </c>
      <c r="AT74" s="8">
        <v>2758</v>
      </c>
      <c r="AU74" s="8">
        <v>2879</v>
      </c>
      <c r="AV74" s="8">
        <v>2998</v>
      </c>
      <c r="AW74" s="8">
        <v>3116</v>
      </c>
      <c r="AX74" s="8">
        <v>3237</v>
      </c>
      <c r="AY74" s="8">
        <v>3356</v>
      </c>
      <c r="AZ74" s="8">
        <v>3475</v>
      </c>
    </row>
    <row r="75" spans="1:57" customHeight="1" ht="18.75">
      <c r="A75" s="1434"/>
      <c r="B75" s="1434"/>
      <c r="C75" s="501">
        <v>4800</v>
      </c>
      <c r="D75" s="494">
        <f>ROUNDUP(IFERROR(AC75*(1+$AC$5/100),AC75),0)</f>
        <v>561</v>
      </c>
      <c r="E75" s="494">
        <f>ROUNDUP(IFERROR(AD75*(1+$AC$5/100),AD75),0)</f>
        <v>653</v>
      </c>
      <c r="F75" s="494">
        <f>ROUNDUP(IFERROR(AE75*(1+$AC$5/100),AE75),0)</f>
        <v>745</v>
      </c>
      <c r="G75" s="494">
        <f>ROUNDUP(IFERROR(AF75*(1+$AC$5/100),AF75),0)</f>
        <v>839</v>
      </c>
      <c r="H75" s="494">
        <f>ROUNDUP(IFERROR(AG75*(1+$AC$5/100),AG75),0)</f>
        <v>930</v>
      </c>
      <c r="I75" s="494">
        <f>ROUNDUP(IFERROR(AH75*(1+$AC$5/100),AH75),0)</f>
        <v>1023</v>
      </c>
      <c r="J75" s="494">
        <f>ROUNDUP(IFERROR(AI75*(1+$AC$5/100),AI75),0)</f>
        <v>1116</v>
      </c>
      <c r="K75" s="494">
        <f>ROUNDUP(IFERROR(AJ75*(1+$AC$5/100),AJ75),0)</f>
        <v>1208</v>
      </c>
      <c r="L75" s="494">
        <f>ROUNDUP(IFERROR(AK75*(1+$AC$5/100),AK75),0)</f>
        <v>1302</v>
      </c>
      <c r="M75" s="494">
        <f>ROUNDUP(IFERROR(AL75*(1+$AC$5/100),AL75),0)</f>
        <v>1392</v>
      </c>
      <c r="N75" s="494">
        <f>ROUNDUP(IFERROR(AM75*(1+$AC$5/100),AM75),0)</f>
        <v>1486</v>
      </c>
      <c r="O75" s="494">
        <f>ROUNDUP(IFERROR(AN75*(1+$AC$5/100),AN75),0)</f>
        <v>1578</v>
      </c>
      <c r="P75" s="494">
        <f>ROUNDUP(IFERROR(AO75*(1+$AC$5/100),AO75),0)</f>
        <v>1671</v>
      </c>
      <c r="Q75" s="494">
        <f>ROUNDUP(IFERROR(AP75*(1+$AC$5/100),AP75),0)</f>
        <v>1764</v>
      </c>
      <c r="R75" s="494">
        <f>ROUNDUP(IFERROR(AQ75*(1+$AC$5/100),AQ75),0)</f>
        <v>1855</v>
      </c>
      <c r="S75" s="494">
        <f>ROUNDUP(IFERROR(AR75*(1+$AC$5/100),AR75),0)</f>
        <v>1949</v>
      </c>
      <c r="T75" s="494">
        <f>ROUNDUP(IFERROR(AS75*(1+$AC$5/100),AS75),0)</f>
        <v>2041</v>
      </c>
      <c r="U75" s="494">
        <f>ROUNDUP(IFERROR(AT75*(1+$AC$5/100),AT75),0)</f>
        <v>2133</v>
      </c>
      <c r="V75" s="494">
        <f>ROUNDUP(IFERROR(AU75*(1+$AC$5/100),AU75),0)</f>
        <v>2227</v>
      </c>
      <c r="W75" s="494">
        <f>ROUNDUP(IFERROR(AV75*(1+$AC$5/100),AV75),0)</f>
        <v>2318</v>
      </c>
      <c r="X75" s="494">
        <f>ROUNDUP(IFERROR(AW75*(1+$AC$5/100),AW75),0)</f>
        <v>2412</v>
      </c>
      <c r="Y75" s="494">
        <f>ROUNDUP(IFERROR(AX75*(1+$AC$5/100),AX75),0)</f>
        <v>2504</v>
      </c>
      <c r="Z75" s="494">
        <f>ROUNDUP(IFERROR(AY75*(1+$AC$5/100),AY75),0)</f>
        <v>2596</v>
      </c>
      <c r="AA75" s="494">
        <f>ROUNDUP(IFERROR(AZ75*(1+$AC$5/100),AZ75),0)</f>
        <v>2688</v>
      </c>
      <c r="AB75" s="501">
        <v>4800</v>
      </c>
      <c r="AC75" s="10">
        <v>747</v>
      </c>
      <c r="AD75" s="10">
        <v>870</v>
      </c>
      <c r="AE75" s="10">
        <v>993</v>
      </c>
      <c r="AF75" s="10">
        <v>1118</v>
      </c>
      <c r="AG75" s="10">
        <v>1239</v>
      </c>
      <c r="AH75" s="10">
        <v>1364</v>
      </c>
      <c r="AI75" s="10">
        <v>1487</v>
      </c>
      <c r="AJ75" s="10">
        <v>1610</v>
      </c>
      <c r="AK75" s="10">
        <v>1735</v>
      </c>
      <c r="AL75" s="10">
        <v>1856</v>
      </c>
      <c r="AM75" s="10">
        <v>1981</v>
      </c>
      <c r="AN75" s="10">
        <v>2104</v>
      </c>
      <c r="AO75" s="10">
        <v>2227</v>
      </c>
      <c r="AP75" s="10">
        <v>2352</v>
      </c>
      <c r="AQ75" s="10">
        <v>2473</v>
      </c>
      <c r="AR75" s="10">
        <v>2598</v>
      </c>
      <c r="AS75" s="10">
        <v>2721</v>
      </c>
      <c r="AT75" s="10">
        <v>2844</v>
      </c>
      <c r="AU75" s="10">
        <v>2969</v>
      </c>
      <c r="AV75" s="10">
        <v>3090</v>
      </c>
      <c r="AW75" s="10">
        <v>3215</v>
      </c>
      <c r="AX75" s="10">
        <v>3338</v>
      </c>
      <c r="AY75" s="10">
        <v>3461</v>
      </c>
      <c r="AZ75" s="10">
        <v>3584</v>
      </c>
    </row>
    <row r="76" spans="1:57" customHeight="1" ht="18.75">
      <c r="A76" s="1434"/>
      <c r="B76" s="1434"/>
      <c r="C76" s="500">
        <v>5000</v>
      </c>
      <c r="D76" s="495">
        <f>ROUNDUP(IFERROR(AC76*(1+$AC$5/100),AC76),0)</f>
        <v>576</v>
      </c>
      <c r="E76" s="495">
        <f>ROUNDUP(IFERROR(AD76*(1+$AC$5/100),AD76),0)</f>
        <v>671</v>
      </c>
      <c r="F76" s="495">
        <f>ROUNDUP(IFERROR(AE76*(1+$AC$5/100),AE76),0)</f>
        <v>768</v>
      </c>
      <c r="G76" s="495">
        <f>ROUNDUP(IFERROR(AF76*(1+$AC$5/100),AF76),0)</f>
        <v>861</v>
      </c>
      <c r="H76" s="495">
        <f>ROUNDUP(IFERROR(AG76*(1+$AC$5/100),AG76),0)</f>
        <v>957</v>
      </c>
      <c r="I76" s="495">
        <f>ROUNDUP(IFERROR(AH76*(1+$AC$5/100),AH76),0)</f>
        <v>1053</v>
      </c>
      <c r="J76" s="495">
        <f>ROUNDUP(IFERROR(AI76*(1+$AC$5/100),AI76),0)</f>
        <v>1148</v>
      </c>
      <c r="K76" s="495">
        <f>ROUNDUP(IFERROR(AJ76*(1+$AC$5/100),AJ76),0)</f>
        <v>1245</v>
      </c>
      <c r="L76" s="495">
        <f>ROUNDUP(IFERROR(AK76*(1+$AC$5/100),AK76),0)</f>
        <v>1338</v>
      </c>
      <c r="M76" s="495">
        <f>ROUNDUP(IFERROR(AL76*(1+$AC$5/100),AL76),0)</f>
        <v>1435</v>
      </c>
      <c r="N76" s="495">
        <f>ROUNDUP(IFERROR(AM76*(1+$AC$5/100),AM76),0)</f>
        <v>1529</v>
      </c>
      <c r="O76" s="495">
        <f>ROUNDUP(IFERROR(AN76*(1+$AC$5/100),AN76),0)</f>
        <v>1626</v>
      </c>
      <c r="P76" s="495">
        <f>ROUNDUP(IFERROR(AO76*(1+$AC$5/100),AO76),0)</f>
        <v>1721</v>
      </c>
      <c r="Q76" s="495">
        <f>ROUNDUP(IFERROR(AP76*(1+$AC$5/100),AP76),0)</f>
        <v>1815</v>
      </c>
      <c r="R76" s="495">
        <f>ROUNDUP(IFERROR(AQ76*(1+$AC$5/100),AQ76),0)</f>
        <v>1912</v>
      </c>
      <c r="S76" s="495">
        <f>ROUNDUP(IFERROR(AR76*(1+$AC$5/100),AR76),0)</f>
        <v>2007</v>
      </c>
      <c r="T76" s="495">
        <f>ROUNDUP(IFERROR(AS76*(1+$AC$5/100),AS76),0)</f>
        <v>2103</v>
      </c>
      <c r="U76" s="495">
        <f>ROUNDUP(IFERROR(AT76*(1+$AC$5/100),AT76),0)</f>
        <v>2198</v>
      </c>
      <c r="V76" s="495">
        <f>ROUNDUP(IFERROR(AU76*(1+$AC$5/100),AU76),0)</f>
        <v>2293</v>
      </c>
      <c r="W76" s="495">
        <f>ROUNDUP(IFERROR(AV76*(1+$AC$5/100),AV76),0)</f>
        <v>2388</v>
      </c>
      <c r="X76" s="495">
        <f>ROUNDUP(IFERROR(AW76*(1+$AC$5/100),AW76),0)</f>
        <v>2484</v>
      </c>
      <c r="Y76" s="495">
        <f>ROUNDUP(IFERROR(AX76*(1+$AC$5/100),AX76),0)</f>
        <v>2579</v>
      </c>
      <c r="Z76" s="495">
        <f>ROUNDUP(IFERROR(AY76*(1+$AC$5/100),AY76),0)</f>
        <v>2674</v>
      </c>
      <c r="AA76" s="495">
        <f>ROUNDUP(IFERROR(AZ76*(1+$AC$5/100),AZ76),0)</f>
        <v>2768</v>
      </c>
      <c r="AB76" s="500">
        <v>5000</v>
      </c>
      <c r="AC76" s="8">
        <v>767</v>
      </c>
      <c r="AD76" s="8">
        <v>894</v>
      </c>
      <c r="AE76" s="8">
        <v>1023</v>
      </c>
      <c r="AF76" s="8">
        <v>1148</v>
      </c>
      <c r="AG76" s="8">
        <v>1276</v>
      </c>
      <c r="AH76" s="8">
        <v>1403</v>
      </c>
      <c r="AI76" s="8">
        <v>1530</v>
      </c>
      <c r="AJ76" s="8">
        <v>1659</v>
      </c>
      <c r="AK76" s="8">
        <v>1784</v>
      </c>
      <c r="AL76" s="8">
        <v>1913</v>
      </c>
      <c r="AM76" s="8">
        <v>2038</v>
      </c>
      <c r="AN76" s="8">
        <v>2167</v>
      </c>
      <c r="AO76" s="8">
        <v>2294</v>
      </c>
      <c r="AP76" s="8">
        <v>2419</v>
      </c>
      <c r="AQ76" s="8">
        <v>2549</v>
      </c>
      <c r="AR76" s="8">
        <v>2676</v>
      </c>
      <c r="AS76" s="8">
        <v>2803</v>
      </c>
      <c r="AT76" s="8">
        <v>2930</v>
      </c>
      <c r="AU76" s="8">
        <v>3057</v>
      </c>
      <c r="AV76" s="8">
        <v>3184</v>
      </c>
      <c r="AW76" s="8">
        <v>3311</v>
      </c>
      <c r="AX76" s="8">
        <v>3438</v>
      </c>
      <c r="AY76" s="8">
        <v>3565</v>
      </c>
      <c r="AZ76" s="8">
        <v>3690</v>
      </c>
    </row>
    <row r="77" spans="1:57" customHeight="1" ht="18.75">
      <c r="A77" s="7"/>
      <c r="B77" s="7"/>
      <c r="C77" s="12"/>
      <c r="AB77" s="12"/>
    </row>
    <row r="78" spans="1:57" customHeight="1" ht="24">
      <c r="A78" s="1432" t="s">
        <v>943</v>
      </c>
      <c r="B78" s="1433"/>
      <c r="C78" s="1433"/>
      <c r="D78" s="1433"/>
      <c r="E78" s="1433"/>
      <c r="F78" s="1433"/>
      <c r="G78" s="1433"/>
      <c r="H78" s="1433"/>
      <c r="I78" s="1433"/>
      <c r="J78" s="1433"/>
      <c r="K78" s="1433"/>
      <c r="L78" s="1433"/>
      <c r="M78" s="1433"/>
      <c r="N78" s="1433"/>
      <c r="O78" s="1433"/>
      <c r="P78" s="1433"/>
      <c r="Q78" s="1433"/>
      <c r="R78" s="1433"/>
      <c r="S78" s="1433"/>
      <c r="T78" s="1433"/>
      <c r="U78" s="1433"/>
      <c r="V78" s="1433"/>
      <c r="W78" s="1433"/>
      <c r="X78" s="1433"/>
      <c r="Y78" s="1433"/>
      <c r="Z78" s="1433"/>
      <c r="AA78" s="1433"/>
      <c r="AB78" s="1433"/>
    </row>
    <row r="79" spans="1:57" customHeight="1" ht="18.75">
      <c r="A79" s="1435" t="s">
        <v>944</v>
      </c>
      <c r="B79" s="1436"/>
      <c r="C79" s="499"/>
      <c r="D79" s="501">
        <v>1078</v>
      </c>
      <c r="E79" s="501">
        <v>1288</v>
      </c>
      <c r="F79" s="501">
        <v>1499</v>
      </c>
      <c r="G79" s="501">
        <v>1710</v>
      </c>
      <c r="H79" s="501">
        <v>1921</v>
      </c>
      <c r="I79" s="501">
        <v>2132</v>
      </c>
      <c r="J79" s="501">
        <v>2342</v>
      </c>
      <c r="K79" s="501">
        <v>2553</v>
      </c>
      <c r="L79" s="501">
        <v>2764</v>
      </c>
      <c r="M79" s="501">
        <v>2975</v>
      </c>
      <c r="N79" s="501">
        <v>3186</v>
      </c>
      <c r="O79" s="501">
        <v>3396</v>
      </c>
      <c r="P79" s="501">
        <v>3607</v>
      </c>
      <c r="Q79" s="501">
        <v>3818</v>
      </c>
      <c r="R79" s="501">
        <v>4029</v>
      </c>
      <c r="S79" s="501">
        <v>4240</v>
      </c>
      <c r="T79" s="501">
        <v>4450</v>
      </c>
      <c r="U79" s="501">
        <v>4661</v>
      </c>
      <c r="V79" s="501">
        <v>4872</v>
      </c>
      <c r="W79" s="501">
        <v>5083</v>
      </c>
      <c r="X79" s="501">
        <v>5294</v>
      </c>
      <c r="Y79" s="501">
        <v>5504</v>
      </c>
      <c r="Z79" s="501">
        <v>5715</v>
      </c>
      <c r="AA79" s="501">
        <v>5905</v>
      </c>
      <c r="AB79" s="499"/>
    </row>
    <row r="80" spans="1:57" customHeight="1" ht="18.75">
      <c r="A80" s="1436"/>
      <c r="B80" s="1436"/>
      <c r="C80" s="500">
        <v>1000</v>
      </c>
      <c r="D80" s="495">
        <f>ROUNDUP(IFERROR(AC80*(1+$AC$5/100),AC80),0)</f>
        <v>276</v>
      </c>
      <c r="E80" s="495">
        <f>ROUNDUP(IFERROR(AD80*(1+$AC$5/100),AD80),0)</f>
        <v>316</v>
      </c>
      <c r="F80" s="495">
        <f>ROUNDUP(IFERROR(AE80*(1+$AC$5/100),AE80),0)</f>
        <v>356</v>
      </c>
      <c r="G80" s="495">
        <f>ROUNDUP(IFERROR(AF80*(1+$AC$5/100),AF80),0)</f>
        <v>397</v>
      </c>
      <c r="H80" s="495">
        <f>ROUNDUP(IFERROR(AG80*(1+$AC$5/100),AG80),0)</f>
        <v>439</v>
      </c>
      <c r="I80" s="495">
        <f>ROUNDUP(IFERROR(AH80*(1+$AC$5/100),AH80),0)</f>
        <v>479</v>
      </c>
      <c r="J80" s="495">
        <f>ROUNDUP(IFERROR(AI80*(1+$AC$5/100),AI80),0)</f>
        <v>520</v>
      </c>
      <c r="K80" s="495">
        <f>ROUNDUP(IFERROR(AJ80*(1+$AC$5/100),AJ80),0)</f>
        <v>561</v>
      </c>
      <c r="L80" s="495">
        <f>ROUNDUP(IFERROR(AK80*(1+$AC$5/100),AK80),0)</f>
        <v>602</v>
      </c>
      <c r="M80" s="495">
        <f>ROUNDUP(IFERROR(AL80*(1+$AC$5/100),AL80),0)</f>
        <v>642</v>
      </c>
      <c r="N80" s="495">
        <f>ROUNDUP(IFERROR(AM80*(1+$AC$5/100),AM80),0)</f>
        <v>684</v>
      </c>
      <c r="O80" s="495">
        <f>ROUNDUP(IFERROR(AN80*(1+$AC$5/100),AN80),0)</f>
        <v>723</v>
      </c>
      <c r="P80" s="495">
        <f>ROUNDUP(IFERROR(AO80*(1+$AC$5/100),AO80),0)</f>
        <v>765</v>
      </c>
      <c r="Q80" s="495">
        <f>ROUNDUP(IFERROR(AP80*(1+$AC$5/100),AP80),0)</f>
        <v>805</v>
      </c>
      <c r="R80" s="495">
        <f>ROUNDUP(IFERROR(AQ80*(1+$AC$5/100),AQ80),0)</f>
        <v>846</v>
      </c>
      <c r="S80" s="495">
        <f>ROUNDUP(IFERROR(AR80*(1+$AC$5/100),AR80),0)</f>
        <v>886</v>
      </c>
      <c r="T80" s="495">
        <f>ROUNDUP(IFERROR(AS80*(1+$AC$5/100),AS80),0)</f>
        <v>928</v>
      </c>
      <c r="U80" s="495">
        <f>ROUNDUP(IFERROR(AT80*(1+$AC$5/100),AT80),0)</f>
        <v>968</v>
      </c>
      <c r="V80" s="495">
        <f>ROUNDUP(IFERROR(AU80*(1+$AC$5/100),AU80),0)</f>
        <v>1009</v>
      </c>
      <c r="W80" s="495">
        <f>ROUNDUP(IFERROR(AV80*(1+$AC$5/100),AV80),0)</f>
        <v>1050</v>
      </c>
      <c r="X80" s="495">
        <f>ROUNDUP(IFERROR(AW80*(1+$AC$5/100),AW80),0)</f>
        <v>1089</v>
      </c>
      <c r="Y80" s="495">
        <f>ROUNDUP(IFERROR(AX80*(1+$AC$5/100),AX80),0)</f>
        <v>1131</v>
      </c>
      <c r="Z80" s="495">
        <f>ROUNDUP(IFERROR(AY80*(1+$AC$5/100),AY80),0)</f>
        <v>1173</v>
      </c>
      <c r="AA80" s="495">
        <f>ROUNDUP(IFERROR(AZ80*(1+$AC$5/100),AZ80),0)</f>
        <v>1212</v>
      </c>
      <c r="AB80" s="500">
        <v>1000</v>
      </c>
      <c r="AC80" s="8">
        <v>367</v>
      </c>
      <c r="AD80" s="8">
        <v>421</v>
      </c>
      <c r="AE80" s="8">
        <v>474</v>
      </c>
      <c r="AF80" s="8">
        <v>529</v>
      </c>
      <c r="AG80" s="8">
        <v>585</v>
      </c>
      <c r="AH80" s="8">
        <v>638</v>
      </c>
      <c r="AI80" s="8">
        <v>693</v>
      </c>
      <c r="AJ80" s="8">
        <v>747</v>
      </c>
      <c r="AK80" s="8">
        <v>802</v>
      </c>
      <c r="AL80" s="8">
        <v>855</v>
      </c>
      <c r="AM80" s="8">
        <v>911</v>
      </c>
      <c r="AN80" s="8">
        <v>964</v>
      </c>
      <c r="AO80" s="8">
        <v>1019</v>
      </c>
      <c r="AP80" s="8">
        <v>1073</v>
      </c>
      <c r="AQ80" s="8">
        <v>1128</v>
      </c>
      <c r="AR80" s="8">
        <v>1181</v>
      </c>
      <c r="AS80" s="8">
        <v>1237</v>
      </c>
      <c r="AT80" s="8">
        <v>1290</v>
      </c>
      <c r="AU80" s="8">
        <v>1345</v>
      </c>
      <c r="AV80" s="8">
        <v>1399</v>
      </c>
      <c r="AW80" s="8">
        <v>1452</v>
      </c>
      <c r="AX80" s="8">
        <v>1507</v>
      </c>
      <c r="AY80" s="8">
        <v>1563</v>
      </c>
      <c r="AZ80" s="9">
        <v>1616</v>
      </c>
    </row>
    <row r="81" spans="1:57" customHeight="1" ht="18.75">
      <c r="A81" s="1436"/>
      <c r="B81" s="1436"/>
      <c r="C81" s="501">
        <v>1200</v>
      </c>
      <c r="D81" s="494">
        <f>ROUNDUP(IFERROR(AC81*(1+$AC$5/100),AC81),0)</f>
        <v>293</v>
      </c>
      <c r="E81" s="494">
        <f>ROUNDUP(IFERROR(AD81*(1+$AC$5/100),AD81),0)</f>
        <v>337</v>
      </c>
      <c r="F81" s="494">
        <f>ROUNDUP(IFERROR(AE81*(1+$AC$5/100),AE81),0)</f>
        <v>382</v>
      </c>
      <c r="G81" s="494">
        <f>ROUNDUP(IFERROR(AF81*(1+$AC$5/100),AF81),0)</f>
        <v>426</v>
      </c>
      <c r="H81" s="494">
        <f>ROUNDUP(IFERROR(AG81*(1+$AC$5/100),AG81),0)</f>
        <v>470</v>
      </c>
      <c r="I81" s="494">
        <f>ROUNDUP(IFERROR(AH81*(1+$AC$5/100),AH81),0)</f>
        <v>514</v>
      </c>
      <c r="J81" s="494">
        <f>ROUNDUP(IFERROR(AI81*(1+$AC$5/100),AI81),0)</f>
        <v>559</v>
      </c>
      <c r="K81" s="494">
        <f>ROUNDUP(IFERROR(AJ81*(1+$AC$5/100),AJ81),0)</f>
        <v>602</v>
      </c>
      <c r="L81" s="494">
        <f>ROUNDUP(IFERROR(AK81*(1+$AC$5/100),AK81),0)</f>
        <v>646</v>
      </c>
      <c r="M81" s="494">
        <f>ROUNDUP(IFERROR(AL81*(1+$AC$5/100),AL81),0)</f>
        <v>690</v>
      </c>
      <c r="N81" s="494">
        <f>ROUNDUP(IFERROR(AM81*(1+$AC$5/100),AM81),0)</f>
        <v>734</v>
      </c>
      <c r="O81" s="494">
        <f>ROUNDUP(IFERROR(AN81*(1+$AC$5/100),AN81),0)</f>
        <v>779</v>
      </c>
      <c r="P81" s="494">
        <f>ROUNDUP(IFERROR(AO81*(1+$AC$5/100),AO81),0)</f>
        <v>822</v>
      </c>
      <c r="Q81" s="494">
        <f>ROUNDUP(IFERROR(AP81*(1+$AC$5/100),AP81),0)</f>
        <v>868</v>
      </c>
      <c r="R81" s="494">
        <f>ROUNDUP(IFERROR(AQ81*(1+$AC$5/100),AQ81),0)</f>
        <v>911</v>
      </c>
      <c r="S81" s="494">
        <f>ROUNDUP(IFERROR(AR81*(1+$AC$5/100),AR81),0)</f>
        <v>956</v>
      </c>
      <c r="T81" s="494">
        <f>ROUNDUP(IFERROR(AS81*(1+$AC$5/100),AS81),0)</f>
        <v>999</v>
      </c>
      <c r="U81" s="494">
        <f>ROUNDUP(IFERROR(AT81*(1+$AC$5/100),AT81),0)</f>
        <v>1043</v>
      </c>
      <c r="V81" s="494">
        <f>ROUNDUP(IFERROR(AU81*(1+$AC$5/100),AU81),0)</f>
        <v>1088</v>
      </c>
      <c r="W81" s="494">
        <f>ROUNDUP(IFERROR(AV81*(1+$AC$5/100),AV81),0)</f>
        <v>1131</v>
      </c>
      <c r="X81" s="494">
        <f>ROUNDUP(IFERROR(AW81*(1+$AC$5/100),AW81),0)</f>
        <v>1176</v>
      </c>
      <c r="Y81" s="494">
        <f>ROUNDUP(IFERROR(AX81*(1+$AC$5/100),AX81),0)</f>
        <v>1218</v>
      </c>
      <c r="Z81" s="494">
        <f>ROUNDUP(IFERROR(AY81*(1+$AC$5/100),AY81),0)</f>
        <v>1263</v>
      </c>
      <c r="AA81" s="494">
        <f>ROUNDUP(IFERROR(AZ81*(1+$AC$5/100),AZ81),0)</f>
        <v>1308</v>
      </c>
      <c r="AB81" s="501">
        <v>1200</v>
      </c>
      <c r="AC81" s="10">
        <v>390</v>
      </c>
      <c r="AD81" s="10">
        <v>449</v>
      </c>
      <c r="AE81" s="10">
        <v>509</v>
      </c>
      <c r="AF81" s="10">
        <v>568</v>
      </c>
      <c r="AG81" s="10">
        <v>626</v>
      </c>
      <c r="AH81" s="10">
        <v>685</v>
      </c>
      <c r="AI81" s="10">
        <v>745</v>
      </c>
      <c r="AJ81" s="10">
        <v>802</v>
      </c>
      <c r="AK81" s="10">
        <v>861</v>
      </c>
      <c r="AL81" s="10">
        <v>919</v>
      </c>
      <c r="AM81" s="10">
        <v>978</v>
      </c>
      <c r="AN81" s="10">
        <v>1038</v>
      </c>
      <c r="AO81" s="10">
        <v>1095</v>
      </c>
      <c r="AP81" s="10">
        <v>1157</v>
      </c>
      <c r="AQ81" s="10">
        <v>1214</v>
      </c>
      <c r="AR81" s="10">
        <v>1274</v>
      </c>
      <c r="AS81" s="10">
        <v>1331</v>
      </c>
      <c r="AT81" s="10">
        <v>1390</v>
      </c>
      <c r="AU81" s="10">
        <v>1450</v>
      </c>
      <c r="AV81" s="10">
        <v>1507</v>
      </c>
      <c r="AW81" s="10">
        <v>1567</v>
      </c>
      <c r="AX81" s="10">
        <v>1624</v>
      </c>
      <c r="AY81" s="10">
        <v>1684</v>
      </c>
      <c r="AZ81" s="11">
        <v>1743</v>
      </c>
    </row>
    <row r="82" spans="1:57" customHeight="1" ht="18.75">
      <c r="A82" s="1436"/>
      <c r="B82" s="1436"/>
      <c r="C82" s="500">
        <v>1400</v>
      </c>
      <c r="D82" s="495">
        <f>ROUNDUP(IFERROR(AC82*(1+$AC$5/100),AC82),0)</f>
        <v>313</v>
      </c>
      <c r="E82" s="495">
        <f>ROUNDUP(IFERROR(AD82*(1+$AC$5/100),AD82),0)</f>
        <v>359</v>
      </c>
      <c r="F82" s="495">
        <f>ROUNDUP(IFERROR(AE82*(1+$AC$5/100),AE82),0)</f>
        <v>408</v>
      </c>
      <c r="G82" s="495">
        <f>ROUNDUP(IFERROR(AF82*(1+$AC$5/100),AF82),0)</f>
        <v>454</v>
      </c>
      <c r="H82" s="495">
        <f>ROUNDUP(IFERROR(AG82*(1+$AC$5/100),AG82),0)</f>
        <v>502</v>
      </c>
      <c r="I82" s="495">
        <f>ROUNDUP(IFERROR(AH82*(1+$AC$5/100),AH82),0)</f>
        <v>549</v>
      </c>
      <c r="J82" s="495">
        <f>ROUNDUP(IFERROR(AI82*(1+$AC$5/100),AI82),0)</f>
        <v>596</v>
      </c>
      <c r="K82" s="495">
        <f>ROUNDUP(IFERROR(AJ82*(1+$AC$5/100),AJ82),0)</f>
        <v>645</v>
      </c>
      <c r="L82" s="495">
        <f>ROUNDUP(IFERROR(AK82*(1+$AC$5/100),AK82),0)</f>
        <v>691</v>
      </c>
      <c r="M82" s="495">
        <f>ROUNDUP(IFERROR(AL82*(1+$AC$5/100),AL82),0)</f>
        <v>738</v>
      </c>
      <c r="N82" s="495">
        <f>ROUNDUP(IFERROR(AM82*(1+$AC$5/100),AM82),0)</f>
        <v>786</v>
      </c>
      <c r="O82" s="495">
        <f>ROUNDUP(IFERROR(AN82*(1+$AC$5/100),AN82),0)</f>
        <v>833</v>
      </c>
      <c r="P82" s="495">
        <f>ROUNDUP(IFERROR(AO82*(1+$AC$5/100),AO82),0)</f>
        <v>882</v>
      </c>
      <c r="Q82" s="495">
        <f>ROUNDUP(IFERROR(AP82*(1+$AC$5/100),AP82),0)</f>
        <v>928</v>
      </c>
      <c r="R82" s="495">
        <f>ROUNDUP(IFERROR(AQ82*(1+$AC$5/100),AQ82),0)</f>
        <v>975</v>
      </c>
      <c r="S82" s="495">
        <f>ROUNDUP(IFERROR(AR82*(1+$AC$5/100),AR82),0)</f>
        <v>1023</v>
      </c>
      <c r="T82" s="495">
        <f>ROUNDUP(IFERROR(AS82*(1+$AC$5/100),AS82),0)</f>
        <v>1071</v>
      </c>
      <c r="U82" s="495">
        <f>ROUNDUP(IFERROR(AT82*(1+$AC$5/100),AT82),0)</f>
        <v>1119</v>
      </c>
      <c r="V82" s="495">
        <f>ROUNDUP(IFERROR(AU82*(1+$AC$5/100),AU82),0)</f>
        <v>1164</v>
      </c>
      <c r="W82" s="495">
        <f>ROUNDUP(IFERROR(AV82*(1+$AC$5/100),AV82),0)</f>
        <v>1212</v>
      </c>
      <c r="X82" s="495">
        <f>ROUNDUP(IFERROR(AW82*(1+$AC$5/100),AW82),0)</f>
        <v>1260</v>
      </c>
      <c r="Y82" s="495">
        <f>ROUNDUP(IFERROR(AX82*(1+$AC$5/100),AX82),0)</f>
        <v>1308</v>
      </c>
      <c r="Z82" s="495">
        <f>ROUNDUP(IFERROR(AY82*(1+$AC$5/100),AY82),0)</f>
        <v>1356</v>
      </c>
      <c r="AA82" s="495">
        <f>ROUNDUP(IFERROR(AZ82*(1+$AC$5/100),AZ82),0)</f>
        <v>1401</v>
      </c>
      <c r="AB82" s="500">
        <v>1400</v>
      </c>
      <c r="AC82" s="8">
        <v>417</v>
      </c>
      <c r="AD82" s="8">
        <v>478</v>
      </c>
      <c r="AE82" s="8">
        <v>544</v>
      </c>
      <c r="AF82" s="8">
        <v>605</v>
      </c>
      <c r="AG82" s="8">
        <v>669</v>
      </c>
      <c r="AH82" s="8">
        <v>732</v>
      </c>
      <c r="AI82" s="8">
        <v>794</v>
      </c>
      <c r="AJ82" s="8">
        <v>859</v>
      </c>
      <c r="AK82" s="8">
        <v>921</v>
      </c>
      <c r="AL82" s="8">
        <v>984</v>
      </c>
      <c r="AM82" s="8">
        <v>1048</v>
      </c>
      <c r="AN82" s="8">
        <v>1110</v>
      </c>
      <c r="AO82" s="8">
        <v>1175</v>
      </c>
      <c r="AP82" s="8">
        <v>1237</v>
      </c>
      <c r="AQ82" s="8">
        <v>1300</v>
      </c>
      <c r="AR82" s="8">
        <v>1364</v>
      </c>
      <c r="AS82" s="8">
        <v>1427</v>
      </c>
      <c r="AT82" s="8">
        <v>1491</v>
      </c>
      <c r="AU82" s="8">
        <v>1552</v>
      </c>
      <c r="AV82" s="8">
        <v>1616</v>
      </c>
      <c r="AW82" s="8">
        <v>1679</v>
      </c>
      <c r="AX82" s="8">
        <v>1743</v>
      </c>
      <c r="AY82" s="8">
        <v>1807</v>
      </c>
      <c r="AZ82" s="9">
        <v>1868</v>
      </c>
    </row>
    <row r="83" spans="1:57" customHeight="1" ht="18.75">
      <c r="A83" s="1436"/>
      <c r="B83" s="1436"/>
      <c r="C83" s="501">
        <v>1600</v>
      </c>
      <c r="D83" s="494">
        <f>ROUNDUP(IFERROR(AC83*(1+$AC$5/100),AC83),0)</f>
        <v>330</v>
      </c>
      <c r="E83" s="494">
        <f>ROUNDUP(IFERROR(AD83*(1+$AC$5/100),AD83),0)</f>
        <v>382</v>
      </c>
      <c r="F83" s="494">
        <f>ROUNDUP(IFERROR(AE83*(1+$AC$5/100),AE83),0)</f>
        <v>433</v>
      </c>
      <c r="G83" s="494">
        <f>ROUNDUP(IFERROR(AF83*(1+$AC$5/100),AF83),0)</f>
        <v>482</v>
      </c>
      <c r="H83" s="494">
        <f>ROUNDUP(IFERROR(AG83*(1+$AC$5/100),AG83),0)</f>
        <v>533</v>
      </c>
      <c r="I83" s="494">
        <f>ROUNDUP(IFERROR(AH83*(1+$AC$5/100),AH83),0)</f>
        <v>585</v>
      </c>
      <c r="J83" s="494">
        <f>ROUNDUP(IFERROR(AI83*(1+$AC$5/100),AI83),0)</f>
        <v>636</v>
      </c>
      <c r="K83" s="494">
        <f>ROUNDUP(IFERROR(AJ83*(1+$AC$5/100),AJ83),0)</f>
        <v>685</v>
      </c>
      <c r="L83" s="494">
        <f>ROUNDUP(IFERROR(AK83*(1+$AC$5/100),AK83),0)</f>
        <v>735</v>
      </c>
      <c r="M83" s="494">
        <f>ROUNDUP(IFERROR(AL83*(1+$AC$5/100),AL83),0)</f>
        <v>788</v>
      </c>
      <c r="N83" s="494">
        <f>ROUNDUP(IFERROR(AM83*(1+$AC$5/100),AM83),0)</f>
        <v>839</v>
      </c>
      <c r="O83" s="494">
        <f>ROUNDUP(IFERROR(AN83*(1+$AC$5/100),AN83),0)</f>
        <v>888</v>
      </c>
      <c r="P83" s="494">
        <f>ROUNDUP(IFERROR(AO83*(1+$AC$5/100),AO83),0)</f>
        <v>939</v>
      </c>
      <c r="Q83" s="494">
        <f>ROUNDUP(IFERROR(AP83*(1+$AC$5/100),AP83),0)</f>
        <v>990</v>
      </c>
      <c r="R83" s="494">
        <f>ROUNDUP(IFERROR(AQ83*(1+$AC$5/100),AQ83),0)</f>
        <v>1041</v>
      </c>
      <c r="S83" s="494">
        <f>ROUNDUP(IFERROR(AR83*(1+$AC$5/100),AR83),0)</f>
        <v>1092</v>
      </c>
      <c r="T83" s="494">
        <f>ROUNDUP(IFERROR(AS83*(1+$AC$5/100),AS83),0)</f>
        <v>1142</v>
      </c>
      <c r="U83" s="494">
        <f>ROUNDUP(IFERROR(AT83*(1+$AC$5/100),AT83),0)</f>
        <v>1192</v>
      </c>
      <c r="V83" s="494">
        <f>ROUNDUP(IFERROR(AU83*(1+$AC$5/100),AU83),0)</f>
        <v>1245</v>
      </c>
      <c r="W83" s="494">
        <f>ROUNDUP(IFERROR(AV83*(1+$AC$5/100),AV83),0)</f>
        <v>1296</v>
      </c>
      <c r="X83" s="494">
        <f>ROUNDUP(IFERROR(AW83*(1+$AC$5/100),AW83),0)</f>
        <v>1344</v>
      </c>
      <c r="Y83" s="494">
        <f>ROUNDUP(IFERROR(AX83*(1+$AC$5/100),AX83),0)</f>
        <v>1395</v>
      </c>
      <c r="Z83" s="494">
        <f>ROUNDUP(IFERROR(AY83*(1+$AC$5/100),AY83),0)</f>
        <v>1448</v>
      </c>
      <c r="AA83" s="494">
        <f>ROUNDUP(IFERROR(AZ83*(1+$AC$5/100),AZ83),0)</f>
        <v>1497</v>
      </c>
      <c r="AB83" s="501">
        <v>1600</v>
      </c>
      <c r="AC83" s="10">
        <v>439</v>
      </c>
      <c r="AD83" s="10">
        <v>509</v>
      </c>
      <c r="AE83" s="10">
        <v>577</v>
      </c>
      <c r="AF83" s="10">
        <v>642</v>
      </c>
      <c r="AG83" s="10">
        <v>710</v>
      </c>
      <c r="AH83" s="10">
        <v>779</v>
      </c>
      <c r="AI83" s="10">
        <v>847</v>
      </c>
      <c r="AJ83" s="10">
        <v>913</v>
      </c>
      <c r="AK83" s="10">
        <v>980</v>
      </c>
      <c r="AL83" s="10">
        <v>1050</v>
      </c>
      <c r="AM83" s="10">
        <v>1118</v>
      </c>
      <c r="AN83" s="10">
        <v>1183</v>
      </c>
      <c r="AO83" s="10">
        <v>1251</v>
      </c>
      <c r="AP83" s="10">
        <v>1319</v>
      </c>
      <c r="AQ83" s="10">
        <v>1388</v>
      </c>
      <c r="AR83" s="10">
        <v>1456</v>
      </c>
      <c r="AS83" s="10">
        <v>1522</v>
      </c>
      <c r="AT83" s="10">
        <v>1589</v>
      </c>
      <c r="AU83" s="10">
        <v>1659</v>
      </c>
      <c r="AV83" s="10">
        <v>1727</v>
      </c>
      <c r="AW83" s="10">
        <v>1792</v>
      </c>
      <c r="AX83" s="10">
        <v>1860</v>
      </c>
      <c r="AY83" s="10">
        <v>1930</v>
      </c>
      <c r="AZ83" s="11">
        <v>1995</v>
      </c>
    </row>
    <row r="84" spans="1:57" customHeight="1" ht="18.75">
      <c r="A84" s="1436"/>
      <c r="B84" s="1436"/>
      <c r="C84" s="500">
        <v>1800</v>
      </c>
      <c r="D84" s="495">
        <f>ROUNDUP(IFERROR(AC84*(1+$AC$5/100),AC84),0)</f>
        <v>348</v>
      </c>
      <c r="E84" s="495">
        <f>ROUNDUP(IFERROR(AD84*(1+$AC$5/100),AD84),0)</f>
        <v>404</v>
      </c>
      <c r="F84" s="495">
        <f>ROUNDUP(IFERROR(AE84*(1+$AC$5/100),AE84),0)</f>
        <v>457</v>
      </c>
      <c r="G84" s="495">
        <f>ROUNDUP(IFERROR(AF84*(1+$AC$5/100),AF84),0)</f>
        <v>511</v>
      </c>
      <c r="H84" s="495">
        <f>ROUNDUP(IFERROR(AG84*(1+$AC$5/100),AG84),0)</f>
        <v>565</v>
      </c>
      <c r="I84" s="495">
        <f>ROUNDUP(IFERROR(AH84*(1+$AC$5/100),AH84),0)</f>
        <v>619</v>
      </c>
      <c r="J84" s="495">
        <f>ROUNDUP(IFERROR(AI84*(1+$AC$5/100),AI84),0)</f>
        <v>672</v>
      </c>
      <c r="K84" s="495">
        <f>ROUNDUP(IFERROR(AJ84*(1+$AC$5/100),AJ84),0)</f>
        <v>728</v>
      </c>
      <c r="L84" s="495">
        <f>ROUNDUP(IFERROR(AK84*(1+$AC$5/100),AK84),0)</f>
        <v>782</v>
      </c>
      <c r="M84" s="495">
        <f>ROUNDUP(IFERROR(AL84*(1+$AC$5/100),AL84),0)</f>
        <v>836</v>
      </c>
      <c r="N84" s="495">
        <f>ROUNDUP(IFERROR(AM84*(1+$AC$5/100),AM84),0)</f>
        <v>889</v>
      </c>
      <c r="O84" s="495">
        <f>ROUNDUP(IFERROR(AN84*(1+$AC$5/100),AN84),0)</f>
        <v>945</v>
      </c>
      <c r="P84" s="495">
        <f>ROUNDUP(IFERROR(AO84*(1+$AC$5/100),AO84),0)</f>
        <v>999</v>
      </c>
      <c r="Q84" s="495">
        <f>ROUNDUP(IFERROR(AP84*(1+$AC$5/100),AP84),0)</f>
        <v>1053</v>
      </c>
      <c r="R84" s="495">
        <f>ROUNDUP(IFERROR(AQ84*(1+$AC$5/100),AQ84),0)</f>
        <v>1106</v>
      </c>
      <c r="S84" s="495">
        <f>ROUNDUP(IFERROR(AR84*(1+$AC$5/100),AR84),0)</f>
        <v>1160</v>
      </c>
      <c r="T84" s="495">
        <f>ROUNDUP(IFERROR(AS84*(1+$AC$5/100),AS84),0)</f>
        <v>1214</v>
      </c>
      <c r="U84" s="495">
        <f>ROUNDUP(IFERROR(AT84*(1+$AC$5/100),AT84),0)</f>
        <v>1268</v>
      </c>
      <c r="V84" s="495">
        <f>ROUNDUP(IFERROR(AU84*(1+$AC$5/100),AU84),0)</f>
        <v>1321</v>
      </c>
      <c r="W84" s="495">
        <f>ROUNDUP(IFERROR(AV84*(1+$AC$5/100),AV84),0)</f>
        <v>1375</v>
      </c>
      <c r="X84" s="495">
        <f>ROUNDUP(IFERROR(AW84*(1+$AC$5/100),AW84),0)</f>
        <v>1429</v>
      </c>
      <c r="Y84" s="495">
        <f>ROUNDUP(IFERROR(AX84*(1+$AC$5/100),AX84),0)</f>
        <v>1485</v>
      </c>
      <c r="Z84" s="495">
        <f>ROUNDUP(IFERROR(AY84*(1+$AC$5/100),AY84),0)</f>
        <v>1538</v>
      </c>
      <c r="AA84" s="495">
        <f>ROUNDUP(IFERROR(AZ84*(1+$AC$5/100),AZ84),0)</f>
        <v>1592</v>
      </c>
      <c r="AB84" s="500">
        <v>1800</v>
      </c>
      <c r="AC84" s="8">
        <v>464</v>
      </c>
      <c r="AD84" s="8">
        <v>538</v>
      </c>
      <c r="AE84" s="8">
        <v>609</v>
      </c>
      <c r="AF84" s="8">
        <v>681</v>
      </c>
      <c r="AG84" s="8">
        <v>753</v>
      </c>
      <c r="AH84" s="8">
        <v>825</v>
      </c>
      <c r="AI84" s="8">
        <v>896</v>
      </c>
      <c r="AJ84" s="8">
        <v>970</v>
      </c>
      <c r="AK84" s="8">
        <v>1042</v>
      </c>
      <c r="AL84" s="8">
        <v>1114</v>
      </c>
      <c r="AM84" s="8">
        <v>1185</v>
      </c>
      <c r="AN84" s="8">
        <v>1259</v>
      </c>
      <c r="AO84" s="8">
        <v>1331</v>
      </c>
      <c r="AP84" s="8">
        <v>1403</v>
      </c>
      <c r="AQ84" s="8">
        <v>1474</v>
      </c>
      <c r="AR84" s="8">
        <v>1546</v>
      </c>
      <c r="AS84" s="8">
        <v>1618</v>
      </c>
      <c r="AT84" s="8">
        <v>1690</v>
      </c>
      <c r="AU84" s="8">
        <v>1761</v>
      </c>
      <c r="AV84" s="8">
        <v>1833</v>
      </c>
      <c r="AW84" s="8">
        <v>1905</v>
      </c>
      <c r="AX84" s="8">
        <v>1979</v>
      </c>
      <c r="AY84" s="8">
        <v>2050</v>
      </c>
      <c r="AZ84" s="9">
        <v>2122</v>
      </c>
    </row>
    <row r="85" spans="1:57" customHeight="1" ht="18.75">
      <c r="A85" s="1436"/>
      <c r="B85" s="1436"/>
      <c r="C85" s="501">
        <v>2000</v>
      </c>
      <c r="D85" s="494">
        <f>ROUNDUP(IFERROR(AC85*(1+$AC$5/100),AC85),0)</f>
        <v>368</v>
      </c>
      <c r="E85" s="494">
        <f>ROUNDUP(IFERROR(AD85*(1+$AC$5/100),AD85),0)</f>
        <v>425</v>
      </c>
      <c r="F85" s="494">
        <f>ROUNDUP(IFERROR(AE85*(1+$AC$5/100),AE85),0)</f>
        <v>482</v>
      </c>
      <c r="G85" s="494">
        <f>ROUNDUP(IFERROR(AF85*(1+$AC$5/100),AF85),0)</f>
        <v>539</v>
      </c>
      <c r="H85" s="494">
        <f>ROUNDUP(IFERROR(AG85*(1+$AC$5/100),AG85),0)</f>
        <v>597</v>
      </c>
      <c r="I85" s="494">
        <f>ROUNDUP(IFERROR(AH85*(1+$AC$5/100),AH85),0)</f>
        <v>654</v>
      </c>
      <c r="J85" s="494">
        <f>ROUNDUP(IFERROR(AI85*(1+$AC$5/100),AI85),0)</f>
        <v>711</v>
      </c>
      <c r="K85" s="494">
        <f>ROUNDUP(IFERROR(AJ85*(1+$AC$5/100),AJ85),0)</f>
        <v>769</v>
      </c>
      <c r="L85" s="494">
        <f>ROUNDUP(IFERROR(AK85*(1+$AC$5/100),AK85),0)</f>
        <v>826</v>
      </c>
      <c r="M85" s="494">
        <f>ROUNDUP(IFERROR(AL85*(1+$AC$5/100),AL85),0)</f>
        <v>885</v>
      </c>
      <c r="N85" s="494">
        <f>ROUNDUP(IFERROR(AM85*(1+$AC$5/100),AM85),0)</f>
        <v>942</v>
      </c>
      <c r="O85" s="494">
        <f>ROUNDUP(IFERROR(AN85*(1+$AC$5/100),AN85),0)</f>
        <v>999</v>
      </c>
      <c r="P85" s="494">
        <f>ROUNDUP(IFERROR(AO85*(1+$AC$5/100),AO85),0)</f>
        <v>1056</v>
      </c>
      <c r="Q85" s="494">
        <f>ROUNDUP(IFERROR(AP85*(1+$AC$5/100),AP85),0)</f>
        <v>1113</v>
      </c>
      <c r="R85" s="494">
        <f>ROUNDUP(IFERROR(AQ85*(1+$AC$5/100),AQ85),0)</f>
        <v>1171</v>
      </c>
      <c r="S85" s="494">
        <f>ROUNDUP(IFERROR(AR85*(1+$AC$5/100),AR85),0)</f>
        <v>1227</v>
      </c>
      <c r="T85" s="494">
        <f>ROUNDUP(IFERROR(AS85*(1+$AC$5/100),AS85),0)</f>
        <v>1286</v>
      </c>
      <c r="U85" s="494">
        <f>ROUNDUP(IFERROR(AT85*(1+$AC$5/100),AT85),0)</f>
        <v>1343</v>
      </c>
      <c r="V85" s="494">
        <f>ROUNDUP(IFERROR(AU85*(1+$AC$5/100),AU85),0)</f>
        <v>1401</v>
      </c>
      <c r="W85" s="494">
        <f>ROUNDUP(IFERROR(AV85*(1+$AC$5/100),AV85),0)</f>
        <v>1458</v>
      </c>
      <c r="X85" s="494">
        <f>ROUNDUP(IFERROR(AW85*(1+$AC$5/100),AW85),0)</f>
        <v>1515</v>
      </c>
      <c r="Y85" s="494">
        <f>ROUNDUP(IFERROR(AX85*(1+$AC$5/100),AX85),0)</f>
        <v>1572</v>
      </c>
      <c r="Z85" s="494">
        <f>ROUNDUP(IFERROR(AY85*(1+$AC$5/100),AY85),0)</f>
        <v>1629</v>
      </c>
      <c r="AA85" s="494">
        <f>ROUNDUP(IFERROR(AZ85*(1+$AC$5/100),AZ85),0)</f>
        <v>1687</v>
      </c>
      <c r="AB85" s="501">
        <v>2000</v>
      </c>
      <c r="AC85" s="10">
        <v>490</v>
      </c>
      <c r="AD85" s="10">
        <v>566</v>
      </c>
      <c r="AE85" s="10">
        <v>642</v>
      </c>
      <c r="AF85" s="10">
        <v>718</v>
      </c>
      <c r="AG85" s="10">
        <v>796</v>
      </c>
      <c r="AH85" s="10">
        <v>872</v>
      </c>
      <c r="AI85" s="10">
        <v>948</v>
      </c>
      <c r="AJ85" s="10">
        <v>1025</v>
      </c>
      <c r="AK85" s="10">
        <v>1101</v>
      </c>
      <c r="AL85" s="10">
        <v>1179</v>
      </c>
      <c r="AM85" s="10">
        <v>1255</v>
      </c>
      <c r="AN85" s="10">
        <v>1331</v>
      </c>
      <c r="AO85" s="10">
        <v>1407</v>
      </c>
      <c r="AP85" s="10">
        <v>1483</v>
      </c>
      <c r="AQ85" s="10">
        <v>1561</v>
      </c>
      <c r="AR85" s="10">
        <v>1636</v>
      </c>
      <c r="AS85" s="10">
        <v>1714</v>
      </c>
      <c r="AT85" s="10">
        <v>1790</v>
      </c>
      <c r="AU85" s="10">
        <v>1868</v>
      </c>
      <c r="AV85" s="10">
        <v>1944</v>
      </c>
      <c r="AW85" s="10">
        <v>2020</v>
      </c>
      <c r="AX85" s="10">
        <v>2096</v>
      </c>
      <c r="AY85" s="10">
        <v>2171</v>
      </c>
      <c r="AZ85" s="11">
        <v>2249</v>
      </c>
    </row>
    <row r="86" spans="1:57" customHeight="1" ht="18.75">
      <c r="A86" s="1436"/>
      <c r="B86" s="1436"/>
      <c r="C86" s="500">
        <v>2200</v>
      </c>
      <c r="D86" s="495">
        <f>ROUNDUP(IFERROR(AC86*(1+$AC$5/100),AC86),0)</f>
        <v>385</v>
      </c>
      <c r="E86" s="495">
        <f>ROUNDUP(IFERROR(AD86*(1+$AC$5/100),AD86),0)</f>
        <v>447</v>
      </c>
      <c r="F86" s="495">
        <f>ROUNDUP(IFERROR(AE86*(1+$AC$5/100),AE86),0)</f>
        <v>508</v>
      </c>
      <c r="G86" s="495">
        <f>ROUNDUP(IFERROR(AF86*(1+$AC$5/100),AF86),0)</f>
        <v>568</v>
      </c>
      <c r="H86" s="495">
        <f>ROUNDUP(IFERROR(AG86*(1+$AC$5/100),AG86),0)</f>
        <v>628</v>
      </c>
      <c r="I86" s="495">
        <f>ROUNDUP(IFERROR(AH86*(1+$AC$5/100),AH86),0)</f>
        <v>690</v>
      </c>
      <c r="J86" s="495">
        <f>ROUNDUP(IFERROR(AI86*(1+$AC$5/100),AI86),0)</f>
        <v>750</v>
      </c>
      <c r="K86" s="495">
        <f>ROUNDUP(IFERROR(AJ86*(1+$AC$5/100),AJ86),0)</f>
        <v>811</v>
      </c>
      <c r="L86" s="495">
        <f>ROUNDUP(IFERROR(AK86*(1+$AC$5/100),AK86),0)</f>
        <v>871</v>
      </c>
      <c r="M86" s="495">
        <f>ROUNDUP(IFERROR(AL86*(1+$AC$5/100),AL86),0)</f>
        <v>933</v>
      </c>
      <c r="N86" s="495">
        <f>ROUNDUP(IFERROR(AM86*(1+$AC$5/100),AM86),0)</f>
        <v>993</v>
      </c>
      <c r="O86" s="495">
        <f>ROUNDUP(IFERROR(AN86*(1+$AC$5/100),AN86),0)</f>
        <v>1054</v>
      </c>
      <c r="P86" s="495">
        <f>ROUNDUP(IFERROR(AO86*(1+$AC$5/100),AO86),0)</f>
        <v>1114</v>
      </c>
      <c r="Q86" s="495">
        <f>ROUNDUP(IFERROR(AP86*(1+$AC$5/100),AP86),0)</f>
        <v>1176</v>
      </c>
      <c r="R86" s="495">
        <f>ROUNDUP(IFERROR(AQ86*(1+$AC$5/100),AQ86),0)</f>
        <v>1236</v>
      </c>
      <c r="S86" s="495">
        <f>ROUNDUP(IFERROR(AR86*(1+$AC$5/100),AR86),0)</f>
        <v>1297</v>
      </c>
      <c r="T86" s="495">
        <f>ROUNDUP(IFERROR(AS86*(1+$AC$5/100),AS86),0)</f>
        <v>1359</v>
      </c>
      <c r="U86" s="495">
        <f>ROUNDUP(IFERROR(AT86*(1+$AC$5/100),AT86),0)</f>
        <v>1419</v>
      </c>
      <c r="V86" s="495">
        <f>ROUNDUP(IFERROR(AU86*(1+$AC$5/100),AU86),0)</f>
        <v>1479</v>
      </c>
      <c r="W86" s="495">
        <f>ROUNDUP(IFERROR(AV86*(1+$AC$5/100),AV86),0)</f>
        <v>1540</v>
      </c>
      <c r="X86" s="495">
        <f>ROUNDUP(IFERROR(AW86*(1+$AC$5/100),AW86),0)</f>
        <v>1602</v>
      </c>
      <c r="Y86" s="495">
        <f>ROUNDUP(IFERROR(AX86*(1+$AC$5/100),AX86),0)</f>
        <v>1661</v>
      </c>
      <c r="Z86" s="495">
        <f>ROUNDUP(IFERROR(AY86*(1+$AC$5/100),AY86),0)</f>
        <v>1721</v>
      </c>
      <c r="AA86" s="495">
        <f>ROUNDUP(IFERROR(AZ86*(1+$AC$5/100),AZ86),0)</f>
        <v>1782</v>
      </c>
      <c r="AB86" s="500">
        <v>2200</v>
      </c>
      <c r="AC86" s="8">
        <v>513</v>
      </c>
      <c r="AD86" s="8">
        <v>595</v>
      </c>
      <c r="AE86" s="8">
        <v>677</v>
      </c>
      <c r="AF86" s="8">
        <v>757</v>
      </c>
      <c r="AG86" s="8">
        <v>837</v>
      </c>
      <c r="AH86" s="8">
        <v>919</v>
      </c>
      <c r="AI86" s="8">
        <v>999</v>
      </c>
      <c r="AJ86" s="8">
        <v>1081</v>
      </c>
      <c r="AK86" s="8">
        <v>1161</v>
      </c>
      <c r="AL86" s="8">
        <v>1243</v>
      </c>
      <c r="AM86" s="8">
        <v>1323</v>
      </c>
      <c r="AN86" s="8">
        <v>1405</v>
      </c>
      <c r="AO86" s="8">
        <v>1485</v>
      </c>
      <c r="AP86" s="8">
        <v>1567</v>
      </c>
      <c r="AQ86" s="8">
        <v>1647</v>
      </c>
      <c r="AR86" s="8">
        <v>1729</v>
      </c>
      <c r="AS86" s="8">
        <v>1811</v>
      </c>
      <c r="AT86" s="8">
        <v>1891</v>
      </c>
      <c r="AU86" s="8">
        <v>1971</v>
      </c>
      <c r="AV86" s="8">
        <v>2053</v>
      </c>
      <c r="AW86" s="8">
        <v>2135</v>
      </c>
      <c r="AX86" s="8">
        <v>2214</v>
      </c>
      <c r="AY86" s="8">
        <v>2294</v>
      </c>
      <c r="AZ86" s="9">
        <v>2376</v>
      </c>
    </row>
    <row r="87" spans="1:57" customHeight="1" ht="18.75">
      <c r="A87" s="1436"/>
      <c r="B87" s="1436"/>
      <c r="C87" s="501">
        <v>2400</v>
      </c>
      <c r="D87" s="494">
        <f>ROUNDUP(IFERROR(AC87*(1+$AC$5/100),AC87),0)</f>
        <v>404</v>
      </c>
      <c r="E87" s="494">
        <f>ROUNDUP(IFERROR(AD87*(1+$AC$5/100),AD87),0)</f>
        <v>468</v>
      </c>
      <c r="F87" s="494">
        <f>ROUNDUP(IFERROR(AE87*(1+$AC$5/100),AE87),0)</f>
        <v>533</v>
      </c>
      <c r="G87" s="494">
        <f>ROUNDUP(IFERROR(AF87*(1+$AC$5/100),AF87),0)</f>
        <v>596</v>
      </c>
      <c r="H87" s="494">
        <f>ROUNDUP(IFERROR(AG87*(1+$AC$5/100),AG87),0)</f>
        <v>660</v>
      </c>
      <c r="I87" s="494">
        <f>ROUNDUP(IFERROR(AH87*(1+$AC$5/100),AH87),0)</f>
        <v>725</v>
      </c>
      <c r="J87" s="494">
        <f>ROUNDUP(IFERROR(AI87*(1+$AC$5/100),AI87),0)</f>
        <v>788</v>
      </c>
      <c r="K87" s="494">
        <f>ROUNDUP(IFERROR(AJ87*(1+$AC$5/100),AJ87),0)</f>
        <v>852</v>
      </c>
      <c r="L87" s="494">
        <f>ROUNDUP(IFERROR(AK87*(1+$AC$5/100),AK87),0)</f>
        <v>915</v>
      </c>
      <c r="M87" s="494">
        <f>ROUNDUP(IFERROR(AL87*(1+$AC$5/100),AL87),0)</f>
        <v>981</v>
      </c>
      <c r="N87" s="494">
        <f>ROUNDUP(IFERROR(AM87*(1+$AC$5/100),AM87),0)</f>
        <v>1044</v>
      </c>
      <c r="O87" s="494">
        <f>ROUNDUP(IFERROR(AN87*(1+$AC$5/100),AN87),0)</f>
        <v>1110</v>
      </c>
      <c r="P87" s="494">
        <f>ROUNDUP(IFERROR(AO87*(1+$AC$5/100),AO87),0)</f>
        <v>1173</v>
      </c>
      <c r="Q87" s="494">
        <f>ROUNDUP(IFERROR(AP87*(1+$AC$5/100),AP87),0)</f>
        <v>1237</v>
      </c>
      <c r="R87" s="494">
        <f>ROUNDUP(IFERROR(AQ87*(1+$AC$5/100),AQ87),0)</f>
        <v>1302</v>
      </c>
      <c r="S87" s="494">
        <f>ROUNDUP(IFERROR(AR87*(1+$AC$5/100),AR87),0)</f>
        <v>1365</v>
      </c>
      <c r="T87" s="494">
        <f>ROUNDUP(IFERROR(AS87*(1+$AC$5/100),AS87),0)</f>
        <v>1429</v>
      </c>
      <c r="U87" s="494">
        <f>ROUNDUP(IFERROR(AT87*(1+$AC$5/100),AT87),0)</f>
        <v>1492</v>
      </c>
      <c r="V87" s="494">
        <f>ROUNDUP(IFERROR(AU87*(1+$AC$5/100),AU87),0)</f>
        <v>1558</v>
      </c>
      <c r="W87" s="494">
        <f>ROUNDUP(IFERROR(AV87*(1+$AC$5/100),AV87),0)</f>
        <v>1621</v>
      </c>
      <c r="X87" s="494">
        <f>ROUNDUP(IFERROR(AW87*(1+$AC$5/100),AW87),0)</f>
        <v>1686</v>
      </c>
      <c r="Y87" s="494">
        <f>ROUNDUP(IFERROR(AX87*(1+$AC$5/100),AX87),0)</f>
        <v>1749</v>
      </c>
      <c r="Z87" s="494">
        <f>ROUNDUP(IFERROR(AY87*(1+$AC$5/100),AY87),0)</f>
        <v>1813</v>
      </c>
      <c r="AA87" s="494">
        <f>ROUNDUP(IFERROR(AZ87*(1+$AC$5/100),AZ87),0)</f>
        <v>1878</v>
      </c>
      <c r="AB87" s="501">
        <v>2400</v>
      </c>
      <c r="AC87" s="10">
        <v>538</v>
      </c>
      <c r="AD87" s="10">
        <v>624</v>
      </c>
      <c r="AE87" s="10">
        <v>710</v>
      </c>
      <c r="AF87" s="10">
        <v>794</v>
      </c>
      <c r="AG87" s="10">
        <v>880</v>
      </c>
      <c r="AH87" s="10">
        <v>966</v>
      </c>
      <c r="AI87" s="10">
        <v>1050</v>
      </c>
      <c r="AJ87" s="10">
        <v>1136</v>
      </c>
      <c r="AK87" s="10">
        <v>1220</v>
      </c>
      <c r="AL87" s="10">
        <v>1308</v>
      </c>
      <c r="AM87" s="10">
        <v>1392</v>
      </c>
      <c r="AN87" s="10">
        <v>1479</v>
      </c>
      <c r="AO87" s="10">
        <v>1563</v>
      </c>
      <c r="AP87" s="10">
        <v>1649</v>
      </c>
      <c r="AQ87" s="10">
        <v>1735</v>
      </c>
      <c r="AR87" s="10">
        <v>1819</v>
      </c>
      <c r="AS87" s="10">
        <v>1905</v>
      </c>
      <c r="AT87" s="10">
        <v>1989</v>
      </c>
      <c r="AU87" s="10">
        <v>2077</v>
      </c>
      <c r="AV87" s="10">
        <v>2161</v>
      </c>
      <c r="AW87" s="10">
        <v>2247</v>
      </c>
      <c r="AX87" s="10">
        <v>2331</v>
      </c>
      <c r="AY87" s="10">
        <v>2417</v>
      </c>
      <c r="AZ87" s="11">
        <v>2504</v>
      </c>
    </row>
    <row r="88" spans="1:57" customHeight="1" ht="18.75">
      <c r="A88" s="1436"/>
      <c r="B88" s="1436"/>
      <c r="C88" s="500">
        <v>2600</v>
      </c>
      <c r="D88" s="495">
        <f>ROUNDUP(IFERROR(AC88*(1+$AC$5/100),AC88),0)</f>
        <v>422</v>
      </c>
      <c r="E88" s="495">
        <f>ROUNDUP(IFERROR(AD88*(1+$AC$5/100),AD88),0)</f>
        <v>489</v>
      </c>
      <c r="F88" s="495">
        <f>ROUNDUP(IFERROR(AE88*(1+$AC$5/100),AE88),0)</f>
        <v>558</v>
      </c>
      <c r="G88" s="495">
        <f>ROUNDUP(IFERROR(AF88*(1+$AC$5/100),AF88),0)</f>
        <v>625</v>
      </c>
      <c r="H88" s="495">
        <f>ROUNDUP(IFERROR(AG88*(1+$AC$5/100),AG88),0)</f>
        <v>693</v>
      </c>
      <c r="I88" s="495">
        <f>ROUNDUP(IFERROR(AH88*(1+$AC$5/100),AH88),0)</f>
        <v>759</v>
      </c>
      <c r="J88" s="495">
        <f>ROUNDUP(IFERROR(AI88*(1+$AC$5/100),AI88),0)</f>
        <v>828</v>
      </c>
      <c r="K88" s="495">
        <f>ROUNDUP(IFERROR(AJ88*(1+$AC$5/100),AJ88),0)</f>
        <v>894</v>
      </c>
      <c r="L88" s="495">
        <f>ROUNDUP(IFERROR(AK88*(1+$AC$5/100),AK88),0)</f>
        <v>962</v>
      </c>
      <c r="M88" s="495">
        <f>ROUNDUP(IFERROR(AL88*(1+$AC$5/100),AL88),0)</f>
        <v>1029</v>
      </c>
      <c r="N88" s="495">
        <f>ROUNDUP(IFERROR(AM88*(1+$AC$5/100),AM88),0)</f>
        <v>1095</v>
      </c>
      <c r="O88" s="495">
        <f>ROUNDUP(IFERROR(AN88*(1+$AC$5/100),AN88),0)</f>
        <v>1164</v>
      </c>
      <c r="P88" s="495">
        <f>ROUNDUP(IFERROR(AO88*(1+$AC$5/100),AO88),0)</f>
        <v>1230</v>
      </c>
      <c r="Q88" s="495">
        <f>ROUNDUP(IFERROR(AP88*(1+$AC$5/100),AP88),0)</f>
        <v>1299</v>
      </c>
      <c r="R88" s="495">
        <f>ROUNDUP(IFERROR(AQ88*(1+$AC$5/100),AQ88),0)</f>
        <v>1366</v>
      </c>
      <c r="S88" s="495">
        <f>ROUNDUP(IFERROR(AR88*(1+$AC$5/100),AR88),0)</f>
        <v>1434</v>
      </c>
      <c r="T88" s="495">
        <f>ROUNDUP(IFERROR(AS88*(1+$AC$5/100),AS88),0)</f>
        <v>1501</v>
      </c>
      <c r="U88" s="495">
        <f>ROUNDUP(IFERROR(AT88*(1+$AC$5/100),AT88),0)</f>
        <v>1567</v>
      </c>
      <c r="V88" s="495">
        <f>ROUNDUP(IFERROR(AU88*(1+$AC$5/100),AU88),0)</f>
        <v>1635</v>
      </c>
      <c r="W88" s="495">
        <f>ROUNDUP(IFERROR(AV88*(1+$AC$5/100),AV88),0)</f>
        <v>1703</v>
      </c>
      <c r="X88" s="495">
        <f>ROUNDUP(IFERROR(AW88*(1+$AC$5/100),AW88),0)</f>
        <v>1770</v>
      </c>
      <c r="Y88" s="495">
        <f>ROUNDUP(IFERROR(AX88*(1+$AC$5/100),AX88),0)</f>
        <v>1838</v>
      </c>
      <c r="Z88" s="495">
        <f>ROUNDUP(IFERROR(AY88*(1+$AC$5/100),AY88),0)</f>
        <v>1905</v>
      </c>
      <c r="AA88" s="495">
        <f>ROUNDUP(IFERROR(AZ88*(1+$AC$5/100),AZ88),0)</f>
        <v>1972</v>
      </c>
      <c r="AB88" s="500">
        <v>2600</v>
      </c>
      <c r="AC88" s="8">
        <v>562</v>
      </c>
      <c r="AD88" s="8">
        <v>652</v>
      </c>
      <c r="AE88" s="8">
        <v>743</v>
      </c>
      <c r="AF88" s="8">
        <v>833</v>
      </c>
      <c r="AG88" s="8">
        <v>923</v>
      </c>
      <c r="AH88" s="8">
        <v>1011</v>
      </c>
      <c r="AI88" s="8">
        <v>1103</v>
      </c>
      <c r="AJ88" s="8">
        <v>1192</v>
      </c>
      <c r="AK88" s="8">
        <v>1282</v>
      </c>
      <c r="AL88" s="8">
        <v>1372</v>
      </c>
      <c r="AM88" s="8">
        <v>1460</v>
      </c>
      <c r="AN88" s="8">
        <v>1552</v>
      </c>
      <c r="AO88" s="8">
        <v>1640</v>
      </c>
      <c r="AP88" s="8">
        <v>1731</v>
      </c>
      <c r="AQ88" s="8">
        <v>1821</v>
      </c>
      <c r="AR88" s="8">
        <v>1911</v>
      </c>
      <c r="AS88" s="8">
        <v>2001</v>
      </c>
      <c r="AT88" s="8">
        <v>2089</v>
      </c>
      <c r="AU88" s="8">
        <v>2180</v>
      </c>
      <c r="AV88" s="8">
        <v>2270</v>
      </c>
      <c r="AW88" s="8">
        <v>2360</v>
      </c>
      <c r="AX88" s="8">
        <v>2450</v>
      </c>
      <c r="AY88" s="8">
        <v>2540</v>
      </c>
      <c r="AZ88" s="9">
        <v>2629</v>
      </c>
    </row>
    <row r="89" spans="1:57" customHeight="1" ht="18.75">
      <c r="A89" s="1436"/>
      <c r="B89" s="1436"/>
      <c r="C89" s="501">
        <v>2800</v>
      </c>
      <c r="D89" s="494">
        <f>ROUNDUP(IFERROR(AC89*(1+$AC$5/100),AC89),0)</f>
        <v>441</v>
      </c>
      <c r="E89" s="494">
        <f>ROUNDUP(IFERROR(AD89*(1+$AC$5/100),AD89),0)</f>
        <v>511</v>
      </c>
      <c r="F89" s="494">
        <f>ROUNDUP(IFERROR(AE89*(1+$AC$5/100),AE89),0)</f>
        <v>582</v>
      </c>
      <c r="G89" s="494">
        <f>ROUNDUP(IFERROR(AF89*(1+$AC$5/100),AF89),0)</f>
        <v>653</v>
      </c>
      <c r="H89" s="494">
        <f>ROUNDUP(IFERROR(AG89*(1+$AC$5/100),AG89),0)</f>
        <v>723</v>
      </c>
      <c r="I89" s="494">
        <f>ROUNDUP(IFERROR(AH89*(1+$AC$5/100),AH89),0)</f>
        <v>794</v>
      </c>
      <c r="J89" s="494">
        <f>ROUNDUP(IFERROR(AI89*(1+$AC$5/100),AI89),0)</f>
        <v>865</v>
      </c>
      <c r="K89" s="494">
        <f>ROUNDUP(IFERROR(AJ89*(1+$AC$5/100),AJ89),0)</f>
        <v>936</v>
      </c>
      <c r="L89" s="494">
        <f>ROUNDUP(IFERROR(AK89*(1+$AC$5/100),AK89),0)</f>
        <v>1006</v>
      </c>
      <c r="M89" s="494">
        <f>ROUNDUP(IFERROR(AL89*(1+$AC$5/100),AL89),0)</f>
        <v>1077</v>
      </c>
      <c r="N89" s="494">
        <f>ROUNDUP(IFERROR(AM89*(1+$AC$5/100),AM89),0)</f>
        <v>1148</v>
      </c>
      <c r="O89" s="494">
        <f>ROUNDUP(IFERROR(AN89*(1+$AC$5/100),AN89),0)</f>
        <v>1218</v>
      </c>
      <c r="P89" s="494">
        <f>ROUNDUP(IFERROR(AO89*(1+$AC$5/100),AO89),0)</f>
        <v>1289</v>
      </c>
      <c r="Q89" s="494">
        <f>ROUNDUP(IFERROR(AP89*(1+$AC$5/100),AP89),0)</f>
        <v>1360</v>
      </c>
      <c r="R89" s="494">
        <f>ROUNDUP(IFERROR(AQ89*(1+$AC$5/100),AQ89),0)</f>
        <v>1431</v>
      </c>
      <c r="S89" s="494">
        <f>ROUNDUP(IFERROR(AR89*(1+$AC$5/100),AR89),0)</f>
        <v>1501</v>
      </c>
      <c r="T89" s="494">
        <f>ROUNDUP(IFERROR(AS89*(1+$AC$5/100),AS89),0)</f>
        <v>1572</v>
      </c>
      <c r="U89" s="494">
        <f>ROUNDUP(IFERROR(AT89*(1+$AC$5/100),AT89),0)</f>
        <v>1644</v>
      </c>
      <c r="V89" s="494">
        <f>ROUNDUP(IFERROR(AU89*(1+$AC$5/100),AU89),0)</f>
        <v>1713</v>
      </c>
      <c r="W89" s="494">
        <f>ROUNDUP(IFERROR(AV89*(1+$AC$5/100),AV89),0)</f>
        <v>1784</v>
      </c>
      <c r="X89" s="494">
        <f>ROUNDUP(IFERROR(AW89*(1+$AC$5/100),AW89),0)</f>
        <v>1855</v>
      </c>
      <c r="Y89" s="494">
        <f>ROUNDUP(IFERROR(AX89*(1+$AC$5/100),AX89),0)</f>
        <v>1927</v>
      </c>
      <c r="Z89" s="494">
        <f>ROUNDUP(IFERROR(AY89*(1+$AC$5/100),AY89),0)</f>
        <v>1998</v>
      </c>
      <c r="AA89" s="494">
        <f>ROUNDUP(IFERROR(AZ89*(1+$AC$5/100),AZ89),0)</f>
        <v>2067</v>
      </c>
      <c r="AB89" s="501">
        <v>2800</v>
      </c>
      <c r="AC89" s="10">
        <v>587</v>
      </c>
      <c r="AD89" s="10">
        <v>681</v>
      </c>
      <c r="AE89" s="10">
        <v>775</v>
      </c>
      <c r="AF89" s="10">
        <v>870</v>
      </c>
      <c r="AG89" s="10">
        <v>964</v>
      </c>
      <c r="AH89" s="10">
        <v>1058</v>
      </c>
      <c r="AI89" s="10">
        <v>1153</v>
      </c>
      <c r="AJ89" s="10">
        <v>1247</v>
      </c>
      <c r="AK89" s="10">
        <v>1341</v>
      </c>
      <c r="AL89" s="10">
        <v>1435</v>
      </c>
      <c r="AM89" s="10">
        <v>1530</v>
      </c>
      <c r="AN89" s="10">
        <v>1624</v>
      </c>
      <c r="AO89" s="10">
        <v>1718</v>
      </c>
      <c r="AP89" s="10">
        <v>1813</v>
      </c>
      <c r="AQ89" s="10">
        <v>1907</v>
      </c>
      <c r="AR89" s="10">
        <v>2001</v>
      </c>
      <c r="AS89" s="10">
        <v>2096</v>
      </c>
      <c r="AT89" s="10">
        <v>2192</v>
      </c>
      <c r="AU89" s="10">
        <v>2284</v>
      </c>
      <c r="AV89" s="10">
        <v>2378</v>
      </c>
      <c r="AW89" s="10">
        <v>2473</v>
      </c>
      <c r="AX89" s="10">
        <v>2569</v>
      </c>
      <c r="AY89" s="10">
        <v>2663</v>
      </c>
      <c r="AZ89" s="11">
        <v>2756</v>
      </c>
    </row>
    <row r="90" spans="1:57" customHeight="1" ht="18.75">
      <c r="A90" s="1436"/>
      <c r="B90" s="1436"/>
      <c r="C90" s="500">
        <v>3000</v>
      </c>
      <c r="D90" s="495">
        <f>ROUNDUP(IFERROR(AC90*(1+$AC$5/100),AC90),0)</f>
        <v>459</v>
      </c>
      <c r="E90" s="495">
        <f>ROUNDUP(IFERROR(AD90*(1+$AC$5/100),AD90),0)</f>
        <v>533</v>
      </c>
      <c r="F90" s="495">
        <f>ROUNDUP(IFERROR(AE90*(1+$AC$5/100),AE90),0)</f>
        <v>608</v>
      </c>
      <c r="G90" s="495">
        <f>ROUNDUP(IFERROR(AF90*(1+$AC$5/100),AF90),0)</f>
        <v>682</v>
      </c>
      <c r="H90" s="495">
        <f>ROUNDUP(IFERROR(AG90*(1+$AC$5/100),AG90),0)</f>
        <v>756</v>
      </c>
      <c r="I90" s="495">
        <f>ROUNDUP(IFERROR(AH90*(1+$AC$5/100),AH90),0)</f>
        <v>829</v>
      </c>
      <c r="J90" s="495">
        <f>ROUNDUP(IFERROR(AI90*(1+$AC$5/100),AI90),0)</f>
        <v>903</v>
      </c>
      <c r="K90" s="495">
        <f>ROUNDUP(IFERROR(AJ90*(1+$AC$5/100),AJ90),0)</f>
        <v>977</v>
      </c>
      <c r="L90" s="495">
        <f>ROUNDUP(IFERROR(AK90*(1+$AC$5/100),AK90),0)</f>
        <v>1053</v>
      </c>
      <c r="M90" s="495">
        <f>ROUNDUP(IFERROR(AL90*(1+$AC$5/100),AL90),0)</f>
        <v>1126</v>
      </c>
      <c r="N90" s="495">
        <f>ROUNDUP(IFERROR(AM90*(1+$AC$5/100),AM90),0)</f>
        <v>1200</v>
      </c>
      <c r="O90" s="495">
        <f>ROUNDUP(IFERROR(AN90*(1+$AC$5/100),AN90),0)</f>
        <v>1274</v>
      </c>
      <c r="P90" s="495">
        <f>ROUNDUP(IFERROR(AO90*(1+$AC$5/100),AO90),0)</f>
        <v>1347</v>
      </c>
      <c r="Q90" s="495">
        <f>ROUNDUP(IFERROR(AP90*(1+$AC$5/100),AP90),0)</f>
        <v>1422</v>
      </c>
      <c r="R90" s="495">
        <f>ROUNDUP(IFERROR(AQ90*(1+$AC$5/100),AQ90),0)</f>
        <v>1495</v>
      </c>
      <c r="S90" s="495">
        <f>ROUNDUP(IFERROR(AR90*(1+$AC$5/100),AR90),0)</f>
        <v>1569</v>
      </c>
      <c r="T90" s="495">
        <f>ROUNDUP(IFERROR(AS90*(1+$AC$5/100),AS90),0)</f>
        <v>1644</v>
      </c>
      <c r="U90" s="495">
        <f>ROUNDUP(IFERROR(AT90*(1+$AC$5/100),AT90),0)</f>
        <v>1718</v>
      </c>
      <c r="V90" s="495">
        <f>ROUNDUP(IFERROR(AU90*(1+$AC$5/100),AU90),0)</f>
        <v>1792</v>
      </c>
      <c r="W90" s="495">
        <f>ROUNDUP(IFERROR(AV90*(1+$AC$5/100),AV90),0)</f>
        <v>1867</v>
      </c>
      <c r="X90" s="495">
        <f>ROUNDUP(IFERROR(AW90*(1+$AC$5/100),AW90),0)</f>
        <v>1941</v>
      </c>
      <c r="Y90" s="495">
        <f>ROUNDUP(IFERROR(AX90*(1+$AC$5/100),AX90),0)</f>
        <v>2015</v>
      </c>
      <c r="Z90" s="495">
        <f>ROUNDUP(IFERROR(AY90*(1+$AC$5/100),AY90),0)</f>
        <v>2088</v>
      </c>
      <c r="AA90" s="495">
        <f>ROUNDUP(IFERROR(AZ90*(1+$AC$5/100),AZ90),0)</f>
        <v>2163</v>
      </c>
      <c r="AB90" s="500">
        <v>3000</v>
      </c>
      <c r="AC90" s="8">
        <v>611</v>
      </c>
      <c r="AD90" s="8">
        <v>710</v>
      </c>
      <c r="AE90" s="8">
        <v>810</v>
      </c>
      <c r="AF90" s="8">
        <v>909</v>
      </c>
      <c r="AG90" s="8">
        <v>1007</v>
      </c>
      <c r="AH90" s="8">
        <v>1105</v>
      </c>
      <c r="AI90" s="8">
        <v>1204</v>
      </c>
      <c r="AJ90" s="8">
        <v>1302</v>
      </c>
      <c r="AK90" s="8">
        <v>1403</v>
      </c>
      <c r="AL90" s="8">
        <v>1501</v>
      </c>
      <c r="AM90" s="8">
        <v>1599</v>
      </c>
      <c r="AN90" s="8">
        <v>1698</v>
      </c>
      <c r="AO90" s="8">
        <v>1796</v>
      </c>
      <c r="AP90" s="8">
        <v>1895</v>
      </c>
      <c r="AQ90" s="8">
        <v>1993</v>
      </c>
      <c r="AR90" s="8">
        <v>2091</v>
      </c>
      <c r="AS90" s="8">
        <v>2192</v>
      </c>
      <c r="AT90" s="8">
        <v>2290</v>
      </c>
      <c r="AU90" s="8">
        <v>2389</v>
      </c>
      <c r="AV90" s="8">
        <v>2489</v>
      </c>
      <c r="AW90" s="8">
        <v>2588</v>
      </c>
      <c r="AX90" s="8">
        <v>2686</v>
      </c>
      <c r="AY90" s="8">
        <v>2784</v>
      </c>
      <c r="AZ90" s="9">
        <v>2883</v>
      </c>
    </row>
    <row r="91" spans="1:57" customHeight="1" ht="18.75">
      <c r="A91" s="1436"/>
      <c r="B91" s="1436"/>
      <c r="C91" s="501">
        <v>3200</v>
      </c>
      <c r="D91" s="494">
        <f>ROUNDUP(IFERROR(AC91*(1+$AC$5/100),AC91),0)</f>
        <v>477</v>
      </c>
      <c r="E91" s="494">
        <f>ROUNDUP(IFERROR(AD91*(1+$AC$5/100),AD91),0)</f>
        <v>554</v>
      </c>
      <c r="F91" s="494">
        <f>ROUNDUP(IFERROR(AE91*(1+$AC$5/100),AE91),0)</f>
        <v>633</v>
      </c>
      <c r="G91" s="494">
        <f>ROUNDUP(IFERROR(AF91*(1+$AC$5/100),AF91),0)</f>
        <v>710</v>
      </c>
      <c r="H91" s="494">
        <f>ROUNDUP(IFERROR(AG91*(1+$AC$5/100),AG91),0)</f>
        <v>788</v>
      </c>
      <c r="I91" s="494">
        <f>ROUNDUP(IFERROR(AH91*(1+$AC$5/100),AH91),0)</f>
        <v>865</v>
      </c>
      <c r="J91" s="494">
        <f>ROUNDUP(IFERROR(AI91*(1+$AC$5/100),AI91),0)</f>
        <v>942</v>
      </c>
      <c r="K91" s="494">
        <f>ROUNDUP(IFERROR(AJ91*(1+$AC$5/100),AJ91),0)</f>
        <v>1019</v>
      </c>
      <c r="L91" s="494">
        <f>ROUNDUP(IFERROR(AK91*(1+$AC$5/100),AK91),0)</f>
        <v>1097</v>
      </c>
      <c r="M91" s="494">
        <f>ROUNDUP(IFERROR(AL91*(1+$AC$5/100),AL91),0)</f>
        <v>1174</v>
      </c>
      <c r="N91" s="494">
        <f>ROUNDUP(IFERROR(AM91*(1+$AC$5/100),AM91),0)</f>
        <v>1252</v>
      </c>
      <c r="O91" s="494">
        <f>ROUNDUP(IFERROR(AN91*(1+$AC$5/100),AN91),0)</f>
        <v>1329</v>
      </c>
      <c r="P91" s="494">
        <f>ROUNDUP(IFERROR(AO91*(1+$AC$5/100),AO91),0)</f>
        <v>1406</v>
      </c>
      <c r="Q91" s="494">
        <f>ROUNDUP(IFERROR(AP91*(1+$AC$5/100),AP91),0)</f>
        <v>1485</v>
      </c>
      <c r="R91" s="494">
        <f>ROUNDUP(IFERROR(AQ91*(1+$AC$5/100),AQ91),0)</f>
        <v>1561</v>
      </c>
      <c r="S91" s="494">
        <f>ROUNDUP(IFERROR(AR91*(1+$AC$5/100),AR91),0)</f>
        <v>1638</v>
      </c>
      <c r="T91" s="494">
        <f>ROUNDUP(IFERROR(AS91*(1+$AC$5/100),AS91),0)</f>
        <v>1715</v>
      </c>
      <c r="U91" s="494">
        <f>ROUNDUP(IFERROR(AT91*(1+$AC$5/100),AT91),0)</f>
        <v>1794</v>
      </c>
      <c r="V91" s="494">
        <f>ROUNDUP(IFERROR(AU91*(1+$AC$5/100),AU91),0)</f>
        <v>1870</v>
      </c>
      <c r="W91" s="494">
        <f>ROUNDUP(IFERROR(AV91*(1+$AC$5/100),AV91),0)</f>
        <v>1949</v>
      </c>
      <c r="X91" s="494">
        <f>ROUNDUP(IFERROR(AW91*(1+$AC$5/100),AW91),0)</f>
        <v>2025</v>
      </c>
      <c r="Y91" s="494">
        <f>ROUNDUP(IFERROR(AX91*(1+$AC$5/100),AX91),0)</f>
        <v>2104</v>
      </c>
      <c r="Z91" s="494">
        <f>ROUNDUP(IFERROR(AY91*(1+$AC$5/100),AY91),0)</f>
        <v>2181</v>
      </c>
      <c r="AA91" s="494">
        <f>ROUNDUP(IFERROR(AZ91*(1+$AC$5/100),AZ91),0)</f>
        <v>2258</v>
      </c>
      <c r="AB91" s="501">
        <v>3200</v>
      </c>
      <c r="AC91" s="10">
        <v>636</v>
      </c>
      <c r="AD91" s="10">
        <v>738</v>
      </c>
      <c r="AE91" s="10">
        <v>843</v>
      </c>
      <c r="AF91" s="10">
        <v>946</v>
      </c>
      <c r="AG91" s="10">
        <v>1050</v>
      </c>
      <c r="AH91" s="10">
        <v>1153</v>
      </c>
      <c r="AI91" s="10">
        <v>1255</v>
      </c>
      <c r="AJ91" s="10">
        <v>1358</v>
      </c>
      <c r="AK91" s="10">
        <v>1462</v>
      </c>
      <c r="AL91" s="10">
        <v>1565</v>
      </c>
      <c r="AM91" s="10">
        <v>1669</v>
      </c>
      <c r="AN91" s="10">
        <v>1772</v>
      </c>
      <c r="AO91" s="10">
        <v>1874</v>
      </c>
      <c r="AP91" s="10">
        <v>1979</v>
      </c>
      <c r="AQ91" s="10">
        <v>2081</v>
      </c>
      <c r="AR91" s="10">
        <v>2184</v>
      </c>
      <c r="AS91" s="10">
        <v>2286</v>
      </c>
      <c r="AT91" s="10">
        <v>2391</v>
      </c>
      <c r="AU91" s="10">
        <v>2493</v>
      </c>
      <c r="AV91" s="10">
        <v>2598</v>
      </c>
      <c r="AW91" s="10">
        <v>2700</v>
      </c>
      <c r="AX91" s="10">
        <v>2805</v>
      </c>
      <c r="AY91" s="10">
        <v>2907</v>
      </c>
      <c r="AZ91" s="11">
        <v>3010</v>
      </c>
    </row>
    <row r="92" spans="1:57" customHeight="1" ht="18.75">
      <c r="A92" s="1436"/>
      <c r="B92" s="1436"/>
      <c r="C92" s="500">
        <v>3400</v>
      </c>
      <c r="D92" s="495">
        <f>ROUNDUP(IFERROR(AC92*(1+$AC$5/100),AC92),0)</f>
        <v>496</v>
      </c>
      <c r="E92" s="495">
        <f>ROUNDUP(IFERROR(AD92*(1+$AC$5/100),AD92),0)</f>
        <v>576</v>
      </c>
      <c r="F92" s="495">
        <f>ROUNDUP(IFERROR(AE92*(1+$AC$5/100),AE92),0)</f>
        <v>657</v>
      </c>
      <c r="G92" s="495">
        <f>ROUNDUP(IFERROR(AF92*(1+$AC$5/100),AF92),0)</f>
        <v>738</v>
      </c>
      <c r="H92" s="495">
        <f>ROUNDUP(IFERROR(AG92*(1+$AC$5/100),AG92),0)</f>
        <v>819</v>
      </c>
      <c r="I92" s="495">
        <f>ROUNDUP(IFERROR(AH92*(1+$AC$5/100),AH92),0)</f>
        <v>899</v>
      </c>
      <c r="J92" s="495">
        <f>ROUNDUP(IFERROR(AI92*(1+$AC$5/100),AI92),0)</f>
        <v>980</v>
      </c>
      <c r="K92" s="495">
        <f>ROUNDUP(IFERROR(AJ92*(1+$AC$5/100),AJ92),0)</f>
        <v>1062</v>
      </c>
      <c r="L92" s="495">
        <f>ROUNDUP(IFERROR(AK92*(1+$AC$5/100),AK92),0)</f>
        <v>1142</v>
      </c>
      <c r="M92" s="495">
        <f>ROUNDUP(IFERROR(AL92*(1+$AC$5/100),AL92),0)</f>
        <v>1221</v>
      </c>
      <c r="N92" s="495">
        <f>ROUNDUP(IFERROR(AM92*(1+$AC$5/100),AM92),0)</f>
        <v>1303</v>
      </c>
      <c r="O92" s="495">
        <f>ROUNDUP(IFERROR(AN92*(1+$AC$5/100),AN92),0)</f>
        <v>1384</v>
      </c>
      <c r="P92" s="495">
        <f>ROUNDUP(IFERROR(AO92*(1+$AC$5/100),AO92),0)</f>
        <v>1464</v>
      </c>
      <c r="Q92" s="495">
        <f>ROUNDUP(IFERROR(AP92*(1+$AC$5/100),AP92),0)</f>
        <v>1546</v>
      </c>
      <c r="R92" s="495">
        <f>ROUNDUP(IFERROR(AQ92*(1+$AC$5/100),AQ92),0)</f>
        <v>1626</v>
      </c>
      <c r="S92" s="495">
        <f>ROUNDUP(IFERROR(AR92*(1+$AC$5/100),AR92),0)</f>
        <v>1707</v>
      </c>
      <c r="T92" s="495">
        <f>ROUNDUP(IFERROR(AS92*(1+$AC$5/100),AS92),0)</f>
        <v>1788</v>
      </c>
      <c r="U92" s="495">
        <f>ROUNDUP(IFERROR(AT92*(1+$AC$5/100),AT92),0)</f>
        <v>1869</v>
      </c>
      <c r="V92" s="495">
        <f>ROUNDUP(IFERROR(AU92*(1+$AC$5/100),AU92),0)</f>
        <v>1949</v>
      </c>
      <c r="W92" s="495">
        <f>ROUNDUP(IFERROR(AV92*(1+$AC$5/100),AV92),0)</f>
        <v>2028</v>
      </c>
      <c r="X92" s="495">
        <f>ROUNDUP(IFERROR(AW92*(1+$AC$5/100),AW92),0)</f>
        <v>2110</v>
      </c>
      <c r="Y92" s="495">
        <f>ROUNDUP(IFERROR(AX92*(1+$AC$5/100),AX92),0)</f>
        <v>2192</v>
      </c>
      <c r="Z92" s="495">
        <f>ROUNDUP(IFERROR(AY92*(1+$AC$5/100),AY92),0)</f>
        <v>2271</v>
      </c>
      <c r="AA92" s="495">
        <f>ROUNDUP(IFERROR(AZ92*(1+$AC$5/100),AZ92),0)</f>
        <v>2352</v>
      </c>
      <c r="AB92" s="500">
        <v>3400</v>
      </c>
      <c r="AC92" s="8">
        <v>661</v>
      </c>
      <c r="AD92" s="8">
        <v>767</v>
      </c>
      <c r="AE92" s="8">
        <v>876</v>
      </c>
      <c r="AF92" s="8">
        <v>984</v>
      </c>
      <c r="AG92" s="8">
        <v>1091</v>
      </c>
      <c r="AH92" s="8">
        <v>1198</v>
      </c>
      <c r="AI92" s="8">
        <v>1306</v>
      </c>
      <c r="AJ92" s="8">
        <v>1415</v>
      </c>
      <c r="AK92" s="8">
        <v>1522</v>
      </c>
      <c r="AL92" s="8">
        <v>1628</v>
      </c>
      <c r="AM92" s="8">
        <v>1737</v>
      </c>
      <c r="AN92" s="8">
        <v>1845</v>
      </c>
      <c r="AO92" s="8">
        <v>1952</v>
      </c>
      <c r="AP92" s="8">
        <v>2061</v>
      </c>
      <c r="AQ92" s="8">
        <v>2167</v>
      </c>
      <c r="AR92" s="8">
        <v>2276</v>
      </c>
      <c r="AS92" s="8">
        <v>2383</v>
      </c>
      <c r="AT92" s="8">
        <v>2491</v>
      </c>
      <c r="AU92" s="8">
        <v>2598</v>
      </c>
      <c r="AV92" s="8">
        <v>2704</v>
      </c>
      <c r="AW92" s="8">
        <v>2813</v>
      </c>
      <c r="AX92" s="8">
        <v>2922</v>
      </c>
      <c r="AY92" s="8">
        <v>3028</v>
      </c>
      <c r="AZ92" s="9">
        <v>3135</v>
      </c>
    </row>
    <row r="93" spans="1:57" customHeight="1" ht="18.75">
      <c r="A93" s="1436"/>
      <c r="B93" s="1436"/>
      <c r="C93" s="501">
        <v>3600</v>
      </c>
      <c r="D93" s="494">
        <f>ROUNDUP(IFERROR(AC93*(1+$AC$5/100),AC93),0)</f>
        <v>514</v>
      </c>
      <c r="E93" s="494">
        <f>ROUNDUP(IFERROR(AD93*(1+$AC$5/100),AD93),0)</f>
        <v>599</v>
      </c>
      <c r="F93" s="494">
        <f>ROUNDUP(IFERROR(AE93*(1+$AC$5/100),AE93),0)</f>
        <v>682</v>
      </c>
      <c r="G93" s="494">
        <f>ROUNDUP(IFERROR(AF93*(1+$AC$5/100),AF93),0)</f>
        <v>766</v>
      </c>
      <c r="H93" s="494">
        <f>ROUNDUP(IFERROR(AG93*(1+$AC$5/100),AG93),0)</f>
        <v>849</v>
      </c>
      <c r="I93" s="494">
        <f>ROUNDUP(IFERROR(AH93*(1+$AC$5/100),AH93),0)</f>
        <v>934</v>
      </c>
      <c r="J93" s="494">
        <f>ROUNDUP(IFERROR(AI93*(1+$AC$5/100),AI93),0)</f>
        <v>1019</v>
      </c>
      <c r="K93" s="494">
        <f>ROUNDUP(IFERROR(AJ93*(1+$AC$5/100),AJ93),0)</f>
        <v>1103</v>
      </c>
      <c r="L93" s="494">
        <f>ROUNDUP(IFERROR(AK93*(1+$AC$5/100),AK93),0)</f>
        <v>1188</v>
      </c>
      <c r="M93" s="494">
        <f>ROUNDUP(IFERROR(AL93*(1+$AC$5/100),AL93),0)</f>
        <v>1271</v>
      </c>
      <c r="N93" s="494">
        <f>ROUNDUP(IFERROR(AM93*(1+$AC$5/100),AM93),0)</f>
        <v>1356</v>
      </c>
      <c r="O93" s="494">
        <f>ROUNDUP(IFERROR(AN93*(1+$AC$5/100),AN93),0)</f>
        <v>1438</v>
      </c>
      <c r="P93" s="494">
        <f>ROUNDUP(IFERROR(AO93*(1+$AC$5/100),AO93),0)</f>
        <v>1523</v>
      </c>
      <c r="Q93" s="494">
        <f>ROUNDUP(IFERROR(AP93*(1+$AC$5/100),AP93),0)</f>
        <v>1608</v>
      </c>
      <c r="R93" s="494">
        <f>ROUNDUP(IFERROR(AQ93*(1+$AC$5/100),AQ93),0)</f>
        <v>1692</v>
      </c>
      <c r="S93" s="494">
        <f>ROUNDUP(IFERROR(AR93*(1+$AC$5/100),AR93),0)</f>
        <v>1775</v>
      </c>
      <c r="T93" s="494">
        <f>ROUNDUP(IFERROR(AS93*(1+$AC$5/100),AS93),0)</f>
        <v>1860</v>
      </c>
      <c r="U93" s="494">
        <f>ROUNDUP(IFERROR(AT93*(1+$AC$5/100),AT93),0)</f>
        <v>1944</v>
      </c>
      <c r="V93" s="494">
        <f>ROUNDUP(IFERROR(AU93*(1+$AC$5/100),AU93),0)</f>
        <v>2027</v>
      </c>
      <c r="W93" s="494">
        <f>ROUNDUP(IFERROR(AV93*(1+$AC$5/100),AV93),0)</f>
        <v>2112</v>
      </c>
      <c r="X93" s="494">
        <f>ROUNDUP(IFERROR(AW93*(1+$AC$5/100),AW93),0)</f>
        <v>2195</v>
      </c>
      <c r="Y93" s="494">
        <f>ROUNDUP(IFERROR(AX93*(1+$AC$5/100),AX93),0)</f>
        <v>2280</v>
      </c>
      <c r="Z93" s="494">
        <f>ROUNDUP(IFERROR(AY93*(1+$AC$5/100),AY93),0)</f>
        <v>2364</v>
      </c>
      <c r="AA93" s="494">
        <f>ROUNDUP(IFERROR(AZ93*(1+$AC$5/100),AZ93),0)</f>
        <v>2447</v>
      </c>
      <c r="AB93" s="501">
        <v>3600</v>
      </c>
      <c r="AC93" s="10">
        <v>685</v>
      </c>
      <c r="AD93" s="10">
        <v>798</v>
      </c>
      <c r="AE93" s="10">
        <v>909</v>
      </c>
      <c r="AF93" s="10">
        <v>1021</v>
      </c>
      <c r="AG93" s="10">
        <v>1132</v>
      </c>
      <c r="AH93" s="10">
        <v>1245</v>
      </c>
      <c r="AI93" s="10">
        <v>1358</v>
      </c>
      <c r="AJ93" s="10">
        <v>1470</v>
      </c>
      <c r="AK93" s="10">
        <v>1583</v>
      </c>
      <c r="AL93" s="10">
        <v>1694</v>
      </c>
      <c r="AM93" s="10">
        <v>1807</v>
      </c>
      <c r="AN93" s="10">
        <v>1917</v>
      </c>
      <c r="AO93" s="10">
        <v>2030</v>
      </c>
      <c r="AP93" s="10">
        <v>2143</v>
      </c>
      <c r="AQ93" s="10">
        <v>2255</v>
      </c>
      <c r="AR93" s="10">
        <v>2366</v>
      </c>
      <c r="AS93" s="10">
        <v>2479</v>
      </c>
      <c r="AT93" s="10">
        <v>2592</v>
      </c>
      <c r="AU93" s="10">
        <v>2702</v>
      </c>
      <c r="AV93" s="10">
        <v>2815</v>
      </c>
      <c r="AW93" s="10">
        <v>2926</v>
      </c>
      <c r="AX93" s="10">
        <v>3039</v>
      </c>
      <c r="AY93" s="10">
        <v>3151</v>
      </c>
      <c r="AZ93" s="11">
        <v>3262</v>
      </c>
    </row>
    <row r="94" spans="1:57" customHeight="1" ht="18.75">
      <c r="A94" s="1436"/>
      <c r="B94" s="1436"/>
      <c r="C94" s="500">
        <v>3800</v>
      </c>
      <c r="D94" s="495">
        <f>ROUNDUP(IFERROR(AC94*(1+$AC$5/100),AC94),0)</f>
        <v>533</v>
      </c>
      <c r="E94" s="495">
        <f>ROUNDUP(IFERROR(AD94*(1+$AC$5/100),AD94),0)</f>
        <v>619</v>
      </c>
      <c r="F94" s="495">
        <f>ROUNDUP(IFERROR(AE94*(1+$AC$5/100),AE94),0)</f>
        <v>708</v>
      </c>
      <c r="G94" s="495">
        <f>ROUNDUP(IFERROR(AF94*(1+$AC$5/100),AF94),0)</f>
        <v>794</v>
      </c>
      <c r="H94" s="495">
        <f>ROUNDUP(IFERROR(AG94*(1+$AC$5/100),AG94),0)</f>
        <v>882</v>
      </c>
      <c r="I94" s="495">
        <f>ROUNDUP(IFERROR(AH94*(1+$AC$5/100),AH94),0)</f>
        <v>969</v>
      </c>
      <c r="J94" s="495">
        <f>ROUNDUP(IFERROR(AI94*(1+$AC$5/100),AI94),0)</f>
        <v>1057</v>
      </c>
      <c r="K94" s="495">
        <f>ROUNDUP(IFERROR(AJ94*(1+$AC$5/100),AJ94),0)</f>
        <v>1145</v>
      </c>
      <c r="L94" s="495">
        <f>ROUNDUP(IFERROR(AK94*(1+$AC$5/100),AK94),0)</f>
        <v>1233</v>
      </c>
      <c r="M94" s="495">
        <f>ROUNDUP(IFERROR(AL94*(1+$AC$5/100),AL94),0)</f>
        <v>1318</v>
      </c>
      <c r="N94" s="495">
        <f>ROUNDUP(IFERROR(AM94*(1+$AC$5/100),AM94),0)</f>
        <v>1407</v>
      </c>
      <c r="O94" s="495">
        <f>ROUNDUP(IFERROR(AN94*(1+$AC$5/100),AN94),0)</f>
        <v>1494</v>
      </c>
      <c r="P94" s="495">
        <f>ROUNDUP(IFERROR(AO94*(1+$AC$5/100),AO94),0)</f>
        <v>1581</v>
      </c>
      <c r="Q94" s="495">
        <f>ROUNDUP(IFERROR(AP94*(1+$AC$5/100),AP94),0)</f>
        <v>1669</v>
      </c>
      <c r="R94" s="495">
        <f>ROUNDUP(IFERROR(AQ94*(1+$AC$5/100),AQ94),0)</f>
        <v>1757</v>
      </c>
      <c r="S94" s="495">
        <f>ROUNDUP(IFERROR(AR94*(1+$AC$5/100),AR94),0)</f>
        <v>1844</v>
      </c>
      <c r="T94" s="495">
        <f>ROUNDUP(IFERROR(AS94*(1+$AC$5/100),AS94),0)</f>
        <v>1932</v>
      </c>
      <c r="U94" s="495">
        <f>ROUNDUP(IFERROR(AT94*(1+$AC$5/100),AT94),0)</f>
        <v>2018</v>
      </c>
      <c r="V94" s="495">
        <f>ROUNDUP(IFERROR(AU94*(1+$AC$5/100),AU94),0)</f>
        <v>2106</v>
      </c>
      <c r="W94" s="495">
        <f>ROUNDUP(IFERROR(AV94*(1+$AC$5/100),AV94),0)</f>
        <v>2193</v>
      </c>
      <c r="X94" s="495">
        <f>ROUNDUP(IFERROR(AW94*(1+$AC$5/100),AW94),0)</f>
        <v>2281</v>
      </c>
      <c r="Y94" s="495">
        <f>ROUNDUP(IFERROR(AX94*(1+$AC$5/100),AX94),0)</f>
        <v>2368</v>
      </c>
      <c r="Z94" s="495">
        <f>ROUNDUP(IFERROR(AY94*(1+$AC$5/100),AY94),0)</f>
        <v>2454</v>
      </c>
      <c r="AA94" s="495">
        <f>ROUNDUP(IFERROR(AZ94*(1+$AC$5/100),AZ94),0)</f>
        <v>2544</v>
      </c>
      <c r="AB94" s="500">
        <v>3800</v>
      </c>
      <c r="AC94" s="8">
        <v>710</v>
      </c>
      <c r="AD94" s="8">
        <v>825</v>
      </c>
      <c r="AE94" s="8">
        <v>943</v>
      </c>
      <c r="AF94" s="8">
        <v>1058</v>
      </c>
      <c r="AG94" s="8">
        <v>1175</v>
      </c>
      <c r="AH94" s="8">
        <v>1292</v>
      </c>
      <c r="AI94" s="8">
        <v>1409</v>
      </c>
      <c r="AJ94" s="8">
        <v>1526</v>
      </c>
      <c r="AK94" s="8">
        <v>1643</v>
      </c>
      <c r="AL94" s="8">
        <v>1757</v>
      </c>
      <c r="AM94" s="8">
        <v>1876</v>
      </c>
      <c r="AN94" s="8">
        <v>1991</v>
      </c>
      <c r="AO94" s="8">
        <v>2108</v>
      </c>
      <c r="AP94" s="8">
        <v>2225</v>
      </c>
      <c r="AQ94" s="8">
        <v>2342</v>
      </c>
      <c r="AR94" s="8">
        <v>2458</v>
      </c>
      <c r="AS94" s="8">
        <v>2575</v>
      </c>
      <c r="AT94" s="8">
        <v>2690</v>
      </c>
      <c r="AU94" s="8">
        <v>2807</v>
      </c>
      <c r="AV94" s="8">
        <v>2924</v>
      </c>
      <c r="AW94" s="8">
        <v>3041</v>
      </c>
      <c r="AX94" s="8">
        <v>3157</v>
      </c>
      <c r="AY94" s="8">
        <v>3272</v>
      </c>
      <c r="AZ94" s="9">
        <v>3391</v>
      </c>
    </row>
    <row r="95" spans="1:57" customHeight="1" ht="18.75">
      <c r="A95" s="1436"/>
      <c r="B95" s="1436"/>
      <c r="C95" s="501">
        <v>4000</v>
      </c>
      <c r="D95" s="494">
        <f>ROUNDUP(IFERROR(AC95*(1+$AC$5/100),AC95),0)</f>
        <v>549</v>
      </c>
      <c r="E95" s="494">
        <f>ROUNDUP(IFERROR(AD95*(1+$AC$5/100),AD95),0)</f>
        <v>642</v>
      </c>
      <c r="F95" s="494">
        <f>ROUNDUP(IFERROR(AE95*(1+$AC$5/100),AE95),0)</f>
        <v>732</v>
      </c>
      <c r="G95" s="494">
        <f>ROUNDUP(IFERROR(AF95*(1+$AC$5/100),AF95),0)</f>
        <v>823</v>
      </c>
      <c r="H95" s="494">
        <f>ROUNDUP(IFERROR(AG95*(1+$AC$5/100),AG95),0)</f>
        <v>914</v>
      </c>
      <c r="I95" s="494">
        <f>ROUNDUP(IFERROR(AH95*(1+$AC$5/100),AH95),0)</f>
        <v>1005</v>
      </c>
      <c r="J95" s="494">
        <f>ROUNDUP(IFERROR(AI95*(1+$AC$5/100),AI95),0)</f>
        <v>1095</v>
      </c>
      <c r="K95" s="494">
        <f>ROUNDUP(IFERROR(AJ95*(1+$AC$5/100),AJ95),0)</f>
        <v>1186</v>
      </c>
      <c r="L95" s="494">
        <f>ROUNDUP(IFERROR(AK95*(1+$AC$5/100),AK95),0)</f>
        <v>1277</v>
      </c>
      <c r="M95" s="494">
        <f>ROUNDUP(IFERROR(AL95*(1+$AC$5/100),AL95),0)</f>
        <v>1368</v>
      </c>
      <c r="N95" s="494">
        <f>ROUNDUP(IFERROR(AM95*(1+$AC$5/100),AM95),0)</f>
        <v>1458</v>
      </c>
      <c r="O95" s="494">
        <f>ROUNDUP(IFERROR(AN95*(1+$AC$5/100),AN95),0)</f>
        <v>1549</v>
      </c>
      <c r="P95" s="494">
        <f>ROUNDUP(IFERROR(AO95*(1+$AC$5/100),AO95),0)</f>
        <v>1640</v>
      </c>
      <c r="Q95" s="494">
        <f>ROUNDUP(IFERROR(AP95*(1+$AC$5/100),AP95),0)</f>
        <v>1731</v>
      </c>
      <c r="R95" s="494">
        <f>ROUNDUP(IFERROR(AQ95*(1+$AC$5/100),AQ95),0)</f>
        <v>1821</v>
      </c>
      <c r="S95" s="494">
        <f>ROUNDUP(IFERROR(AR95*(1+$AC$5/100),AR95),0)</f>
        <v>1912</v>
      </c>
      <c r="T95" s="494">
        <f>ROUNDUP(IFERROR(AS95*(1+$AC$5/100),AS95),0)</f>
        <v>2003</v>
      </c>
      <c r="U95" s="494">
        <f>ROUNDUP(IFERROR(AT95*(1+$AC$5/100),AT95),0)</f>
        <v>2094</v>
      </c>
      <c r="V95" s="494">
        <f>ROUNDUP(IFERROR(AU95*(1+$AC$5/100),AU95),0)</f>
        <v>2184</v>
      </c>
      <c r="W95" s="494">
        <f>ROUNDUP(IFERROR(AV95*(1+$AC$5/100),AV95),0)</f>
        <v>2274</v>
      </c>
      <c r="X95" s="494">
        <f>ROUNDUP(IFERROR(AW95*(1+$AC$5/100),AW95),0)</f>
        <v>2367</v>
      </c>
      <c r="Y95" s="494">
        <f>ROUNDUP(IFERROR(AX95*(1+$AC$5/100),AX95),0)</f>
        <v>2456</v>
      </c>
      <c r="Z95" s="494">
        <f>ROUNDUP(IFERROR(AY95*(1+$AC$5/100),AY95),0)</f>
        <v>2547</v>
      </c>
      <c r="AA95" s="494">
        <f>ROUNDUP(IFERROR(AZ95*(1+$AC$5/100),AZ95),0)</f>
        <v>2637</v>
      </c>
      <c r="AB95" s="501">
        <v>4000</v>
      </c>
      <c r="AC95" s="10">
        <v>732</v>
      </c>
      <c r="AD95" s="10">
        <v>855</v>
      </c>
      <c r="AE95" s="10">
        <v>976</v>
      </c>
      <c r="AF95" s="10">
        <v>1097</v>
      </c>
      <c r="AG95" s="10">
        <v>1218</v>
      </c>
      <c r="AH95" s="10">
        <v>1339</v>
      </c>
      <c r="AI95" s="10">
        <v>1460</v>
      </c>
      <c r="AJ95" s="10">
        <v>1581</v>
      </c>
      <c r="AK95" s="10">
        <v>1702</v>
      </c>
      <c r="AL95" s="10">
        <v>1823</v>
      </c>
      <c r="AM95" s="10">
        <v>1944</v>
      </c>
      <c r="AN95" s="10">
        <v>2065</v>
      </c>
      <c r="AO95" s="10">
        <v>2186</v>
      </c>
      <c r="AP95" s="10">
        <v>2307</v>
      </c>
      <c r="AQ95" s="10">
        <v>2428</v>
      </c>
      <c r="AR95" s="10">
        <v>2549</v>
      </c>
      <c r="AS95" s="10">
        <v>2670</v>
      </c>
      <c r="AT95" s="10">
        <v>2791</v>
      </c>
      <c r="AU95" s="10">
        <v>2911</v>
      </c>
      <c r="AV95" s="10">
        <v>3032</v>
      </c>
      <c r="AW95" s="10">
        <v>3155</v>
      </c>
      <c r="AX95" s="10">
        <v>3274</v>
      </c>
      <c r="AY95" s="10">
        <v>3395</v>
      </c>
      <c r="AZ95" s="10">
        <v>3516</v>
      </c>
    </row>
    <row r="96" spans="1:57" customHeight="1" ht="18.75">
      <c r="A96" s="1436"/>
      <c r="B96" s="1436"/>
      <c r="C96" s="500">
        <v>4200</v>
      </c>
      <c r="D96" s="495">
        <f>ROUNDUP(IFERROR(AC96*(1+$AC$5/100),AC96),0)</f>
        <v>570</v>
      </c>
      <c r="E96" s="495">
        <f>ROUNDUP(IFERROR(AD96*(1+$AC$5/100),AD96),0)</f>
        <v>663</v>
      </c>
      <c r="F96" s="495">
        <f>ROUNDUP(IFERROR(AE96*(1+$AC$5/100),AE96),0)</f>
        <v>757</v>
      </c>
      <c r="G96" s="495">
        <f>ROUNDUP(IFERROR(AF96*(1+$AC$5/100),AF96),0)</f>
        <v>851</v>
      </c>
      <c r="H96" s="495">
        <f>ROUNDUP(IFERROR(AG96*(1+$AC$5/100),AG96),0)</f>
        <v>945</v>
      </c>
      <c r="I96" s="495">
        <f>ROUNDUP(IFERROR(AH96*(1+$AC$5/100),AH96),0)</f>
        <v>1038</v>
      </c>
      <c r="J96" s="495">
        <f>ROUNDUP(IFERROR(AI96*(1+$AC$5/100),AI96),0)</f>
        <v>1134</v>
      </c>
      <c r="K96" s="495">
        <f>ROUNDUP(IFERROR(AJ96*(1+$AC$5/100),AJ96),0)</f>
        <v>1227</v>
      </c>
      <c r="L96" s="495">
        <f>ROUNDUP(IFERROR(AK96*(1+$AC$5/100),AK96),0)</f>
        <v>1321</v>
      </c>
      <c r="M96" s="495">
        <f>ROUNDUP(IFERROR(AL96*(1+$AC$5/100),AL96),0)</f>
        <v>1415</v>
      </c>
      <c r="N96" s="495">
        <f>ROUNDUP(IFERROR(AM96*(1+$AC$5/100),AM96),0)</f>
        <v>1509</v>
      </c>
      <c r="O96" s="495">
        <f>ROUNDUP(IFERROR(AN96*(1+$AC$5/100),AN96),0)</f>
        <v>1605</v>
      </c>
      <c r="P96" s="495">
        <f>ROUNDUP(IFERROR(AO96*(1+$AC$5/100),AO96),0)</f>
        <v>1698</v>
      </c>
      <c r="Q96" s="495">
        <f>ROUNDUP(IFERROR(AP96*(1+$AC$5/100),AP96),0)</f>
        <v>1792</v>
      </c>
      <c r="R96" s="495">
        <f>ROUNDUP(IFERROR(AQ96*(1+$AC$5/100),AQ96),0)</f>
        <v>1887</v>
      </c>
      <c r="S96" s="495">
        <f>ROUNDUP(IFERROR(AR96*(1+$AC$5/100),AR96),0)</f>
        <v>1981</v>
      </c>
      <c r="T96" s="495">
        <f>ROUNDUP(IFERROR(AS96*(1+$AC$5/100),AS96),0)</f>
        <v>2075</v>
      </c>
      <c r="U96" s="495">
        <f>ROUNDUP(IFERROR(AT96*(1+$AC$5/100),AT96),0)</f>
        <v>2169</v>
      </c>
      <c r="V96" s="495">
        <f>ROUNDUP(IFERROR(AU96*(1+$AC$5/100),AU96),0)</f>
        <v>2262</v>
      </c>
      <c r="W96" s="495">
        <f>ROUNDUP(IFERROR(AV96*(1+$AC$5/100),AV96),0)</f>
        <v>2358</v>
      </c>
      <c r="X96" s="495">
        <f>ROUNDUP(IFERROR(AW96*(1+$AC$5/100),AW96),0)</f>
        <v>2451</v>
      </c>
      <c r="Y96" s="495">
        <f>ROUNDUP(IFERROR(AX96*(1+$AC$5/100),AX96),0)</f>
        <v>2545</v>
      </c>
      <c r="Z96" s="495">
        <f>ROUNDUP(IFERROR(AY96*(1+$AC$5/100),AY96),0)</f>
        <v>2639</v>
      </c>
      <c r="AA96" s="495">
        <f>ROUNDUP(IFERROR(AZ96*(1+$AC$5/100),AZ96),0)</f>
        <v>2733</v>
      </c>
      <c r="AB96" s="500">
        <v>4200</v>
      </c>
      <c r="AC96" s="8">
        <v>759</v>
      </c>
      <c r="AD96" s="8">
        <v>884</v>
      </c>
      <c r="AE96" s="8">
        <v>1009</v>
      </c>
      <c r="AF96" s="8">
        <v>1134</v>
      </c>
      <c r="AG96" s="8">
        <v>1259</v>
      </c>
      <c r="AH96" s="8">
        <v>1384</v>
      </c>
      <c r="AI96" s="8">
        <v>1511</v>
      </c>
      <c r="AJ96" s="8">
        <v>1636</v>
      </c>
      <c r="AK96" s="8">
        <v>1761</v>
      </c>
      <c r="AL96" s="8">
        <v>1886</v>
      </c>
      <c r="AM96" s="8">
        <v>2012</v>
      </c>
      <c r="AN96" s="8">
        <v>2139</v>
      </c>
      <c r="AO96" s="8">
        <v>2264</v>
      </c>
      <c r="AP96" s="8">
        <v>2389</v>
      </c>
      <c r="AQ96" s="8">
        <v>2516</v>
      </c>
      <c r="AR96" s="8">
        <v>2641</v>
      </c>
      <c r="AS96" s="8">
        <v>2766</v>
      </c>
      <c r="AT96" s="8">
        <v>2891</v>
      </c>
      <c r="AU96" s="8">
        <v>3016</v>
      </c>
      <c r="AV96" s="8">
        <v>3143</v>
      </c>
      <c r="AW96" s="8">
        <v>3268</v>
      </c>
      <c r="AX96" s="8">
        <v>3393</v>
      </c>
      <c r="AY96" s="8">
        <v>3518</v>
      </c>
      <c r="AZ96" s="8">
        <v>3643</v>
      </c>
    </row>
    <row r="97" spans="1:57" customHeight="1" ht="18.75">
      <c r="A97" s="1436"/>
      <c r="B97" s="1436"/>
      <c r="C97" s="501">
        <v>4400</v>
      </c>
      <c r="D97" s="494">
        <f>ROUNDUP(IFERROR(AC97*(1+$AC$5/100),AC97),0)</f>
        <v>588</v>
      </c>
      <c r="E97" s="494">
        <f>ROUNDUP(IFERROR(AD97*(1+$AC$5/100),AD97),0)</f>
        <v>685</v>
      </c>
      <c r="F97" s="494">
        <f>ROUNDUP(IFERROR(AE97*(1+$AC$5/100),AE97),0)</f>
        <v>782</v>
      </c>
      <c r="G97" s="494">
        <f>ROUNDUP(IFERROR(AF97*(1+$AC$5/100),AF97),0)</f>
        <v>879</v>
      </c>
      <c r="H97" s="494">
        <f>ROUNDUP(IFERROR(AG97*(1+$AC$5/100),AG97),0)</f>
        <v>977</v>
      </c>
      <c r="I97" s="494">
        <f>ROUNDUP(IFERROR(AH97*(1+$AC$5/100),AH97),0)</f>
        <v>1074</v>
      </c>
      <c r="J97" s="494">
        <f>ROUNDUP(IFERROR(AI97*(1+$AC$5/100),AI97),0)</f>
        <v>1173</v>
      </c>
      <c r="K97" s="494">
        <f>ROUNDUP(IFERROR(AJ97*(1+$AC$5/100),AJ97),0)</f>
        <v>1269</v>
      </c>
      <c r="L97" s="494">
        <f>ROUNDUP(IFERROR(AK97*(1+$AC$5/100),AK97),0)</f>
        <v>1368</v>
      </c>
      <c r="M97" s="494">
        <f>ROUNDUP(IFERROR(AL97*(1+$AC$5/100),AL97),0)</f>
        <v>1464</v>
      </c>
      <c r="N97" s="494">
        <f>ROUNDUP(IFERROR(AM97*(1+$AC$5/100),AM97),0)</f>
        <v>1561</v>
      </c>
      <c r="O97" s="494">
        <f>ROUNDUP(IFERROR(AN97*(1+$AC$5/100),AN97),0)</f>
        <v>1658</v>
      </c>
      <c r="P97" s="494">
        <f>ROUNDUP(IFERROR(AO97*(1+$AC$5/100),AO97),0)</f>
        <v>1757</v>
      </c>
      <c r="Q97" s="494">
        <f>ROUNDUP(IFERROR(AP97*(1+$AC$5/100),AP97),0)</f>
        <v>1854</v>
      </c>
      <c r="R97" s="494">
        <f>ROUNDUP(IFERROR(AQ97*(1+$AC$5/100),AQ97),0)</f>
        <v>1952</v>
      </c>
      <c r="S97" s="494">
        <f>ROUNDUP(IFERROR(AR97*(1+$AC$5/100),AR97),0)</f>
        <v>2049</v>
      </c>
      <c r="T97" s="494">
        <f>ROUNDUP(IFERROR(AS97*(1+$AC$5/100),AS97),0)</f>
        <v>2147</v>
      </c>
      <c r="U97" s="494">
        <f>ROUNDUP(IFERROR(AT97*(1+$AC$5/100),AT97),0)</f>
        <v>2244</v>
      </c>
      <c r="V97" s="494">
        <f>ROUNDUP(IFERROR(AU97*(1+$AC$5/100),AU97),0)</f>
        <v>2341</v>
      </c>
      <c r="W97" s="494">
        <f>ROUNDUP(IFERROR(AV97*(1+$AC$5/100),AV97),0)</f>
        <v>2438</v>
      </c>
      <c r="X97" s="494">
        <f>ROUNDUP(IFERROR(AW97*(1+$AC$5/100),AW97),0)</f>
        <v>2536</v>
      </c>
      <c r="Y97" s="494">
        <f>ROUNDUP(IFERROR(AX97*(1+$AC$5/100),AX97),0)</f>
        <v>2633</v>
      </c>
      <c r="Z97" s="494">
        <f>ROUNDUP(IFERROR(AY97*(1+$AC$5/100),AY97),0)</f>
        <v>2731</v>
      </c>
      <c r="AA97" s="494">
        <f>ROUNDUP(IFERROR(AZ97*(1+$AC$5/100),AZ97),0)</f>
        <v>2828</v>
      </c>
      <c r="AB97" s="501">
        <v>4400</v>
      </c>
      <c r="AC97" s="10">
        <v>784</v>
      </c>
      <c r="AD97" s="10">
        <v>913</v>
      </c>
      <c r="AE97" s="10">
        <v>1042</v>
      </c>
      <c r="AF97" s="10">
        <v>1171</v>
      </c>
      <c r="AG97" s="10">
        <v>1302</v>
      </c>
      <c r="AH97" s="10">
        <v>1431</v>
      </c>
      <c r="AI97" s="10">
        <v>1563</v>
      </c>
      <c r="AJ97" s="10">
        <v>1692</v>
      </c>
      <c r="AK97" s="10">
        <v>1823</v>
      </c>
      <c r="AL97" s="10">
        <v>1952</v>
      </c>
      <c r="AM97" s="10">
        <v>2081</v>
      </c>
      <c r="AN97" s="10">
        <v>2210</v>
      </c>
      <c r="AO97" s="10">
        <v>2342</v>
      </c>
      <c r="AP97" s="10">
        <v>2471</v>
      </c>
      <c r="AQ97" s="10">
        <v>2602</v>
      </c>
      <c r="AR97" s="10">
        <v>2731</v>
      </c>
      <c r="AS97" s="10">
        <v>2862</v>
      </c>
      <c r="AT97" s="10">
        <v>2991</v>
      </c>
      <c r="AU97" s="10">
        <v>3121</v>
      </c>
      <c r="AV97" s="10">
        <v>3250</v>
      </c>
      <c r="AW97" s="10">
        <v>3381</v>
      </c>
      <c r="AX97" s="10">
        <v>3510</v>
      </c>
      <c r="AY97" s="10">
        <v>3641</v>
      </c>
      <c r="AZ97" s="10">
        <v>3770</v>
      </c>
    </row>
    <row r="98" spans="1:57" customHeight="1" ht="18.75">
      <c r="A98" s="1436"/>
      <c r="B98" s="1436"/>
      <c r="C98" s="500">
        <v>4600</v>
      </c>
      <c r="D98" s="495">
        <f>ROUNDUP(IFERROR(AC98*(1+$AC$5/100),AC98),0)</f>
        <v>605</v>
      </c>
      <c r="E98" s="495">
        <f>ROUNDUP(IFERROR(AD98*(1+$AC$5/100),AD98),0)</f>
        <v>706</v>
      </c>
      <c r="F98" s="495">
        <f>ROUNDUP(IFERROR(AE98*(1+$AC$5/100),AE98),0)</f>
        <v>808</v>
      </c>
      <c r="G98" s="495">
        <f>ROUNDUP(IFERROR(AF98*(1+$AC$5/100),AF98),0)</f>
        <v>908</v>
      </c>
      <c r="H98" s="495">
        <f>ROUNDUP(IFERROR(AG98*(1+$AC$5/100),AG98),0)</f>
        <v>1009</v>
      </c>
      <c r="I98" s="495">
        <f>ROUNDUP(IFERROR(AH98*(1+$AC$5/100),AH98),0)</f>
        <v>1110</v>
      </c>
      <c r="J98" s="495">
        <f>ROUNDUP(IFERROR(AI98*(1+$AC$5/100),AI98),0)</f>
        <v>1209</v>
      </c>
      <c r="K98" s="495">
        <f>ROUNDUP(IFERROR(AJ98*(1+$AC$5/100),AJ98),0)</f>
        <v>1311</v>
      </c>
      <c r="L98" s="495">
        <f>ROUNDUP(IFERROR(AK98*(1+$AC$5/100),AK98),0)</f>
        <v>1412</v>
      </c>
      <c r="M98" s="495">
        <f>ROUNDUP(IFERROR(AL98*(1+$AC$5/100),AL98),0)</f>
        <v>1512</v>
      </c>
      <c r="N98" s="495">
        <f>ROUNDUP(IFERROR(AM98*(1+$AC$5/100),AM98),0)</f>
        <v>1614</v>
      </c>
      <c r="O98" s="495">
        <f>ROUNDUP(IFERROR(AN98*(1+$AC$5/100),AN98),0)</f>
        <v>1713</v>
      </c>
      <c r="P98" s="495">
        <f>ROUNDUP(IFERROR(AO98*(1+$AC$5/100),AO98),0)</f>
        <v>1815</v>
      </c>
      <c r="Q98" s="495">
        <f>ROUNDUP(IFERROR(AP98*(1+$AC$5/100),AP98),0)</f>
        <v>1915</v>
      </c>
      <c r="R98" s="495">
        <f>ROUNDUP(IFERROR(AQ98*(1+$AC$5/100),AQ98),0)</f>
        <v>2016</v>
      </c>
      <c r="S98" s="495">
        <f>ROUNDUP(IFERROR(AR98*(1+$AC$5/100),AR98),0)</f>
        <v>2118</v>
      </c>
      <c r="T98" s="495">
        <f>ROUNDUP(IFERROR(AS98*(1+$AC$5/100),AS98),0)</f>
        <v>2218</v>
      </c>
      <c r="U98" s="495">
        <f>ROUNDUP(IFERROR(AT98*(1+$AC$5/100),AT98),0)</f>
        <v>2318</v>
      </c>
      <c r="V98" s="495">
        <f>ROUNDUP(IFERROR(AU98*(1+$AC$5/100),AU98),0)</f>
        <v>2419</v>
      </c>
      <c r="W98" s="495">
        <f>ROUNDUP(IFERROR(AV98*(1+$AC$5/100),AV98),0)</f>
        <v>2520</v>
      </c>
      <c r="X98" s="495">
        <f>ROUNDUP(IFERROR(AW98*(1+$AC$5/100),AW98),0)</f>
        <v>2621</v>
      </c>
      <c r="Y98" s="495">
        <f>ROUNDUP(IFERROR(AX98*(1+$AC$5/100),AX98),0)</f>
        <v>2722</v>
      </c>
      <c r="Z98" s="495">
        <f>ROUNDUP(IFERROR(AY98*(1+$AC$5/100),AY98),0)</f>
        <v>2822</v>
      </c>
      <c r="AA98" s="495">
        <f>ROUNDUP(IFERROR(AZ98*(1+$AC$5/100),AZ98),0)</f>
        <v>2924</v>
      </c>
      <c r="AB98" s="500">
        <v>4600</v>
      </c>
      <c r="AC98" s="8">
        <v>806</v>
      </c>
      <c r="AD98" s="8">
        <v>941</v>
      </c>
      <c r="AE98" s="8">
        <v>1077</v>
      </c>
      <c r="AF98" s="8">
        <v>1210</v>
      </c>
      <c r="AG98" s="8">
        <v>1345</v>
      </c>
      <c r="AH98" s="8">
        <v>1479</v>
      </c>
      <c r="AI98" s="8">
        <v>1612</v>
      </c>
      <c r="AJ98" s="8">
        <v>1747</v>
      </c>
      <c r="AK98" s="8">
        <v>1882</v>
      </c>
      <c r="AL98" s="8">
        <v>2016</v>
      </c>
      <c r="AM98" s="8">
        <v>2151</v>
      </c>
      <c r="AN98" s="8">
        <v>2284</v>
      </c>
      <c r="AO98" s="8">
        <v>2419</v>
      </c>
      <c r="AP98" s="8">
        <v>2553</v>
      </c>
      <c r="AQ98" s="8">
        <v>2688</v>
      </c>
      <c r="AR98" s="8">
        <v>2823</v>
      </c>
      <c r="AS98" s="8">
        <v>2957</v>
      </c>
      <c r="AT98" s="8">
        <v>3090</v>
      </c>
      <c r="AU98" s="8">
        <v>3225</v>
      </c>
      <c r="AV98" s="8">
        <v>3360</v>
      </c>
      <c r="AW98" s="8">
        <v>3494</v>
      </c>
      <c r="AX98" s="8">
        <v>3629</v>
      </c>
      <c r="AY98" s="8">
        <v>3762</v>
      </c>
      <c r="AZ98" s="8">
        <v>3898</v>
      </c>
    </row>
    <row r="99" spans="1:57" customHeight="1" ht="18.75">
      <c r="A99" s="1436"/>
      <c r="B99" s="1436"/>
      <c r="C99" s="501">
        <v>4800</v>
      </c>
      <c r="D99" s="494">
        <f>ROUNDUP(IFERROR(AC99*(1+$AC$5/100),AC99),0)</f>
        <v>625</v>
      </c>
      <c r="E99" s="494">
        <f>ROUNDUP(IFERROR(AD99*(1+$AC$5/100),AD99),0)</f>
        <v>728</v>
      </c>
      <c r="F99" s="494">
        <f>ROUNDUP(IFERROR(AE99*(1+$AC$5/100),AE99),0)</f>
        <v>833</v>
      </c>
      <c r="G99" s="494">
        <f>ROUNDUP(IFERROR(AF99*(1+$AC$5/100),AF99),0)</f>
        <v>936</v>
      </c>
      <c r="H99" s="494">
        <f>ROUNDUP(IFERROR(AG99*(1+$AC$5/100),AG99),0)</f>
        <v>1040</v>
      </c>
      <c r="I99" s="494">
        <f>ROUNDUP(IFERROR(AH99*(1+$AC$5/100),AH99),0)</f>
        <v>1145</v>
      </c>
      <c r="J99" s="494">
        <f>ROUNDUP(IFERROR(AI99*(1+$AC$5/100),AI99),0)</f>
        <v>1249</v>
      </c>
      <c r="K99" s="494">
        <f>ROUNDUP(IFERROR(AJ99*(1+$AC$5/100),AJ99),0)</f>
        <v>1352</v>
      </c>
      <c r="L99" s="494">
        <f>ROUNDUP(IFERROR(AK99*(1+$AC$5/100),AK99),0)</f>
        <v>1457</v>
      </c>
      <c r="M99" s="494">
        <f>ROUNDUP(IFERROR(AL99*(1+$AC$5/100),AL99),0)</f>
        <v>1561</v>
      </c>
      <c r="N99" s="494">
        <f>ROUNDUP(IFERROR(AM99*(1+$AC$5/100),AM99),0)</f>
        <v>1665</v>
      </c>
      <c r="O99" s="494">
        <f>ROUNDUP(IFERROR(AN99*(1+$AC$5/100),AN99),0)</f>
        <v>1769</v>
      </c>
      <c r="P99" s="494">
        <f>ROUNDUP(IFERROR(AO99*(1+$AC$5/100),AO99),0)</f>
        <v>1873</v>
      </c>
      <c r="Q99" s="494">
        <f>ROUNDUP(IFERROR(AP99*(1+$AC$5/100),AP99),0)</f>
        <v>1978</v>
      </c>
      <c r="R99" s="494">
        <f>ROUNDUP(IFERROR(AQ99*(1+$AC$5/100),AQ99),0)</f>
        <v>2081</v>
      </c>
      <c r="S99" s="494">
        <f>ROUNDUP(IFERROR(AR99*(1+$AC$5/100),AR99),0)</f>
        <v>2186</v>
      </c>
      <c r="T99" s="494">
        <f>ROUNDUP(IFERROR(AS99*(1+$AC$5/100),AS99),0)</f>
        <v>2289</v>
      </c>
      <c r="U99" s="494">
        <f>ROUNDUP(IFERROR(AT99*(1+$AC$5/100),AT99),0)</f>
        <v>2393</v>
      </c>
      <c r="V99" s="494">
        <f>ROUNDUP(IFERROR(AU99*(1+$AC$5/100),AU99),0)</f>
        <v>2498</v>
      </c>
      <c r="W99" s="494">
        <f>ROUNDUP(IFERROR(AV99*(1+$AC$5/100),AV99),0)</f>
        <v>2602</v>
      </c>
      <c r="X99" s="494">
        <f>ROUNDUP(IFERROR(AW99*(1+$AC$5/100),AW99),0)</f>
        <v>2706</v>
      </c>
      <c r="Y99" s="494">
        <f>ROUNDUP(IFERROR(AX99*(1+$AC$5/100),AX99),0)</f>
        <v>2810</v>
      </c>
      <c r="Z99" s="494">
        <f>ROUNDUP(IFERROR(AY99*(1+$AC$5/100),AY99),0)</f>
        <v>2914</v>
      </c>
      <c r="AA99" s="494">
        <f>ROUNDUP(IFERROR(AZ99*(1+$AC$5/100),AZ99),0)</f>
        <v>3018</v>
      </c>
      <c r="AB99" s="501">
        <v>4800</v>
      </c>
      <c r="AC99" s="10">
        <v>833</v>
      </c>
      <c r="AD99" s="10">
        <v>970</v>
      </c>
      <c r="AE99" s="10">
        <v>1110</v>
      </c>
      <c r="AF99" s="10">
        <v>1247</v>
      </c>
      <c r="AG99" s="10">
        <v>1386</v>
      </c>
      <c r="AH99" s="10">
        <v>1526</v>
      </c>
      <c r="AI99" s="10">
        <v>1665</v>
      </c>
      <c r="AJ99" s="10">
        <v>1802</v>
      </c>
      <c r="AK99" s="10">
        <v>1942</v>
      </c>
      <c r="AL99" s="10">
        <v>2081</v>
      </c>
      <c r="AM99" s="10">
        <v>2219</v>
      </c>
      <c r="AN99" s="10">
        <v>2358</v>
      </c>
      <c r="AO99" s="10">
        <v>2497</v>
      </c>
      <c r="AP99" s="10">
        <v>2637</v>
      </c>
      <c r="AQ99" s="10">
        <v>2774</v>
      </c>
      <c r="AR99" s="10">
        <v>2914</v>
      </c>
      <c r="AS99" s="10">
        <v>3051</v>
      </c>
      <c r="AT99" s="10">
        <v>3190</v>
      </c>
      <c r="AU99" s="10">
        <v>3330</v>
      </c>
      <c r="AV99" s="10">
        <v>3469</v>
      </c>
      <c r="AW99" s="10">
        <v>3608</v>
      </c>
      <c r="AX99" s="10">
        <v>3746</v>
      </c>
      <c r="AY99" s="10">
        <v>3885</v>
      </c>
      <c r="AZ99" s="10">
        <v>4023</v>
      </c>
    </row>
    <row r="100" spans="1:57" customHeight="1" ht="18.75">
      <c r="A100" s="1436"/>
      <c r="B100" s="1436"/>
      <c r="C100" s="500">
        <v>5000</v>
      </c>
      <c r="D100" s="495">
        <f>ROUNDUP(IFERROR(AC100*(1+$AC$5/100),AC100),0)</f>
        <v>642</v>
      </c>
      <c r="E100" s="495">
        <f>ROUNDUP(IFERROR(AD100*(1+$AC$5/100),AD100),0)</f>
        <v>750</v>
      </c>
      <c r="F100" s="495">
        <f>ROUNDUP(IFERROR(AE100*(1+$AC$5/100),AE100),0)</f>
        <v>857</v>
      </c>
      <c r="G100" s="495">
        <f>ROUNDUP(IFERROR(AF100*(1+$AC$5/100),AF100),0)</f>
        <v>965</v>
      </c>
      <c r="H100" s="495">
        <f>ROUNDUP(IFERROR(AG100*(1+$AC$5/100),AG100),0)</f>
        <v>1072</v>
      </c>
      <c r="I100" s="495">
        <f>ROUNDUP(IFERROR(AH100*(1+$AC$5/100),AH100),0)</f>
        <v>1180</v>
      </c>
      <c r="J100" s="495">
        <f>ROUNDUP(IFERROR(AI100*(1+$AC$5/100),AI100),0)</f>
        <v>1287</v>
      </c>
      <c r="K100" s="495">
        <f>ROUNDUP(IFERROR(AJ100*(1+$AC$5/100),AJ100),0)</f>
        <v>1395</v>
      </c>
      <c r="L100" s="495">
        <f>ROUNDUP(IFERROR(AK100*(1+$AC$5/100),AK100),0)</f>
        <v>1501</v>
      </c>
      <c r="M100" s="495">
        <f>ROUNDUP(IFERROR(AL100*(1+$AC$5/100),AL100),0)</f>
        <v>1609</v>
      </c>
      <c r="N100" s="495">
        <f>ROUNDUP(IFERROR(AM100*(1+$AC$5/100),AM100),0)</f>
        <v>1716</v>
      </c>
      <c r="O100" s="495">
        <f>ROUNDUP(IFERROR(AN100*(1+$AC$5/100),AN100),0)</f>
        <v>1824</v>
      </c>
      <c r="P100" s="495">
        <f>ROUNDUP(IFERROR(AO100*(1+$AC$5/100),AO100),0)</f>
        <v>1932</v>
      </c>
      <c r="Q100" s="495">
        <f>ROUNDUP(IFERROR(AP100*(1+$AC$5/100),AP100),0)</f>
        <v>2040</v>
      </c>
      <c r="R100" s="495">
        <f>ROUNDUP(IFERROR(AQ100*(1+$AC$5/100),AQ100),0)</f>
        <v>2147</v>
      </c>
      <c r="S100" s="495">
        <f>ROUNDUP(IFERROR(AR100*(1+$AC$5/100),AR100),0)</f>
        <v>2255</v>
      </c>
      <c r="T100" s="495">
        <f>ROUNDUP(IFERROR(AS100*(1+$AC$5/100),AS100),0)</f>
        <v>2361</v>
      </c>
      <c r="U100" s="495">
        <f>ROUNDUP(IFERROR(AT100*(1+$AC$5/100),AT100),0)</f>
        <v>2469</v>
      </c>
      <c r="V100" s="495">
        <f>ROUNDUP(IFERROR(AU100*(1+$AC$5/100),AU100),0)</f>
        <v>2576</v>
      </c>
      <c r="W100" s="495">
        <f>ROUNDUP(IFERROR(AV100*(1+$AC$5/100),AV100),0)</f>
        <v>2684</v>
      </c>
      <c r="X100" s="495">
        <f>ROUNDUP(IFERROR(AW100*(1+$AC$5/100),AW100),0)</f>
        <v>2791</v>
      </c>
      <c r="Y100" s="495">
        <f>ROUNDUP(IFERROR(AX100*(1+$AC$5/100),AX100),0)</f>
        <v>2899</v>
      </c>
      <c r="Z100" s="495">
        <f>ROUNDUP(IFERROR(AY100*(1+$AC$5/100),AY100),0)</f>
        <v>3006</v>
      </c>
      <c r="AA100" s="495">
        <f>ROUNDUP(IFERROR(AZ100*(1+$AC$5/100),AZ100),0)</f>
        <v>3113</v>
      </c>
      <c r="AB100" s="500">
        <v>5000</v>
      </c>
      <c r="AC100" s="8">
        <v>855</v>
      </c>
      <c r="AD100" s="8">
        <v>999</v>
      </c>
      <c r="AE100" s="8">
        <v>1142</v>
      </c>
      <c r="AF100" s="8">
        <v>1286</v>
      </c>
      <c r="AG100" s="8">
        <v>1429</v>
      </c>
      <c r="AH100" s="8">
        <v>1573</v>
      </c>
      <c r="AI100" s="8">
        <v>1716</v>
      </c>
      <c r="AJ100" s="8">
        <v>1860</v>
      </c>
      <c r="AK100" s="8">
        <v>2001</v>
      </c>
      <c r="AL100" s="8">
        <v>2145</v>
      </c>
      <c r="AM100" s="8">
        <v>2288</v>
      </c>
      <c r="AN100" s="8">
        <v>2432</v>
      </c>
      <c r="AO100" s="8">
        <v>2575</v>
      </c>
      <c r="AP100" s="8">
        <v>2719</v>
      </c>
      <c r="AQ100" s="8">
        <v>2862</v>
      </c>
      <c r="AR100" s="8">
        <v>3006</v>
      </c>
      <c r="AS100" s="8">
        <v>3147</v>
      </c>
      <c r="AT100" s="8">
        <v>3291</v>
      </c>
      <c r="AU100" s="8">
        <v>3434</v>
      </c>
      <c r="AV100" s="8">
        <v>3578</v>
      </c>
      <c r="AW100" s="8">
        <v>3721</v>
      </c>
      <c r="AX100" s="8">
        <v>3865</v>
      </c>
      <c r="AY100" s="8">
        <v>4008</v>
      </c>
      <c r="AZ100" s="8">
        <v>4150</v>
      </c>
    </row>
    <row r="101" spans="1:57" customHeight="1" ht="18.75">
      <c r="A101" s="7"/>
      <c r="B101" s="7"/>
      <c r="C101" s="12"/>
      <c r="AB101" s="12"/>
    </row>
    <row r="102" spans="1:57" customHeight="1" ht="23.25">
      <c r="A102" s="1432" t="s">
        <v>945</v>
      </c>
      <c r="B102" s="1433"/>
      <c r="C102" s="1433"/>
      <c r="D102" s="1433"/>
      <c r="E102" s="1433"/>
      <c r="F102" s="1433"/>
      <c r="G102" s="1433"/>
      <c r="H102" s="1433"/>
      <c r="I102" s="1433"/>
      <c r="J102" s="1433"/>
      <c r="K102" s="1433"/>
      <c r="L102" s="1433"/>
      <c r="M102" s="1433"/>
      <c r="N102" s="1433"/>
      <c r="O102" s="1433"/>
      <c r="P102" s="1433"/>
      <c r="Q102" s="1433"/>
      <c r="R102" s="1433"/>
      <c r="S102" s="1433"/>
      <c r="T102" s="1433"/>
      <c r="U102" s="1433"/>
      <c r="V102" s="1433"/>
      <c r="W102" s="1433"/>
      <c r="X102" s="1433"/>
      <c r="Y102" s="1433"/>
      <c r="Z102" s="1433"/>
      <c r="AA102" s="1433"/>
      <c r="AB102" s="1433"/>
    </row>
    <row r="103" spans="1:57" customHeight="1" ht="18.75">
      <c r="A103" s="483"/>
      <c r="B103" s="483"/>
      <c r="C103" s="1428" t="s">
        <v>946</v>
      </c>
      <c r="D103" s="1428"/>
      <c r="E103" s="1428"/>
      <c r="F103" s="1428"/>
      <c r="G103" s="1428"/>
      <c r="H103" s="1428"/>
      <c r="I103" s="1428"/>
      <c r="J103" s="1428"/>
      <c r="K103" s="1428"/>
      <c r="L103" s="1428"/>
      <c r="M103" s="1428"/>
      <c r="N103" s="1428"/>
      <c r="O103" s="1428" t="s">
        <v>947</v>
      </c>
      <c r="P103" s="1428"/>
      <c r="Q103" s="1428"/>
      <c r="R103" s="1428"/>
      <c r="S103" s="1428"/>
      <c r="T103" s="1428"/>
      <c r="U103" s="1428"/>
      <c r="V103" s="1428"/>
      <c r="W103" s="1428"/>
      <c r="X103" s="1428"/>
      <c r="Y103" s="1428"/>
      <c r="Z103" s="1428"/>
      <c r="AA103" s="1428"/>
      <c r="AB103" s="1428"/>
    </row>
    <row r="104" spans="1:57" customHeight="1" ht="18.75">
      <c r="A104" s="483"/>
      <c r="B104" s="483"/>
      <c r="C104" s="1428" t="s">
        <v>948</v>
      </c>
      <c r="D104" s="1428"/>
      <c r="E104" s="1428"/>
      <c r="F104" s="1428"/>
      <c r="G104" s="1428"/>
      <c r="H104" s="1428"/>
      <c r="I104" s="1428"/>
      <c r="J104" s="1428"/>
      <c r="K104" s="1428"/>
      <c r="L104" s="1428"/>
      <c r="M104" s="1428"/>
      <c r="N104" s="1428"/>
      <c r="O104" s="1428" t="s">
        <v>949</v>
      </c>
      <c r="P104" s="1428"/>
      <c r="Q104" s="1428"/>
      <c r="R104" s="1428"/>
      <c r="S104" s="1428"/>
      <c r="T104" s="1428"/>
      <c r="U104" s="1428"/>
      <c r="V104" s="1428"/>
      <c r="W104" s="1428"/>
      <c r="X104" s="1428"/>
      <c r="Y104" s="1428"/>
      <c r="Z104" s="1428"/>
      <c r="AA104" s="1428"/>
      <c r="AB104" s="1428"/>
    </row>
    <row r="105" spans="1:57" customHeight="1" ht="18.75">
      <c r="A105" s="483"/>
      <c r="B105" s="483"/>
      <c r="C105" s="1428" t="s">
        <v>950</v>
      </c>
      <c r="D105" s="1428"/>
      <c r="E105" s="1428"/>
      <c r="F105" s="1428"/>
      <c r="G105" s="1428"/>
      <c r="H105" s="1428"/>
      <c r="I105" s="1428"/>
      <c r="J105" s="1428"/>
      <c r="K105" s="1428"/>
      <c r="L105" s="1428"/>
      <c r="M105" s="1428"/>
      <c r="N105" s="1428"/>
      <c r="O105" s="1428" t="s">
        <v>951</v>
      </c>
      <c r="P105" s="1428"/>
      <c r="Q105" s="1428"/>
      <c r="R105" s="1428"/>
      <c r="S105" s="1428"/>
      <c r="T105" s="1428"/>
      <c r="U105" s="1428"/>
      <c r="V105" s="1428"/>
      <c r="W105" s="1428"/>
      <c r="X105" s="1428"/>
      <c r="Y105" s="1428"/>
      <c r="Z105" s="1428"/>
      <c r="AA105" s="1428"/>
      <c r="AB105" s="1428"/>
    </row>
    <row r="106" spans="1:57" customHeight="1" ht="18.75">
      <c r="A106" s="1437" t="s">
        <v>72</v>
      </c>
      <c r="B106" s="1437"/>
      <c r="C106" s="1437"/>
      <c r="D106" s="1437"/>
      <c r="E106" s="1437"/>
      <c r="F106" s="1437"/>
      <c r="G106" s="1437"/>
      <c r="H106" s="1437"/>
      <c r="I106" s="1437"/>
      <c r="J106" s="1437"/>
      <c r="K106" s="1437"/>
      <c r="L106" s="1437"/>
      <c r="M106" s="1437"/>
      <c r="N106" s="1437"/>
      <c r="O106" s="1437"/>
      <c r="P106" s="1437"/>
      <c r="Q106" s="1437"/>
      <c r="R106" s="1437"/>
      <c r="S106" s="1437"/>
      <c r="T106" s="1437"/>
      <c r="U106" s="1437"/>
      <c r="V106" s="1437"/>
      <c r="W106" s="1437"/>
      <c r="X106" s="1437"/>
      <c r="Y106" s="1437"/>
      <c r="Z106" s="1437"/>
      <c r="AA106" s="1437"/>
      <c r="AB106" s="1437"/>
    </row>
    <row r="107" spans="1:57" customHeight="1" ht="18.75">
      <c r="A107" s="1437" t="s">
        <v>73</v>
      </c>
      <c r="B107" s="1437"/>
      <c r="C107" s="1437"/>
      <c r="D107" s="1437"/>
      <c r="E107" s="1437"/>
      <c r="F107" s="1437"/>
      <c r="G107" s="1437"/>
      <c r="H107" s="1437"/>
      <c r="I107" s="1437"/>
      <c r="J107" s="1437"/>
      <c r="K107" s="1437"/>
      <c r="L107" s="1437"/>
      <c r="M107" s="1437"/>
      <c r="N107" s="1437"/>
      <c r="O107" s="1437"/>
      <c r="P107" s="1437"/>
      <c r="Q107" s="1437"/>
      <c r="R107" s="1437"/>
      <c r="S107" s="1437"/>
      <c r="T107" s="1437"/>
      <c r="U107" s="1437"/>
      <c r="V107" s="1437"/>
      <c r="W107" s="1437"/>
      <c r="X107" s="1437"/>
      <c r="Y107" s="1437"/>
      <c r="Z107" s="1437"/>
      <c r="AA107" s="1437"/>
      <c r="AB107" s="1437"/>
    </row>
    <row r="108" spans="1:57" customHeight="1" ht="54" s="484" customFormat="1">
      <c r="A108" s="483"/>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c r="AA108" s="483"/>
      <c r="AB108" s="483"/>
    </row>
  </sheetData>
  <mergeCells>
    <mergeCell ref="O103:AB103"/>
    <mergeCell ref="C105:N105"/>
    <mergeCell ref="O105:AB105"/>
    <mergeCell ref="A106:AB106"/>
    <mergeCell ref="A107:AB107"/>
    <mergeCell ref="B2:F2"/>
    <mergeCell ref="A3:F3"/>
    <mergeCell ref="X3:AB3"/>
    <mergeCell ref="Y2:AB2"/>
    <mergeCell ref="C104:N104"/>
    <mergeCell ref="O104:AB104"/>
    <mergeCell ref="A5:AB5"/>
    <mergeCell ref="A7:B28"/>
    <mergeCell ref="A30:AB30"/>
    <mergeCell ref="A31:B52"/>
    <mergeCell ref="A54:AB54"/>
    <mergeCell ref="A55:B76"/>
    <mergeCell ref="A78:AB78"/>
    <mergeCell ref="A79:B100"/>
    <mergeCell ref="A102:AB102"/>
    <mergeCell ref="C103:N103"/>
  </mergeCells>
  <printOptions gridLines="false" gridLinesSet="true"/>
  <pageMargins left="0.23622047244094" right="0.23622047244094" top="0.74803149606299" bottom="0.74803149606299" header="0.31496062992126" footer="0.31496062992126"/>
  <pageSetup paperSize="9" orientation="portrait" scale="34"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AY35"/>
  <sheetViews>
    <sheetView tabSelected="0" workbookViewId="0" zoomScale="70" view="pageBreakPreview" showGridLines="true" showRowColHeaders="1" topLeftCell="A7">
      <selection activeCell="B2" sqref="B2:D2"/>
    </sheetView>
  </sheetViews>
  <sheetFormatPr defaultRowHeight="14.4" defaultColWidth="9.140625" outlineLevelRow="0" outlineLevelCol="0"/>
  <cols>
    <col min="1" max="1" width="16.7109375" customWidth="true" style="289"/>
    <col min="2" max="2" width="16.7109375" customWidth="true" style="289"/>
    <col min="3" max="3" width="16.7109375" customWidth="true" style="289"/>
    <col min="4" max="4" width="21.42578125" customWidth="true" style="289"/>
    <col min="5" max="5" width="16.7109375" customWidth="true" style="289"/>
    <col min="6" max="6" width="16.7109375" customWidth="true" style="289"/>
    <col min="7" max="7" width="16.7109375" customWidth="true" style="289"/>
    <col min="8" max="8" width="16.7109375" customWidth="true" style="289"/>
    <col min="9" max="9" width="9.140625" style="289"/>
    <col min="10" max="10" width="9.140625" style="289"/>
    <col min="11" max="11" width="9.140625" style="289"/>
    <col min="12" max="12" width="9.140625" style="289"/>
    <col min="13" max="13" width="9.140625" style="289"/>
    <col min="14" max="14" width="9.140625" style="289"/>
    <col min="15" max="15" width="9.140625" style="289"/>
    <col min="16" max="16" width="9.140625" style="289"/>
    <col min="17" max="17" width="9.140625" style="289"/>
    <col min="18" max="18" width="9.140625" style="289"/>
    <col min="19" max="19" width="9.140625" style="289"/>
    <col min="20" max="20" width="9.140625" style="289"/>
    <col min="21" max="21" width="9.140625" style="289"/>
    <col min="22" max="22" width="9.140625" style="289"/>
    <col min="23" max="23" width="9.140625" style="289"/>
    <col min="24" max="24" width="9.140625" style="289"/>
    <col min="25" max="25" width="9.140625" style="289"/>
    <col min="26" max="26" width="9.140625" style="289"/>
    <col min="27" max="27" width="9.140625" style="289"/>
    <col min="28" max="28" width="9.140625" style="289"/>
    <col min="29" max="29" width="9.140625" style="289"/>
    <col min="30" max="30" width="9.140625" style="289"/>
    <col min="31" max="31" width="9.140625" style="289"/>
    <col min="32" max="32" width="9.140625" style="289"/>
    <col min="33" max="33" width="9.140625" style="289"/>
    <col min="34" max="34" width="9.140625" style="289"/>
    <col min="35" max="35" width="9.140625" style="289"/>
    <col min="36" max="36" width="9.140625" style="289"/>
    <col min="37" max="37" width="9.140625" style="289"/>
    <col min="38" max="38" width="9.140625" style="289"/>
    <col min="39" max="39" width="9.140625" style="289"/>
    <col min="40" max="40" width="9.140625" style="289"/>
    <col min="41" max="41" width="9.140625" style="289"/>
    <col min="42" max="42" width="9.140625" style="289"/>
    <col min="43" max="43" width="9.140625" style="289"/>
    <col min="44" max="44" width="9.140625" style="289"/>
    <col min="45" max="45" width="9.140625" style="289"/>
    <col min="46" max="46" width="9.140625" style="289"/>
    <col min="47" max="47" width="9.140625" style="289"/>
    <col min="48" max="48" width="9.140625" style="289"/>
    <col min="49" max="49" width="9.140625" style="289"/>
    <col min="50" max="50" width="9.140625" style="289"/>
    <col min="51" max="51" width="9.140625" style="285"/>
  </cols>
  <sheetData>
    <row r="1" spans="1:51" customHeight="1" ht="24">
      <c r="A1" s="509"/>
      <c r="B1" s="510"/>
      <c r="C1" s="510"/>
      <c r="D1" s="510"/>
      <c r="E1" s="510"/>
      <c r="F1" s="510"/>
      <c r="G1" s="511"/>
      <c r="H1" s="512"/>
    </row>
    <row r="2" spans="1:51" customHeight="1" ht="60">
      <c r="A2" s="513"/>
      <c r="B2" s="1438" t="s">
        <v>751</v>
      </c>
      <c r="C2" s="1438"/>
      <c r="D2" s="1438"/>
      <c r="E2" s="502"/>
      <c r="F2" s="58" t="s">
        <v>3</v>
      </c>
      <c r="G2" s="1256">
        <f>Cover!I59</f>
        <v>46113</v>
      </c>
      <c r="H2" s="1256"/>
      <c r="I2" s="455"/>
      <c r="J2" s="455"/>
    </row>
    <row r="3" spans="1:51" customHeight="1" ht="60">
      <c r="A3" s="1439" t="s">
        <v>952</v>
      </c>
      <c r="B3" s="1439"/>
      <c r="C3" s="1439"/>
      <c r="D3" s="1439"/>
      <c r="E3" s="503"/>
      <c r="F3" s="918" t="s">
        <v>2</v>
      </c>
      <c r="G3" s="918"/>
      <c r="H3" s="918"/>
      <c r="I3" s="415"/>
      <c r="J3" s="415"/>
    </row>
    <row r="4" spans="1:51" customHeight="1" ht="18.75">
      <c r="A4" s="504"/>
      <c r="B4" s="504"/>
      <c r="C4" s="504"/>
      <c r="D4" s="504"/>
      <c r="E4" s="504"/>
      <c r="F4" s="505" t="str">
        <f>IFERROR(IF(-J4/100&gt;0,-J4/100,""),"")</f>
        <v/>
      </c>
      <c r="G4" s="1445" t="str">
        <f>IF(F4="","","Discount already applied to the prices below")</f>
        <v/>
      </c>
      <c r="H4" s="1445"/>
      <c r="J4" s="506"/>
    </row>
    <row r="5" spans="1:51" customHeight="1" ht="24" s="517" customFormat="1">
      <c r="A5" s="1446" t="s">
        <v>953</v>
      </c>
      <c r="B5" s="1446"/>
      <c r="C5" s="1446"/>
      <c r="D5" s="1446"/>
      <c r="E5" s="1446"/>
      <c r="F5" s="1446"/>
      <c r="G5" s="1446"/>
      <c r="H5" s="1446"/>
      <c r="I5" s="508"/>
      <c r="K5" s="508"/>
      <c r="L5" s="508"/>
      <c r="M5" s="508"/>
      <c r="N5" s="508"/>
      <c r="O5" s="508"/>
      <c r="P5" s="508"/>
      <c r="Q5" s="508"/>
      <c r="R5" s="508"/>
      <c r="S5" s="508"/>
      <c r="T5" s="508"/>
      <c r="U5" s="508"/>
      <c r="V5" s="508"/>
      <c r="W5" s="508"/>
      <c r="X5" s="508"/>
      <c r="Y5" s="508"/>
      <c r="Z5" s="508"/>
      <c r="AA5" s="508"/>
      <c r="AB5" s="508"/>
      <c r="AC5" s="508"/>
      <c r="AD5" s="508"/>
      <c r="AE5" s="508"/>
      <c r="AF5" s="508"/>
      <c r="AG5" s="508"/>
      <c r="AH5" s="508"/>
      <c r="AI5" s="508"/>
      <c r="AJ5" s="508"/>
      <c r="AK5" s="508"/>
      <c r="AL5" s="508"/>
      <c r="AM5" s="508"/>
      <c r="AN5" s="508"/>
      <c r="AO5" s="508"/>
      <c r="AP5" s="508"/>
      <c r="AQ5" s="508"/>
      <c r="AR5" s="508"/>
      <c r="AS5" s="508"/>
      <c r="AT5" s="508"/>
      <c r="AU5" s="508"/>
      <c r="AV5" s="508"/>
      <c r="AW5" s="508"/>
      <c r="AX5" s="508"/>
    </row>
    <row r="6" spans="1:51" customHeight="1" ht="24" s="517" customFormat="1">
      <c r="A6" s="518"/>
      <c r="B6" s="518"/>
      <c r="C6" s="518"/>
      <c r="D6" s="518"/>
      <c r="E6" s="518"/>
      <c r="F6" s="518"/>
      <c r="G6" s="518"/>
      <c r="H6" s="518"/>
      <c r="I6" s="508"/>
      <c r="K6" s="508"/>
      <c r="L6" s="508"/>
      <c r="M6" s="508"/>
      <c r="N6" s="508"/>
      <c r="O6" s="508"/>
      <c r="P6" s="508"/>
      <c r="Q6" s="508"/>
      <c r="R6" s="508"/>
      <c r="S6" s="508"/>
      <c r="T6" s="508"/>
      <c r="U6" s="508"/>
      <c r="V6" s="508"/>
      <c r="W6" s="508"/>
      <c r="X6" s="508"/>
      <c r="Y6" s="508"/>
      <c r="Z6" s="508"/>
      <c r="AA6" s="508"/>
      <c r="AB6" s="508"/>
      <c r="AC6" s="508"/>
      <c r="AD6" s="508"/>
      <c r="AE6" s="508"/>
      <c r="AF6" s="508"/>
      <c r="AG6" s="508"/>
      <c r="AH6" s="508"/>
      <c r="AI6" s="508"/>
      <c r="AJ6" s="508"/>
      <c r="AK6" s="508"/>
      <c r="AL6" s="508"/>
      <c r="AM6" s="508"/>
      <c r="AN6" s="508"/>
      <c r="AO6" s="508"/>
      <c r="AP6" s="508"/>
      <c r="AQ6" s="508"/>
      <c r="AR6" s="508"/>
      <c r="AS6" s="508"/>
      <c r="AT6" s="508"/>
      <c r="AU6" s="508"/>
      <c r="AV6" s="508"/>
      <c r="AW6" s="508"/>
      <c r="AX6" s="508"/>
    </row>
    <row r="7" spans="1:51" customHeight="1" ht="39" s="514" customFormat="1">
      <c r="A7" s="1447" t="s">
        <v>954</v>
      </c>
      <c r="B7" s="1448"/>
      <c r="C7" s="515" t="s">
        <v>539</v>
      </c>
      <c r="D7" s="1449" t="s">
        <v>472</v>
      </c>
      <c r="E7" s="1448"/>
      <c r="F7" s="515" t="s">
        <v>760</v>
      </c>
      <c r="G7" s="515" t="s">
        <v>955</v>
      </c>
      <c r="H7" s="516" t="s">
        <v>956</v>
      </c>
    </row>
    <row r="8" spans="1:51" customHeight="1" ht="33" s="524" customFormat="1">
      <c r="A8" s="1440" t="s">
        <v>957</v>
      </c>
      <c r="B8" s="1441"/>
      <c r="C8" s="1442" t="s">
        <v>769</v>
      </c>
      <c r="D8" s="519">
        <v>83</v>
      </c>
      <c r="E8" s="520" t="s">
        <v>212</v>
      </c>
      <c r="F8" s="521" t="s">
        <v>958</v>
      </c>
      <c r="G8" s="522" t="s">
        <v>851</v>
      </c>
      <c r="H8" s="522" t="s">
        <v>959</v>
      </c>
      <c r="I8" s="523"/>
      <c r="J8" s="523"/>
      <c r="K8" s="523"/>
      <c r="L8" s="523"/>
      <c r="M8" s="523"/>
      <c r="N8" s="523"/>
      <c r="O8" s="523"/>
      <c r="P8" s="523"/>
      <c r="Q8" s="523"/>
      <c r="R8" s="523"/>
      <c r="S8" s="523"/>
      <c r="T8" s="523"/>
      <c r="U8" s="523"/>
      <c r="V8" s="523"/>
      <c r="W8" s="523"/>
      <c r="X8" s="523"/>
      <c r="Y8" s="523"/>
      <c r="Z8" s="523"/>
      <c r="AA8" s="523"/>
      <c r="AB8" s="523"/>
      <c r="AC8" s="523"/>
      <c r="AD8" s="523"/>
      <c r="AE8" s="523"/>
      <c r="AF8" s="523"/>
      <c r="AG8" s="523"/>
      <c r="AH8" s="523"/>
      <c r="AI8" s="523"/>
      <c r="AJ8" s="523"/>
      <c r="AK8" s="523"/>
      <c r="AL8" s="523"/>
      <c r="AM8" s="523"/>
      <c r="AN8" s="523"/>
      <c r="AO8" s="523"/>
      <c r="AP8" s="523"/>
      <c r="AQ8" s="523"/>
      <c r="AR8" s="523"/>
      <c r="AS8" s="523"/>
      <c r="AT8" s="523"/>
      <c r="AU8" s="523"/>
      <c r="AV8" s="523"/>
      <c r="AW8" s="523"/>
      <c r="AX8" s="523"/>
    </row>
    <row r="9" spans="1:51" customHeight="1" ht="33" s="524" customFormat="1">
      <c r="A9" s="1440" t="s">
        <v>960</v>
      </c>
      <c r="B9" s="1441"/>
      <c r="C9" s="1443"/>
      <c r="D9" s="519">
        <v>100</v>
      </c>
      <c r="E9" s="520" t="s">
        <v>212</v>
      </c>
      <c r="F9" s="521" t="s">
        <v>961</v>
      </c>
      <c r="G9" s="522" t="s">
        <v>851</v>
      </c>
      <c r="H9" s="522" t="s">
        <v>959</v>
      </c>
      <c r="I9" s="523"/>
      <c r="J9" s="523"/>
      <c r="K9" s="523"/>
      <c r="L9" s="523"/>
      <c r="M9" s="523"/>
      <c r="N9" s="523"/>
      <c r="O9" s="523"/>
      <c r="P9" s="523"/>
      <c r="Q9" s="523"/>
      <c r="R9" s="523"/>
      <c r="S9" s="523"/>
      <c r="T9" s="523"/>
      <c r="U9" s="523"/>
      <c r="V9" s="523"/>
      <c r="W9" s="523"/>
      <c r="X9" s="523"/>
      <c r="Y9" s="523"/>
      <c r="Z9" s="523"/>
      <c r="AA9" s="523"/>
      <c r="AB9" s="523"/>
      <c r="AC9" s="523"/>
      <c r="AD9" s="523"/>
      <c r="AE9" s="523"/>
      <c r="AF9" s="523"/>
      <c r="AG9" s="523"/>
      <c r="AH9" s="523"/>
      <c r="AI9" s="523"/>
      <c r="AJ9" s="523"/>
      <c r="AK9" s="523"/>
      <c r="AL9" s="523"/>
      <c r="AM9" s="523"/>
      <c r="AN9" s="523"/>
      <c r="AO9" s="523"/>
      <c r="AP9" s="523"/>
      <c r="AQ9" s="523"/>
      <c r="AR9" s="523"/>
      <c r="AS9" s="523"/>
      <c r="AT9" s="523"/>
      <c r="AU9" s="523"/>
      <c r="AV9" s="523"/>
      <c r="AW9" s="523"/>
      <c r="AX9" s="523"/>
    </row>
    <row r="10" spans="1:51" customHeight="1" ht="33" s="524" customFormat="1">
      <c r="A10" s="1440" t="s">
        <v>962</v>
      </c>
      <c r="B10" s="1441"/>
      <c r="C10" s="1443"/>
      <c r="D10" s="519">
        <v>129</v>
      </c>
      <c r="E10" s="520" t="s">
        <v>212</v>
      </c>
      <c r="F10" s="521" t="s">
        <v>961</v>
      </c>
      <c r="G10" s="522" t="s">
        <v>851</v>
      </c>
      <c r="H10" s="522" t="s">
        <v>959</v>
      </c>
      <c r="I10" s="523"/>
      <c r="J10" s="523"/>
      <c r="K10" s="523"/>
      <c r="L10" s="523"/>
      <c r="M10" s="523"/>
      <c r="N10" s="523"/>
      <c r="O10" s="523"/>
      <c r="P10" s="523"/>
      <c r="Q10" s="523"/>
      <c r="R10" s="523"/>
      <c r="S10" s="523"/>
      <c r="T10" s="523"/>
      <c r="U10" s="523"/>
      <c r="V10" s="523"/>
      <c r="W10" s="523"/>
      <c r="X10" s="523"/>
      <c r="Y10" s="523"/>
      <c r="Z10" s="523"/>
      <c r="AA10" s="523"/>
      <c r="AB10" s="523"/>
      <c r="AC10" s="523"/>
      <c r="AD10" s="523"/>
      <c r="AE10" s="523"/>
      <c r="AF10" s="523"/>
      <c r="AG10" s="523"/>
      <c r="AH10" s="523"/>
      <c r="AI10" s="523"/>
      <c r="AJ10" s="523"/>
      <c r="AK10" s="523"/>
      <c r="AL10" s="523"/>
      <c r="AM10" s="523"/>
      <c r="AN10" s="523"/>
      <c r="AO10" s="523"/>
      <c r="AP10" s="523"/>
      <c r="AQ10" s="523"/>
      <c r="AR10" s="523"/>
      <c r="AS10" s="523"/>
      <c r="AT10" s="523"/>
      <c r="AU10" s="523"/>
      <c r="AV10" s="523"/>
      <c r="AW10" s="523"/>
      <c r="AX10" s="523"/>
    </row>
    <row r="11" spans="1:51" customHeight="1" ht="33" s="524" customFormat="1">
      <c r="A11" s="1440" t="s">
        <v>963</v>
      </c>
      <c r="B11" s="1441"/>
      <c r="C11" s="1443"/>
      <c r="D11" s="519">
        <v>133</v>
      </c>
      <c r="E11" s="520" t="s">
        <v>212</v>
      </c>
      <c r="F11" s="521" t="s">
        <v>961</v>
      </c>
      <c r="G11" s="522" t="s">
        <v>851</v>
      </c>
      <c r="H11" s="522" t="s">
        <v>959</v>
      </c>
      <c r="I11" s="523"/>
      <c r="J11" s="523"/>
      <c r="K11" s="523"/>
      <c r="L11" s="523"/>
      <c r="M11" s="523"/>
      <c r="N11" s="523"/>
      <c r="O11" s="523"/>
      <c r="P11" s="523"/>
      <c r="Q11" s="523"/>
      <c r="R11" s="523"/>
      <c r="S11" s="523"/>
      <c r="T11" s="523"/>
      <c r="U11" s="523"/>
      <c r="V11" s="523"/>
      <c r="W11" s="523"/>
      <c r="X11" s="523"/>
      <c r="Y11" s="523"/>
      <c r="Z11" s="523"/>
      <c r="AA11" s="523"/>
      <c r="AB11" s="523"/>
      <c r="AC11" s="523"/>
      <c r="AD11" s="523"/>
      <c r="AE11" s="523"/>
      <c r="AF11" s="523"/>
      <c r="AG11" s="523"/>
      <c r="AH11" s="523"/>
      <c r="AI11" s="523"/>
      <c r="AJ11" s="523"/>
      <c r="AK11" s="523"/>
      <c r="AL11" s="523"/>
      <c r="AM11" s="523"/>
      <c r="AN11" s="523"/>
      <c r="AO11" s="523"/>
      <c r="AP11" s="523"/>
      <c r="AQ11" s="523"/>
      <c r="AR11" s="523"/>
      <c r="AS11" s="523"/>
      <c r="AT11" s="523"/>
      <c r="AU11" s="523"/>
      <c r="AV11" s="523"/>
      <c r="AW11" s="523"/>
      <c r="AX11" s="523"/>
    </row>
    <row r="12" spans="1:51" customHeight="1" ht="33" s="524" customFormat="1">
      <c r="A12" s="1440" t="s">
        <v>964</v>
      </c>
      <c r="B12" s="1441"/>
      <c r="C12" s="1443"/>
      <c r="D12" s="519">
        <v>133</v>
      </c>
      <c r="E12" s="520" t="s">
        <v>212</v>
      </c>
      <c r="F12" s="521" t="s">
        <v>961</v>
      </c>
      <c r="G12" s="522" t="s">
        <v>851</v>
      </c>
      <c r="H12" s="522" t="s">
        <v>959</v>
      </c>
      <c r="I12" s="523"/>
      <c r="J12" s="523"/>
      <c r="K12" s="523"/>
      <c r="L12" s="523"/>
      <c r="M12" s="523"/>
      <c r="N12" s="523"/>
      <c r="O12" s="523"/>
      <c r="P12" s="523"/>
      <c r="Q12" s="523"/>
      <c r="R12" s="523"/>
      <c r="S12" s="523"/>
      <c r="T12" s="523"/>
      <c r="U12" s="523"/>
      <c r="V12" s="523"/>
      <c r="W12" s="523"/>
      <c r="X12" s="523"/>
      <c r="Y12" s="523"/>
      <c r="Z12" s="523"/>
      <c r="AA12" s="523"/>
      <c r="AB12" s="523"/>
      <c r="AC12" s="523"/>
      <c r="AD12" s="523"/>
      <c r="AE12" s="523"/>
      <c r="AF12" s="523"/>
      <c r="AG12" s="523"/>
      <c r="AH12" s="523"/>
      <c r="AI12" s="523"/>
      <c r="AJ12" s="523"/>
      <c r="AK12" s="523"/>
      <c r="AL12" s="523"/>
      <c r="AM12" s="523"/>
      <c r="AN12" s="523"/>
      <c r="AO12" s="523"/>
      <c r="AP12" s="523"/>
      <c r="AQ12" s="523"/>
      <c r="AR12" s="523"/>
      <c r="AS12" s="523"/>
      <c r="AT12" s="523"/>
      <c r="AU12" s="523"/>
      <c r="AV12" s="523"/>
      <c r="AW12" s="523"/>
      <c r="AX12" s="523"/>
    </row>
    <row r="13" spans="1:51" customHeight="1" ht="33" s="524" customFormat="1">
      <c r="A13" s="1440" t="s">
        <v>965</v>
      </c>
      <c r="B13" s="1441"/>
      <c r="C13" s="1443"/>
      <c r="D13" s="519">
        <v>139</v>
      </c>
      <c r="E13" s="520" t="s">
        <v>212</v>
      </c>
      <c r="F13" s="521" t="s">
        <v>961</v>
      </c>
      <c r="G13" s="522" t="s">
        <v>851</v>
      </c>
      <c r="H13" s="522" t="s">
        <v>959</v>
      </c>
      <c r="I13" s="523"/>
      <c r="J13" s="523"/>
      <c r="K13" s="523"/>
      <c r="L13" s="523"/>
      <c r="M13" s="523"/>
      <c r="N13" s="523"/>
      <c r="O13" s="523"/>
      <c r="P13" s="523"/>
      <c r="Q13" s="523"/>
      <c r="R13" s="523"/>
      <c r="S13" s="523"/>
      <c r="T13" s="523"/>
      <c r="U13" s="523"/>
      <c r="V13" s="523"/>
      <c r="W13" s="523"/>
      <c r="X13" s="523"/>
      <c r="Y13" s="523"/>
      <c r="Z13" s="523"/>
      <c r="AA13" s="523"/>
      <c r="AB13" s="523"/>
      <c r="AC13" s="523"/>
      <c r="AD13" s="523"/>
      <c r="AE13" s="523"/>
      <c r="AF13" s="523"/>
      <c r="AG13" s="523"/>
      <c r="AH13" s="523"/>
      <c r="AI13" s="523"/>
      <c r="AJ13" s="523"/>
      <c r="AK13" s="523"/>
      <c r="AL13" s="523"/>
      <c r="AM13" s="523"/>
      <c r="AN13" s="523"/>
      <c r="AO13" s="523"/>
      <c r="AP13" s="523"/>
      <c r="AQ13" s="523"/>
      <c r="AR13" s="523"/>
      <c r="AS13" s="523"/>
      <c r="AT13" s="523"/>
      <c r="AU13" s="523"/>
      <c r="AV13" s="523"/>
      <c r="AW13" s="523"/>
      <c r="AX13" s="523"/>
    </row>
    <row r="14" spans="1:51" customHeight="1" ht="33" s="524" customFormat="1">
      <c r="A14" s="1440" t="s">
        <v>966</v>
      </c>
      <c r="B14" s="1441"/>
      <c r="C14" s="1444"/>
      <c r="D14" s="519">
        <v>129</v>
      </c>
      <c r="E14" s="520" t="s">
        <v>212</v>
      </c>
      <c r="F14" s="521" t="s">
        <v>961</v>
      </c>
      <c r="G14" s="522" t="s">
        <v>851</v>
      </c>
      <c r="H14" s="522" t="s">
        <v>967</v>
      </c>
      <c r="I14" s="523"/>
      <c r="J14" s="523"/>
      <c r="K14" s="523"/>
      <c r="L14" s="523"/>
      <c r="M14" s="523"/>
      <c r="N14" s="523"/>
      <c r="O14" s="523"/>
      <c r="P14" s="523"/>
      <c r="Q14" s="523"/>
      <c r="R14" s="523"/>
      <c r="S14" s="523"/>
      <c r="T14" s="523"/>
      <c r="U14" s="523"/>
      <c r="V14" s="523"/>
      <c r="W14" s="523"/>
      <c r="X14" s="523"/>
      <c r="Y14" s="523"/>
      <c r="Z14" s="523"/>
      <c r="AA14" s="523"/>
      <c r="AB14" s="523"/>
      <c r="AC14" s="523"/>
      <c r="AD14" s="523"/>
      <c r="AE14" s="523"/>
      <c r="AF14" s="523"/>
      <c r="AG14" s="523"/>
      <c r="AH14" s="523"/>
      <c r="AI14" s="523"/>
      <c r="AJ14" s="523"/>
      <c r="AK14" s="523"/>
      <c r="AL14" s="523"/>
      <c r="AM14" s="523"/>
      <c r="AN14" s="523"/>
      <c r="AO14" s="523"/>
      <c r="AP14" s="523"/>
      <c r="AQ14" s="523"/>
      <c r="AR14" s="523"/>
      <c r="AS14" s="523"/>
      <c r="AT14" s="523"/>
      <c r="AU14" s="523"/>
      <c r="AV14" s="523"/>
      <c r="AW14" s="523"/>
      <c r="AX14" s="523"/>
    </row>
    <row r="15" spans="1:51" customHeight="1" ht="33" s="524" customFormat="1">
      <c r="A15" s="1440" t="s">
        <v>968</v>
      </c>
      <c r="B15" s="1441"/>
      <c r="C15" s="1442" t="s">
        <v>969</v>
      </c>
      <c r="D15" s="519">
        <v>139</v>
      </c>
      <c r="E15" s="520" t="s">
        <v>212</v>
      </c>
      <c r="F15" s="521" t="s">
        <v>961</v>
      </c>
      <c r="G15" s="522" t="s">
        <v>970</v>
      </c>
      <c r="H15" s="522" t="s">
        <v>967</v>
      </c>
      <c r="I15" s="523"/>
      <c r="J15" s="523"/>
      <c r="K15" s="523"/>
      <c r="L15" s="523"/>
      <c r="M15" s="523"/>
      <c r="N15" s="523"/>
      <c r="O15" s="523"/>
      <c r="P15" s="523"/>
      <c r="Q15" s="523"/>
      <c r="R15" s="523"/>
      <c r="S15" s="523"/>
      <c r="T15" s="523"/>
      <c r="U15" s="523"/>
      <c r="V15" s="523"/>
      <c r="W15" s="523"/>
      <c r="X15" s="523"/>
      <c r="Y15" s="523"/>
      <c r="Z15" s="523"/>
      <c r="AA15" s="523"/>
      <c r="AB15" s="523"/>
      <c r="AC15" s="523"/>
      <c r="AD15" s="523"/>
      <c r="AE15" s="523"/>
      <c r="AF15" s="523"/>
      <c r="AG15" s="523"/>
      <c r="AH15" s="523"/>
      <c r="AI15" s="523"/>
      <c r="AJ15" s="523"/>
      <c r="AK15" s="523"/>
      <c r="AL15" s="523"/>
      <c r="AM15" s="523"/>
      <c r="AN15" s="523"/>
      <c r="AO15" s="523"/>
      <c r="AP15" s="523"/>
      <c r="AQ15" s="523"/>
      <c r="AR15" s="523"/>
      <c r="AS15" s="523"/>
      <c r="AT15" s="523"/>
      <c r="AU15" s="523"/>
      <c r="AV15" s="523"/>
      <c r="AW15" s="523"/>
      <c r="AX15" s="523"/>
    </row>
    <row r="16" spans="1:51" customHeight="1" ht="33" s="524" customFormat="1">
      <c r="A16" s="1440" t="s">
        <v>971</v>
      </c>
      <c r="B16" s="1441"/>
      <c r="C16" s="1443"/>
      <c r="D16" s="519">
        <v>141</v>
      </c>
      <c r="E16" s="520" t="s">
        <v>212</v>
      </c>
      <c r="F16" s="521" t="s">
        <v>961</v>
      </c>
      <c r="G16" s="522" t="s">
        <v>970</v>
      </c>
      <c r="H16" s="522" t="s">
        <v>959</v>
      </c>
      <c r="I16" s="523"/>
      <c r="J16" s="523"/>
      <c r="K16" s="523"/>
      <c r="L16" s="523"/>
      <c r="M16" s="523"/>
      <c r="N16" s="523"/>
      <c r="O16" s="523"/>
      <c r="P16" s="523"/>
      <c r="Q16" s="523"/>
      <c r="R16" s="523"/>
      <c r="S16" s="523"/>
      <c r="T16" s="523"/>
      <c r="U16" s="523"/>
      <c r="V16" s="523"/>
      <c r="W16" s="523"/>
      <c r="X16" s="523"/>
      <c r="Y16" s="523"/>
      <c r="Z16" s="523"/>
      <c r="AA16" s="523"/>
      <c r="AB16" s="523"/>
      <c r="AC16" s="523"/>
      <c r="AD16" s="523"/>
      <c r="AE16" s="523"/>
      <c r="AF16" s="523"/>
      <c r="AG16" s="523"/>
      <c r="AH16" s="523"/>
      <c r="AI16" s="523"/>
      <c r="AJ16" s="523"/>
      <c r="AK16" s="523"/>
      <c r="AL16" s="523"/>
      <c r="AM16" s="523"/>
      <c r="AN16" s="523"/>
      <c r="AO16" s="523"/>
      <c r="AP16" s="523"/>
      <c r="AQ16" s="523"/>
      <c r="AR16" s="523"/>
      <c r="AS16" s="523"/>
      <c r="AT16" s="523"/>
      <c r="AU16" s="523"/>
      <c r="AV16" s="523"/>
      <c r="AW16" s="523"/>
      <c r="AX16" s="523"/>
    </row>
    <row r="17" spans="1:51" customHeight="1" ht="33" s="524" customFormat="1">
      <c r="A17" s="1440" t="s">
        <v>972</v>
      </c>
      <c r="B17" s="1441"/>
      <c r="C17" s="1443"/>
      <c r="D17" s="519">
        <v>144</v>
      </c>
      <c r="E17" s="520" t="s">
        <v>212</v>
      </c>
      <c r="F17" s="521" t="s">
        <v>961</v>
      </c>
      <c r="G17" s="522" t="s">
        <v>970</v>
      </c>
      <c r="H17" s="522" t="s">
        <v>959</v>
      </c>
      <c r="I17" s="523"/>
      <c r="J17" s="523"/>
      <c r="K17" s="523"/>
      <c r="L17" s="523"/>
      <c r="M17" s="523"/>
      <c r="N17" s="523"/>
      <c r="O17" s="523"/>
      <c r="P17" s="523"/>
      <c r="Q17" s="523"/>
      <c r="R17" s="523"/>
      <c r="S17" s="523"/>
      <c r="T17" s="523"/>
      <c r="U17" s="523"/>
      <c r="V17" s="523"/>
      <c r="W17" s="523"/>
      <c r="X17" s="523"/>
      <c r="Y17" s="523"/>
      <c r="Z17" s="523"/>
      <c r="AA17" s="523"/>
      <c r="AB17" s="523"/>
      <c r="AC17" s="523"/>
      <c r="AD17" s="523"/>
      <c r="AE17" s="523"/>
      <c r="AF17" s="523"/>
      <c r="AG17" s="523"/>
      <c r="AH17" s="523"/>
      <c r="AI17" s="523"/>
      <c r="AJ17" s="523"/>
      <c r="AK17" s="523"/>
      <c r="AL17" s="523"/>
      <c r="AM17" s="523"/>
      <c r="AN17" s="523"/>
      <c r="AO17" s="523"/>
      <c r="AP17" s="523"/>
      <c r="AQ17" s="523"/>
      <c r="AR17" s="523"/>
      <c r="AS17" s="523"/>
      <c r="AT17" s="523"/>
      <c r="AU17" s="523"/>
      <c r="AV17" s="523"/>
      <c r="AW17" s="523"/>
      <c r="AX17" s="523"/>
    </row>
    <row r="18" spans="1:51" customHeight="1" ht="33" s="524" customFormat="1">
      <c r="A18" s="1440" t="s">
        <v>973</v>
      </c>
      <c r="B18" s="1441"/>
      <c r="C18" s="1444"/>
      <c r="D18" s="519">
        <v>148</v>
      </c>
      <c r="E18" s="520" t="s">
        <v>212</v>
      </c>
      <c r="F18" s="521" t="s">
        <v>961</v>
      </c>
      <c r="G18" s="522" t="s">
        <v>961</v>
      </c>
      <c r="H18" s="522" t="s">
        <v>959</v>
      </c>
      <c r="I18" s="523"/>
      <c r="J18" s="523"/>
      <c r="K18" s="523"/>
      <c r="L18" s="523"/>
      <c r="M18" s="523"/>
      <c r="N18" s="523"/>
      <c r="O18" s="523"/>
      <c r="P18" s="523"/>
      <c r="Q18" s="523"/>
      <c r="R18" s="523"/>
      <c r="S18" s="523"/>
      <c r="T18" s="523"/>
      <c r="U18" s="523"/>
      <c r="V18" s="523"/>
      <c r="W18" s="523"/>
      <c r="X18" s="523"/>
      <c r="Y18" s="523"/>
      <c r="Z18" s="523"/>
      <c r="AA18" s="523"/>
      <c r="AB18" s="523"/>
      <c r="AC18" s="523"/>
      <c r="AD18" s="523"/>
      <c r="AE18" s="523"/>
      <c r="AF18" s="523"/>
      <c r="AG18" s="523"/>
      <c r="AH18" s="523"/>
      <c r="AI18" s="523"/>
      <c r="AJ18" s="523"/>
      <c r="AK18" s="523"/>
      <c r="AL18" s="523"/>
      <c r="AM18" s="523"/>
      <c r="AN18" s="523"/>
      <c r="AO18" s="523"/>
      <c r="AP18" s="523"/>
      <c r="AQ18" s="523"/>
      <c r="AR18" s="523"/>
      <c r="AS18" s="523"/>
      <c r="AT18" s="523"/>
      <c r="AU18" s="523"/>
      <c r="AV18" s="523"/>
      <c r="AW18" s="523"/>
      <c r="AX18" s="523"/>
    </row>
    <row r="19" spans="1:51" customHeight="1" ht="24">
      <c r="A19" s="1450" t="s">
        <v>974</v>
      </c>
      <c r="B19" s="1450"/>
      <c r="C19" s="1450"/>
      <c r="D19" s="1450"/>
      <c r="E19" s="1450"/>
      <c r="F19" s="1450"/>
      <c r="G19" s="1450"/>
      <c r="H19" s="1450"/>
    </row>
    <row r="20" spans="1:51" customHeight="1" ht="24"/>
    <row r="21" spans="1:51" customHeight="1" ht="24">
      <c r="A21" s="1452" t="s">
        <v>975</v>
      </c>
      <c r="B21" s="1452"/>
      <c r="C21" s="1452"/>
      <c r="D21" s="1452"/>
      <c r="E21" s="1452"/>
      <c r="F21" s="1452"/>
      <c r="G21" s="1452"/>
      <c r="H21" s="1452"/>
    </row>
    <row r="22" spans="1:51" customHeight="1" ht="24">
      <c r="A22" s="1453" t="s">
        <v>976</v>
      </c>
      <c r="B22" s="1453"/>
      <c r="C22" s="1453"/>
      <c r="D22" s="1453"/>
      <c r="E22" s="1453"/>
      <c r="F22" s="1455" t="s">
        <v>977</v>
      </c>
      <c r="G22" s="1455"/>
      <c r="H22" s="1455"/>
    </row>
    <row r="23" spans="1:51" customHeight="1" ht="16.5">
      <c r="A23" s="1454"/>
      <c r="B23" s="1454"/>
      <c r="C23" s="1454"/>
      <c r="D23" s="1454"/>
      <c r="E23" s="1454"/>
      <c r="F23" s="1456"/>
      <c r="G23" s="1456"/>
      <c r="H23" s="1456"/>
    </row>
    <row r="24" spans="1:51" customHeight="1" ht="24">
      <c r="A24" s="1457" t="s">
        <v>978</v>
      </c>
      <c r="B24" s="1458"/>
      <c r="C24" s="1458"/>
      <c r="D24" s="1458"/>
      <c r="E24" s="1458"/>
      <c r="F24" s="1458"/>
      <c r="G24" s="1458"/>
      <c r="H24" s="1458"/>
    </row>
    <row r="25" spans="1:51" customHeight="1" ht="24">
      <c r="A25" s="1459" t="s">
        <v>979</v>
      </c>
      <c r="B25" s="1459"/>
      <c r="C25" s="1460"/>
      <c r="D25" s="1461" t="s">
        <v>673</v>
      </c>
      <c r="E25" s="1462"/>
      <c r="F25" s="1462"/>
      <c r="G25" s="1462"/>
      <c r="H25" s="1462"/>
    </row>
    <row r="26" spans="1:51" customHeight="1" ht="24">
      <c r="A26" s="1459" t="s">
        <v>980</v>
      </c>
      <c r="B26" s="1459"/>
      <c r="C26" s="1460"/>
      <c r="D26" s="1461" t="s">
        <v>981</v>
      </c>
      <c r="E26" s="1462"/>
      <c r="F26" s="1462"/>
      <c r="G26" s="1462"/>
      <c r="H26" s="1462"/>
    </row>
    <row r="27" spans="1:51" customHeight="1" ht="24">
      <c r="A27" s="1459" t="s">
        <v>982</v>
      </c>
      <c r="B27" s="1459"/>
      <c r="C27" s="1460"/>
      <c r="D27" s="1461" t="s">
        <v>983</v>
      </c>
      <c r="E27" s="1462"/>
      <c r="F27" s="1462"/>
      <c r="G27" s="1462"/>
      <c r="H27" s="1462"/>
    </row>
    <row r="28" spans="1:51" customHeight="1" ht="24">
      <c r="A28" s="1463" t="s">
        <v>984</v>
      </c>
      <c r="B28" s="1463"/>
      <c r="C28" s="1463"/>
      <c r="D28" s="1463"/>
      <c r="E28" s="1463"/>
      <c r="F28" s="1463"/>
      <c r="G28" s="1463"/>
      <c r="H28" s="1463"/>
    </row>
    <row r="29" spans="1:51" customHeight="1" ht="24">
      <c r="A29" s="290"/>
      <c r="B29" s="290"/>
      <c r="C29" s="290"/>
      <c r="D29" s="290"/>
      <c r="E29" s="290"/>
      <c r="F29" s="290"/>
      <c r="G29" s="290"/>
      <c r="H29" s="290"/>
    </row>
    <row r="30" spans="1:51" customHeight="1" ht="23.25"/>
    <row r="31" spans="1:51" customHeight="1" ht="23.25"/>
    <row r="32" spans="1:51" customHeight="1" ht="23.25">
      <c r="A32" s="507" t="s">
        <v>72</v>
      </c>
    </row>
    <row r="33" spans="1:51" customHeight="1" ht="23.25">
      <c r="A33" s="1451" t="s">
        <v>73</v>
      </c>
      <c r="B33" s="1451"/>
      <c r="C33" s="1451"/>
      <c r="D33" s="1451"/>
      <c r="E33" s="1451"/>
      <c r="F33" s="1451"/>
      <c r="G33" s="1451"/>
      <c r="H33" s="1451"/>
    </row>
    <row r="34" spans="1:51">
      <c r="G34" s="289"/>
    </row>
    <row r="35" spans="1:51" customHeight="1" ht="54">
      <c r="A35" s="508"/>
      <c r="B35" s="508"/>
      <c r="C35" s="508"/>
      <c r="D35" s="508"/>
      <c r="E35" s="508"/>
      <c r="F35" s="508"/>
      <c r="G35" s="508"/>
      <c r="H35" s="508"/>
    </row>
  </sheetData>
  <mergeCells>
    <mergeCell ref="A19:H19"/>
    <mergeCell ref="A33:H33"/>
    <mergeCell ref="A21:H21"/>
    <mergeCell ref="A22:E23"/>
    <mergeCell ref="F22:H23"/>
    <mergeCell ref="A24:H24"/>
    <mergeCell ref="A25:C25"/>
    <mergeCell ref="D25:H25"/>
    <mergeCell ref="A26:C26"/>
    <mergeCell ref="D26:H26"/>
    <mergeCell ref="A27:C27"/>
    <mergeCell ref="D27:H27"/>
    <mergeCell ref="A28:H28"/>
    <mergeCell ref="A15:B15"/>
    <mergeCell ref="C15:C18"/>
    <mergeCell ref="A16:B16"/>
    <mergeCell ref="A17:B17"/>
    <mergeCell ref="A18:B18"/>
    <mergeCell ref="G2:H2"/>
    <mergeCell ref="B2:D2"/>
    <mergeCell ref="A3:D3"/>
    <mergeCell ref="A8:B8"/>
    <mergeCell ref="C8:C14"/>
    <mergeCell ref="A9:B9"/>
    <mergeCell ref="A10:B10"/>
    <mergeCell ref="A11:B11"/>
    <mergeCell ref="A12:B12"/>
    <mergeCell ref="A13:B13"/>
    <mergeCell ref="A14:B14"/>
    <mergeCell ref="F3:H3"/>
    <mergeCell ref="G4:H4"/>
    <mergeCell ref="A5:H5"/>
    <mergeCell ref="A7:B7"/>
    <mergeCell ref="D7:E7"/>
  </mergeCells>
  <printOptions gridLines="false" gridLinesSet="true" horizontalCentered="true" verticalCentered="true"/>
  <pageMargins left="0.51181102362205" right="0.51181102362205" top="0.5511811023622" bottom="0.5511811023622" header="0.31496062992126" footer="0.31496062992126"/>
  <pageSetup paperSize="9" orientation="portrait" scale="66"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pageSetUpPr fitToPage="1"/>
  </sheetPr>
  <dimension ref="A1:BI266"/>
  <sheetViews>
    <sheetView tabSelected="0" workbookViewId="0" zoomScale="55" zoomScaleNormal="40" view="pageBreakPreview" showGridLines="true" showRowColHeaders="1" topLeftCell="A36">
      <selection activeCell="C49" sqref="C49"/>
    </sheetView>
  </sheetViews>
  <sheetFormatPr defaultRowHeight="14.4" defaultColWidth="9.140625" outlineLevelRow="0" outlineLevelCol="0"/>
  <cols>
    <col min="1" max="1" width="4.42578125" customWidth="true" style="526"/>
    <col min="2" max="2" width="17.7109375" customWidth="true" style="287"/>
    <col min="3" max="3" width="14.7109375" customWidth="true" style="527"/>
    <col min="4" max="4" width="14.7109375" customWidth="true" style="525"/>
    <col min="5" max="5" width="17.140625" customWidth="true" style="525"/>
    <col min="6" max="6" width="14.7109375" customWidth="true" style="525"/>
    <col min="7" max="7" width="14.7109375" customWidth="true" style="525"/>
    <col min="8" max="8" width="14.7109375" customWidth="true" style="525"/>
    <col min="9" max="9" width="14.7109375" customWidth="true" style="525"/>
    <col min="10" max="10" width="14.7109375" customWidth="true" style="525"/>
    <col min="11" max="11" width="14.7109375" customWidth="true" style="525"/>
    <col min="12" max="12" width="14.7109375" customWidth="true" style="525"/>
    <col min="13" max="13" width="14.7109375" customWidth="true" style="525"/>
    <col min="14" max="14" width="14.7109375" customWidth="true" style="525"/>
    <col min="15" max="15" width="14.7109375" customWidth="true" style="525"/>
    <col min="16" max="16" width="14.7109375" customWidth="true" style="525"/>
    <col min="17" max="17" width="14.7109375" customWidth="true" style="525"/>
    <col min="18" max="18" width="14.7109375" customWidth="true" style="525"/>
    <col min="19" max="19" width="14.7109375" customWidth="true" style="525"/>
    <col min="20" max="20" width="14.7109375" customWidth="true" style="525"/>
    <col min="21" max="21" width="14.7109375" customWidth="true" style="525"/>
    <col min="22" max="22" width="14.7109375" customWidth="true" style="525"/>
    <col min="23" max="23" width="14.7109375" customWidth="true" style="525"/>
    <col min="24" max="24" width="14.7109375" customWidth="true" style="525"/>
    <col min="25" max="25" width="14.7109375" customWidth="true" style="525"/>
    <col min="26" max="26" width="14.7109375" customWidth="true" style="525"/>
    <col min="27" max="27" width="14.7109375" customWidth="true" style="525"/>
    <col min="28" max="28" width="14.7109375" customWidth="true" style="525"/>
    <col min="29" max="29" width="4.5703125" customWidth="true" style="526"/>
    <col min="30" max="30" width="9.140625" style="526"/>
    <col min="31" max="31" width="9.140625" hidden="true" style="286"/>
    <col min="32" max="32" width="17.42578125" hidden="true" customWidth="true" style="286"/>
    <col min="33" max="33" width="28.42578125" hidden="true" customWidth="true" style="286"/>
    <col min="34" max="34" width="28.42578125" hidden="true" customWidth="true" style="286"/>
    <col min="35" max="35" width="28.42578125" hidden="true" customWidth="true" style="286"/>
    <col min="36" max="36" width="28.42578125" hidden="true" customWidth="true" style="286"/>
    <col min="37" max="37" width="28.42578125" hidden="true" customWidth="true" style="286"/>
    <col min="38" max="38" width="28.42578125" hidden="true" customWidth="true" style="286"/>
    <col min="39" max="39" width="28.42578125" hidden="true" customWidth="true" style="286"/>
    <col min="40" max="40" width="28.42578125" hidden="true" customWidth="true" style="286"/>
    <col min="41" max="41" width="28.42578125" hidden="true" customWidth="true" style="286"/>
    <col min="42" max="42" width="28.42578125" hidden="true" customWidth="true" style="286"/>
    <col min="43" max="43" width="28.42578125" hidden="true" customWidth="true" style="286"/>
    <col min="44" max="44" width="28.42578125" hidden="true" customWidth="true" style="286"/>
    <col min="45" max="45" width="28.42578125" hidden="true" customWidth="true" style="286"/>
    <col min="46" max="46" width="28.42578125" hidden="true" customWidth="true" style="286"/>
    <col min="47" max="47" width="28.42578125" hidden="true" customWidth="true" style="286"/>
    <col min="48" max="48" width="33.28515625" hidden="true" customWidth="true" style="286"/>
    <col min="49" max="49" width="33.28515625" hidden="true" customWidth="true" style="286"/>
    <col min="50" max="50" width="33.28515625" hidden="true" customWidth="true" style="286"/>
    <col min="51" max="51" width="33.28515625" hidden="true" customWidth="true" style="286"/>
    <col min="52" max="52" width="33.28515625" hidden="true" customWidth="true" style="286"/>
    <col min="53" max="53" width="33.28515625" hidden="true" customWidth="true" style="286"/>
    <col min="54" max="54" width="33.28515625" hidden="true" customWidth="true" style="286"/>
    <col min="55" max="55" width="33.28515625" hidden="true" customWidth="true" style="286"/>
    <col min="56" max="56" width="33.28515625" hidden="true" customWidth="true" style="286"/>
    <col min="57" max="57" width="33.28515625" hidden="true" customWidth="true" style="286"/>
    <col min="58" max="58" width="33.28515625" hidden="true" customWidth="true" style="286"/>
    <col min="59" max="59" width="9.140625" hidden="true" style="526"/>
    <col min="60" max="60" width="9.140625" style="526"/>
    <col min="61" max="61" width="9.140625" style="285"/>
  </cols>
  <sheetData>
    <row r="1" spans="1:61" customHeight="1" ht="26.25">
      <c r="A1" s="532"/>
      <c r="B1" s="532"/>
      <c r="C1" s="532"/>
      <c r="D1" s="532"/>
      <c r="E1" s="532"/>
      <c r="F1" s="532"/>
      <c r="G1" s="532"/>
      <c r="H1" s="532"/>
      <c r="I1" s="532"/>
      <c r="J1" s="532"/>
      <c r="K1" s="532"/>
      <c r="L1" s="532"/>
      <c r="M1" s="532"/>
      <c r="N1" s="533"/>
      <c r="O1" s="533"/>
      <c r="P1" s="533"/>
      <c r="Q1" s="533"/>
      <c r="R1" s="533"/>
      <c r="S1" s="533"/>
      <c r="T1" s="533"/>
      <c r="U1" s="533"/>
      <c r="V1" s="533"/>
      <c r="W1" s="534"/>
      <c r="X1" s="1482"/>
      <c r="Y1" s="1482"/>
      <c r="Z1" s="1485"/>
      <c r="AA1" s="1485"/>
      <c r="AB1" s="1485"/>
    </row>
    <row r="2" spans="1:61" customHeight="1" ht="60">
      <c r="B2" s="589"/>
      <c r="C2" s="1480" t="s">
        <v>985</v>
      </c>
      <c r="D2" s="1480"/>
      <c r="E2" s="1480"/>
      <c r="F2" s="1480"/>
      <c r="G2" s="535"/>
      <c r="H2" s="535"/>
      <c r="I2" s="535"/>
      <c r="J2" s="1474" t="s">
        <v>986</v>
      </c>
      <c r="K2" s="1474"/>
      <c r="L2" s="1474"/>
      <c r="M2" s="1474"/>
      <c r="N2" s="1474"/>
      <c r="O2" s="1474"/>
      <c r="P2" s="1474"/>
      <c r="Q2" s="1474"/>
      <c r="R2" s="1474"/>
      <c r="S2" s="1474"/>
      <c r="T2" s="1474"/>
      <c r="U2" s="1474"/>
      <c r="V2" s="536"/>
      <c r="W2" s="537"/>
      <c r="X2" s="537"/>
      <c r="Y2" s="141" t="s">
        <v>3</v>
      </c>
      <c r="Z2" s="1256">
        <f>Cover!I59</f>
        <v>46113</v>
      </c>
      <c r="AA2" s="1256"/>
      <c r="AB2" s="1256"/>
    </row>
    <row r="3" spans="1:61" customHeight="1" ht="60">
      <c r="B3" s="1481" t="s">
        <v>987</v>
      </c>
      <c r="C3" s="1481"/>
      <c r="D3" s="1481"/>
      <c r="E3" s="1481"/>
      <c r="F3" s="1481"/>
      <c r="G3" s="535"/>
      <c r="H3" s="535"/>
      <c r="I3" s="535"/>
      <c r="J3" s="535"/>
      <c r="K3" s="590"/>
      <c r="L3" s="590"/>
      <c r="M3" s="590"/>
      <c r="N3" s="590"/>
      <c r="O3" s="590"/>
      <c r="P3" s="590"/>
      <c r="Q3" s="590"/>
      <c r="R3" s="590"/>
      <c r="S3" s="538"/>
      <c r="T3" s="538"/>
      <c r="U3" s="538"/>
      <c r="V3" s="538"/>
      <c r="W3" s="539"/>
      <c r="X3" s="539"/>
      <c r="Y3" s="1473" t="s">
        <v>2</v>
      </c>
      <c r="Z3" s="1473"/>
      <c r="AA3" s="1473"/>
      <c r="AB3" s="1473"/>
    </row>
    <row r="4" spans="1:61" s="529" customFormat="1">
      <c r="A4" s="542"/>
      <c r="B4" s="291"/>
      <c r="C4" s="527"/>
      <c r="D4" s="527"/>
      <c r="E4" s="527"/>
      <c r="F4" s="527"/>
      <c r="G4" s="527"/>
      <c r="H4" s="527"/>
      <c r="I4" s="543"/>
      <c r="J4" s="527"/>
      <c r="K4" s="527"/>
      <c r="L4" s="527"/>
      <c r="M4" s="527"/>
      <c r="N4" s="527"/>
      <c r="O4" s="543"/>
      <c r="P4" s="527"/>
      <c r="Q4" s="527"/>
      <c r="R4" s="526"/>
      <c r="S4" s="526"/>
      <c r="T4" s="527"/>
      <c r="U4" s="527"/>
      <c r="V4" s="527"/>
      <c r="W4" s="527"/>
      <c r="X4" s="527"/>
      <c r="Y4" s="527"/>
      <c r="Z4" s="527"/>
      <c r="AA4" s="527"/>
      <c r="AB4" s="527"/>
      <c r="AC4" s="526"/>
      <c r="AE4" s="288"/>
      <c r="AF4" s="288"/>
      <c r="AG4" s="288"/>
      <c r="AH4" s="288"/>
      <c r="AI4" s="288"/>
      <c r="AJ4" s="288"/>
      <c r="AK4" s="288"/>
      <c r="AL4" s="288"/>
      <c r="AM4" s="288"/>
      <c r="AN4" s="288"/>
      <c r="AO4" s="288"/>
      <c r="AP4" s="288"/>
      <c r="AQ4" s="288"/>
      <c r="AR4" s="288"/>
      <c r="AS4" s="288"/>
      <c r="AT4" s="288"/>
      <c r="AU4" s="288"/>
      <c r="AV4" s="288"/>
      <c r="AW4" s="288"/>
      <c r="AX4" s="288"/>
      <c r="AY4" s="288"/>
      <c r="AZ4" s="288"/>
      <c r="BA4" s="288"/>
      <c r="BB4" s="288"/>
      <c r="BC4" s="288"/>
      <c r="BD4" s="288"/>
      <c r="BE4" s="288"/>
      <c r="BF4" s="288"/>
    </row>
    <row r="5" spans="1:61" customHeight="1" ht="33.75" s="529" customFormat="1">
      <c r="A5" s="542"/>
      <c r="B5" s="530"/>
      <c r="C5" s="530"/>
      <c r="D5" s="530"/>
      <c r="E5" s="530"/>
      <c r="F5" s="531" t="s">
        <v>988</v>
      </c>
      <c r="G5" s="530"/>
      <c r="H5" s="530"/>
      <c r="I5" s="530"/>
      <c r="J5" s="530"/>
      <c r="K5" s="530"/>
      <c r="L5" s="530"/>
      <c r="M5" s="530"/>
      <c r="N5" s="526"/>
      <c r="O5" s="526"/>
      <c r="P5" s="530"/>
      <c r="Q5" s="530"/>
      <c r="R5" s="530"/>
      <c r="S5" s="530"/>
      <c r="T5" s="530"/>
      <c r="U5" s="531" t="s">
        <v>989</v>
      </c>
      <c r="V5" s="530"/>
      <c r="W5" s="530"/>
      <c r="X5" s="530"/>
      <c r="Y5" s="530"/>
      <c r="Z5" s="530"/>
      <c r="AA5" s="530"/>
      <c r="AB5" s="530"/>
      <c r="AC5" s="526"/>
      <c r="AE5" s="288"/>
      <c r="AF5" s="288"/>
      <c r="AG5" s="288"/>
      <c r="AH5" s="288"/>
      <c r="AI5" s="288"/>
      <c r="AJ5" s="288"/>
      <c r="AK5" s="288"/>
      <c r="AL5" s="288"/>
      <c r="AM5" s="288"/>
      <c r="AN5" s="288"/>
      <c r="AO5" s="288"/>
      <c r="AP5" s="288"/>
      <c r="AQ5" s="288"/>
      <c r="AR5" s="288"/>
      <c r="AS5" s="288"/>
      <c r="AT5" s="288"/>
      <c r="AU5" s="288"/>
      <c r="AV5" s="288"/>
      <c r="AW5" s="288"/>
      <c r="AX5" s="288"/>
      <c r="AY5" s="288"/>
      <c r="AZ5" s="288"/>
      <c r="BA5" s="288"/>
      <c r="BB5" s="288"/>
      <c r="BC5" s="288"/>
      <c r="BD5" s="288"/>
      <c r="BE5" s="288"/>
      <c r="BF5" s="288"/>
    </row>
    <row r="6" spans="1:61" customHeight="1" ht="23.25" s="529" customFormat="1">
      <c r="A6" s="542"/>
      <c r="B6" s="544"/>
      <c r="C6" s="544"/>
      <c r="D6" s="545"/>
      <c r="E6" s="528"/>
      <c r="F6" s="528"/>
      <c r="G6" s="546"/>
      <c r="H6" s="528"/>
      <c r="I6" s="528"/>
      <c r="J6" s="528"/>
      <c r="K6" s="528"/>
      <c r="L6" s="528"/>
      <c r="M6" s="528"/>
      <c r="N6" s="526"/>
      <c r="O6" s="526"/>
      <c r="P6" s="547" t="s">
        <v>990</v>
      </c>
      <c r="Q6" s="528"/>
      <c r="R6" s="528"/>
      <c r="S6" s="528"/>
      <c r="T6" s="546"/>
      <c r="U6" s="546"/>
      <c r="V6" s="546"/>
      <c r="W6" s="546"/>
      <c r="X6" s="546"/>
      <c r="Y6" s="546"/>
      <c r="Z6" s="546"/>
      <c r="AA6" s="528"/>
      <c r="AB6" s="528"/>
      <c r="AC6" s="526"/>
      <c r="AE6" s="288"/>
      <c r="AF6" s="288"/>
      <c r="AG6" s="288"/>
      <c r="AH6" s="288"/>
      <c r="AI6" s="288"/>
      <c r="AJ6" s="288"/>
      <c r="AK6" s="288"/>
      <c r="AL6" s="288"/>
      <c r="AM6" s="288"/>
      <c r="AN6" s="288"/>
      <c r="AO6" s="288"/>
      <c r="AP6" s="288"/>
      <c r="AQ6" s="288"/>
      <c r="AR6" s="288"/>
      <c r="AS6" s="288"/>
      <c r="AT6" s="288"/>
      <c r="AU6" s="288"/>
      <c r="AV6" s="288"/>
      <c r="AW6" s="288"/>
      <c r="AX6" s="288"/>
      <c r="AY6" s="288"/>
      <c r="AZ6" s="288"/>
      <c r="BA6" s="288"/>
      <c r="BB6" s="288"/>
      <c r="BC6" s="288"/>
      <c r="BD6" s="288"/>
      <c r="BE6" s="288"/>
      <c r="BF6" s="288"/>
    </row>
    <row r="7" spans="1:61" customHeight="1" ht="54" s="529" customFormat="1">
      <c r="A7" s="542"/>
      <c r="B7" s="1479" t="s">
        <v>991</v>
      </c>
      <c r="C7" s="1479"/>
      <c r="D7" s="1479"/>
      <c r="E7" s="1479"/>
      <c r="F7" s="1479"/>
      <c r="G7" s="546"/>
      <c r="H7" s="1486" t="s">
        <v>992</v>
      </c>
      <c r="I7" s="1486"/>
      <c r="J7" s="1486"/>
      <c r="K7" s="1486"/>
      <c r="L7" s="1486"/>
      <c r="M7" s="1486"/>
      <c r="N7" s="526"/>
      <c r="O7" s="526"/>
      <c r="P7" s="1487" t="s">
        <v>993</v>
      </c>
      <c r="Q7" s="1487"/>
      <c r="R7" s="1487"/>
      <c r="S7" s="1487"/>
      <c r="T7" s="1487"/>
      <c r="U7" s="1487"/>
      <c r="V7" s="548"/>
      <c r="W7" s="1488" t="s">
        <v>994</v>
      </c>
      <c r="X7" s="1488"/>
      <c r="Y7" s="1488"/>
      <c r="Z7" s="1488"/>
      <c r="AA7" s="1488"/>
      <c r="AB7" s="1488"/>
      <c r="AC7" s="526"/>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row>
    <row r="8" spans="1:61" customHeight="1" ht="36" s="550" customFormat="1">
      <c r="A8" s="549"/>
      <c r="B8" s="595" t="s">
        <v>995</v>
      </c>
      <c r="C8" s="595" t="s">
        <v>759</v>
      </c>
      <c r="D8" s="595" t="s">
        <v>316</v>
      </c>
      <c r="E8" s="595" t="s">
        <v>539</v>
      </c>
      <c r="F8" s="595" t="s">
        <v>996</v>
      </c>
      <c r="G8" s="287"/>
      <c r="H8" s="595" t="s">
        <v>997</v>
      </c>
      <c r="I8" s="595" t="s">
        <v>995</v>
      </c>
      <c r="J8" s="595" t="s">
        <v>759</v>
      </c>
      <c r="K8" s="595" t="s">
        <v>316</v>
      </c>
      <c r="L8" s="595" t="s">
        <v>539</v>
      </c>
      <c r="M8" s="595" t="s">
        <v>996</v>
      </c>
      <c r="N8" s="287"/>
      <c r="O8" s="287"/>
      <c r="P8" s="595" t="s">
        <v>997</v>
      </c>
      <c r="Q8" s="595" t="s">
        <v>995</v>
      </c>
      <c r="R8" s="595" t="s">
        <v>759</v>
      </c>
      <c r="S8" s="595" t="s">
        <v>316</v>
      </c>
      <c r="T8" s="595" t="s">
        <v>539</v>
      </c>
      <c r="U8" s="595" t="s">
        <v>996</v>
      </c>
      <c r="V8" s="287"/>
      <c r="W8" s="595" t="s">
        <v>997</v>
      </c>
      <c r="X8" s="595" t="s">
        <v>995</v>
      </c>
      <c r="Y8" s="595" t="s">
        <v>759</v>
      </c>
      <c r="Z8" s="595" t="s">
        <v>316</v>
      </c>
      <c r="AA8" s="595" t="s">
        <v>539</v>
      </c>
      <c r="AB8" s="595" t="s">
        <v>996</v>
      </c>
      <c r="AC8" s="287"/>
    </row>
    <row r="9" spans="1:61" customHeight="1" ht="30.75" s="550" customFormat="1">
      <c r="A9" s="549"/>
      <c r="B9" s="848" t="s">
        <v>998</v>
      </c>
      <c r="C9" s="551">
        <v>4</v>
      </c>
      <c r="D9" s="551">
        <v>3000</v>
      </c>
      <c r="E9" s="551" t="s">
        <v>762</v>
      </c>
      <c r="F9" s="552" t="s">
        <v>999</v>
      </c>
      <c r="G9" s="545"/>
      <c r="H9" s="551" t="s">
        <v>1000</v>
      </c>
      <c r="I9" s="551" t="s">
        <v>1001</v>
      </c>
      <c r="J9" s="551">
        <v>1</v>
      </c>
      <c r="K9" s="551">
        <v>3200</v>
      </c>
      <c r="L9" s="551" t="s">
        <v>1002</v>
      </c>
      <c r="M9" s="552">
        <v>4</v>
      </c>
      <c r="N9" s="287"/>
      <c r="O9" s="553"/>
      <c r="P9" s="552" t="s">
        <v>1000</v>
      </c>
      <c r="Q9" s="552" t="s">
        <v>1003</v>
      </c>
      <c r="R9" s="552">
        <v>8</v>
      </c>
      <c r="S9" s="552">
        <v>3100</v>
      </c>
      <c r="T9" s="554" t="s">
        <v>969</v>
      </c>
      <c r="U9" s="552">
        <v>5</v>
      </c>
      <c r="V9" s="545"/>
      <c r="W9" s="552" t="s">
        <v>1004</v>
      </c>
      <c r="X9" s="552" t="s">
        <v>1005</v>
      </c>
      <c r="Y9" s="552" t="s">
        <v>1006</v>
      </c>
      <c r="Z9" s="552">
        <v>1480</v>
      </c>
      <c r="AA9" s="555" t="s">
        <v>1007</v>
      </c>
      <c r="AB9" s="552">
        <v>4</v>
      </c>
      <c r="AC9" s="287"/>
    </row>
    <row r="10" spans="1:61" customHeight="1" ht="30.75" s="550" customFormat="1">
      <c r="A10" s="549"/>
      <c r="B10" s="551" t="s">
        <v>1008</v>
      </c>
      <c r="C10" s="551">
        <v>5</v>
      </c>
      <c r="D10" s="551">
        <v>3000</v>
      </c>
      <c r="E10" s="551" t="s">
        <v>762</v>
      </c>
      <c r="F10" s="552">
        <v>11</v>
      </c>
      <c r="G10" s="545"/>
      <c r="H10" s="551" t="s">
        <v>1000</v>
      </c>
      <c r="I10" s="551" t="s">
        <v>1009</v>
      </c>
      <c r="J10" s="551">
        <v>5</v>
      </c>
      <c r="K10" s="551">
        <v>3000</v>
      </c>
      <c r="L10" s="551" t="s">
        <v>762</v>
      </c>
      <c r="M10" s="552" t="s">
        <v>999</v>
      </c>
      <c r="N10" s="287"/>
      <c r="O10" s="553"/>
      <c r="P10" s="552" t="s">
        <v>1000</v>
      </c>
      <c r="Q10" s="556" t="s">
        <v>1010</v>
      </c>
      <c r="R10" s="552">
        <v>2</v>
      </c>
      <c r="S10" s="552">
        <v>3300</v>
      </c>
      <c r="T10" s="552" t="s">
        <v>1011</v>
      </c>
      <c r="U10" s="552">
        <v>4</v>
      </c>
      <c r="V10" s="545"/>
      <c r="W10" s="552" t="s">
        <v>1004</v>
      </c>
      <c r="X10" s="552" t="s">
        <v>1012</v>
      </c>
      <c r="Y10" s="552" t="s">
        <v>1013</v>
      </c>
      <c r="Z10" s="552">
        <v>1480</v>
      </c>
      <c r="AA10" s="552" t="s">
        <v>791</v>
      </c>
      <c r="AB10" s="552">
        <v>4</v>
      </c>
      <c r="AC10" s="287"/>
    </row>
    <row r="11" spans="1:61" customHeight="1" ht="30.75" s="550" customFormat="1">
      <c r="A11" s="549"/>
      <c r="B11" s="551" t="s">
        <v>1014</v>
      </c>
      <c r="C11" s="551">
        <v>4</v>
      </c>
      <c r="D11" s="552">
        <v>3050</v>
      </c>
      <c r="E11" s="551" t="s">
        <v>762</v>
      </c>
      <c r="F11" s="552" t="s">
        <v>999</v>
      </c>
      <c r="G11" s="545"/>
      <c r="H11" s="551" t="s">
        <v>1000</v>
      </c>
      <c r="I11" s="551" t="s">
        <v>1015</v>
      </c>
      <c r="J11" s="551">
        <v>4</v>
      </c>
      <c r="K11" s="551">
        <v>2900</v>
      </c>
      <c r="L11" s="551" t="s">
        <v>762</v>
      </c>
      <c r="M11" s="552" t="s">
        <v>999</v>
      </c>
      <c r="N11" s="287"/>
      <c r="O11" s="553"/>
      <c r="P11" s="552" t="s">
        <v>1000</v>
      </c>
      <c r="Q11" s="552" t="s">
        <v>1016</v>
      </c>
      <c r="R11" s="551">
        <v>7</v>
      </c>
      <c r="S11" s="552">
        <v>2800</v>
      </c>
      <c r="T11" s="552" t="s">
        <v>1011</v>
      </c>
      <c r="U11" s="552">
        <v>5</v>
      </c>
      <c r="V11" s="545"/>
      <c r="W11" s="552" t="s">
        <v>1004</v>
      </c>
      <c r="X11" s="552" t="s">
        <v>1017</v>
      </c>
      <c r="Y11" s="552" t="s">
        <v>1006</v>
      </c>
      <c r="Z11" s="552">
        <v>1500</v>
      </c>
      <c r="AA11" s="552" t="s">
        <v>762</v>
      </c>
      <c r="AB11" s="552" t="s">
        <v>999</v>
      </c>
      <c r="AC11" s="287"/>
    </row>
    <row r="12" spans="1:61" customHeight="1" ht="30.75" s="550" customFormat="1">
      <c r="A12" s="549"/>
      <c r="B12" s="551" t="s">
        <v>1018</v>
      </c>
      <c r="C12" s="551">
        <v>1</v>
      </c>
      <c r="D12" s="557">
        <v>3200</v>
      </c>
      <c r="E12" s="551" t="s">
        <v>1002</v>
      </c>
      <c r="F12" s="552">
        <v>4</v>
      </c>
      <c r="G12" s="545"/>
      <c r="H12" s="551" t="s">
        <v>1000</v>
      </c>
      <c r="I12" s="557" t="s">
        <v>1019</v>
      </c>
      <c r="J12" s="551">
        <v>1</v>
      </c>
      <c r="K12" s="557">
        <v>3200</v>
      </c>
      <c r="L12" s="551" t="s">
        <v>1002</v>
      </c>
      <c r="M12" s="552">
        <v>4</v>
      </c>
      <c r="N12" s="287"/>
      <c r="O12" s="553"/>
      <c r="P12" s="558" t="s">
        <v>1020</v>
      </c>
      <c r="Q12" s="552" t="s">
        <v>1021</v>
      </c>
      <c r="R12" s="552">
        <v>3</v>
      </c>
      <c r="S12" s="552">
        <v>3200</v>
      </c>
      <c r="T12" s="552" t="s">
        <v>1002</v>
      </c>
      <c r="U12" s="552">
        <v>4</v>
      </c>
      <c r="V12" s="545"/>
      <c r="W12" s="552" t="s">
        <v>1004</v>
      </c>
      <c r="X12" s="556" t="s">
        <v>1022</v>
      </c>
      <c r="Y12" s="552" t="s">
        <v>1013</v>
      </c>
      <c r="Z12" s="552">
        <v>1370</v>
      </c>
      <c r="AA12" s="552" t="s">
        <v>791</v>
      </c>
      <c r="AB12" s="552">
        <v>4</v>
      </c>
      <c r="AC12" s="287"/>
    </row>
    <row r="13" spans="1:61" customHeight="1" ht="30.75" s="550" customFormat="1">
      <c r="A13" s="549"/>
      <c r="B13" s="551" t="s">
        <v>1023</v>
      </c>
      <c r="C13" s="551">
        <v>5</v>
      </c>
      <c r="D13" s="551">
        <v>3000</v>
      </c>
      <c r="E13" s="551" t="s">
        <v>762</v>
      </c>
      <c r="F13" s="552">
        <v>11</v>
      </c>
      <c r="G13" s="545"/>
      <c r="H13" s="551" t="s">
        <v>1000</v>
      </c>
      <c r="I13" s="559" t="s">
        <v>1024</v>
      </c>
      <c r="J13" s="551">
        <v>2</v>
      </c>
      <c r="K13" s="551">
        <v>3000</v>
      </c>
      <c r="L13" s="551" t="s">
        <v>762</v>
      </c>
      <c r="M13" s="552">
        <v>11</v>
      </c>
      <c r="N13" s="287"/>
      <c r="O13" s="553"/>
      <c r="P13" s="558" t="s">
        <v>1020</v>
      </c>
      <c r="Q13" s="552" t="s">
        <v>1025</v>
      </c>
      <c r="R13" s="552">
        <v>7</v>
      </c>
      <c r="S13" s="552">
        <v>2900</v>
      </c>
      <c r="T13" s="552" t="s">
        <v>762</v>
      </c>
      <c r="U13" s="552">
        <v>11</v>
      </c>
      <c r="V13" s="545"/>
      <c r="W13" s="552" t="s">
        <v>1004</v>
      </c>
      <c r="X13" s="556" t="s">
        <v>1026</v>
      </c>
      <c r="Y13" s="552" t="s">
        <v>1006</v>
      </c>
      <c r="Z13" s="552">
        <v>1400</v>
      </c>
      <c r="AA13" s="552" t="s">
        <v>762</v>
      </c>
      <c r="AB13" s="552" t="s">
        <v>999</v>
      </c>
      <c r="AC13" s="287"/>
    </row>
    <row r="14" spans="1:61" customHeight="1" ht="30.75" s="550" customFormat="1">
      <c r="A14" s="549"/>
      <c r="B14" s="551" t="s">
        <v>1027</v>
      </c>
      <c r="C14" s="551">
        <v>5</v>
      </c>
      <c r="D14" s="551">
        <v>3000</v>
      </c>
      <c r="E14" s="551" t="s">
        <v>762</v>
      </c>
      <c r="F14" s="552" t="s">
        <v>999</v>
      </c>
      <c r="G14" s="545"/>
      <c r="H14" s="551" t="s">
        <v>1000</v>
      </c>
      <c r="I14" s="557" t="s">
        <v>1028</v>
      </c>
      <c r="J14" s="551">
        <v>1</v>
      </c>
      <c r="K14" s="557">
        <v>3300</v>
      </c>
      <c r="L14" s="551" t="s">
        <v>1002</v>
      </c>
      <c r="M14" s="552">
        <v>4</v>
      </c>
      <c r="N14" s="287"/>
      <c r="O14" s="553"/>
      <c r="P14" s="558" t="s">
        <v>1020</v>
      </c>
      <c r="Q14" s="552" t="s">
        <v>1029</v>
      </c>
      <c r="R14" s="552">
        <v>4</v>
      </c>
      <c r="S14" s="552">
        <v>3200</v>
      </c>
      <c r="T14" s="552" t="s">
        <v>1002</v>
      </c>
      <c r="U14" s="552">
        <v>4</v>
      </c>
      <c r="V14" s="545"/>
      <c r="W14" s="551" t="s">
        <v>1030</v>
      </c>
      <c r="X14" s="552" t="s">
        <v>1031</v>
      </c>
      <c r="Y14" s="552" t="s">
        <v>1032</v>
      </c>
      <c r="Z14" s="552">
        <v>1380</v>
      </c>
      <c r="AA14" s="554" t="s">
        <v>969</v>
      </c>
      <c r="AB14" s="552"/>
      <c r="AC14" s="287"/>
    </row>
    <row r="15" spans="1:61" customHeight="1" ht="30.75" s="550" customFormat="1">
      <c r="A15" s="549"/>
      <c r="B15" s="551" t="s">
        <v>1033</v>
      </c>
      <c r="C15" s="551">
        <v>5</v>
      </c>
      <c r="D15" s="551">
        <v>3000</v>
      </c>
      <c r="E15" s="551" t="s">
        <v>762</v>
      </c>
      <c r="F15" s="552" t="s">
        <v>999</v>
      </c>
      <c r="G15" s="545"/>
      <c r="H15" s="551" t="s">
        <v>1000</v>
      </c>
      <c r="I15" s="551" t="s">
        <v>1034</v>
      </c>
      <c r="J15" s="551">
        <v>5</v>
      </c>
      <c r="K15" s="551">
        <v>3000</v>
      </c>
      <c r="L15" s="551" t="s">
        <v>762</v>
      </c>
      <c r="M15" s="552" t="s">
        <v>999</v>
      </c>
      <c r="N15" s="287"/>
      <c r="O15" s="553"/>
      <c r="P15" s="558" t="s">
        <v>1020</v>
      </c>
      <c r="Q15" s="552" t="s">
        <v>1035</v>
      </c>
      <c r="R15" s="552">
        <v>4</v>
      </c>
      <c r="S15" s="552">
        <v>3200</v>
      </c>
      <c r="T15" s="552" t="s">
        <v>762</v>
      </c>
      <c r="U15" s="552">
        <v>11</v>
      </c>
      <c r="V15" s="545"/>
      <c r="W15" s="551" t="s">
        <v>1030</v>
      </c>
      <c r="X15" s="556" t="s">
        <v>1036</v>
      </c>
      <c r="Y15" s="552" t="s">
        <v>1032</v>
      </c>
      <c r="Z15" s="552">
        <v>1380</v>
      </c>
      <c r="AA15" s="552" t="s">
        <v>762</v>
      </c>
      <c r="AB15" s="552" t="s">
        <v>999</v>
      </c>
      <c r="AC15" s="287"/>
    </row>
    <row r="16" spans="1:61" customHeight="1" ht="30.75" s="550" customFormat="1">
      <c r="A16" s="549"/>
      <c r="B16" s="551" t="s">
        <v>1037</v>
      </c>
      <c r="C16" s="551">
        <v>3</v>
      </c>
      <c r="D16" s="552">
        <v>3300</v>
      </c>
      <c r="E16" s="551" t="s">
        <v>1002</v>
      </c>
      <c r="F16" s="552">
        <v>4</v>
      </c>
      <c r="G16" s="545"/>
      <c r="H16" s="551" t="s">
        <v>1000</v>
      </c>
      <c r="I16" s="557" t="s">
        <v>1038</v>
      </c>
      <c r="J16" s="551">
        <v>2</v>
      </c>
      <c r="K16" s="557">
        <v>3200</v>
      </c>
      <c r="L16" s="551" t="s">
        <v>1002</v>
      </c>
      <c r="M16" s="552">
        <v>4</v>
      </c>
      <c r="N16" s="287"/>
      <c r="O16" s="560"/>
      <c r="P16" s="558" t="s">
        <v>1020</v>
      </c>
      <c r="Q16" s="552" t="s">
        <v>1039</v>
      </c>
      <c r="R16" s="552">
        <v>3</v>
      </c>
      <c r="S16" s="552">
        <v>3200</v>
      </c>
      <c r="T16" s="552" t="s">
        <v>762</v>
      </c>
      <c r="U16" s="552">
        <v>4</v>
      </c>
      <c r="V16" s="545"/>
      <c r="W16" s="551" t="s">
        <v>1030</v>
      </c>
      <c r="X16" s="552" t="s">
        <v>1040</v>
      </c>
      <c r="Y16" s="552" t="s">
        <v>1013</v>
      </c>
      <c r="Z16" s="552">
        <v>1400</v>
      </c>
      <c r="AA16" s="552" t="s">
        <v>762</v>
      </c>
      <c r="AB16" s="552" t="s">
        <v>999</v>
      </c>
      <c r="AC16" s="287"/>
    </row>
    <row r="17" spans="1:61" customHeight="1" ht="30.75" s="550" customFormat="1">
      <c r="A17" s="549"/>
      <c r="B17" s="551" t="s">
        <v>1041</v>
      </c>
      <c r="C17" s="551">
        <v>4</v>
      </c>
      <c r="D17" s="551">
        <v>3250</v>
      </c>
      <c r="E17" s="551" t="s">
        <v>1002</v>
      </c>
      <c r="F17" s="552">
        <v>4</v>
      </c>
      <c r="G17" s="545"/>
      <c r="H17" s="551" t="s">
        <v>1004</v>
      </c>
      <c r="I17" s="551" t="s">
        <v>1042</v>
      </c>
      <c r="J17" s="551">
        <v>2</v>
      </c>
      <c r="K17" s="552">
        <v>3300</v>
      </c>
      <c r="L17" s="551" t="s">
        <v>1002</v>
      </c>
      <c r="M17" s="552">
        <v>4</v>
      </c>
      <c r="N17" s="287"/>
      <c r="O17" s="553"/>
      <c r="P17" s="558" t="s">
        <v>1020</v>
      </c>
      <c r="Q17" s="552" t="s">
        <v>1043</v>
      </c>
      <c r="R17" s="552">
        <v>7</v>
      </c>
      <c r="S17" s="552">
        <v>3000</v>
      </c>
      <c r="T17" s="552" t="s">
        <v>762</v>
      </c>
      <c r="U17" s="552">
        <v>11</v>
      </c>
      <c r="V17" s="545"/>
      <c r="W17" s="551"/>
      <c r="X17" s="552"/>
      <c r="Y17" s="552"/>
      <c r="Z17" s="552"/>
      <c r="AA17" s="552"/>
      <c r="AB17" s="552"/>
      <c r="AC17" s="287"/>
    </row>
    <row r="18" spans="1:61" customHeight="1" ht="30.75" s="550" customFormat="1">
      <c r="A18" s="549"/>
      <c r="B18" s="551" t="s">
        <v>1044</v>
      </c>
      <c r="C18" s="551">
        <v>3</v>
      </c>
      <c r="D18" s="551">
        <v>3200</v>
      </c>
      <c r="E18" s="551" t="s">
        <v>1002</v>
      </c>
      <c r="F18" s="552">
        <v>5</v>
      </c>
      <c r="G18" s="545"/>
      <c r="H18" s="551" t="s">
        <v>1004</v>
      </c>
      <c r="I18" s="551" t="s">
        <v>1045</v>
      </c>
      <c r="J18" s="551">
        <v>2</v>
      </c>
      <c r="K18" s="552">
        <v>3200</v>
      </c>
      <c r="L18" s="551" t="s">
        <v>1002</v>
      </c>
      <c r="M18" s="552">
        <v>4</v>
      </c>
      <c r="N18" s="287"/>
      <c r="O18" s="553"/>
      <c r="P18" s="551" t="s">
        <v>1004</v>
      </c>
      <c r="Q18" s="552" t="s">
        <v>1046</v>
      </c>
      <c r="R18" s="552">
        <v>6</v>
      </c>
      <c r="S18" s="552">
        <v>3000</v>
      </c>
      <c r="T18" s="552" t="s">
        <v>762</v>
      </c>
      <c r="U18" s="552" t="s">
        <v>999</v>
      </c>
      <c r="V18" s="545"/>
      <c r="W18" s="551"/>
      <c r="X18" s="552"/>
      <c r="Y18" s="552"/>
      <c r="Z18" s="552"/>
      <c r="AA18" s="552"/>
      <c r="AB18" s="552"/>
      <c r="AC18" s="287"/>
    </row>
    <row r="19" spans="1:61" customHeight="1" ht="30.75" s="550" customFormat="1">
      <c r="A19" s="549"/>
      <c r="B19" s="551" t="s">
        <v>1047</v>
      </c>
      <c r="C19" s="551">
        <v>3</v>
      </c>
      <c r="D19" s="551">
        <v>3250</v>
      </c>
      <c r="E19" s="551" t="s">
        <v>762</v>
      </c>
      <c r="F19" s="552" t="s">
        <v>999</v>
      </c>
      <c r="G19" s="545"/>
      <c r="H19" s="551" t="s">
        <v>1004</v>
      </c>
      <c r="I19" s="552" t="s">
        <v>1048</v>
      </c>
      <c r="J19" s="552">
        <v>3</v>
      </c>
      <c r="K19" s="552">
        <v>3000</v>
      </c>
      <c r="L19" s="552" t="s">
        <v>762</v>
      </c>
      <c r="M19" s="552" t="s">
        <v>999</v>
      </c>
      <c r="N19" s="287"/>
      <c r="O19" s="553"/>
      <c r="P19" s="551" t="s">
        <v>1004</v>
      </c>
      <c r="Q19" s="552" t="s">
        <v>1049</v>
      </c>
      <c r="R19" s="552">
        <v>5</v>
      </c>
      <c r="S19" s="552">
        <v>3000</v>
      </c>
      <c r="T19" s="552" t="s">
        <v>762</v>
      </c>
      <c r="U19" s="552" t="s">
        <v>999</v>
      </c>
      <c r="V19" s="545"/>
      <c r="W19" s="561"/>
      <c r="X19" s="553"/>
      <c r="Y19" s="562"/>
      <c r="Z19" s="553"/>
      <c r="AA19" s="553"/>
      <c r="AB19" s="553"/>
      <c r="AC19" s="287"/>
    </row>
    <row r="20" spans="1:61" customHeight="1" ht="30.75" s="550" customFormat="1">
      <c r="A20" s="549"/>
      <c r="B20" s="551" t="s">
        <v>1050</v>
      </c>
      <c r="C20" s="551">
        <v>3</v>
      </c>
      <c r="D20" s="551">
        <v>3200</v>
      </c>
      <c r="E20" s="551" t="s">
        <v>1002</v>
      </c>
      <c r="F20" s="552">
        <v>4</v>
      </c>
      <c r="G20" s="545"/>
      <c r="H20" s="551" t="s">
        <v>1004</v>
      </c>
      <c r="I20" s="551" t="s">
        <v>1051</v>
      </c>
      <c r="J20" s="551">
        <v>6</v>
      </c>
      <c r="K20" s="552">
        <v>2950</v>
      </c>
      <c r="L20" s="554" t="s">
        <v>969</v>
      </c>
      <c r="M20" s="552">
        <v>4</v>
      </c>
      <c r="N20" s="287"/>
      <c r="O20" s="553"/>
      <c r="P20" s="551" t="s">
        <v>1004</v>
      </c>
      <c r="Q20" s="552" t="s">
        <v>1052</v>
      </c>
      <c r="R20" s="552">
        <v>5</v>
      </c>
      <c r="S20" s="552">
        <v>3300</v>
      </c>
      <c r="T20" s="552" t="s">
        <v>1011</v>
      </c>
      <c r="U20" s="552">
        <v>4</v>
      </c>
      <c r="V20" s="545"/>
      <c r="W20" s="561"/>
      <c r="X20" s="553"/>
      <c r="Y20" s="553"/>
      <c r="Z20" s="553"/>
      <c r="AA20" s="563"/>
      <c r="AB20" s="553"/>
      <c r="AC20" s="287"/>
    </row>
    <row r="21" spans="1:61" customHeight="1" ht="30.75" s="550" customFormat="1">
      <c r="A21" s="549"/>
      <c r="B21" s="551" t="s">
        <v>1053</v>
      </c>
      <c r="C21" s="551">
        <v>2</v>
      </c>
      <c r="D21" s="552">
        <v>3200</v>
      </c>
      <c r="E21" s="551" t="s">
        <v>1002</v>
      </c>
      <c r="F21" s="552">
        <v>4</v>
      </c>
      <c r="G21" s="545"/>
      <c r="H21" s="551" t="s">
        <v>1004</v>
      </c>
      <c r="I21" s="551" t="s">
        <v>1054</v>
      </c>
      <c r="J21" s="551">
        <v>4</v>
      </c>
      <c r="K21" s="552">
        <v>300</v>
      </c>
      <c r="L21" s="551" t="s">
        <v>762</v>
      </c>
      <c r="M21" s="552" t="s">
        <v>999</v>
      </c>
      <c r="N21" s="287"/>
      <c r="O21" s="553"/>
      <c r="P21" s="551" t="s">
        <v>1004</v>
      </c>
      <c r="Q21" s="552" t="s">
        <v>1055</v>
      </c>
      <c r="R21" s="552">
        <v>7</v>
      </c>
      <c r="S21" s="552">
        <v>3000</v>
      </c>
      <c r="T21" s="552" t="s">
        <v>1011</v>
      </c>
      <c r="U21" s="552" t="s">
        <v>1056</v>
      </c>
      <c r="V21" s="545"/>
      <c r="W21" s="561"/>
      <c r="X21" s="553"/>
      <c r="Y21" s="553"/>
      <c r="Z21" s="553"/>
      <c r="AA21" s="553"/>
      <c r="AB21" s="553"/>
      <c r="AC21" s="287"/>
    </row>
    <row r="22" spans="1:61" customHeight="1" ht="30.75" s="550" customFormat="1">
      <c r="A22" s="549"/>
      <c r="B22" s="551" t="s">
        <v>1057</v>
      </c>
      <c r="C22" s="551">
        <v>1</v>
      </c>
      <c r="D22" s="557">
        <v>3300</v>
      </c>
      <c r="E22" s="551" t="s">
        <v>1002</v>
      </c>
      <c r="F22" s="552">
        <v>4</v>
      </c>
      <c r="G22" s="545"/>
      <c r="H22" s="551" t="s">
        <v>1004</v>
      </c>
      <c r="I22" s="551" t="s">
        <v>1058</v>
      </c>
      <c r="J22" s="551">
        <v>2</v>
      </c>
      <c r="K22" s="552">
        <v>3600</v>
      </c>
      <c r="L22" s="551" t="s">
        <v>1002</v>
      </c>
      <c r="M22" s="551">
        <v>4</v>
      </c>
      <c r="N22" s="287"/>
      <c r="O22" s="553"/>
      <c r="P22" s="551" t="s">
        <v>1004</v>
      </c>
      <c r="Q22" s="552" t="s">
        <v>1059</v>
      </c>
      <c r="R22" s="552">
        <v>4</v>
      </c>
      <c r="S22" s="552">
        <v>3330</v>
      </c>
      <c r="T22" s="552" t="s">
        <v>1011</v>
      </c>
      <c r="U22" s="552">
        <v>4</v>
      </c>
      <c r="V22" s="545"/>
      <c r="W22" s="1468" t="s">
        <v>1060</v>
      </c>
      <c r="X22" s="1469"/>
      <c r="Y22" s="1469"/>
      <c r="Z22" s="1469"/>
      <c r="AA22" s="1469"/>
      <c r="AB22" s="1470"/>
    </row>
    <row r="23" spans="1:61" customHeight="1" ht="30.75" s="550" customFormat="1">
      <c r="A23" s="549"/>
      <c r="B23" s="555" t="s">
        <v>1061</v>
      </c>
      <c r="C23" s="551">
        <v>1</v>
      </c>
      <c r="D23" s="552">
        <v>3200</v>
      </c>
      <c r="E23" s="551" t="s">
        <v>1002</v>
      </c>
      <c r="F23" s="552">
        <v>4</v>
      </c>
      <c r="G23" s="545"/>
      <c r="H23" s="551" t="s">
        <v>1004</v>
      </c>
      <c r="I23" s="551" t="s">
        <v>1062</v>
      </c>
      <c r="J23" s="551">
        <v>3</v>
      </c>
      <c r="K23" s="552">
        <v>3300</v>
      </c>
      <c r="L23" s="551" t="s">
        <v>1002</v>
      </c>
      <c r="M23" s="552">
        <v>4</v>
      </c>
      <c r="N23" s="287"/>
      <c r="O23" s="553"/>
      <c r="P23" s="551" t="s">
        <v>1004</v>
      </c>
      <c r="Q23" s="552" t="s">
        <v>1063</v>
      </c>
      <c r="R23" s="552">
        <v>2</v>
      </c>
      <c r="S23" s="552">
        <v>3300</v>
      </c>
      <c r="T23" s="552" t="s">
        <v>1011</v>
      </c>
      <c r="U23" s="552">
        <v>4</v>
      </c>
      <c r="V23" s="545"/>
      <c r="W23" s="1471"/>
      <c r="X23" s="1464"/>
      <c r="Y23" s="1464"/>
      <c r="Z23" s="1464"/>
      <c r="AA23" s="1464"/>
      <c r="AB23" s="1472"/>
    </row>
    <row r="24" spans="1:61" customHeight="1" ht="30.75" s="550" customFormat="1">
      <c r="A24" s="549"/>
      <c r="B24" s="555" t="s">
        <v>1064</v>
      </c>
      <c r="C24" s="551">
        <v>2</v>
      </c>
      <c r="D24" s="552">
        <v>3300</v>
      </c>
      <c r="E24" s="551" t="s">
        <v>1002</v>
      </c>
      <c r="F24" s="552">
        <v>4</v>
      </c>
      <c r="G24" s="545"/>
      <c r="H24" s="551" t="s">
        <v>1004</v>
      </c>
      <c r="I24" s="551" t="s">
        <v>1065</v>
      </c>
      <c r="J24" s="551">
        <v>4</v>
      </c>
      <c r="K24" s="552">
        <v>3050</v>
      </c>
      <c r="L24" s="551" t="s">
        <v>762</v>
      </c>
      <c r="M24" s="552" t="s">
        <v>999</v>
      </c>
      <c r="N24" s="287"/>
      <c r="O24" s="553"/>
      <c r="P24" s="551" t="s">
        <v>1004</v>
      </c>
      <c r="Q24" s="552" t="s">
        <v>1066</v>
      </c>
      <c r="R24" s="552">
        <v>3</v>
      </c>
      <c r="S24" s="552">
        <v>3000</v>
      </c>
      <c r="T24" s="554" t="s">
        <v>969</v>
      </c>
      <c r="U24" s="552">
        <v>4</v>
      </c>
      <c r="V24" s="545"/>
      <c r="W24" s="1476" t="s">
        <v>1067</v>
      </c>
      <c r="X24" s="1476"/>
      <c r="Y24" s="1476"/>
      <c r="Z24" s="1476"/>
      <c r="AA24" s="1476"/>
      <c r="AB24" s="1476"/>
    </row>
    <row r="25" spans="1:61" customHeight="1" ht="30.75" s="550" customFormat="1">
      <c r="A25" s="549"/>
      <c r="B25" s="551" t="s">
        <v>1068</v>
      </c>
      <c r="C25" s="551">
        <v>4</v>
      </c>
      <c r="D25" s="551">
        <v>3000</v>
      </c>
      <c r="E25" s="555" t="s">
        <v>1007</v>
      </c>
      <c r="F25" s="552">
        <v>4</v>
      </c>
      <c r="G25" s="545"/>
      <c r="H25" s="551" t="s">
        <v>1004</v>
      </c>
      <c r="I25" s="551" t="s">
        <v>1069</v>
      </c>
      <c r="J25" s="551">
        <v>3</v>
      </c>
      <c r="K25" s="552">
        <v>3200</v>
      </c>
      <c r="L25" s="551" t="s">
        <v>1002</v>
      </c>
      <c r="M25" s="552">
        <v>4</v>
      </c>
      <c r="N25" s="287"/>
      <c r="O25" s="287"/>
      <c r="P25" s="551" t="s">
        <v>1004</v>
      </c>
      <c r="Q25" s="552" t="s">
        <v>1070</v>
      </c>
      <c r="R25" s="552">
        <v>3</v>
      </c>
      <c r="S25" s="552">
        <v>3300</v>
      </c>
      <c r="T25" s="552" t="s">
        <v>1011</v>
      </c>
      <c r="U25" s="552">
        <v>4</v>
      </c>
      <c r="V25" s="545"/>
      <c r="W25" s="1476"/>
      <c r="X25" s="1476"/>
      <c r="Y25" s="1476"/>
      <c r="Z25" s="1476"/>
      <c r="AA25" s="1476"/>
      <c r="AB25" s="1476"/>
    </row>
    <row r="26" spans="1:61" customHeight="1" ht="30.75" s="550" customFormat="1">
      <c r="A26" s="549"/>
      <c r="B26" s="551" t="s">
        <v>1071</v>
      </c>
      <c r="C26" s="551">
        <v>2</v>
      </c>
      <c r="D26" s="551">
        <v>3200</v>
      </c>
      <c r="E26" s="551" t="s">
        <v>762</v>
      </c>
      <c r="F26" s="552" t="s">
        <v>999</v>
      </c>
      <c r="G26" s="545"/>
      <c r="H26" s="551" t="s">
        <v>1004</v>
      </c>
      <c r="I26" s="551" t="s">
        <v>1072</v>
      </c>
      <c r="J26" s="551">
        <v>1</v>
      </c>
      <c r="K26" s="552">
        <v>3200</v>
      </c>
      <c r="L26" s="551" t="s">
        <v>1002</v>
      </c>
      <c r="M26" s="551">
        <v>4</v>
      </c>
      <c r="N26" s="287"/>
      <c r="O26" s="287"/>
      <c r="P26" s="551" t="s">
        <v>1004</v>
      </c>
      <c r="Q26" s="552" t="s">
        <v>1073</v>
      </c>
      <c r="R26" s="551">
        <v>4</v>
      </c>
      <c r="S26" s="552">
        <v>3000</v>
      </c>
      <c r="T26" s="552" t="s">
        <v>762</v>
      </c>
      <c r="U26" s="552">
        <v>6</v>
      </c>
      <c r="V26" s="545"/>
      <c r="W26" s="1476" t="s">
        <v>1074</v>
      </c>
      <c r="X26" s="1476"/>
      <c r="Y26" s="1476"/>
      <c r="Z26" s="1476"/>
      <c r="AA26" s="1476"/>
      <c r="AB26" s="1476"/>
    </row>
    <row r="27" spans="1:61" customHeight="1" ht="30.75" s="550" customFormat="1">
      <c r="A27" s="549"/>
      <c r="B27" s="551" t="s">
        <v>1075</v>
      </c>
      <c r="C27" s="551">
        <v>2</v>
      </c>
      <c r="D27" s="551">
        <v>3000</v>
      </c>
      <c r="E27" s="551" t="s">
        <v>762</v>
      </c>
      <c r="F27" s="552" t="s">
        <v>999</v>
      </c>
      <c r="G27" s="545"/>
      <c r="H27" s="551" t="s">
        <v>1076</v>
      </c>
      <c r="I27" s="552" t="s">
        <v>1077</v>
      </c>
      <c r="J27" s="552">
        <v>5</v>
      </c>
      <c r="K27" s="552">
        <v>3150</v>
      </c>
      <c r="L27" s="552" t="s">
        <v>1002</v>
      </c>
      <c r="M27" s="552">
        <v>3</v>
      </c>
      <c r="N27" s="287"/>
      <c r="O27" s="287"/>
      <c r="P27" s="551" t="s">
        <v>1004</v>
      </c>
      <c r="Q27" s="552" t="s">
        <v>1078</v>
      </c>
      <c r="R27" s="552">
        <v>3</v>
      </c>
      <c r="S27" s="552">
        <v>3250</v>
      </c>
      <c r="T27" s="552" t="s">
        <v>1011</v>
      </c>
      <c r="U27" s="552">
        <v>1</v>
      </c>
      <c r="V27" s="545"/>
      <c r="W27" s="1476"/>
      <c r="X27" s="1476"/>
      <c r="Y27" s="1476"/>
      <c r="Z27" s="1476"/>
      <c r="AA27" s="1476"/>
      <c r="AB27" s="1476"/>
    </row>
    <row r="28" spans="1:61" customHeight="1" ht="30.75" s="550" customFormat="1">
      <c r="A28" s="549"/>
      <c r="B28" s="555" t="s">
        <v>1079</v>
      </c>
      <c r="C28" s="551">
        <v>4</v>
      </c>
      <c r="D28" s="552">
        <v>3000</v>
      </c>
      <c r="E28" s="555" t="s">
        <v>1007</v>
      </c>
      <c r="F28" s="552">
        <v>4</v>
      </c>
      <c r="G28" s="545"/>
      <c r="H28" s="557" t="s">
        <v>1076</v>
      </c>
      <c r="I28" s="551" t="s">
        <v>1080</v>
      </c>
      <c r="J28" s="557">
        <v>6</v>
      </c>
      <c r="K28" s="551">
        <v>3000</v>
      </c>
      <c r="L28" s="555" t="s">
        <v>1007</v>
      </c>
      <c r="M28" s="556">
        <v>4</v>
      </c>
      <c r="N28" s="287"/>
      <c r="O28" s="287"/>
      <c r="P28" s="551" t="s">
        <v>1004</v>
      </c>
      <c r="Q28" s="552" t="s">
        <v>1081</v>
      </c>
      <c r="R28" s="552">
        <v>5</v>
      </c>
      <c r="S28" s="552">
        <v>3250</v>
      </c>
      <c r="T28" s="552" t="s">
        <v>1011</v>
      </c>
      <c r="U28" s="552">
        <v>4</v>
      </c>
      <c r="V28" s="545"/>
      <c r="W28" s="1476" t="s">
        <v>1082</v>
      </c>
      <c r="X28" s="1476"/>
      <c r="Y28" s="1476"/>
      <c r="Z28" s="1476"/>
      <c r="AA28" s="1476"/>
      <c r="AB28" s="1476"/>
    </row>
    <row r="29" spans="1:61" customHeight="1" ht="30.75" s="550" customFormat="1">
      <c r="A29" s="549"/>
      <c r="B29" s="551" t="s">
        <v>1083</v>
      </c>
      <c r="C29" s="551">
        <v>4</v>
      </c>
      <c r="D29" s="551">
        <v>3000</v>
      </c>
      <c r="E29" s="551" t="s">
        <v>762</v>
      </c>
      <c r="F29" s="552" t="s">
        <v>999</v>
      </c>
      <c r="G29" s="545"/>
      <c r="H29" s="551" t="s">
        <v>1030</v>
      </c>
      <c r="I29" s="551" t="s">
        <v>1084</v>
      </c>
      <c r="J29" s="551">
        <v>6</v>
      </c>
      <c r="K29" s="551">
        <v>3000</v>
      </c>
      <c r="L29" s="551" t="s">
        <v>1002</v>
      </c>
      <c r="M29" s="552">
        <v>4</v>
      </c>
      <c r="N29" s="287"/>
      <c r="O29" s="287"/>
      <c r="P29" s="551" t="s">
        <v>1004</v>
      </c>
      <c r="Q29" s="552" t="s">
        <v>1085</v>
      </c>
      <c r="R29" s="552">
        <v>5</v>
      </c>
      <c r="S29" s="552">
        <v>3000</v>
      </c>
      <c r="T29" s="552" t="s">
        <v>762</v>
      </c>
      <c r="U29" s="552">
        <v>11</v>
      </c>
      <c r="V29" s="545"/>
      <c r="W29" s="1476"/>
      <c r="X29" s="1476"/>
      <c r="Y29" s="1476"/>
      <c r="Z29" s="1476"/>
      <c r="AA29" s="1476"/>
      <c r="AB29" s="1476"/>
    </row>
    <row r="30" spans="1:61" customHeight="1" ht="30.75" s="550" customFormat="1">
      <c r="A30" s="549"/>
      <c r="B30" s="564" t="s">
        <v>1086</v>
      </c>
      <c r="C30" s="565">
        <v>3</v>
      </c>
      <c r="D30" s="566">
        <v>3200</v>
      </c>
      <c r="E30" s="564" t="s">
        <v>1007</v>
      </c>
      <c r="F30" s="566">
        <v>4</v>
      </c>
      <c r="G30" s="545"/>
      <c r="H30" s="551" t="s">
        <v>1030</v>
      </c>
      <c r="I30" s="551" t="s">
        <v>1087</v>
      </c>
      <c r="J30" s="551">
        <v>3</v>
      </c>
      <c r="K30" s="551">
        <v>3300</v>
      </c>
      <c r="L30" s="551" t="s">
        <v>1002</v>
      </c>
      <c r="M30" s="552">
        <v>3</v>
      </c>
      <c r="N30" s="287"/>
      <c r="O30" s="287"/>
      <c r="P30" s="551" t="s">
        <v>1004</v>
      </c>
      <c r="Q30" s="552" t="s">
        <v>1088</v>
      </c>
      <c r="R30" s="552">
        <v>5</v>
      </c>
      <c r="S30" s="552">
        <v>3000</v>
      </c>
      <c r="T30" s="552" t="s">
        <v>762</v>
      </c>
      <c r="U30" s="552" t="s">
        <v>999</v>
      </c>
      <c r="V30" s="545"/>
      <c r="W30" s="553"/>
      <c r="X30" s="553"/>
      <c r="Y30" s="553"/>
      <c r="Z30" s="561"/>
      <c r="AA30" s="561"/>
      <c r="AB30" s="561"/>
      <c r="AC30" s="287"/>
    </row>
    <row r="31" spans="1:61" customHeight="1" ht="30.75" s="550" customFormat="1">
      <c r="A31" s="549"/>
      <c r="B31" s="551" t="s">
        <v>1089</v>
      </c>
      <c r="C31" s="551">
        <v>4</v>
      </c>
      <c r="D31" s="552">
        <v>3050</v>
      </c>
      <c r="E31" s="551" t="s">
        <v>762</v>
      </c>
      <c r="F31" s="552" t="s">
        <v>999</v>
      </c>
      <c r="G31" s="545"/>
      <c r="H31" s="551" t="s">
        <v>1030</v>
      </c>
      <c r="I31" s="551" t="s">
        <v>1090</v>
      </c>
      <c r="J31" s="551">
        <v>7</v>
      </c>
      <c r="K31" s="551">
        <v>3100</v>
      </c>
      <c r="L31" s="551" t="s">
        <v>1002</v>
      </c>
      <c r="M31" s="552">
        <v>4</v>
      </c>
      <c r="N31" s="287"/>
      <c r="O31" s="287"/>
      <c r="P31" s="551" t="s">
        <v>1091</v>
      </c>
      <c r="Q31" s="570" t="s">
        <v>1092</v>
      </c>
      <c r="R31" s="552">
        <v>2</v>
      </c>
      <c r="S31" s="552">
        <v>3000</v>
      </c>
      <c r="T31" s="552" t="s">
        <v>1002</v>
      </c>
      <c r="U31" s="552">
        <v>4</v>
      </c>
      <c r="V31" s="545"/>
      <c r="W31" s="1477" t="s">
        <v>1093</v>
      </c>
      <c r="X31" s="1478"/>
      <c r="Y31" s="1478"/>
      <c r="Z31" s="1478"/>
      <c r="AA31" s="1478"/>
      <c r="AB31" s="1478"/>
      <c r="AC31" s="287"/>
    </row>
    <row r="32" spans="1:61" customHeight="1" ht="30.75" s="550" customFormat="1">
      <c r="A32" s="549"/>
      <c r="B32" s="551" t="s">
        <v>1094</v>
      </c>
      <c r="C32" s="551">
        <v>1</v>
      </c>
      <c r="D32" s="552">
        <v>3200</v>
      </c>
      <c r="E32" s="555" t="s">
        <v>1002</v>
      </c>
      <c r="F32" s="552">
        <v>4</v>
      </c>
      <c r="G32" s="545"/>
      <c r="H32" s="551" t="s">
        <v>1030</v>
      </c>
      <c r="I32" s="551" t="s">
        <v>1095</v>
      </c>
      <c r="J32" s="551">
        <v>5</v>
      </c>
      <c r="K32" s="551">
        <v>3020</v>
      </c>
      <c r="L32" s="551" t="s">
        <v>1002</v>
      </c>
      <c r="M32" s="552">
        <v>4</v>
      </c>
      <c r="N32" s="287"/>
      <c r="O32" s="287"/>
      <c r="P32" s="571" t="s">
        <v>1076</v>
      </c>
      <c r="Q32" s="572" t="s">
        <v>1096</v>
      </c>
      <c r="R32" s="572">
        <v>6</v>
      </c>
      <c r="S32" s="572">
        <v>3000</v>
      </c>
      <c r="T32" s="572" t="s">
        <v>1097</v>
      </c>
      <c r="U32" s="572" t="s">
        <v>999</v>
      </c>
      <c r="V32" s="545"/>
      <c r="W32" s="1476" t="s">
        <v>1098</v>
      </c>
      <c r="X32" s="1476"/>
      <c r="Y32" s="1476"/>
      <c r="Z32" s="1476"/>
      <c r="AA32" s="1476"/>
      <c r="AB32" s="857">
        <v>-0.2</v>
      </c>
      <c r="AC32" s="287"/>
    </row>
    <row r="33" spans="1:61" customHeight="1" ht="30.75" s="550" customFormat="1">
      <c r="A33" s="549"/>
      <c r="B33" s="552" t="s">
        <v>1099</v>
      </c>
      <c r="C33" s="551">
        <v>3</v>
      </c>
      <c r="D33" s="552">
        <v>3200</v>
      </c>
      <c r="E33" s="551" t="s">
        <v>1007</v>
      </c>
      <c r="F33" s="551">
        <v>4</v>
      </c>
      <c r="G33" s="545"/>
      <c r="H33" s="562"/>
      <c r="I33" s="562"/>
      <c r="J33" s="562"/>
      <c r="K33" s="562"/>
      <c r="L33" s="562"/>
      <c r="M33" s="545"/>
      <c r="N33" s="287"/>
      <c r="O33" s="287"/>
      <c r="P33" s="551" t="s">
        <v>1076</v>
      </c>
      <c r="Q33" s="573" t="s">
        <v>1100</v>
      </c>
      <c r="R33" s="552">
        <v>5</v>
      </c>
      <c r="S33" s="552">
        <v>3000</v>
      </c>
      <c r="T33" s="552" t="s">
        <v>1097</v>
      </c>
      <c r="U33" s="552" t="s">
        <v>999</v>
      </c>
      <c r="V33" s="545"/>
      <c r="W33" s="1476" t="s">
        <v>1101</v>
      </c>
      <c r="X33" s="1476"/>
      <c r="Y33" s="1476"/>
      <c r="Z33" s="1476"/>
      <c r="AA33" s="1476"/>
      <c r="AB33" s="857">
        <v>-0.1</v>
      </c>
      <c r="AC33" s="287"/>
    </row>
    <row r="34" spans="1:61" customHeight="1" ht="30.75" s="550" customFormat="1">
      <c r="A34" s="549"/>
      <c r="B34" s="551" t="s">
        <v>1102</v>
      </c>
      <c r="C34" s="551">
        <v>2</v>
      </c>
      <c r="D34" s="552">
        <v>3200</v>
      </c>
      <c r="E34" s="551" t="s">
        <v>1002</v>
      </c>
      <c r="F34" s="552">
        <v>4</v>
      </c>
      <c r="G34" s="545"/>
      <c r="H34" s="562"/>
      <c r="I34" s="561"/>
      <c r="J34" s="561"/>
      <c r="K34" s="561"/>
      <c r="L34" s="553"/>
      <c r="M34" s="545"/>
      <c r="N34" s="545"/>
      <c r="O34" s="545"/>
      <c r="P34" s="551" t="s">
        <v>1076</v>
      </c>
      <c r="Q34" s="552" t="s">
        <v>1103</v>
      </c>
      <c r="R34" s="552">
        <v>3</v>
      </c>
      <c r="S34" s="552">
        <v>3000</v>
      </c>
      <c r="T34" s="552" t="s">
        <v>1002</v>
      </c>
      <c r="U34" s="552">
        <v>4</v>
      </c>
      <c r="V34" s="574"/>
      <c r="W34" s="1476" t="s">
        <v>1104</v>
      </c>
      <c r="X34" s="1476"/>
      <c r="Y34" s="1476"/>
      <c r="Z34" s="1476"/>
      <c r="AA34" s="1476"/>
      <c r="AB34" s="857">
        <v>0.2</v>
      </c>
      <c r="AC34" s="287"/>
    </row>
    <row r="35" spans="1:61" customHeight="1" ht="30.75" s="550" customFormat="1">
      <c r="A35" s="549"/>
      <c r="B35" s="551" t="s">
        <v>1105</v>
      </c>
      <c r="C35" s="551">
        <v>4</v>
      </c>
      <c r="D35" s="551">
        <v>3200</v>
      </c>
      <c r="E35" s="551" t="s">
        <v>1007</v>
      </c>
      <c r="F35" s="552">
        <v>4</v>
      </c>
      <c r="G35" s="545"/>
      <c r="H35" s="562"/>
      <c r="I35" s="575"/>
      <c r="J35" s="561"/>
      <c r="K35" s="561"/>
      <c r="L35" s="553"/>
      <c r="M35" s="545"/>
      <c r="N35" s="545"/>
      <c r="O35" s="545"/>
      <c r="P35" s="551" t="s">
        <v>1076</v>
      </c>
      <c r="Q35" s="552" t="s">
        <v>1106</v>
      </c>
      <c r="R35" s="552">
        <v>6</v>
      </c>
      <c r="S35" s="552">
        <v>3000</v>
      </c>
      <c r="T35" s="554" t="s">
        <v>969</v>
      </c>
      <c r="U35" s="552">
        <v>4</v>
      </c>
      <c r="V35" s="563"/>
      <c r="W35" s="1476" t="s">
        <v>1107</v>
      </c>
      <c r="X35" s="1476"/>
      <c r="Y35" s="1476"/>
      <c r="Z35" s="1476"/>
      <c r="AA35" s="1476"/>
      <c r="AB35" s="855" t="s">
        <v>1108</v>
      </c>
      <c r="AC35" s="287"/>
    </row>
    <row r="36" spans="1:61" customHeight="1" ht="30.75" s="550" customFormat="1">
      <c r="A36" s="549"/>
      <c r="B36" s="551" t="s">
        <v>1109</v>
      </c>
      <c r="C36" s="551">
        <v>1</v>
      </c>
      <c r="D36" s="551">
        <v>3200</v>
      </c>
      <c r="E36" s="551" t="s">
        <v>1002</v>
      </c>
      <c r="F36" s="552">
        <v>4</v>
      </c>
      <c r="G36" s="545"/>
      <c r="H36" s="561"/>
      <c r="I36" s="575"/>
      <c r="J36" s="561"/>
      <c r="K36" s="561"/>
      <c r="L36" s="553"/>
      <c r="M36" s="545"/>
      <c r="N36" s="545"/>
      <c r="O36" s="545"/>
      <c r="P36" s="551" t="s">
        <v>1076</v>
      </c>
      <c r="Q36" s="552" t="s">
        <v>1110</v>
      </c>
      <c r="R36" s="552">
        <v>5</v>
      </c>
      <c r="S36" s="552">
        <v>3000</v>
      </c>
      <c r="T36" s="552" t="s">
        <v>1097</v>
      </c>
      <c r="U36" s="552" t="s">
        <v>999</v>
      </c>
      <c r="V36" s="563"/>
      <c r="W36" s="1476" t="s">
        <v>1111</v>
      </c>
      <c r="X36" s="1476"/>
      <c r="Y36" s="1476"/>
      <c r="Z36" s="1476"/>
      <c r="AA36" s="1476"/>
      <c r="AB36" s="855" t="s">
        <v>1112</v>
      </c>
      <c r="AC36" s="287"/>
    </row>
    <row r="37" spans="1:61" customHeight="1" ht="30.75" s="550" customFormat="1">
      <c r="A37" s="549"/>
      <c r="B37" s="551" t="s">
        <v>1113</v>
      </c>
      <c r="C37" s="567">
        <v>2</v>
      </c>
      <c r="D37" s="551">
        <v>3000</v>
      </c>
      <c r="E37" s="551" t="s">
        <v>762</v>
      </c>
      <c r="F37" s="552">
        <v>11</v>
      </c>
      <c r="G37" s="545"/>
      <c r="H37" s="561"/>
      <c r="I37" s="563"/>
      <c r="J37" s="561"/>
      <c r="K37" s="561"/>
      <c r="L37" s="553"/>
      <c r="M37" s="545"/>
      <c r="N37" s="287"/>
      <c r="O37" s="287"/>
      <c r="P37" s="551" t="s">
        <v>1076</v>
      </c>
      <c r="Q37" s="552" t="s">
        <v>1114</v>
      </c>
      <c r="R37" s="552">
        <v>12</v>
      </c>
      <c r="S37" s="552">
        <v>3000</v>
      </c>
      <c r="T37" s="556" t="s">
        <v>1007</v>
      </c>
      <c r="U37" s="552">
        <v>3</v>
      </c>
      <c r="V37" s="287"/>
      <c r="W37" s="1476" t="s">
        <v>1115</v>
      </c>
      <c r="X37" s="1476"/>
      <c r="Y37" s="1476"/>
      <c r="Z37" s="1476"/>
      <c r="AA37" s="1476"/>
      <c r="AB37" s="855" t="s">
        <v>1116</v>
      </c>
      <c r="AC37" s="287"/>
    </row>
    <row r="38" spans="1:61" customHeight="1" ht="36.6" s="550" customFormat="1">
      <c r="A38" s="549"/>
      <c r="B38" s="551" t="s">
        <v>1117</v>
      </c>
      <c r="C38" s="567">
        <v>2</v>
      </c>
      <c r="D38" s="551">
        <v>3000</v>
      </c>
      <c r="E38" s="851" t="s">
        <v>969</v>
      </c>
      <c r="F38" s="552" t="s">
        <v>999</v>
      </c>
      <c r="G38" s="545"/>
      <c r="H38" s="561"/>
      <c r="I38" s="563"/>
      <c r="J38" s="561"/>
      <c r="K38" s="561"/>
      <c r="L38" s="553"/>
      <c r="M38" s="545"/>
      <c r="N38" s="287"/>
      <c r="O38" s="287"/>
      <c r="P38" s="551" t="s">
        <v>1076</v>
      </c>
      <c r="Q38" s="552" t="s">
        <v>1118</v>
      </c>
      <c r="R38" s="552">
        <v>4</v>
      </c>
      <c r="S38" s="552">
        <v>3000</v>
      </c>
      <c r="T38" s="552" t="s">
        <v>1002</v>
      </c>
      <c r="U38" s="552">
        <v>4</v>
      </c>
      <c r="V38" s="287"/>
      <c r="W38" s="1476" t="s">
        <v>1119</v>
      </c>
      <c r="X38" s="1476"/>
      <c r="Y38" s="1476"/>
      <c r="Z38" s="1476"/>
      <c r="AA38" s="1476"/>
      <c r="AB38" s="858" t="s">
        <v>1120</v>
      </c>
      <c r="AC38" s="287"/>
    </row>
    <row r="39" spans="1:61" customHeight="1" ht="30.75" s="550" customFormat="1">
      <c r="A39" s="549"/>
      <c r="B39" s="565" t="s">
        <v>1121</v>
      </c>
      <c r="C39" s="568">
        <v>2</v>
      </c>
      <c r="D39" s="569">
        <v>3200</v>
      </c>
      <c r="E39" s="565" t="s">
        <v>1002</v>
      </c>
      <c r="F39" s="566">
        <v>4</v>
      </c>
      <c r="G39" s="545"/>
      <c r="H39" s="561"/>
      <c r="I39" s="563"/>
      <c r="J39" s="561"/>
      <c r="K39" s="561"/>
      <c r="L39" s="553"/>
      <c r="M39" s="545"/>
      <c r="N39" s="287"/>
      <c r="O39" s="287"/>
      <c r="P39" s="551" t="s">
        <v>1076</v>
      </c>
      <c r="Q39" s="552" t="s">
        <v>1122</v>
      </c>
      <c r="R39" s="552">
        <v>4</v>
      </c>
      <c r="S39" s="552">
        <v>3300</v>
      </c>
      <c r="T39" s="552" t="s">
        <v>1002</v>
      </c>
      <c r="U39" s="552">
        <v>4</v>
      </c>
      <c r="V39" s="287"/>
      <c r="W39" s="287"/>
      <c r="X39" s="287"/>
      <c r="Y39" s="287"/>
      <c r="Z39" s="287"/>
      <c r="AA39" s="287"/>
      <c r="AB39" s="287"/>
      <c r="AC39" s="287"/>
    </row>
    <row r="40" spans="1:61" customHeight="1" ht="30.75" s="550" customFormat="1">
      <c r="A40" s="549"/>
      <c r="B40" s="551" t="s">
        <v>807</v>
      </c>
      <c r="C40" s="551">
        <v>5</v>
      </c>
      <c r="D40" s="551">
        <v>3000</v>
      </c>
      <c r="E40" s="551" t="s">
        <v>762</v>
      </c>
      <c r="F40" s="552" t="s">
        <v>999</v>
      </c>
      <c r="G40" s="545"/>
      <c r="H40" s="561"/>
      <c r="I40" s="563"/>
      <c r="J40" s="561"/>
      <c r="K40" s="561"/>
      <c r="L40" s="553"/>
      <c r="M40" s="545"/>
      <c r="N40" s="287"/>
      <c r="O40" s="287"/>
      <c r="P40" s="287"/>
      <c r="Q40" s="287"/>
      <c r="R40" s="287"/>
      <c r="S40" s="287"/>
      <c r="T40" s="287"/>
      <c r="U40" s="287"/>
      <c r="V40" s="287"/>
      <c r="W40" s="287"/>
      <c r="X40" s="287"/>
      <c r="Y40" s="287"/>
      <c r="Z40" s="287"/>
      <c r="AA40" s="287"/>
      <c r="AB40" s="287"/>
      <c r="AC40" s="287"/>
    </row>
    <row r="41" spans="1:61" customHeight="1" ht="30.75" s="550" customFormat="1">
      <c r="A41" s="549"/>
      <c r="B41" s="551" t="s">
        <v>1123</v>
      </c>
      <c r="C41" s="551">
        <v>2</v>
      </c>
      <c r="D41" s="552">
        <v>3200</v>
      </c>
      <c r="E41" s="551" t="s">
        <v>1002</v>
      </c>
      <c r="F41" s="552">
        <v>4</v>
      </c>
      <c r="G41" s="545"/>
      <c r="H41" s="561"/>
      <c r="I41" s="563"/>
      <c r="J41" s="561"/>
      <c r="K41" s="561"/>
      <c r="L41" s="553"/>
      <c r="M41" s="545"/>
      <c r="N41" s="287"/>
      <c r="O41" s="287"/>
      <c r="P41" s="287"/>
      <c r="Q41" s="287"/>
      <c r="R41" s="287"/>
      <c r="S41" s="287"/>
      <c r="T41" s="287"/>
      <c r="U41" s="287"/>
      <c r="V41" s="287"/>
      <c r="W41" s="287"/>
      <c r="X41" s="287"/>
      <c r="Y41" s="287"/>
      <c r="Z41" s="287"/>
      <c r="AA41" s="287"/>
      <c r="AB41" s="287"/>
      <c r="AC41" s="287"/>
    </row>
    <row r="42" spans="1:61" customHeight="1" ht="30.75" s="550" customFormat="1">
      <c r="A42" s="549"/>
      <c r="B42" s="565" t="s">
        <v>1124</v>
      </c>
      <c r="C42" s="565">
        <v>4</v>
      </c>
      <c r="D42" s="565">
        <v>2900</v>
      </c>
      <c r="E42" s="564" t="s">
        <v>762</v>
      </c>
      <c r="F42" s="566" t="s">
        <v>999</v>
      </c>
      <c r="G42" s="545"/>
      <c r="H42" s="561"/>
      <c r="I42" s="563"/>
      <c r="J42" s="561"/>
      <c r="K42" s="561"/>
      <c r="L42" s="553"/>
      <c r="M42" s="545"/>
      <c r="N42" s="287"/>
      <c r="O42" s="287"/>
      <c r="P42" s="287"/>
      <c r="Q42" s="287"/>
      <c r="R42" s="287"/>
      <c r="S42" s="287"/>
      <c r="T42" s="287"/>
      <c r="U42" s="287"/>
      <c r="V42" s="287"/>
      <c r="W42" s="287"/>
      <c r="X42" s="287"/>
      <c r="Y42" s="287"/>
      <c r="Z42" s="287"/>
      <c r="AA42" s="287"/>
      <c r="AB42" s="287"/>
      <c r="AC42" s="287"/>
    </row>
    <row r="43" spans="1:61" customHeight="1" ht="30.75" s="529" customFormat="1">
      <c r="A43" s="549"/>
      <c r="B43" s="850" t="s">
        <v>1125</v>
      </c>
      <c r="C43" s="850">
        <v>1</v>
      </c>
      <c r="D43" s="850">
        <v>3200</v>
      </c>
      <c r="E43" s="850" t="s">
        <v>1002</v>
      </c>
      <c r="F43" s="850">
        <v>4</v>
      </c>
      <c r="G43" s="545"/>
      <c r="H43" s="561"/>
      <c r="I43" s="563"/>
      <c r="J43" s="563"/>
      <c r="K43" s="563"/>
      <c r="L43" s="563"/>
      <c r="M43" s="849"/>
      <c r="N43" s="287"/>
      <c r="O43" s="287"/>
      <c r="P43" s="287"/>
      <c r="Q43" s="287"/>
      <c r="R43" s="287"/>
      <c r="S43" s="287"/>
      <c r="T43" s="287"/>
      <c r="U43" s="287"/>
      <c r="V43" s="287"/>
      <c r="W43" s="287"/>
      <c r="X43" s="287"/>
      <c r="Y43" s="287"/>
      <c r="Z43" s="287"/>
      <c r="AA43" s="287"/>
      <c r="AB43" s="287"/>
      <c r="AC43" s="287"/>
      <c r="AE43" s="288"/>
      <c r="AF43" s="288" t="s">
        <v>753</v>
      </c>
      <c r="AG43" s="577">
        <v>-35</v>
      </c>
      <c r="AH43" s="288"/>
      <c r="AI43" s="288"/>
      <c r="AJ43" s="288"/>
      <c r="AK43" s="288"/>
      <c r="AL43" s="288"/>
      <c r="AM43" s="288"/>
      <c r="AN43" s="288"/>
      <c r="AO43" s="288"/>
      <c r="AP43" s="288"/>
      <c r="AQ43" s="288"/>
      <c r="AR43" s="288"/>
      <c r="AS43" s="288"/>
      <c r="AT43" s="288"/>
      <c r="AU43" s="288"/>
      <c r="AV43" s="288"/>
      <c r="AW43" s="288"/>
      <c r="AX43" s="288"/>
      <c r="AY43" s="288"/>
      <c r="AZ43" s="288"/>
      <c r="BA43" s="288"/>
      <c r="BB43" s="288"/>
      <c r="BC43" s="288"/>
      <c r="BD43" s="288"/>
      <c r="BE43" s="288"/>
      <c r="BF43" s="288"/>
    </row>
    <row r="44" spans="1:61" customHeight="1" ht="46.5" s="529" customFormat="1">
      <c r="A44" s="549"/>
      <c r="B44" s="850" t="s">
        <v>1126</v>
      </c>
      <c r="C44" s="850">
        <v>2</v>
      </c>
      <c r="D44" s="850">
        <v>3000</v>
      </c>
      <c r="E44" s="850" t="s">
        <v>1007</v>
      </c>
      <c r="F44" s="850">
        <v>4</v>
      </c>
      <c r="G44" s="545"/>
      <c r="H44" s="561"/>
      <c r="I44" s="563"/>
      <c r="J44" s="563"/>
      <c r="K44" s="563"/>
      <c r="L44" s="563"/>
      <c r="M44" s="849"/>
      <c r="N44" s="287"/>
      <c r="O44" s="287"/>
      <c r="P44" s="287"/>
      <c r="Q44" s="287"/>
      <c r="R44" s="287"/>
      <c r="S44" s="287"/>
      <c r="T44" s="287"/>
      <c r="U44" s="287"/>
      <c r="V44" s="287"/>
      <c r="W44" s="287"/>
      <c r="X44" s="287"/>
      <c r="Y44" s="287"/>
      <c r="Z44" s="287"/>
      <c r="AA44" s="287"/>
      <c r="AB44" s="287"/>
      <c r="AC44" s="287"/>
      <c r="AE44" s="288"/>
      <c r="AF44" s="288" t="s">
        <v>754</v>
      </c>
      <c r="AG44" s="577">
        <v>-35</v>
      </c>
      <c r="AH44" s="288"/>
      <c r="AI44" s="288"/>
      <c r="AJ44" s="288"/>
      <c r="AK44" s="288"/>
      <c r="AL44" s="288"/>
      <c r="AM44" s="288"/>
      <c r="AN44" s="288"/>
      <c r="AO44" s="288"/>
      <c r="AP44" s="288"/>
      <c r="AQ44" s="288"/>
      <c r="AR44" s="288"/>
      <c r="AS44" s="288"/>
      <c r="AT44" s="288"/>
      <c r="AU44" s="288"/>
      <c r="AV44" s="288"/>
      <c r="AW44" s="288"/>
      <c r="AX44" s="288"/>
      <c r="AY44" s="288"/>
      <c r="AZ44" s="288"/>
      <c r="BA44" s="288"/>
      <c r="BB44" s="288"/>
      <c r="BC44" s="288"/>
      <c r="BD44" s="288"/>
      <c r="BE44" s="288"/>
      <c r="BF44" s="288"/>
    </row>
    <row r="45" spans="1:61" customHeight="1" ht="46.5" s="578" customFormat="1">
      <c r="A45" s="542"/>
      <c r="B45" s="576"/>
      <c r="C45" s="576"/>
      <c r="D45" s="576"/>
      <c r="E45" s="576"/>
      <c r="F45" s="576"/>
      <c r="G45" s="576"/>
      <c r="H45" s="576"/>
      <c r="I45" s="576"/>
      <c r="J45" s="576"/>
      <c r="K45" s="576"/>
      <c r="L45" s="561"/>
      <c r="M45" s="546"/>
      <c r="N45" s="526"/>
      <c r="O45" s="526"/>
      <c r="P45" s="526"/>
      <c r="Q45" s="526"/>
      <c r="R45" s="526"/>
      <c r="S45" s="526"/>
      <c r="T45" s="526"/>
      <c r="U45" s="526"/>
      <c r="V45" s="526"/>
      <c r="W45" s="526"/>
      <c r="X45" s="526"/>
      <c r="Y45" s="526"/>
      <c r="Z45" s="526"/>
      <c r="AA45" s="526"/>
      <c r="AB45" s="526"/>
      <c r="AC45" s="526"/>
      <c r="AE45" s="541"/>
      <c r="AF45" s="288" t="s">
        <v>755</v>
      </c>
      <c r="AG45" s="577">
        <v>-35</v>
      </c>
      <c r="AH45" s="541"/>
      <c r="AI45" s="541"/>
      <c r="AJ45" s="541"/>
      <c r="AK45" s="541"/>
      <c r="AL45" s="541"/>
      <c r="AM45" s="541"/>
      <c r="AN45" s="541"/>
      <c r="AO45" s="541"/>
      <c r="AP45" s="541"/>
      <c r="AQ45" s="541"/>
      <c r="AR45" s="541"/>
      <c r="AS45" s="541"/>
      <c r="AT45" s="541"/>
      <c r="AU45" s="541"/>
      <c r="AV45" s="541"/>
      <c r="AW45" s="541"/>
      <c r="AX45" s="541"/>
      <c r="AY45" s="541"/>
      <c r="AZ45" s="541"/>
      <c r="BA45" s="541"/>
      <c r="BB45" s="541"/>
      <c r="BC45" s="541"/>
      <c r="BD45" s="541"/>
      <c r="BE45" s="541"/>
      <c r="BF45" s="541"/>
    </row>
    <row r="46" spans="1:61" customHeight="1" ht="26.25" s="578" customFormat="1">
      <c r="A46" s="1475" t="s">
        <v>265</v>
      </c>
      <c r="B46" s="1475"/>
      <c r="C46" s="1475"/>
      <c r="D46" s="1475"/>
      <c r="E46" s="1475"/>
      <c r="F46" s="1475"/>
      <c r="G46" s="1475"/>
      <c r="H46" s="1475"/>
      <c r="I46" s="1475"/>
      <c r="J46" s="1475"/>
      <c r="K46" s="1475"/>
      <c r="L46" s="1475"/>
      <c r="M46" s="1475"/>
      <c r="N46" s="1475"/>
      <c r="O46" s="1475"/>
      <c r="P46" s="1475"/>
      <c r="Q46" s="1475"/>
      <c r="R46" s="1475"/>
      <c r="S46" s="1475"/>
      <c r="T46" s="1475"/>
      <c r="U46" s="1475"/>
      <c r="V46" s="1475"/>
      <c r="W46" s="1475"/>
      <c r="X46" s="1475"/>
      <c r="Y46" s="1475"/>
      <c r="Z46" s="1475"/>
      <c r="AA46" s="1475"/>
      <c r="AB46" s="1475"/>
      <c r="AC46" s="846"/>
      <c r="AE46" s="541"/>
      <c r="AF46" s="541"/>
      <c r="AG46" s="579">
        <v>1600</v>
      </c>
      <c r="AH46" s="579">
        <v>2000</v>
      </c>
      <c r="AI46" s="579">
        <v>2400</v>
      </c>
      <c r="AJ46" s="579">
        <v>2800</v>
      </c>
      <c r="AK46" s="579">
        <v>3200</v>
      </c>
      <c r="AL46" s="579">
        <v>3600</v>
      </c>
      <c r="AM46" s="579">
        <v>4000</v>
      </c>
      <c r="AN46" s="579">
        <v>4400</v>
      </c>
      <c r="AO46" s="579">
        <v>4800</v>
      </c>
      <c r="AP46" s="579">
        <v>5200</v>
      </c>
      <c r="AQ46" s="579">
        <v>5600</v>
      </c>
      <c r="AR46" s="579">
        <v>6000</v>
      </c>
      <c r="AS46" s="579">
        <v>6400</v>
      </c>
      <c r="AT46" s="579">
        <v>6800</v>
      </c>
      <c r="AU46" s="579">
        <v>7200</v>
      </c>
      <c r="AV46" s="579">
        <v>7600</v>
      </c>
      <c r="AW46" s="579">
        <v>8000</v>
      </c>
      <c r="AX46" s="579">
        <v>8400</v>
      </c>
      <c r="AY46" s="579">
        <v>8800</v>
      </c>
      <c r="AZ46" s="579">
        <v>9200</v>
      </c>
      <c r="BA46" s="579">
        <v>9600</v>
      </c>
      <c r="BB46" s="579">
        <v>10000</v>
      </c>
      <c r="BC46" s="579">
        <v>10400</v>
      </c>
      <c r="BD46" s="579">
        <v>10800</v>
      </c>
      <c r="BE46" s="579">
        <v>11200</v>
      </c>
      <c r="BF46" s="579">
        <v>11600</v>
      </c>
    </row>
    <row r="47" spans="1:61" customHeight="1" ht="26.25" s="578" customFormat="1">
      <c r="A47" s="1466" t="s">
        <v>763</v>
      </c>
      <c r="B47" s="1466"/>
      <c r="C47" s="1466"/>
      <c r="D47" s="1466"/>
      <c r="E47" s="1466"/>
      <c r="F47" s="1466"/>
      <c r="G47" s="1466"/>
      <c r="H47" s="1466"/>
      <c r="I47" s="1466"/>
      <c r="J47" s="1466"/>
      <c r="K47" s="1466"/>
      <c r="L47" s="1466"/>
      <c r="M47" s="1466"/>
      <c r="N47" s="1466"/>
      <c r="O47" s="1466"/>
      <c r="P47" s="1466"/>
      <c r="Q47" s="1466"/>
      <c r="R47" s="1466"/>
      <c r="S47" s="1466"/>
      <c r="T47" s="1466"/>
      <c r="U47" s="1466"/>
      <c r="V47" s="1466"/>
      <c r="W47" s="1466"/>
      <c r="X47" s="1466"/>
      <c r="Y47" s="1466"/>
      <c r="Z47" s="1466"/>
      <c r="AA47" s="1466"/>
      <c r="AB47" s="1466"/>
      <c r="AC47" s="1466"/>
      <c r="AE47" s="541"/>
      <c r="AF47" s="579">
        <v>3100</v>
      </c>
      <c r="AG47" s="580">
        <v>275</v>
      </c>
      <c r="AH47" s="580">
        <v>343</v>
      </c>
      <c r="AI47" s="580">
        <v>412</v>
      </c>
      <c r="AJ47" s="580">
        <v>480</v>
      </c>
      <c r="AK47" s="580">
        <v>549</v>
      </c>
      <c r="AL47" s="580">
        <v>617</v>
      </c>
      <c r="AM47" s="580">
        <v>686</v>
      </c>
      <c r="AN47" s="580">
        <v>754</v>
      </c>
      <c r="AO47" s="580">
        <v>823</v>
      </c>
      <c r="AP47" s="580">
        <v>892</v>
      </c>
      <c r="AQ47" s="580">
        <v>960</v>
      </c>
      <c r="AR47" s="580">
        <v>1029</v>
      </c>
      <c r="AS47" s="580">
        <v>1097</v>
      </c>
      <c r="AT47" s="580">
        <v>1166</v>
      </c>
      <c r="AU47" s="580">
        <v>1234</v>
      </c>
      <c r="AV47" s="580">
        <v>1303</v>
      </c>
      <c r="AW47" s="580">
        <v>1371</v>
      </c>
      <c r="AX47" s="580">
        <v>1440</v>
      </c>
      <c r="AY47" s="580">
        <v>1508</v>
      </c>
      <c r="AZ47" s="580">
        <v>1577</v>
      </c>
      <c r="BA47" s="580">
        <v>1646</v>
      </c>
      <c r="BB47" s="580">
        <v>1714</v>
      </c>
      <c r="BC47" s="580">
        <v>1783</v>
      </c>
      <c r="BD47" s="580">
        <v>1851</v>
      </c>
      <c r="BE47" s="580">
        <v>1920</v>
      </c>
      <c r="BF47" s="580">
        <v>1988</v>
      </c>
    </row>
    <row r="48" spans="1:61" customHeight="1" ht="26.25" s="578" customFormat="1">
      <c r="A48" s="598"/>
      <c r="B48" s="599"/>
      <c r="C48" s="600">
        <v>1600</v>
      </c>
      <c r="D48" s="600">
        <v>2000</v>
      </c>
      <c r="E48" s="600">
        <v>2400</v>
      </c>
      <c r="F48" s="600">
        <v>2800</v>
      </c>
      <c r="G48" s="600">
        <v>3200</v>
      </c>
      <c r="H48" s="600">
        <v>3600</v>
      </c>
      <c r="I48" s="600">
        <v>4000</v>
      </c>
      <c r="J48" s="600">
        <v>4400</v>
      </c>
      <c r="K48" s="600">
        <v>4800</v>
      </c>
      <c r="L48" s="600">
        <v>5200</v>
      </c>
      <c r="M48" s="600">
        <v>5600</v>
      </c>
      <c r="N48" s="600">
        <v>6000</v>
      </c>
      <c r="O48" s="600">
        <v>6400</v>
      </c>
      <c r="P48" s="600">
        <v>6800</v>
      </c>
      <c r="Q48" s="600">
        <v>7200</v>
      </c>
      <c r="R48" s="600">
        <v>7600</v>
      </c>
      <c r="S48" s="600">
        <v>8000</v>
      </c>
      <c r="T48" s="600">
        <v>8400</v>
      </c>
      <c r="U48" s="600">
        <v>8800</v>
      </c>
      <c r="V48" s="600">
        <v>9200</v>
      </c>
      <c r="W48" s="600">
        <v>9600</v>
      </c>
      <c r="X48" s="600">
        <v>10000</v>
      </c>
      <c r="Y48" s="600">
        <v>10400</v>
      </c>
      <c r="Z48" s="600">
        <v>10800</v>
      </c>
      <c r="AA48" s="600">
        <v>11200</v>
      </c>
      <c r="AB48" s="600">
        <v>11600</v>
      </c>
      <c r="AC48" s="601"/>
      <c r="AE48" s="541"/>
      <c r="AF48" s="579">
        <v>3400</v>
      </c>
      <c r="AG48" s="580">
        <v>331</v>
      </c>
      <c r="AH48" s="580">
        <v>398.33333333333</v>
      </c>
      <c r="AI48" s="580">
        <v>466.33333333333</v>
      </c>
      <c r="AJ48" s="580">
        <v>563.33333333333</v>
      </c>
      <c r="AK48" s="580">
        <v>631.33333333333</v>
      </c>
      <c r="AL48" s="580">
        <v>698.66666666667</v>
      </c>
      <c r="AM48" s="580">
        <v>796.33333333333</v>
      </c>
      <c r="AN48" s="580">
        <v>863.66666666667</v>
      </c>
      <c r="AO48" s="580">
        <v>931.66666666667</v>
      </c>
      <c r="AP48" s="580">
        <v>1029.6666666667</v>
      </c>
      <c r="AQ48" s="580">
        <v>1096.6666666667</v>
      </c>
      <c r="AR48" s="580">
        <v>1164.6666666667</v>
      </c>
      <c r="AS48" s="580">
        <v>1262</v>
      </c>
      <c r="AT48" s="580">
        <v>1330</v>
      </c>
      <c r="AU48" s="580">
        <v>1397.3333333333</v>
      </c>
      <c r="AV48" s="580">
        <v>1495</v>
      </c>
      <c r="AW48" s="580">
        <v>1562.3333333333</v>
      </c>
      <c r="AX48" s="580">
        <v>1630.3333333333</v>
      </c>
      <c r="AY48" s="580">
        <v>1727.3333333333</v>
      </c>
      <c r="AZ48" s="580">
        <v>1795.3333333333</v>
      </c>
      <c r="BA48" s="580">
        <v>1863.3333333333</v>
      </c>
      <c r="BB48" s="580">
        <v>1960.3333333333</v>
      </c>
      <c r="BC48" s="580">
        <v>2028.3333333333</v>
      </c>
      <c r="BD48" s="580">
        <v>2095.6666666667</v>
      </c>
      <c r="BE48" s="580">
        <v>2193.3333333333</v>
      </c>
      <c r="BF48" s="580">
        <v>2260.6666666667</v>
      </c>
    </row>
    <row r="49" spans="1:61" customHeight="1" ht="26.25" s="578" customFormat="1">
      <c r="A49" s="598"/>
      <c r="B49" s="603">
        <v>3100</v>
      </c>
      <c r="C49" s="596">
        <f>ROUNDUP(IFERROR(AG47*(1+$AG$43/100),AG47),0)</f>
        <v>179</v>
      </c>
      <c r="D49" s="596">
        <f>ROUNDUP(IFERROR(AH47*(1+$AG$43/100),AH47),0)</f>
        <v>223</v>
      </c>
      <c r="E49" s="596">
        <f>ROUNDUP(IFERROR(AI47*(1+$AG$43/100),AI47),0)</f>
        <v>268</v>
      </c>
      <c r="F49" s="596">
        <f>ROUNDUP(IFERROR(AJ47*(1+$AG$43/100),AJ47),0)</f>
        <v>312</v>
      </c>
      <c r="G49" s="596">
        <f>ROUNDUP(IFERROR(AK47*(1+$AG$43/100),AK47),0)</f>
        <v>357</v>
      </c>
      <c r="H49" s="596">
        <f>ROUNDUP(IFERROR(AL47*(1+$AG$43/100),AL47),0)</f>
        <v>402</v>
      </c>
      <c r="I49" s="596">
        <f>ROUNDUP(IFERROR(AM47*(1+$AG$43/100),AM47),0)</f>
        <v>446</v>
      </c>
      <c r="J49" s="596">
        <f>ROUNDUP(IFERROR(AN47*(1+$AG$43/100),AN47),0)</f>
        <v>491</v>
      </c>
      <c r="K49" s="596">
        <f>ROUNDUP(IFERROR(AO47*(1+$AG$43/100),AO47),0)</f>
        <v>535</v>
      </c>
      <c r="L49" s="596">
        <f>ROUNDUP(IFERROR(AP47*(1+$AG$43/100),AP47),0)</f>
        <v>580</v>
      </c>
      <c r="M49" s="596">
        <f>ROUNDUP(IFERROR(AQ47*(1+$AG$43/100),AQ47),0)</f>
        <v>624</v>
      </c>
      <c r="N49" s="596">
        <f>ROUNDUP(IFERROR(AR47*(1+$AG$43/100),AR47),0)</f>
        <v>669</v>
      </c>
      <c r="O49" s="596">
        <f>ROUNDUP(IFERROR(AS47*(1+$AG$43/100),AS47),0)</f>
        <v>714</v>
      </c>
      <c r="P49" s="596">
        <f>ROUNDUP(IFERROR(AT47*(1+$AG$43/100),AT47),0)</f>
        <v>758</v>
      </c>
      <c r="Q49" s="596">
        <f>ROUNDUP(IFERROR(AU47*(1+$AG$43/100),AU47),0)</f>
        <v>803</v>
      </c>
      <c r="R49" s="596">
        <f>ROUNDUP(IFERROR(AV47*(1+$AG$43/100),AV47),0)</f>
        <v>847</v>
      </c>
      <c r="S49" s="596">
        <f>ROUNDUP(IFERROR(AW47*(1+$AG$43/100),AW47),0)</f>
        <v>892</v>
      </c>
      <c r="T49" s="596">
        <f>ROUNDUP(IFERROR(AX47*(1+$AG$43/100),AX47),0)</f>
        <v>936</v>
      </c>
      <c r="U49" s="596">
        <f>ROUNDUP(IFERROR(AY47*(1+$AG$43/100),AY47),0)</f>
        <v>981</v>
      </c>
      <c r="V49" s="596">
        <f>ROUNDUP(IFERROR(AZ47*(1+$AG$43/100),AZ47),0)</f>
        <v>1026</v>
      </c>
      <c r="W49" s="596">
        <f>ROUNDUP(IFERROR(BA47*(1+$AG$43/100),BA47),0)</f>
        <v>1070</v>
      </c>
      <c r="X49" s="596">
        <f>ROUNDUP(IFERROR(BB47*(1+$AG$43/100),BB47),0)</f>
        <v>1115</v>
      </c>
      <c r="Y49" s="596">
        <f>ROUNDUP(IFERROR(BC47*(1+$AG$43/100),BC47),0)</f>
        <v>1159</v>
      </c>
      <c r="Z49" s="596">
        <f>ROUNDUP(IFERROR(BD47*(1+$AG$43/100),BD47),0)</f>
        <v>1204</v>
      </c>
      <c r="AA49" s="596">
        <f>ROUNDUP(IFERROR(BE47*(1+$AG$43/100),BE47),0)</f>
        <v>1248</v>
      </c>
      <c r="AB49" s="596">
        <f>ROUNDUP(IFERROR(BF47*(1+$AG$43/100),BF47),0)</f>
        <v>1293</v>
      </c>
      <c r="AC49" s="601"/>
      <c r="AE49" s="541"/>
      <c r="AF49" s="579">
        <v>3700</v>
      </c>
      <c r="AG49" s="580">
        <v>387</v>
      </c>
      <c r="AH49" s="580">
        <v>453.66666666667</v>
      </c>
      <c r="AI49" s="580">
        <v>520.66666666667</v>
      </c>
      <c r="AJ49" s="580">
        <v>646.66666666667</v>
      </c>
      <c r="AK49" s="580">
        <v>713.66666666667</v>
      </c>
      <c r="AL49" s="580">
        <v>780.33333333333</v>
      </c>
      <c r="AM49" s="580">
        <v>906.66666666667</v>
      </c>
      <c r="AN49" s="580">
        <v>973.33333333333</v>
      </c>
      <c r="AO49" s="580">
        <v>1040.3333333333</v>
      </c>
      <c r="AP49" s="580">
        <v>1167.3333333333</v>
      </c>
      <c r="AQ49" s="580">
        <v>1233.3333333333</v>
      </c>
      <c r="AR49" s="580">
        <v>1300.3333333333</v>
      </c>
      <c r="AS49" s="580">
        <v>1427</v>
      </c>
      <c r="AT49" s="580">
        <v>1494</v>
      </c>
      <c r="AU49" s="580">
        <v>1560.6666666667</v>
      </c>
      <c r="AV49" s="580">
        <v>1687</v>
      </c>
      <c r="AW49" s="580">
        <v>1753.6666666667</v>
      </c>
      <c r="AX49" s="580">
        <v>1820.6666666667</v>
      </c>
      <c r="AY49" s="580">
        <v>1946.6666666667</v>
      </c>
      <c r="AZ49" s="580">
        <v>2013.6666666667</v>
      </c>
      <c r="BA49" s="580">
        <v>2080.6666666667</v>
      </c>
      <c r="BB49" s="580">
        <v>2206.6666666667</v>
      </c>
      <c r="BC49" s="580">
        <v>2273.6666666667</v>
      </c>
      <c r="BD49" s="580">
        <v>2340.3333333333</v>
      </c>
      <c r="BE49" s="580">
        <v>2466.6666666667</v>
      </c>
      <c r="BF49" s="580">
        <v>2533.3333333333</v>
      </c>
    </row>
    <row r="50" spans="1:61" customHeight="1" ht="26.25" s="578" customFormat="1">
      <c r="A50" s="598"/>
      <c r="B50" s="604">
        <v>3400</v>
      </c>
      <c r="C50" s="597">
        <f>ROUNDUP(IFERROR(AG48*(1+$AG$43/100),AG48),0)</f>
        <v>216</v>
      </c>
      <c r="D50" s="597">
        <f>ROUNDUP(IFERROR(AH48*(1+$AG$43/100),AH48),0)</f>
        <v>259</v>
      </c>
      <c r="E50" s="597">
        <f>ROUNDUP(IFERROR(AI48*(1+$AG$43/100),AI48),0)</f>
        <v>304</v>
      </c>
      <c r="F50" s="597">
        <f>ROUNDUP(IFERROR(AJ48*(1+$AG$43/100),AJ48),0)</f>
        <v>367</v>
      </c>
      <c r="G50" s="597">
        <f>ROUNDUP(IFERROR(AK48*(1+$AG$43/100),AK48),0)</f>
        <v>411</v>
      </c>
      <c r="H50" s="597">
        <f>ROUNDUP(IFERROR(AL48*(1+$AG$43/100),AL48),0)</f>
        <v>455</v>
      </c>
      <c r="I50" s="597">
        <f>ROUNDUP(IFERROR(AM48*(1+$AG$43/100),AM48),0)</f>
        <v>518</v>
      </c>
      <c r="J50" s="597">
        <f>ROUNDUP(IFERROR(AN48*(1+$AG$43/100),AN48),0)</f>
        <v>562</v>
      </c>
      <c r="K50" s="597">
        <f>ROUNDUP(IFERROR(AO48*(1+$AG$43/100),AO48),0)</f>
        <v>606</v>
      </c>
      <c r="L50" s="597">
        <f>ROUNDUP(IFERROR(AP48*(1+$AG$43/100),AP48),0)</f>
        <v>670</v>
      </c>
      <c r="M50" s="597">
        <f>ROUNDUP(IFERROR(AQ48*(1+$AG$43/100),AQ48),0)</f>
        <v>713</v>
      </c>
      <c r="N50" s="597">
        <f>ROUNDUP(IFERROR(AR48*(1+$AG$43/100),AR48),0)</f>
        <v>758</v>
      </c>
      <c r="O50" s="597">
        <f>ROUNDUP(IFERROR(AS48*(1+$AG$43/100),AS48),0)</f>
        <v>821</v>
      </c>
      <c r="P50" s="597">
        <f>ROUNDUP(IFERROR(AT48*(1+$AG$43/100),AT48),0)</f>
        <v>865</v>
      </c>
      <c r="Q50" s="597">
        <f>ROUNDUP(IFERROR(AU48*(1+$AG$43/100),AU48),0)</f>
        <v>909</v>
      </c>
      <c r="R50" s="597">
        <f>ROUNDUP(IFERROR(AV48*(1+$AG$43/100),AV48),0)</f>
        <v>972</v>
      </c>
      <c r="S50" s="597">
        <f>ROUNDUP(IFERROR(AW48*(1+$AG$43/100),AW48),0)</f>
        <v>1016</v>
      </c>
      <c r="T50" s="597">
        <f>ROUNDUP(IFERROR(AX48*(1+$AG$43/100),AX48),0)</f>
        <v>1060</v>
      </c>
      <c r="U50" s="597">
        <f>ROUNDUP(IFERROR(AY48*(1+$AG$43/100),AY48),0)</f>
        <v>1123</v>
      </c>
      <c r="V50" s="597">
        <f>ROUNDUP(IFERROR(AZ48*(1+$AG$43/100),AZ48),0)</f>
        <v>1167</v>
      </c>
      <c r="W50" s="597">
        <f>ROUNDUP(IFERROR(BA48*(1+$AG$43/100),BA48),0)</f>
        <v>1212</v>
      </c>
      <c r="X50" s="597">
        <f>ROUNDUP(IFERROR(BB48*(1+$AG$43/100),BB48),0)</f>
        <v>1275</v>
      </c>
      <c r="Y50" s="597">
        <f>ROUNDUP(IFERROR(BC48*(1+$AG$43/100),BC48),0)</f>
        <v>1319</v>
      </c>
      <c r="Z50" s="597">
        <f>ROUNDUP(IFERROR(BD48*(1+$AG$43/100),BD48),0)</f>
        <v>1363</v>
      </c>
      <c r="AA50" s="597">
        <f>ROUNDUP(IFERROR(BE48*(1+$AG$43/100),BE48),0)</f>
        <v>1426</v>
      </c>
      <c r="AB50" s="597">
        <f>ROUNDUP(IFERROR(BF48*(1+$AG$43/100),BF48),0)</f>
        <v>1470</v>
      </c>
      <c r="AC50" s="601"/>
      <c r="AE50" s="541"/>
      <c r="AF50" s="579">
        <v>4000</v>
      </c>
      <c r="AG50" s="581">
        <v>443</v>
      </c>
      <c r="AH50" s="581">
        <v>509</v>
      </c>
      <c r="AI50" s="581">
        <v>575</v>
      </c>
      <c r="AJ50" s="581">
        <v>730</v>
      </c>
      <c r="AK50" s="581">
        <v>796</v>
      </c>
      <c r="AL50" s="581">
        <v>862</v>
      </c>
      <c r="AM50" s="581">
        <v>1017</v>
      </c>
      <c r="AN50" s="581">
        <v>1083</v>
      </c>
      <c r="AO50" s="581">
        <v>1149</v>
      </c>
      <c r="AP50" s="581">
        <v>1305</v>
      </c>
      <c r="AQ50" s="581">
        <v>1370</v>
      </c>
      <c r="AR50" s="581">
        <v>1436</v>
      </c>
      <c r="AS50" s="581">
        <v>1592</v>
      </c>
      <c r="AT50" s="581">
        <v>1658</v>
      </c>
      <c r="AU50" s="581">
        <v>1724</v>
      </c>
      <c r="AV50" s="581">
        <v>1879</v>
      </c>
      <c r="AW50" s="581">
        <v>1945</v>
      </c>
      <c r="AX50" s="581">
        <v>2011</v>
      </c>
      <c r="AY50" s="581">
        <v>2166</v>
      </c>
      <c r="AZ50" s="581">
        <v>2232</v>
      </c>
      <c r="BA50" s="581">
        <v>2298</v>
      </c>
      <c r="BB50" s="581">
        <v>2453</v>
      </c>
      <c r="BC50" s="581">
        <v>2519</v>
      </c>
      <c r="BD50" s="581">
        <v>2585</v>
      </c>
      <c r="BE50" s="581">
        <v>2740</v>
      </c>
      <c r="BF50" s="581">
        <v>2806</v>
      </c>
    </row>
    <row r="51" spans="1:61" customHeight="1" ht="26.25" s="578" customFormat="1">
      <c r="A51" s="598"/>
      <c r="B51" s="603">
        <v>3700</v>
      </c>
      <c r="C51" s="596">
        <f>ROUNDUP(IFERROR(AG49*(1+$AG$43/100),AG49),0)</f>
        <v>252</v>
      </c>
      <c r="D51" s="596">
        <f>ROUNDUP(IFERROR(AH49*(1+$AG$43/100),AH49),0)</f>
        <v>295</v>
      </c>
      <c r="E51" s="596">
        <f>ROUNDUP(IFERROR(AI49*(1+$AG$43/100),AI49),0)</f>
        <v>339</v>
      </c>
      <c r="F51" s="596">
        <f>ROUNDUP(IFERROR(AJ49*(1+$AG$43/100),AJ49),0)</f>
        <v>421</v>
      </c>
      <c r="G51" s="596">
        <f>ROUNDUP(IFERROR(AK49*(1+$AG$43/100),AK49),0)</f>
        <v>464</v>
      </c>
      <c r="H51" s="596">
        <f>ROUNDUP(IFERROR(AL49*(1+$AG$43/100),AL49),0)</f>
        <v>508</v>
      </c>
      <c r="I51" s="596">
        <f>ROUNDUP(IFERROR(AM49*(1+$AG$43/100),AM49),0)</f>
        <v>590</v>
      </c>
      <c r="J51" s="596">
        <f>ROUNDUP(IFERROR(AN49*(1+$AG$43/100),AN49),0)</f>
        <v>633</v>
      </c>
      <c r="K51" s="596">
        <f>ROUNDUP(IFERROR(AO49*(1+$AG$43/100),AO49),0)</f>
        <v>677</v>
      </c>
      <c r="L51" s="596">
        <f>ROUNDUP(IFERROR(AP49*(1+$AG$43/100),AP49),0)</f>
        <v>759</v>
      </c>
      <c r="M51" s="596">
        <f>ROUNDUP(IFERROR(AQ49*(1+$AG$43/100),AQ49),0)</f>
        <v>802</v>
      </c>
      <c r="N51" s="596">
        <f>ROUNDUP(IFERROR(AR49*(1+$AG$43/100),AR49),0)</f>
        <v>846</v>
      </c>
      <c r="O51" s="596">
        <f>ROUNDUP(IFERROR(AS49*(1+$AG$43/100),AS49),0)</f>
        <v>928</v>
      </c>
      <c r="P51" s="596">
        <f>ROUNDUP(IFERROR(AT49*(1+$AG$43/100),AT49),0)</f>
        <v>972</v>
      </c>
      <c r="Q51" s="596">
        <f>ROUNDUP(IFERROR(AU49*(1+$AG$43/100),AU49),0)</f>
        <v>1015</v>
      </c>
      <c r="R51" s="596">
        <f>ROUNDUP(IFERROR(AV49*(1+$AG$43/100),AV49),0)</f>
        <v>1097</v>
      </c>
      <c r="S51" s="596">
        <f>ROUNDUP(IFERROR(AW49*(1+$AG$43/100),AW49),0)</f>
        <v>1140</v>
      </c>
      <c r="T51" s="596">
        <f>ROUNDUP(IFERROR(AX49*(1+$AG$43/100),AX49),0)</f>
        <v>1184</v>
      </c>
      <c r="U51" s="596">
        <f>ROUNDUP(IFERROR(AY49*(1+$AG$43/100),AY49),0)</f>
        <v>1266</v>
      </c>
      <c r="V51" s="596">
        <f>ROUNDUP(IFERROR(AZ49*(1+$AG$43/100),AZ49),0)</f>
        <v>1309</v>
      </c>
      <c r="W51" s="596">
        <f>ROUNDUP(IFERROR(BA49*(1+$AG$43/100),BA49),0)</f>
        <v>1353</v>
      </c>
      <c r="X51" s="596">
        <f>ROUNDUP(IFERROR(BB49*(1+$AG$43/100),BB49),0)</f>
        <v>1435</v>
      </c>
      <c r="Y51" s="596">
        <f>ROUNDUP(IFERROR(BC49*(1+$AG$43/100),BC49),0)</f>
        <v>1478</v>
      </c>
      <c r="Z51" s="596">
        <f>ROUNDUP(IFERROR(BD49*(1+$AG$43/100),BD49),0)</f>
        <v>1522</v>
      </c>
      <c r="AA51" s="596">
        <f>ROUNDUP(IFERROR(BE49*(1+$AG$43/100),BE49),0)</f>
        <v>1604</v>
      </c>
      <c r="AB51" s="596">
        <f>ROUNDUP(IFERROR(BF49*(1+$AG$43/100),BF49),0)</f>
        <v>1647</v>
      </c>
      <c r="AC51" s="601"/>
      <c r="AE51" s="541"/>
      <c r="AF51" s="579">
        <v>5000</v>
      </c>
      <c r="AG51" s="580">
        <v>542</v>
      </c>
      <c r="AH51" s="580">
        <v>621</v>
      </c>
      <c r="AI51" s="580">
        <v>700</v>
      </c>
      <c r="AJ51" s="580">
        <v>892</v>
      </c>
      <c r="AK51" s="580">
        <v>971</v>
      </c>
      <c r="AL51" s="580">
        <v>1050</v>
      </c>
      <c r="AM51" s="580">
        <v>1241</v>
      </c>
      <c r="AN51" s="580">
        <v>1321</v>
      </c>
      <c r="AO51" s="580">
        <v>1400</v>
      </c>
      <c r="AP51" s="580">
        <v>1591</v>
      </c>
      <c r="AQ51" s="580">
        <v>1671</v>
      </c>
      <c r="AR51" s="580">
        <v>1750</v>
      </c>
      <c r="AS51" s="580">
        <v>1941</v>
      </c>
      <c r="AT51" s="580">
        <v>2021</v>
      </c>
      <c r="AU51" s="580">
        <v>2100</v>
      </c>
      <c r="AV51" s="580">
        <v>2291</v>
      </c>
      <c r="AW51" s="580">
        <v>2370</v>
      </c>
      <c r="AX51" s="580">
        <v>2450</v>
      </c>
      <c r="AY51" s="580">
        <v>2641</v>
      </c>
      <c r="AZ51" s="580">
        <v>2720</v>
      </c>
      <c r="BA51" s="580">
        <v>2800</v>
      </c>
      <c r="BB51" s="580">
        <v>2991</v>
      </c>
      <c r="BC51" s="580">
        <v>3070</v>
      </c>
      <c r="BD51" s="580">
        <v>3149</v>
      </c>
      <c r="BE51" s="580">
        <v>3341</v>
      </c>
      <c r="BF51" s="580">
        <v>3420</v>
      </c>
    </row>
    <row r="52" spans="1:61" customHeight="1" ht="26.25" s="578" customFormat="1">
      <c r="A52" s="598"/>
      <c r="B52" s="604">
        <v>4000</v>
      </c>
      <c r="C52" s="597">
        <f>ROUNDUP(IFERROR(AG50*(1+$AG$43/100),AG50),0)</f>
        <v>288</v>
      </c>
      <c r="D52" s="597">
        <f>ROUNDUP(IFERROR(AH50*(1+$AG$43/100),AH50),0)</f>
        <v>331</v>
      </c>
      <c r="E52" s="597">
        <f>ROUNDUP(IFERROR(AI50*(1+$AG$43/100),AI50),0)</f>
        <v>374</v>
      </c>
      <c r="F52" s="597">
        <f>ROUNDUP(IFERROR(AJ50*(1+$AG$43/100),AJ50),0)</f>
        <v>475</v>
      </c>
      <c r="G52" s="597">
        <f>ROUNDUP(IFERROR(AK50*(1+$AG$43/100),AK50),0)</f>
        <v>518</v>
      </c>
      <c r="H52" s="597">
        <f>ROUNDUP(IFERROR(AL50*(1+$AG$43/100),AL50),0)</f>
        <v>561</v>
      </c>
      <c r="I52" s="597">
        <f>ROUNDUP(IFERROR(AM50*(1+$AG$43/100),AM50),0)</f>
        <v>662</v>
      </c>
      <c r="J52" s="597">
        <f>ROUNDUP(IFERROR(AN50*(1+$AG$43/100),AN50),0)</f>
        <v>704</v>
      </c>
      <c r="K52" s="597">
        <f>ROUNDUP(IFERROR(AO50*(1+$AG$43/100),AO50),0)</f>
        <v>747</v>
      </c>
      <c r="L52" s="597">
        <f>ROUNDUP(IFERROR(AP50*(1+$AG$43/100),AP50),0)</f>
        <v>849</v>
      </c>
      <c r="M52" s="597">
        <f>ROUNDUP(IFERROR(AQ50*(1+$AG$43/100),AQ50),0)</f>
        <v>891</v>
      </c>
      <c r="N52" s="597">
        <f>ROUNDUP(IFERROR(AR50*(1+$AG$43/100),AR50),0)</f>
        <v>934</v>
      </c>
      <c r="O52" s="597">
        <f>ROUNDUP(IFERROR(AS50*(1+$AG$43/100),AS50),0)</f>
        <v>1035</v>
      </c>
      <c r="P52" s="597">
        <f>ROUNDUP(IFERROR(AT50*(1+$AG$43/100),AT50),0)</f>
        <v>1078</v>
      </c>
      <c r="Q52" s="597">
        <f>ROUNDUP(IFERROR(AU50*(1+$AG$43/100),AU50),0)</f>
        <v>1121</v>
      </c>
      <c r="R52" s="597">
        <f>ROUNDUP(IFERROR(AV50*(1+$AG$43/100),AV50),0)</f>
        <v>1222</v>
      </c>
      <c r="S52" s="597">
        <f>ROUNDUP(IFERROR(AW50*(1+$AG$43/100),AW50),0)</f>
        <v>1265</v>
      </c>
      <c r="T52" s="597">
        <f>ROUNDUP(IFERROR(AX50*(1+$AG$43/100),AX50),0)</f>
        <v>1308</v>
      </c>
      <c r="U52" s="597">
        <f>ROUNDUP(IFERROR(AY50*(1+$AG$43/100),AY50),0)</f>
        <v>1408</v>
      </c>
      <c r="V52" s="597">
        <f>ROUNDUP(IFERROR(AZ50*(1+$AG$43/100),AZ50),0)</f>
        <v>1451</v>
      </c>
      <c r="W52" s="597">
        <f>ROUNDUP(IFERROR(BA50*(1+$AG$43/100),BA50),0)</f>
        <v>1494</v>
      </c>
      <c r="X52" s="597">
        <f>ROUNDUP(IFERROR(BB50*(1+$AG$43/100),BB50),0)</f>
        <v>1595</v>
      </c>
      <c r="Y52" s="597">
        <f>ROUNDUP(IFERROR(BC50*(1+$AG$43/100),BC50),0)</f>
        <v>1638</v>
      </c>
      <c r="Z52" s="597">
        <f>ROUNDUP(IFERROR(BD50*(1+$AG$43/100),BD50),0)</f>
        <v>1681</v>
      </c>
      <c r="AA52" s="597">
        <f>ROUNDUP(IFERROR(BE50*(1+$AG$43/100),BE50),0)</f>
        <v>1781</v>
      </c>
      <c r="AB52" s="597">
        <f>ROUNDUP(IFERROR(BF50*(1+$AG$43/100),BF50),0)</f>
        <v>1824</v>
      </c>
      <c r="AC52" s="601"/>
      <c r="AE52" s="541"/>
      <c r="AF52" s="579">
        <v>6000</v>
      </c>
      <c r="AG52" s="581">
        <v>586</v>
      </c>
      <c r="AH52" s="581">
        <v>666</v>
      </c>
      <c r="AI52" s="581">
        <v>745</v>
      </c>
      <c r="AJ52" s="581">
        <v>959</v>
      </c>
      <c r="AK52" s="581">
        <v>1038</v>
      </c>
      <c r="AL52" s="581">
        <v>1117</v>
      </c>
      <c r="AM52" s="581">
        <v>1331</v>
      </c>
      <c r="AN52" s="581">
        <v>1410</v>
      </c>
      <c r="AO52" s="581">
        <v>1490</v>
      </c>
      <c r="AP52" s="581">
        <v>1703</v>
      </c>
      <c r="AQ52" s="581">
        <v>1783</v>
      </c>
      <c r="AR52" s="581">
        <v>1862</v>
      </c>
      <c r="AS52" s="581">
        <v>2076</v>
      </c>
      <c r="AT52" s="581">
        <v>2155</v>
      </c>
      <c r="AU52" s="581">
        <v>2234</v>
      </c>
      <c r="AV52" s="581">
        <v>2448</v>
      </c>
      <c r="AW52" s="581">
        <v>2527</v>
      </c>
      <c r="AX52" s="581">
        <v>2607</v>
      </c>
      <c r="AY52" s="581">
        <v>2820</v>
      </c>
      <c r="AZ52" s="581">
        <v>2900</v>
      </c>
      <c r="BA52" s="581">
        <v>2979</v>
      </c>
      <c r="BB52" s="581">
        <v>3192</v>
      </c>
      <c r="BC52" s="581">
        <v>3272</v>
      </c>
      <c r="BD52" s="581">
        <v>3351</v>
      </c>
      <c r="BE52" s="581">
        <v>3565</v>
      </c>
      <c r="BF52" s="581">
        <v>3644</v>
      </c>
    </row>
    <row r="53" spans="1:61" customHeight="1" ht="26.25" s="578" customFormat="1">
      <c r="A53" s="598"/>
      <c r="B53" s="603">
        <v>5000</v>
      </c>
      <c r="C53" s="596">
        <f>ROUNDUP(IFERROR(AG51*(1+$AG$43/100),AG51),0)</f>
        <v>353</v>
      </c>
      <c r="D53" s="596">
        <f>ROUNDUP(IFERROR(AH51*(1+$AG$43/100),AH51),0)</f>
        <v>404</v>
      </c>
      <c r="E53" s="596">
        <f>ROUNDUP(IFERROR(AI51*(1+$AG$43/100),AI51),0)</f>
        <v>455</v>
      </c>
      <c r="F53" s="596">
        <f>ROUNDUP(IFERROR(AJ51*(1+$AG$43/100),AJ51),0)</f>
        <v>580</v>
      </c>
      <c r="G53" s="596">
        <f>ROUNDUP(IFERROR(AK51*(1+$AG$43/100),AK51),0)</f>
        <v>632</v>
      </c>
      <c r="H53" s="596">
        <f>ROUNDUP(IFERROR(AL51*(1+$AG$43/100),AL51),0)</f>
        <v>683</v>
      </c>
      <c r="I53" s="596">
        <f>ROUNDUP(IFERROR(AM51*(1+$AG$43/100),AM51),0)</f>
        <v>807</v>
      </c>
      <c r="J53" s="596">
        <f>ROUNDUP(IFERROR(AN51*(1+$AG$43/100),AN51),0)</f>
        <v>859</v>
      </c>
      <c r="K53" s="596">
        <f>ROUNDUP(IFERROR(AO51*(1+$AG$43/100),AO51),0)</f>
        <v>910</v>
      </c>
      <c r="L53" s="596">
        <f>ROUNDUP(IFERROR(AP51*(1+$AG$43/100),AP51),0)</f>
        <v>1035</v>
      </c>
      <c r="M53" s="596">
        <f>ROUNDUP(IFERROR(AQ51*(1+$AG$43/100),AQ51),0)</f>
        <v>1087</v>
      </c>
      <c r="N53" s="596">
        <f>ROUNDUP(IFERROR(AR51*(1+$AG$43/100),AR51),0)</f>
        <v>1138</v>
      </c>
      <c r="O53" s="596">
        <f>ROUNDUP(IFERROR(AS51*(1+$AG$43/100),AS51),0)</f>
        <v>1262</v>
      </c>
      <c r="P53" s="596">
        <f>ROUNDUP(IFERROR(AT51*(1+$AG$43/100),AT51),0)</f>
        <v>1314</v>
      </c>
      <c r="Q53" s="596">
        <f>ROUNDUP(IFERROR(AU51*(1+$AG$43/100),AU51),0)</f>
        <v>1365</v>
      </c>
      <c r="R53" s="596">
        <f>ROUNDUP(IFERROR(AV51*(1+$AG$43/100),AV51),0)</f>
        <v>1490</v>
      </c>
      <c r="S53" s="596">
        <f>ROUNDUP(IFERROR(AW51*(1+$AG$43/100),AW51),0)</f>
        <v>1541</v>
      </c>
      <c r="T53" s="596">
        <f>ROUNDUP(IFERROR(AX51*(1+$AG$43/100),AX51),0)</f>
        <v>1593</v>
      </c>
      <c r="U53" s="596">
        <f>ROUNDUP(IFERROR(AY51*(1+$AG$43/100),AY51),0)</f>
        <v>1717</v>
      </c>
      <c r="V53" s="596">
        <f>ROUNDUP(IFERROR(AZ51*(1+$AG$43/100),AZ51),0)</f>
        <v>1768</v>
      </c>
      <c r="W53" s="596">
        <f>ROUNDUP(IFERROR(BA51*(1+$AG$43/100),BA51),0)</f>
        <v>1820</v>
      </c>
      <c r="X53" s="596">
        <f>ROUNDUP(IFERROR(BB51*(1+$AG$43/100),BB51),0)</f>
        <v>1945</v>
      </c>
      <c r="Y53" s="596">
        <f>ROUNDUP(IFERROR(BC51*(1+$AG$43/100),BC51),0)</f>
        <v>1996</v>
      </c>
      <c r="Z53" s="596">
        <f>ROUNDUP(IFERROR(BD51*(1+$AG$43/100),BD51),0)</f>
        <v>2047</v>
      </c>
      <c r="AA53" s="596">
        <f>ROUNDUP(IFERROR(BE51*(1+$AG$43/100),BE51),0)</f>
        <v>2172</v>
      </c>
      <c r="AB53" s="596">
        <f>ROUNDUP(IFERROR(BF51*(1+$AG$43/100),BF51),0)</f>
        <v>2223</v>
      </c>
      <c r="AC53" s="602"/>
      <c r="AE53" s="541"/>
      <c r="AF53" s="579"/>
      <c r="AG53" s="581"/>
      <c r="AH53" s="581"/>
      <c r="AI53" s="581"/>
      <c r="AJ53" s="581"/>
      <c r="AK53" s="581"/>
      <c r="AL53" s="581"/>
      <c r="AM53" s="581"/>
      <c r="AN53" s="581"/>
      <c r="AO53" s="581"/>
      <c r="AP53" s="581"/>
      <c r="AQ53" s="581"/>
      <c r="AR53" s="581"/>
      <c r="AS53" s="581"/>
      <c r="AT53" s="581"/>
      <c r="AU53" s="581"/>
      <c r="AV53" s="581"/>
      <c r="AW53" s="581"/>
      <c r="AX53" s="581"/>
      <c r="AY53" s="581"/>
      <c r="AZ53" s="581"/>
      <c r="BA53" s="581"/>
      <c r="BB53" s="581"/>
      <c r="BC53" s="581"/>
      <c r="BD53" s="581"/>
      <c r="BE53" s="581"/>
      <c r="BF53" s="581"/>
    </row>
    <row r="54" spans="1:61" customHeight="1" ht="26.25" s="578" customFormat="1">
      <c r="A54" s="598"/>
      <c r="B54" s="603">
        <v>6000</v>
      </c>
      <c r="C54" s="597">
        <f>ROUNDUP(IFERROR(AG52*(1+$AG$43/100),AG52),0)</f>
        <v>381</v>
      </c>
      <c r="D54" s="597">
        <f>ROUNDUP(IFERROR(AH52*(1+$AG$43/100),AH52),0)</f>
        <v>433</v>
      </c>
      <c r="E54" s="597">
        <f>ROUNDUP(IFERROR(AI52*(1+$AG$43/100),AI52),0)</f>
        <v>485</v>
      </c>
      <c r="F54" s="597">
        <f>ROUNDUP(IFERROR(AJ52*(1+$AG$43/100),AJ52),0)</f>
        <v>624</v>
      </c>
      <c r="G54" s="597">
        <f>ROUNDUP(IFERROR(AK52*(1+$AG$43/100),AK52),0)</f>
        <v>675</v>
      </c>
      <c r="H54" s="597">
        <f>ROUNDUP(IFERROR(AL52*(1+$AG$43/100),AL52),0)</f>
        <v>727</v>
      </c>
      <c r="I54" s="597">
        <f>ROUNDUP(IFERROR(AM52*(1+$AG$43/100),AM52),0)</f>
        <v>866</v>
      </c>
      <c r="J54" s="597">
        <f>ROUNDUP(IFERROR(AN52*(1+$AG$43/100),AN52),0)</f>
        <v>917</v>
      </c>
      <c r="K54" s="597">
        <f>ROUNDUP(IFERROR(AO52*(1+$AG$43/100),AO52),0)</f>
        <v>969</v>
      </c>
      <c r="L54" s="597">
        <f>ROUNDUP(IFERROR(AP52*(1+$AG$43/100),AP52),0)</f>
        <v>1107</v>
      </c>
      <c r="M54" s="597">
        <f>ROUNDUP(IFERROR(AQ52*(1+$AG$43/100),AQ52),0)</f>
        <v>1159</v>
      </c>
      <c r="N54" s="597">
        <f>ROUNDUP(IFERROR(AR52*(1+$AG$43/100),AR52),0)</f>
        <v>1211</v>
      </c>
      <c r="O54" s="597">
        <f>ROUNDUP(IFERROR(AS52*(1+$AG$43/100),AS52),0)</f>
        <v>1350</v>
      </c>
      <c r="P54" s="597">
        <f>ROUNDUP(IFERROR(AT52*(1+$AG$43/100),AT52),0)</f>
        <v>1401</v>
      </c>
      <c r="Q54" s="597">
        <f>ROUNDUP(IFERROR(AU52*(1+$AG$43/100),AU52),0)</f>
        <v>1453</v>
      </c>
      <c r="R54" s="597">
        <f>ROUNDUP(IFERROR(AV52*(1+$AG$43/100),AV52),0)</f>
        <v>1592</v>
      </c>
      <c r="S54" s="597">
        <f>ROUNDUP(IFERROR(AW52*(1+$AG$43/100),AW52),0)</f>
        <v>1643</v>
      </c>
      <c r="T54" s="597">
        <f>ROUNDUP(IFERROR(AX52*(1+$AG$43/100),AX52),0)</f>
        <v>1695</v>
      </c>
      <c r="U54" s="597">
        <f>ROUNDUP(IFERROR(AY52*(1+$AG$43/100),AY52),0)</f>
        <v>1833</v>
      </c>
      <c r="V54" s="597">
        <f>ROUNDUP(IFERROR(AZ52*(1+$AG$43/100),AZ52),0)</f>
        <v>1885</v>
      </c>
      <c r="W54" s="597">
        <f>ROUNDUP(IFERROR(BA52*(1+$AG$43/100),BA52),0)</f>
        <v>1937</v>
      </c>
      <c r="X54" s="597">
        <f>ROUNDUP(IFERROR(BB52*(1+$AG$43/100),BB52),0)</f>
        <v>2075</v>
      </c>
      <c r="Y54" s="597">
        <f>ROUNDUP(IFERROR(BC52*(1+$AG$43/100),BC52),0)</f>
        <v>2127</v>
      </c>
      <c r="Z54" s="597">
        <f>ROUNDUP(IFERROR(BD52*(1+$AG$43/100),BD52),0)</f>
        <v>2179</v>
      </c>
      <c r="AA54" s="597">
        <f>ROUNDUP(IFERROR(BE52*(1+$AG$43/100),BE52),0)</f>
        <v>2318</v>
      </c>
      <c r="AB54" s="597">
        <f>ROUNDUP(IFERROR(BF52*(1+$AG$43/100),BF52),0)</f>
        <v>2369</v>
      </c>
      <c r="AC54" s="601"/>
      <c r="AE54" s="541"/>
      <c r="AF54" s="592"/>
      <c r="AG54" s="593"/>
      <c r="AH54" s="593"/>
      <c r="AI54" s="593"/>
      <c r="AJ54" s="593"/>
      <c r="AK54" s="593"/>
      <c r="AL54" s="593"/>
      <c r="AM54" s="593"/>
      <c r="AN54" s="593"/>
      <c r="AO54" s="593"/>
      <c r="AP54" s="593"/>
      <c r="AQ54" s="593"/>
      <c r="AR54" s="593"/>
      <c r="AS54" s="593"/>
      <c r="AT54" s="593"/>
      <c r="AU54" s="593"/>
      <c r="AV54" s="593"/>
      <c r="AW54" s="593"/>
      <c r="AX54" s="593"/>
      <c r="AY54" s="593"/>
      <c r="AZ54" s="593"/>
      <c r="BA54" s="593"/>
      <c r="BB54" s="593"/>
      <c r="BC54" s="593"/>
      <c r="BD54" s="593"/>
      <c r="BE54" s="593"/>
      <c r="BF54" s="593"/>
    </row>
    <row r="55" spans="1:61" customHeight="1" ht="46.5" s="578" customFormat="1">
      <c r="A55" s="598"/>
      <c r="B55" s="598"/>
      <c r="C55" s="598"/>
      <c r="D55" s="598"/>
      <c r="E55" s="598"/>
      <c r="F55" s="598"/>
      <c r="G55" s="598"/>
      <c r="H55" s="598"/>
      <c r="I55" s="598"/>
      <c r="J55" s="598"/>
      <c r="K55" s="598"/>
      <c r="L55" s="598"/>
      <c r="M55" s="598"/>
      <c r="N55" s="598"/>
      <c r="O55" s="598"/>
      <c r="P55" s="598"/>
      <c r="Q55" s="598"/>
      <c r="R55" s="598"/>
      <c r="S55" s="598"/>
      <c r="T55" s="598"/>
      <c r="U55" s="598"/>
      <c r="V55" s="598"/>
      <c r="W55" s="598"/>
      <c r="X55" s="598"/>
      <c r="Y55" s="598"/>
      <c r="Z55" s="598"/>
      <c r="AA55" s="598"/>
      <c r="AB55" s="598"/>
      <c r="AC55" s="601"/>
      <c r="AE55" s="541"/>
      <c r="AF55" s="541" t="s">
        <v>1127</v>
      </c>
      <c r="AG55" s="541"/>
      <c r="AH55" s="541"/>
      <c r="AI55" s="541"/>
      <c r="AJ55" s="541"/>
      <c r="AK55" s="541"/>
      <c r="AL55" s="541"/>
      <c r="AM55" s="541"/>
      <c r="AN55" s="541"/>
      <c r="AO55" s="541"/>
      <c r="AP55" s="541"/>
      <c r="AQ55" s="541"/>
      <c r="AR55" s="541"/>
      <c r="AS55" s="541"/>
      <c r="AT55" s="541"/>
      <c r="AU55" s="541"/>
      <c r="AV55" s="541"/>
      <c r="AW55" s="541"/>
      <c r="AX55" s="541"/>
      <c r="AY55" s="541"/>
      <c r="AZ55" s="541"/>
      <c r="BA55" s="541"/>
      <c r="BB55" s="541"/>
      <c r="BC55" s="541"/>
      <c r="BD55" s="541"/>
      <c r="BE55" s="541"/>
      <c r="BF55" s="541"/>
    </row>
    <row r="56" spans="1:61" customHeight="1" ht="26.25" s="578" customFormat="1">
      <c r="AC56" s="591"/>
      <c r="AE56" s="541"/>
      <c r="AF56" s="541"/>
      <c r="AG56" s="541">
        <v>1600</v>
      </c>
      <c r="AH56" s="541">
        <v>2000</v>
      </c>
      <c r="AI56" s="541">
        <v>2400</v>
      </c>
      <c r="AJ56" s="541">
        <v>2800</v>
      </c>
      <c r="AK56" s="541">
        <v>3200</v>
      </c>
      <c r="AL56" s="541">
        <v>3600</v>
      </c>
      <c r="AM56" s="541">
        <v>4000</v>
      </c>
      <c r="AN56" s="541">
        <v>4400</v>
      </c>
      <c r="AO56" s="541">
        <v>4800</v>
      </c>
      <c r="AP56" s="541">
        <v>5200</v>
      </c>
      <c r="AQ56" s="541">
        <v>5600</v>
      </c>
      <c r="AR56" s="541">
        <v>6000</v>
      </c>
      <c r="AS56" s="541">
        <v>6400</v>
      </c>
      <c r="AT56" s="541">
        <v>6800</v>
      </c>
      <c r="AU56" s="541">
        <v>7200</v>
      </c>
      <c r="AV56" s="541">
        <v>7600</v>
      </c>
      <c r="AW56" s="541">
        <v>8000</v>
      </c>
      <c r="AX56" s="541">
        <v>8400</v>
      </c>
      <c r="AY56" s="541">
        <v>8800</v>
      </c>
      <c r="AZ56" s="541">
        <v>9200</v>
      </c>
      <c r="BA56" s="541">
        <v>9600</v>
      </c>
      <c r="BB56" s="541">
        <v>10000</v>
      </c>
      <c r="BC56" s="541">
        <v>10400</v>
      </c>
      <c r="BD56" s="541">
        <v>10800</v>
      </c>
      <c r="BE56" s="541">
        <v>11200</v>
      </c>
      <c r="BF56" s="541">
        <v>11600</v>
      </c>
    </row>
    <row r="57" spans="1:61" customHeight="1" ht="26.25" s="578" customFormat="1">
      <c r="A57" s="1465" t="s">
        <v>766</v>
      </c>
      <c r="B57" s="1465"/>
      <c r="C57" s="1465"/>
      <c r="D57" s="1465"/>
      <c r="E57" s="1465"/>
      <c r="F57" s="1465"/>
      <c r="G57" s="1465"/>
      <c r="H57" s="1465"/>
      <c r="I57" s="1465"/>
      <c r="J57" s="1465"/>
      <c r="K57" s="1465"/>
      <c r="L57" s="1465"/>
      <c r="M57" s="1465"/>
      <c r="N57" s="1465"/>
      <c r="O57" s="1465"/>
      <c r="P57" s="1465"/>
      <c r="Q57" s="1465"/>
      <c r="R57" s="1465"/>
      <c r="S57" s="1465"/>
      <c r="T57" s="1465"/>
      <c r="U57" s="1465"/>
      <c r="V57" s="1465"/>
      <c r="W57" s="1465"/>
      <c r="X57" s="1465"/>
      <c r="Y57" s="1465"/>
      <c r="Z57" s="1465"/>
      <c r="AA57" s="1465"/>
      <c r="AB57" s="1465"/>
      <c r="AC57" s="845"/>
      <c r="AE57" s="541"/>
      <c r="AF57" s="579">
        <v>3100</v>
      </c>
      <c r="AG57" s="541">
        <v>296</v>
      </c>
      <c r="AH57" s="541">
        <v>370</v>
      </c>
      <c r="AI57" s="541">
        <v>444</v>
      </c>
      <c r="AJ57" s="541">
        <v>518</v>
      </c>
      <c r="AK57" s="541">
        <v>592</v>
      </c>
      <c r="AL57" s="541">
        <v>666</v>
      </c>
      <c r="AM57" s="541">
        <v>740</v>
      </c>
      <c r="AN57" s="541">
        <v>814</v>
      </c>
      <c r="AO57" s="541">
        <v>888</v>
      </c>
      <c r="AP57" s="541">
        <v>961</v>
      </c>
      <c r="AQ57" s="541">
        <v>1035</v>
      </c>
      <c r="AR57" s="541">
        <v>1109</v>
      </c>
      <c r="AS57" s="541">
        <v>1183</v>
      </c>
      <c r="AT57" s="541">
        <v>1257</v>
      </c>
      <c r="AU57" s="541">
        <v>1331</v>
      </c>
      <c r="AV57" s="541">
        <v>1405</v>
      </c>
      <c r="AW57" s="541">
        <v>1479</v>
      </c>
      <c r="AX57" s="541">
        <v>1553</v>
      </c>
      <c r="AY57" s="541">
        <v>1627</v>
      </c>
      <c r="AZ57" s="541">
        <v>1701</v>
      </c>
      <c r="BA57" s="541">
        <v>1775</v>
      </c>
      <c r="BB57" s="541">
        <v>1848</v>
      </c>
      <c r="BC57" s="541">
        <v>1922</v>
      </c>
      <c r="BD57" s="541">
        <v>1996</v>
      </c>
      <c r="BE57" s="541">
        <v>2070</v>
      </c>
      <c r="BF57" s="541">
        <v>2144</v>
      </c>
    </row>
    <row r="58" spans="1:61" customHeight="1" ht="26.25" s="578" customFormat="1">
      <c r="A58" s="598"/>
      <c r="B58" s="599"/>
      <c r="C58" s="600">
        <v>1600</v>
      </c>
      <c r="D58" s="600">
        <v>2000</v>
      </c>
      <c r="E58" s="600">
        <v>2400</v>
      </c>
      <c r="F58" s="600">
        <v>2800</v>
      </c>
      <c r="G58" s="600">
        <v>3200</v>
      </c>
      <c r="H58" s="600">
        <v>3600</v>
      </c>
      <c r="I58" s="600">
        <v>4000</v>
      </c>
      <c r="J58" s="600">
        <v>4400</v>
      </c>
      <c r="K58" s="600">
        <v>4800</v>
      </c>
      <c r="L58" s="600">
        <v>5200</v>
      </c>
      <c r="M58" s="600">
        <v>5600</v>
      </c>
      <c r="N58" s="600">
        <v>6000</v>
      </c>
      <c r="O58" s="600">
        <v>6400</v>
      </c>
      <c r="P58" s="600">
        <v>6800</v>
      </c>
      <c r="Q58" s="600">
        <v>7200</v>
      </c>
      <c r="R58" s="600">
        <v>7600</v>
      </c>
      <c r="S58" s="600">
        <v>8000</v>
      </c>
      <c r="T58" s="600">
        <v>8400</v>
      </c>
      <c r="U58" s="600">
        <v>8800</v>
      </c>
      <c r="V58" s="600">
        <v>9200</v>
      </c>
      <c r="W58" s="600">
        <v>9600</v>
      </c>
      <c r="X58" s="600">
        <v>10000</v>
      </c>
      <c r="Y58" s="600">
        <v>10400</v>
      </c>
      <c r="Z58" s="600">
        <v>10800</v>
      </c>
      <c r="AA58" s="600">
        <v>11200</v>
      </c>
      <c r="AB58" s="600">
        <v>11600</v>
      </c>
      <c r="AC58" s="601"/>
      <c r="AE58" s="541"/>
      <c r="AF58" s="579">
        <v>3400</v>
      </c>
      <c r="AG58" s="541">
        <v>360</v>
      </c>
      <c r="AH58" s="541">
        <v>431.33333333333</v>
      </c>
      <c r="AI58" s="541">
        <v>502.66666666667</v>
      </c>
      <c r="AJ58" s="541">
        <v>611</v>
      </c>
      <c r="AK58" s="541">
        <v>682.33333333333</v>
      </c>
      <c r="AL58" s="541">
        <v>753.66666666667</v>
      </c>
      <c r="AM58" s="541">
        <v>862.33333333333</v>
      </c>
      <c r="AN58" s="541">
        <v>933.66666666667</v>
      </c>
      <c r="AO58" s="541">
        <v>1005</v>
      </c>
      <c r="AP58" s="541">
        <v>1113</v>
      </c>
      <c r="AQ58" s="541">
        <v>1184</v>
      </c>
      <c r="AR58" s="541">
        <v>1255.3333333333</v>
      </c>
      <c r="AS58" s="541">
        <v>1364</v>
      </c>
      <c r="AT58" s="541">
        <v>1435.3333333333</v>
      </c>
      <c r="AU58" s="541">
        <v>1506.6666666667</v>
      </c>
      <c r="AV58" s="541">
        <v>1615.3333333333</v>
      </c>
      <c r="AW58" s="541">
        <v>1686.6666666667</v>
      </c>
      <c r="AX58" s="541">
        <v>1757.6666666667</v>
      </c>
      <c r="AY58" s="541">
        <v>1866.3333333333</v>
      </c>
      <c r="AZ58" s="541">
        <v>1937.6666666667</v>
      </c>
      <c r="BA58" s="541">
        <v>2009</v>
      </c>
      <c r="BB58" s="541">
        <v>2117</v>
      </c>
      <c r="BC58" s="541">
        <v>2188.3333333333</v>
      </c>
      <c r="BD58" s="541">
        <v>2259.6666666667</v>
      </c>
      <c r="BE58" s="541">
        <v>2368</v>
      </c>
      <c r="BF58" s="541">
        <v>2439.3333333333</v>
      </c>
    </row>
    <row r="59" spans="1:61" customHeight="1" ht="26.25" s="578" customFormat="1">
      <c r="A59" s="598"/>
      <c r="B59" s="603">
        <v>3100</v>
      </c>
      <c r="C59" s="596">
        <f>ROUNDUP(IFERROR(AG57*(1+$AG$44/100),AG57),0)</f>
        <v>193</v>
      </c>
      <c r="D59" s="596">
        <f>ROUNDUP(IFERROR(AH57*(1+$AG$44/100),AH57),0)</f>
        <v>241</v>
      </c>
      <c r="E59" s="596">
        <f>ROUNDUP(IFERROR(AI57*(1+$AG$44/100),AI57),0)</f>
        <v>289</v>
      </c>
      <c r="F59" s="596">
        <f>ROUNDUP(IFERROR(AJ57*(1+$AG$44/100),AJ57),0)</f>
        <v>337</v>
      </c>
      <c r="G59" s="596">
        <f>ROUNDUP(IFERROR(AK57*(1+$AG$44/100),AK57),0)</f>
        <v>385</v>
      </c>
      <c r="H59" s="596">
        <f>ROUNDUP(IFERROR(AL57*(1+$AG$44/100),AL57),0)</f>
        <v>433</v>
      </c>
      <c r="I59" s="596">
        <f>ROUNDUP(IFERROR(AM57*(1+$AG$44/100),AM57),0)</f>
        <v>481</v>
      </c>
      <c r="J59" s="596">
        <f>ROUNDUP(IFERROR(AN57*(1+$AG$44/100),AN57),0)</f>
        <v>530</v>
      </c>
      <c r="K59" s="596">
        <f>ROUNDUP(IFERROR(AO57*(1+$AG$44/100),AO57),0)</f>
        <v>578</v>
      </c>
      <c r="L59" s="596">
        <f>ROUNDUP(IFERROR(AP57*(1+$AG$44/100),AP57),0)</f>
        <v>625</v>
      </c>
      <c r="M59" s="596">
        <f>ROUNDUP(IFERROR(AQ57*(1+$AG$44/100),AQ57),0)</f>
        <v>673</v>
      </c>
      <c r="N59" s="596">
        <f>ROUNDUP(IFERROR(AR57*(1+$AG$44/100),AR57),0)</f>
        <v>721</v>
      </c>
      <c r="O59" s="596">
        <f>ROUNDUP(IFERROR(AS57*(1+$AG$44/100),AS57),0)</f>
        <v>769</v>
      </c>
      <c r="P59" s="596">
        <f>ROUNDUP(IFERROR(AT57*(1+$AG$44/100),AT57),0)</f>
        <v>818</v>
      </c>
      <c r="Q59" s="596">
        <f>ROUNDUP(IFERROR(AU57*(1+$AG$44/100),AU57),0)</f>
        <v>866</v>
      </c>
      <c r="R59" s="596">
        <f>ROUNDUP(IFERROR(AV57*(1+$AG$44/100),AV57),0)</f>
        <v>914</v>
      </c>
      <c r="S59" s="596">
        <f>ROUNDUP(IFERROR(AW57*(1+$AG$44/100),AW57),0)</f>
        <v>962</v>
      </c>
      <c r="T59" s="596">
        <f>ROUNDUP(IFERROR(AX57*(1+$AG$44/100),AX57),0)</f>
        <v>1010</v>
      </c>
      <c r="U59" s="596">
        <f>ROUNDUP(IFERROR(AY57*(1+$AG$44/100),AY57),0)</f>
        <v>1058</v>
      </c>
      <c r="V59" s="596">
        <f>ROUNDUP(IFERROR(AZ57*(1+$AG$44/100),AZ57),0)</f>
        <v>1106</v>
      </c>
      <c r="W59" s="596">
        <f>ROUNDUP(IFERROR(BA57*(1+$AG$44/100),BA57),0)</f>
        <v>1154</v>
      </c>
      <c r="X59" s="596">
        <f>ROUNDUP(IFERROR(BB57*(1+$AG$44/100),BB57),0)</f>
        <v>1202</v>
      </c>
      <c r="Y59" s="596">
        <f>ROUNDUP(IFERROR(BC57*(1+$AG$44/100),BC57),0)</f>
        <v>1250</v>
      </c>
      <c r="Z59" s="596">
        <f>ROUNDUP(IFERROR(BD57*(1+$AG$44/100),BD57),0)</f>
        <v>1298</v>
      </c>
      <c r="AA59" s="596">
        <f>ROUNDUP(IFERROR(BE57*(1+$AG$44/100),BE57),0)</f>
        <v>1346</v>
      </c>
      <c r="AB59" s="596">
        <f>ROUNDUP(IFERROR(BF57*(1+$AG$44/100),BF57),0)</f>
        <v>1394</v>
      </c>
      <c r="AC59" s="601"/>
      <c r="AE59" s="541"/>
      <c r="AF59" s="579">
        <v>3700</v>
      </c>
      <c r="AG59" s="541">
        <v>424</v>
      </c>
      <c r="AH59" s="541">
        <v>492.66666666667</v>
      </c>
      <c r="AI59" s="541">
        <v>561.33333333333</v>
      </c>
      <c r="AJ59" s="541">
        <v>704</v>
      </c>
      <c r="AK59" s="541">
        <v>772.66666666667</v>
      </c>
      <c r="AL59" s="541">
        <v>841.33333333333</v>
      </c>
      <c r="AM59" s="541">
        <v>984.66666666667</v>
      </c>
      <c r="AN59" s="541">
        <v>1053.3333333333</v>
      </c>
      <c r="AO59" s="541">
        <v>1122</v>
      </c>
      <c r="AP59" s="541">
        <v>1265</v>
      </c>
      <c r="AQ59" s="541">
        <v>1333</v>
      </c>
      <c r="AR59" s="541">
        <v>1401.6666666667</v>
      </c>
      <c r="AS59" s="541">
        <v>1545</v>
      </c>
      <c r="AT59" s="541">
        <v>1613.6666666667</v>
      </c>
      <c r="AU59" s="541">
        <v>1682.3333333333</v>
      </c>
      <c r="AV59" s="541">
        <v>1825.6666666667</v>
      </c>
      <c r="AW59" s="541">
        <v>1894.3333333333</v>
      </c>
      <c r="AX59" s="541">
        <v>1962.3333333333</v>
      </c>
      <c r="AY59" s="541">
        <v>2105.6666666667</v>
      </c>
      <c r="AZ59" s="541">
        <v>2174.3333333333</v>
      </c>
      <c r="BA59" s="541">
        <v>2243</v>
      </c>
      <c r="BB59" s="541">
        <v>2386</v>
      </c>
      <c r="BC59" s="541">
        <v>2454.6666666667</v>
      </c>
      <c r="BD59" s="541">
        <v>2523.3333333333</v>
      </c>
      <c r="BE59" s="541">
        <v>2666</v>
      </c>
      <c r="BF59" s="541">
        <v>2734.6666666667</v>
      </c>
    </row>
    <row r="60" spans="1:61" customHeight="1" ht="26.25" s="578" customFormat="1">
      <c r="A60" s="598"/>
      <c r="B60" s="604">
        <v>3400</v>
      </c>
      <c r="C60" s="597">
        <f>ROUNDUP(IFERROR(AG58*(1+$AG$44/100),AG58),0)</f>
        <v>234</v>
      </c>
      <c r="D60" s="597">
        <f>ROUNDUP(IFERROR(AH58*(1+$AG$44/100),AH58),0)</f>
        <v>281</v>
      </c>
      <c r="E60" s="597">
        <f>ROUNDUP(IFERROR(AI58*(1+$AG$44/100),AI58),0)</f>
        <v>327</v>
      </c>
      <c r="F60" s="597">
        <f>ROUNDUP(IFERROR(AJ58*(1+$AG$44/100),AJ58),0)</f>
        <v>398</v>
      </c>
      <c r="G60" s="597">
        <f>ROUNDUP(IFERROR(AK58*(1+$AG$44/100),AK58),0)</f>
        <v>444</v>
      </c>
      <c r="H60" s="597">
        <f>ROUNDUP(IFERROR(AL58*(1+$AG$44/100),AL58),0)</f>
        <v>490</v>
      </c>
      <c r="I60" s="597">
        <f>ROUNDUP(IFERROR(AM58*(1+$AG$44/100),AM58),0)</f>
        <v>561</v>
      </c>
      <c r="J60" s="597">
        <f>ROUNDUP(IFERROR(AN58*(1+$AG$44/100),AN58),0)</f>
        <v>607</v>
      </c>
      <c r="K60" s="597">
        <f>ROUNDUP(IFERROR(AO58*(1+$AG$44/100),AO58),0)</f>
        <v>654</v>
      </c>
      <c r="L60" s="597">
        <f>ROUNDUP(IFERROR(AP58*(1+$AG$44/100),AP58),0)</f>
        <v>724</v>
      </c>
      <c r="M60" s="597">
        <f>ROUNDUP(IFERROR(AQ58*(1+$AG$44/100),AQ58),0)</f>
        <v>770</v>
      </c>
      <c r="N60" s="597">
        <f>ROUNDUP(IFERROR(AR58*(1+$AG$44/100),AR58),0)</f>
        <v>816</v>
      </c>
      <c r="O60" s="597">
        <f>ROUNDUP(IFERROR(AS58*(1+$AG$44/100),AS58),0)</f>
        <v>887</v>
      </c>
      <c r="P60" s="597">
        <f>ROUNDUP(IFERROR(AT58*(1+$AG$44/100),AT58),0)</f>
        <v>933</v>
      </c>
      <c r="Q60" s="597">
        <f>ROUNDUP(IFERROR(AU58*(1+$AG$44/100),AU58),0)</f>
        <v>980</v>
      </c>
      <c r="R60" s="597">
        <f>ROUNDUP(IFERROR(AV58*(1+$AG$44/100),AV58),0)</f>
        <v>1050</v>
      </c>
      <c r="S60" s="597">
        <f>ROUNDUP(IFERROR(AW58*(1+$AG$44/100),AW58),0)</f>
        <v>1097</v>
      </c>
      <c r="T60" s="597">
        <f>ROUNDUP(IFERROR(AX58*(1+$AG$44/100),AX58),0)</f>
        <v>1143</v>
      </c>
      <c r="U60" s="597">
        <f>ROUNDUP(IFERROR(AY58*(1+$AG$44/100),AY58),0)</f>
        <v>1214</v>
      </c>
      <c r="V60" s="597">
        <f>ROUNDUP(IFERROR(AZ58*(1+$AG$44/100),AZ58),0)</f>
        <v>1260</v>
      </c>
      <c r="W60" s="597">
        <f>ROUNDUP(IFERROR(BA58*(1+$AG$44/100),BA58),0)</f>
        <v>1306</v>
      </c>
      <c r="X60" s="597">
        <f>ROUNDUP(IFERROR(BB58*(1+$AG$44/100),BB58),0)</f>
        <v>1377</v>
      </c>
      <c r="Y60" s="597">
        <f>ROUNDUP(IFERROR(BC58*(1+$AG$44/100),BC58),0)</f>
        <v>1423</v>
      </c>
      <c r="Z60" s="597">
        <f>ROUNDUP(IFERROR(BD58*(1+$AG$44/100),BD58),0)</f>
        <v>1469</v>
      </c>
      <c r="AA60" s="597">
        <f>ROUNDUP(IFERROR(BE58*(1+$AG$44/100),BE58),0)</f>
        <v>1540</v>
      </c>
      <c r="AB60" s="597">
        <f>ROUNDUP(IFERROR(BF58*(1+$AG$44/100),BF58),0)</f>
        <v>1586</v>
      </c>
      <c r="AC60" s="601"/>
      <c r="AE60" s="541"/>
      <c r="AF60" s="579">
        <v>4000</v>
      </c>
      <c r="AG60" s="541">
        <v>488</v>
      </c>
      <c r="AH60" s="541">
        <v>554</v>
      </c>
      <c r="AI60" s="541">
        <v>620</v>
      </c>
      <c r="AJ60" s="541">
        <v>797</v>
      </c>
      <c r="AK60" s="541">
        <v>863</v>
      </c>
      <c r="AL60" s="541">
        <v>929</v>
      </c>
      <c r="AM60" s="541">
        <v>1107</v>
      </c>
      <c r="AN60" s="541">
        <v>1173</v>
      </c>
      <c r="AO60" s="541">
        <v>1239</v>
      </c>
      <c r="AP60" s="541">
        <v>1417</v>
      </c>
      <c r="AQ60" s="541">
        <v>1482</v>
      </c>
      <c r="AR60" s="541">
        <v>1548</v>
      </c>
      <c r="AS60" s="541">
        <v>1726</v>
      </c>
      <c r="AT60" s="541">
        <v>1792</v>
      </c>
      <c r="AU60" s="541">
        <v>1858</v>
      </c>
      <c r="AV60" s="541">
        <v>2036</v>
      </c>
      <c r="AW60" s="541">
        <v>2102</v>
      </c>
      <c r="AX60" s="541">
        <v>2167</v>
      </c>
      <c r="AY60" s="541">
        <v>2345</v>
      </c>
      <c r="AZ60" s="541">
        <v>2411</v>
      </c>
      <c r="BA60" s="541">
        <v>2477</v>
      </c>
      <c r="BB60" s="541">
        <v>2655</v>
      </c>
      <c r="BC60" s="541">
        <v>2721</v>
      </c>
      <c r="BD60" s="541">
        <v>2787</v>
      </c>
      <c r="BE60" s="541">
        <v>2964</v>
      </c>
      <c r="BF60" s="541">
        <v>3030</v>
      </c>
    </row>
    <row r="61" spans="1:61" customHeight="1" ht="26.25" s="578" customFormat="1">
      <c r="A61" s="598"/>
      <c r="B61" s="603">
        <v>3700</v>
      </c>
      <c r="C61" s="596">
        <f>ROUNDUP(IFERROR(AG59*(1+$AG$44/100),AG59),0)</f>
        <v>276</v>
      </c>
      <c r="D61" s="596">
        <f>ROUNDUP(IFERROR(AH59*(1+$AG$44/100),AH59),0)</f>
        <v>321</v>
      </c>
      <c r="E61" s="596">
        <f>ROUNDUP(IFERROR(AI59*(1+$AG$44/100),AI59),0)</f>
        <v>365</v>
      </c>
      <c r="F61" s="596">
        <f>ROUNDUP(IFERROR(AJ59*(1+$AG$44/100),AJ59),0)</f>
        <v>458</v>
      </c>
      <c r="G61" s="596">
        <f>ROUNDUP(IFERROR(AK59*(1+$AG$44/100),AK59),0)</f>
        <v>503</v>
      </c>
      <c r="H61" s="596">
        <f>ROUNDUP(IFERROR(AL59*(1+$AG$44/100),AL59),0)</f>
        <v>547</v>
      </c>
      <c r="I61" s="596">
        <f>ROUNDUP(IFERROR(AM59*(1+$AG$44/100),AM59),0)</f>
        <v>641</v>
      </c>
      <c r="J61" s="596">
        <f>ROUNDUP(IFERROR(AN59*(1+$AG$44/100),AN59),0)</f>
        <v>685</v>
      </c>
      <c r="K61" s="596">
        <f>ROUNDUP(IFERROR(AO59*(1+$AG$44/100),AO59),0)</f>
        <v>730</v>
      </c>
      <c r="L61" s="596">
        <f>ROUNDUP(IFERROR(AP59*(1+$AG$44/100),AP59),0)</f>
        <v>823</v>
      </c>
      <c r="M61" s="596">
        <f>ROUNDUP(IFERROR(AQ59*(1+$AG$44/100),AQ59),0)</f>
        <v>867</v>
      </c>
      <c r="N61" s="596">
        <f>ROUNDUP(IFERROR(AR59*(1+$AG$44/100),AR59),0)</f>
        <v>912</v>
      </c>
      <c r="O61" s="596">
        <f>ROUNDUP(IFERROR(AS59*(1+$AG$44/100),AS59),0)</f>
        <v>1005</v>
      </c>
      <c r="P61" s="596">
        <f>ROUNDUP(IFERROR(AT59*(1+$AG$44/100),AT59),0)</f>
        <v>1049</v>
      </c>
      <c r="Q61" s="596">
        <f>ROUNDUP(IFERROR(AU59*(1+$AG$44/100),AU59),0)</f>
        <v>1094</v>
      </c>
      <c r="R61" s="596">
        <f>ROUNDUP(IFERROR(AV59*(1+$AG$44/100),AV59),0)</f>
        <v>1187</v>
      </c>
      <c r="S61" s="596">
        <f>ROUNDUP(IFERROR(AW59*(1+$AG$44/100),AW59),0)</f>
        <v>1232</v>
      </c>
      <c r="T61" s="596">
        <f>ROUNDUP(IFERROR(AX59*(1+$AG$44/100),AX59),0)</f>
        <v>1276</v>
      </c>
      <c r="U61" s="596">
        <f>ROUNDUP(IFERROR(AY59*(1+$AG$44/100),AY59),0)</f>
        <v>1369</v>
      </c>
      <c r="V61" s="596">
        <f>ROUNDUP(IFERROR(AZ59*(1+$AG$44/100),AZ59),0)</f>
        <v>1414</v>
      </c>
      <c r="W61" s="596">
        <f>ROUNDUP(IFERROR(BA59*(1+$AG$44/100),BA59),0)</f>
        <v>1458</v>
      </c>
      <c r="X61" s="596">
        <f>ROUNDUP(IFERROR(BB59*(1+$AG$44/100),BB59),0)</f>
        <v>1551</v>
      </c>
      <c r="Y61" s="596">
        <f>ROUNDUP(IFERROR(BC59*(1+$AG$44/100),BC59),0)</f>
        <v>1596</v>
      </c>
      <c r="Z61" s="596">
        <f>ROUNDUP(IFERROR(BD59*(1+$AG$44/100),BD59),0)</f>
        <v>1641</v>
      </c>
      <c r="AA61" s="596">
        <f>ROUNDUP(IFERROR(BE59*(1+$AG$44/100),BE59),0)</f>
        <v>1733</v>
      </c>
      <c r="AB61" s="596">
        <f>ROUNDUP(IFERROR(BF59*(1+$AG$44/100),BF59),0)</f>
        <v>1778</v>
      </c>
      <c r="AC61" s="601"/>
      <c r="AE61" s="541"/>
      <c r="AF61" s="579">
        <v>5000</v>
      </c>
      <c r="AG61" s="541">
        <v>598</v>
      </c>
      <c r="AH61" s="541">
        <v>677</v>
      </c>
      <c r="AI61" s="541">
        <v>756</v>
      </c>
      <c r="AJ61" s="541">
        <v>976</v>
      </c>
      <c r="AK61" s="541">
        <v>1055</v>
      </c>
      <c r="AL61" s="541">
        <v>1134</v>
      </c>
      <c r="AM61" s="541">
        <v>1353</v>
      </c>
      <c r="AN61" s="541">
        <v>1433</v>
      </c>
      <c r="AO61" s="541">
        <v>1512</v>
      </c>
      <c r="AP61" s="541">
        <v>1731</v>
      </c>
      <c r="AQ61" s="541">
        <v>1811</v>
      </c>
      <c r="AR61" s="541">
        <v>1890</v>
      </c>
      <c r="AS61" s="541">
        <v>2109</v>
      </c>
      <c r="AT61" s="541">
        <v>2189</v>
      </c>
      <c r="AU61" s="541">
        <v>2268</v>
      </c>
      <c r="AV61" s="541">
        <v>2487</v>
      </c>
      <c r="AW61" s="541">
        <v>2566</v>
      </c>
      <c r="AX61" s="541">
        <v>2646</v>
      </c>
      <c r="AY61" s="541">
        <v>2865</v>
      </c>
      <c r="AZ61" s="541">
        <v>2944</v>
      </c>
      <c r="BA61" s="541">
        <v>3024</v>
      </c>
      <c r="BB61" s="541">
        <v>3243</v>
      </c>
      <c r="BC61" s="541">
        <v>3322</v>
      </c>
      <c r="BD61" s="541">
        <v>3401</v>
      </c>
      <c r="BE61" s="541">
        <v>3621</v>
      </c>
      <c r="BF61" s="541">
        <v>3700</v>
      </c>
    </row>
    <row r="62" spans="1:61" customHeight="1" ht="26.25" s="578" customFormat="1">
      <c r="A62" s="598"/>
      <c r="B62" s="604">
        <v>4000</v>
      </c>
      <c r="C62" s="597">
        <f>ROUNDUP(IFERROR(AG60*(1+$AG$44/100),AG60),0)</f>
        <v>318</v>
      </c>
      <c r="D62" s="597">
        <f>ROUNDUP(IFERROR(AH60*(1+$AG$44/100),AH60),0)</f>
        <v>361</v>
      </c>
      <c r="E62" s="597">
        <f>ROUNDUP(IFERROR(AI60*(1+$AG$44/100),AI60),0)</f>
        <v>403</v>
      </c>
      <c r="F62" s="597">
        <f>ROUNDUP(IFERROR(AJ60*(1+$AG$44/100),AJ60),0)</f>
        <v>519</v>
      </c>
      <c r="G62" s="597">
        <f>ROUNDUP(IFERROR(AK60*(1+$AG$44/100),AK60),0)</f>
        <v>561</v>
      </c>
      <c r="H62" s="597">
        <f>ROUNDUP(IFERROR(AL60*(1+$AG$44/100),AL60),0)</f>
        <v>604</v>
      </c>
      <c r="I62" s="597">
        <f>ROUNDUP(IFERROR(AM60*(1+$AG$44/100),AM60),0)</f>
        <v>720</v>
      </c>
      <c r="J62" s="597">
        <f>ROUNDUP(IFERROR(AN60*(1+$AG$44/100),AN60),0)</f>
        <v>763</v>
      </c>
      <c r="K62" s="597">
        <f>ROUNDUP(IFERROR(AO60*(1+$AG$44/100),AO60),0)</f>
        <v>806</v>
      </c>
      <c r="L62" s="597">
        <f>ROUNDUP(IFERROR(AP60*(1+$AG$44/100),AP60),0)</f>
        <v>922</v>
      </c>
      <c r="M62" s="597">
        <f>ROUNDUP(IFERROR(AQ60*(1+$AG$44/100),AQ60),0)</f>
        <v>964</v>
      </c>
      <c r="N62" s="597">
        <f>ROUNDUP(IFERROR(AR60*(1+$AG$44/100),AR60),0)</f>
        <v>1007</v>
      </c>
      <c r="O62" s="597">
        <f>ROUNDUP(IFERROR(AS60*(1+$AG$44/100),AS60),0)</f>
        <v>1122</v>
      </c>
      <c r="P62" s="597">
        <f>ROUNDUP(IFERROR(AT60*(1+$AG$44/100),AT60),0)</f>
        <v>1165</v>
      </c>
      <c r="Q62" s="597">
        <f>ROUNDUP(IFERROR(AU60*(1+$AG$44/100),AU60),0)</f>
        <v>1208</v>
      </c>
      <c r="R62" s="597">
        <f>ROUNDUP(IFERROR(AV60*(1+$AG$44/100),AV60),0)</f>
        <v>1324</v>
      </c>
      <c r="S62" s="597">
        <f>ROUNDUP(IFERROR(AW60*(1+$AG$44/100),AW60),0)</f>
        <v>1367</v>
      </c>
      <c r="T62" s="597">
        <f>ROUNDUP(IFERROR(AX60*(1+$AG$44/100),AX60),0)</f>
        <v>1409</v>
      </c>
      <c r="U62" s="597">
        <f>ROUNDUP(IFERROR(AY60*(1+$AG$44/100),AY60),0)</f>
        <v>1525</v>
      </c>
      <c r="V62" s="597">
        <f>ROUNDUP(IFERROR(AZ60*(1+$AG$44/100),AZ60),0)</f>
        <v>1568</v>
      </c>
      <c r="W62" s="597">
        <f>ROUNDUP(IFERROR(BA60*(1+$AG$44/100),BA60),0)</f>
        <v>1611</v>
      </c>
      <c r="X62" s="597">
        <f>ROUNDUP(IFERROR(BB60*(1+$AG$44/100),BB60),0)</f>
        <v>1726</v>
      </c>
      <c r="Y62" s="597">
        <f>ROUNDUP(IFERROR(BC60*(1+$AG$44/100),BC60),0)</f>
        <v>1769</v>
      </c>
      <c r="Z62" s="597">
        <f>ROUNDUP(IFERROR(BD60*(1+$AG$44/100),BD60),0)</f>
        <v>1812</v>
      </c>
      <c r="AA62" s="597">
        <f>ROUNDUP(IFERROR(BE60*(1+$AG$44/100),BE60),0)</f>
        <v>1927</v>
      </c>
      <c r="AB62" s="597">
        <f>ROUNDUP(IFERROR(BF60*(1+$AG$44/100),BF60),0)</f>
        <v>1970</v>
      </c>
      <c r="AC62" s="601"/>
      <c r="AE62" s="541"/>
      <c r="AF62" s="579">
        <v>6000</v>
      </c>
      <c r="AG62" s="541">
        <v>654</v>
      </c>
      <c r="AH62" s="541">
        <v>733</v>
      </c>
      <c r="AI62" s="541">
        <v>812</v>
      </c>
      <c r="AJ62" s="541">
        <v>1060</v>
      </c>
      <c r="AK62" s="541">
        <v>1139</v>
      </c>
      <c r="AL62" s="541">
        <v>1218</v>
      </c>
      <c r="AM62" s="541">
        <v>1465</v>
      </c>
      <c r="AN62" s="541">
        <v>1545</v>
      </c>
      <c r="AO62" s="541">
        <v>1624</v>
      </c>
      <c r="AP62" s="541">
        <v>1871</v>
      </c>
      <c r="AQ62" s="541">
        <v>1951</v>
      </c>
      <c r="AR62" s="541">
        <v>2030</v>
      </c>
      <c r="AS62" s="541">
        <v>2277</v>
      </c>
      <c r="AT62" s="541">
        <v>2357</v>
      </c>
      <c r="AU62" s="541">
        <v>2436</v>
      </c>
      <c r="AV62" s="541">
        <v>2683</v>
      </c>
      <c r="AW62" s="541">
        <v>2762</v>
      </c>
      <c r="AX62" s="541">
        <v>2842</v>
      </c>
      <c r="AY62" s="541">
        <v>3089</v>
      </c>
      <c r="AZ62" s="541">
        <v>3168</v>
      </c>
      <c r="BA62" s="541">
        <v>3248</v>
      </c>
      <c r="BB62" s="541">
        <v>3495</v>
      </c>
      <c r="BC62" s="541">
        <v>3574</v>
      </c>
      <c r="BD62" s="541">
        <v>3653</v>
      </c>
      <c r="BE62" s="541">
        <v>3901</v>
      </c>
      <c r="BF62" s="541">
        <v>3980</v>
      </c>
    </row>
    <row r="63" spans="1:61" customHeight="1" ht="26.25" s="578" customFormat="1">
      <c r="A63" s="598"/>
      <c r="B63" s="603">
        <v>5000</v>
      </c>
      <c r="C63" s="596">
        <f>ROUNDUP(IFERROR(AG61*(1+$AG$44/100),AG61),0)</f>
        <v>389</v>
      </c>
      <c r="D63" s="596">
        <f>ROUNDUP(IFERROR(AH61*(1+$AG$44/100),AH61),0)</f>
        <v>441</v>
      </c>
      <c r="E63" s="596">
        <f>ROUNDUP(IFERROR(AI61*(1+$AG$44/100),AI61),0)</f>
        <v>492</v>
      </c>
      <c r="F63" s="596">
        <f>ROUNDUP(IFERROR(AJ61*(1+$AG$44/100),AJ61),0)</f>
        <v>635</v>
      </c>
      <c r="G63" s="596">
        <f>ROUNDUP(IFERROR(AK61*(1+$AG$44/100),AK61),0)</f>
        <v>686</v>
      </c>
      <c r="H63" s="596">
        <f>ROUNDUP(IFERROR(AL61*(1+$AG$44/100),AL61),0)</f>
        <v>738</v>
      </c>
      <c r="I63" s="596">
        <f>ROUNDUP(IFERROR(AM61*(1+$AG$44/100),AM61),0)</f>
        <v>880</v>
      </c>
      <c r="J63" s="596">
        <f>ROUNDUP(IFERROR(AN61*(1+$AG$44/100),AN61),0)</f>
        <v>932</v>
      </c>
      <c r="K63" s="596">
        <f>ROUNDUP(IFERROR(AO61*(1+$AG$44/100),AO61),0)</f>
        <v>983</v>
      </c>
      <c r="L63" s="596">
        <f>ROUNDUP(IFERROR(AP61*(1+$AG$44/100),AP61),0)</f>
        <v>1126</v>
      </c>
      <c r="M63" s="596">
        <f>ROUNDUP(IFERROR(AQ61*(1+$AG$44/100),AQ61),0)</f>
        <v>1178</v>
      </c>
      <c r="N63" s="596">
        <f>ROUNDUP(IFERROR(AR61*(1+$AG$44/100),AR61),0)</f>
        <v>1229</v>
      </c>
      <c r="O63" s="596">
        <f>ROUNDUP(IFERROR(AS61*(1+$AG$44/100),AS61),0)</f>
        <v>1371</v>
      </c>
      <c r="P63" s="596">
        <f>ROUNDUP(IFERROR(AT61*(1+$AG$44/100),AT61),0)</f>
        <v>1423</v>
      </c>
      <c r="Q63" s="596">
        <f>ROUNDUP(IFERROR(AU61*(1+$AG$44/100),AU61),0)</f>
        <v>1475</v>
      </c>
      <c r="R63" s="596">
        <f>ROUNDUP(IFERROR(AV61*(1+$AG$44/100),AV61),0)</f>
        <v>1617</v>
      </c>
      <c r="S63" s="596">
        <f>ROUNDUP(IFERROR(AW61*(1+$AG$44/100),AW61),0)</f>
        <v>1668</v>
      </c>
      <c r="T63" s="596">
        <f>ROUNDUP(IFERROR(AX61*(1+$AG$44/100),AX61),0)</f>
        <v>1720</v>
      </c>
      <c r="U63" s="596">
        <f>ROUNDUP(IFERROR(AY61*(1+$AG$44/100),AY61),0)</f>
        <v>1863</v>
      </c>
      <c r="V63" s="596">
        <f>ROUNDUP(IFERROR(AZ61*(1+$AG$44/100),AZ61),0)</f>
        <v>1914</v>
      </c>
      <c r="W63" s="596">
        <f>ROUNDUP(IFERROR(BA61*(1+$AG$44/100),BA61),0)</f>
        <v>1966</v>
      </c>
      <c r="X63" s="596">
        <f>ROUNDUP(IFERROR(BB61*(1+$AG$44/100),BB61),0)</f>
        <v>2108</v>
      </c>
      <c r="Y63" s="596">
        <f>ROUNDUP(IFERROR(BC61*(1+$AG$44/100),BC61),0)</f>
        <v>2160</v>
      </c>
      <c r="Z63" s="596">
        <f>ROUNDUP(IFERROR(BD61*(1+$AG$44/100),BD61),0)</f>
        <v>2211</v>
      </c>
      <c r="AA63" s="596">
        <f>ROUNDUP(IFERROR(BE61*(1+$AG$44/100),BE61),0)</f>
        <v>2354</v>
      </c>
      <c r="AB63" s="596">
        <f>ROUNDUP(IFERROR(BF61*(1+$AG$44/100),BF61),0)</f>
        <v>2405</v>
      </c>
      <c r="AC63" s="602"/>
      <c r="AE63" s="541"/>
      <c r="AF63" s="579"/>
      <c r="AG63" s="541"/>
      <c r="AH63" s="541"/>
      <c r="AI63" s="541"/>
      <c r="AJ63" s="541"/>
      <c r="AK63" s="541"/>
      <c r="AL63" s="541"/>
      <c r="AM63" s="541"/>
      <c r="AN63" s="541"/>
      <c r="AO63" s="541"/>
      <c r="AP63" s="541"/>
      <c r="AQ63" s="541"/>
      <c r="AR63" s="541"/>
      <c r="AS63" s="541"/>
      <c r="AT63" s="541"/>
      <c r="AU63" s="541"/>
      <c r="AV63" s="541"/>
      <c r="AW63" s="541"/>
      <c r="AX63" s="541"/>
      <c r="AY63" s="541"/>
      <c r="AZ63" s="541"/>
      <c r="BA63" s="541"/>
      <c r="BB63" s="541"/>
      <c r="BC63" s="541"/>
      <c r="BD63" s="541"/>
      <c r="BE63" s="541"/>
      <c r="BF63" s="541"/>
    </row>
    <row r="64" spans="1:61" customHeight="1" ht="26.25" s="578" customFormat="1">
      <c r="A64" s="598"/>
      <c r="B64" s="603">
        <v>6000</v>
      </c>
      <c r="C64" s="597">
        <f>ROUNDUP(IFERROR(AG62*(1+$AG$44/100),AG62),0)</f>
        <v>426</v>
      </c>
      <c r="D64" s="597">
        <f>ROUNDUP(IFERROR(AH62*(1+$AG$44/100),AH62),0)</f>
        <v>477</v>
      </c>
      <c r="E64" s="597">
        <f>ROUNDUP(IFERROR(AI62*(1+$AG$44/100),AI62),0)</f>
        <v>528</v>
      </c>
      <c r="F64" s="597">
        <f>ROUNDUP(IFERROR(AJ62*(1+$AG$44/100),AJ62),0)</f>
        <v>689</v>
      </c>
      <c r="G64" s="597">
        <f>ROUNDUP(IFERROR(AK62*(1+$AG$44/100),AK62),0)</f>
        <v>741</v>
      </c>
      <c r="H64" s="597">
        <f>ROUNDUP(IFERROR(AL62*(1+$AG$44/100),AL62),0)</f>
        <v>792</v>
      </c>
      <c r="I64" s="597">
        <f>ROUNDUP(IFERROR(AM62*(1+$AG$44/100),AM62),0)</f>
        <v>953</v>
      </c>
      <c r="J64" s="597">
        <f>ROUNDUP(IFERROR(AN62*(1+$AG$44/100),AN62),0)</f>
        <v>1005</v>
      </c>
      <c r="K64" s="597">
        <f>ROUNDUP(IFERROR(AO62*(1+$AG$44/100),AO62),0)</f>
        <v>1056</v>
      </c>
      <c r="L64" s="597">
        <f>ROUNDUP(IFERROR(AP62*(1+$AG$44/100),AP62),0)</f>
        <v>1217</v>
      </c>
      <c r="M64" s="597">
        <f>ROUNDUP(IFERROR(AQ62*(1+$AG$44/100),AQ62),0)</f>
        <v>1269</v>
      </c>
      <c r="N64" s="597">
        <f>ROUNDUP(IFERROR(AR62*(1+$AG$44/100),AR62),0)</f>
        <v>1320</v>
      </c>
      <c r="O64" s="597">
        <f>ROUNDUP(IFERROR(AS62*(1+$AG$44/100),AS62),0)</f>
        <v>1481</v>
      </c>
      <c r="P64" s="597">
        <f>ROUNDUP(IFERROR(AT62*(1+$AG$44/100),AT62),0)</f>
        <v>1533</v>
      </c>
      <c r="Q64" s="597">
        <f>ROUNDUP(IFERROR(AU62*(1+$AG$44/100),AU62),0)</f>
        <v>1584</v>
      </c>
      <c r="R64" s="597">
        <f>ROUNDUP(IFERROR(AV62*(1+$AG$44/100),AV62),0)</f>
        <v>1744</v>
      </c>
      <c r="S64" s="597">
        <f>ROUNDUP(IFERROR(AW62*(1+$AG$44/100),AW62),0)</f>
        <v>1796</v>
      </c>
      <c r="T64" s="597">
        <f>ROUNDUP(IFERROR(AX62*(1+$AG$44/100),AX62),0)</f>
        <v>1848</v>
      </c>
      <c r="U64" s="597">
        <f>ROUNDUP(IFERROR(AY62*(1+$AG$44/100),AY62),0)</f>
        <v>2008</v>
      </c>
      <c r="V64" s="597">
        <f>ROUNDUP(IFERROR(AZ62*(1+$AG$44/100),AZ62),0)</f>
        <v>2060</v>
      </c>
      <c r="W64" s="597">
        <f>ROUNDUP(IFERROR(BA62*(1+$AG$44/100),BA62),0)</f>
        <v>2112</v>
      </c>
      <c r="X64" s="597">
        <f>ROUNDUP(IFERROR(BB62*(1+$AG$44/100),BB62),0)</f>
        <v>2272</v>
      </c>
      <c r="Y64" s="597">
        <f>ROUNDUP(IFERROR(BC62*(1+$AG$44/100),BC62),0)</f>
        <v>2324</v>
      </c>
      <c r="Z64" s="597">
        <f>ROUNDUP(IFERROR(BD62*(1+$AG$44/100),BD62),0)</f>
        <v>2375</v>
      </c>
      <c r="AA64" s="597">
        <f>ROUNDUP(IFERROR(BE62*(1+$AG$44/100),BE62),0)</f>
        <v>2536</v>
      </c>
      <c r="AB64" s="597">
        <f>ROUNDUP(IFERROR(BF62*(1+$AG$44/100),BF62),0)</f>
        <v>2587</v>
      </c>
      <c r="AC64" s="601"/>
      <c r="AE64" s="541"/>
      <c r="AF64" s="592"/>
      <c r="AG64" s="541"/>
      <c r="AH64" s="541"/>
      <c r="AI64" s="541"/>
      <c r="AJ64" s="541"/>
      <c r="AK64" s="541"/>
      <c r="AL64" s="541"/>
      <c r="AM64" s="541"/>
      <c r="AN64" s="541"/>
      <c r="AO64" s="541"/>
      <c r="AP64" s="541"/>
      <c r="AQ64" s="541"/>
      <c r="AR64" s="541"/>
      <c r="AS64" s="541"/>
      <c r="AT64" s="541"/>
      <c r="AU64" s="541"/>
      <c r="AV64" s="541"/>
      <c r="AW64" s="541"/>
      <c r="AX64" s="541"/>
      <c r="AY64" s="541"/>
      <c r="AZ64" s="541"/>
      <c r="BA64" s="541"/>
      <c r="BB64" s="541"/>
      <c r="BC64" s="541"/>
      <c r="BD64" s="541"/>
      <c r="BE64" s="541"/>
      <c r="BF64" s="541"/>
    </row>
    <row r="65" spans="1:61" customHeight="1" ht="46.5" s="578" customFormat="1">
      <c r="A65" s="598"/>
      <c r="B65" s="603"/>
      <c r="C65" s="605"/>
      <c r="D65" s="605"/>
      <c r="E65" s="605"/>
      <c r="F65" s="605"/>
      <c r="G65" s="605"/>
      <c r="H65" s="605"/>
      <c r="I65" s="605"/>
      <c r="J65" s="605"/>
      <c r="K65" s="605"/>
      <c r="L65" s="605"/>
      <c r="M65" s="605"/>
      <c r="N65" s="605"/>
      <c r="O65" s="605"/>
      <c r="P65" s="605"/>
      <c r="Q65" s="605"/>
      <c r="R65" s="605"/>
      <c r="S65" s="605"/>
      <c r="T65" s="605"/>
      <c r="U65" s="605"/>
      <c r="V65" s="605"/>
      <c r="W65" s="605"/>
      <c r="X65" s="605"/>
      <c r="Y65" s="605"/>
      <c r="Z65" s="605"/>
      <c r="AA65" s="605"/>
      <c r="AB65" s="605"/>
      <c r="AC65" s="601"/>
      <c r="AE65" s="541"/>
      <c r="AF65" s="541" t="s">
        <v>1128</v>
      </c>
      <c r="AG65" s="541"/>
      <c r="AH65" s="541"/>
      <c r="AI65" s="541"/>
      <c r="AJ65" s="541"/>
      <c r="AK65" s="541"/>
      <c r="AL65" s="541"/>
      <c r="AM65" s="541"/>
      <c r="AN65" s="541"/>
      <c r="AO65" s="541"/>
      <c r="AP65" s="541"/>
      <c r="AQ65" s="541"/>
      <c r="AR65" s="541"/>
      <c r="AS65" s="541"/>
      <c r="AT65" s="541"/>
      <c r="AU65" s="541"/>
      <c r="AV65" s="541"/>
      <c r="AW65" s="541"/>
      <c r="AX65" s="541"/>
      <c r="AY65" s="541"/>
      <c r="AZ65" s="541"/>
      <c r="BA65" s="541"/>
      <c r="BB65" s="541"/>
      <c r="BC65" s="541"/>
      <c r="BD65" s="541"/>
      <c r="BE65" s="541"/>
      <c r="BF65" s="541"/>
    </row>
    <row r="66" spans="1:61" customHeight="1" ht="26.25" s="578" customFormat="1">
      <c r="B66" s="594"/>
      <c r="C66" s="593"/>
      <c r="D66" s="593"/>
      <c r="E66" s="593"/>
      <c r="F66" s="593"/>
      <c r="G66" s="593"/>
      <c r="H66" s="593"/>
      <c r="I66" s="593"/>
      <c r="J66" s="593"/>
      <c r="K66" s="593"/>
      <c r="L66" s="593"/>
      <c r="M66" s="593"/>
      <c r="N66" s="593"/>
      <c r="O66" s="593"/>
      <c r="P66" s="593"/>
      <c r="Q66" s="593"/>
      <c r="R66" s="593"/>
      <c r="S66" s="593"/>
      <c r="T66" s="593"/>
      <c r="U66" s="593"/>
      <c r="V66" s="593"/>
      <c r="W66" s="593"/>
      <c r="X66" s="593"/>
      <c r="Y66" s="593"/>
      <c r="Z66" s="593"/>
      <c r="AA66" s="593"/>
      <c r="AB66" s="593"/>
      <c r="AC66" s="591"/>
      <c r="AE66" s="541"/>
      <c r="AF66" s="541"/>
      <c r="AG66" s="541">
        <v>1600</v>
      </c>
      <c r="AH66" s="541">
        <v>2000</v>
      </c>
      <c r="AI66" s="541">
        <v>2400</v>
      </c>
      <c r="AJ66" s="541">
        <v>2800</v>
      </c>
      <c r="AK66" s="541">
        <v>3200</v>
      </c>
      <c r="AL66" s="541">
        <v>3600</v>
      </c>
      <c r="AM66" s="541">
        <v>4000</v>
      </c>
      <c r="AN66" s="541">
        <v>4400</v>
      </c>
      <c r="AO66" s="541">
        <v>4800</v>
      </c>
      <c r="AP66" s="541">
        <v>5200</v>
      </c>
      <c r="AQ66" s="541">
        <v>5600</v>
      </c>
      <c r="AR66" s="541">
        <v>6000</v>
      </c>
      <c r="AS66" s="541">
        <v>6400</v>
      </c>
      <c r="AT66" s="541">
        <v>6800</v>
      </c>
      <c r="AU66" s="541">
        <v>7200</v>
      </c>
      <c r="AV66" s="541">
        <v>7600</v>
      </c>
      <c r="AW66" s="541">
        <v>8000</v>
      </c>
      <c r="AX66" s="541">
        <v>8400</v>
      </c>
      <c r="AY66" s="541">
        <v>8800</v>
      </c>
      <c r="AZ66" s="541">
        <v>9200</v>
      </c>
      <c r="BA66" s="541">
        <v>9600</v>
      </c>
      <c r="BB66" s="541">
        <v>10000</v>
      </c>
      <c r="BC66" s="541">
        <v>10400</v>
      </c>
      <c r="BD66" s="541">
        <v>10800</v>
      </c>
      <c r="BE66" s="541">
        <v>11200</v>
      </c>
      <c r="BF66" s="541">
        <v>11600</v>
      </c>
    </row>
    <row r="67" spans="1:61" customHeight="1" ht="26.25" s="578" customFormat="1">
      <c r="A67" s="1465" t="s">
        <v>795</v>
      </c>
      <c r="B67" s="1465"/>
      <c r="C67" s="1465"/>
      <c r="D67" s="1465"/>
      <c r="E67" s="1465"/>
      <c r="F67" s="1465"/>
      <c r="G67" s="1465"/>
      <c r="H67" s="1465"/>
      <c r="I67" s="1465"/>
      <c r="J67" s="1465"/>
      <c r="K67" s="1465"/>
      <c r="L67" s="1465"/>
      <c r="M67" s="1465"/>
      <c r="N67" s="1465"/>
      <c r="O67" s="1465"/>
      <c r="P67" s="1465"/>
      <c r="Q67" s="1465"/>
      <c r="R67" s="1465"/>
      <c r="S67" s="1465"/>
      <c r="T67" s="1465"/>
      <c r="U67" s="1465"/>
      <c r="V67" s="1465"/>
      <c r="W67" s="1465"/>
      <c r="X67" s="1465"/>
      <c r="Y67" s="1465"/>
      <c r="Z67" s="1465"/>
      <c r="AA67" s="1465"/>
      <c r="AB67" s="1465"/>
      <c r="AC67" s="1465"/>
      <c r="AE67" s="541"/>
      <c r="AF67" s="579">
        <v>3100</v>
      </c>
      <c r="AG67" s="541">
        <v>339</v>
      </c>
      <c r="AH67" s="541">
        <v>424</v>
      </c>
      <c r="AI67" s="541">
        <v>509</v>
      </c>
      <c r="AJ67" s="541">
        <v>593</v>
      </c>
      <c r="AK67" s="541">
        <v>678</v>
      </c>
      <c r="AL67" s="541">
        <v>763</v>
      </c>
      <c r="AM67" s="541">
        <v>847</v>
      </c>
      <c r="AN67" s="541">
        <v>932</v>
      </c>
      <c r="AO67" s="541">
        <v>1017</v>
      </c>
      <c r="AP67" s="541">
        <v>1101</v>
      </c>
      <c r="AQ67" s="541">
        <v>1186</v>
      </c>
      <c r="AR67" s="541">
        <v>1271</v>
      </c>
      <c r="AS67" s="541">
        <v>1355</v>
      </c>
      <c r="AT67" s="541">
        <v>1440</v>
      </c>
      <c r="AU67" s="541">
        <v>1525</v>
      </c>
      <c r="AV67" s="541">
        <v>1609</v>
      </c>
      <c r="AW67" s="541">
        <v>1694</v>
      </c>
      <c r="AX67" s="541">
        <v>1779</v>
      </c>
      <c r="AY67" s="541">
        <v>1863</v>
      </c>
      <c r="AZ67" s="541">
        <v>1948</v>
      </c>
      <c r="BA67" s="541">
        <v>2033</v>
      </c>
      <c r="BB67" s="541">
        <v>2117</v>
      </c>
      <c r="BC67" s="541">
        <v>2202</v>
      </c>
      <c r="BD67" s="541">
        <v>2287</v>
      </c>
      <c r="BE67" s="541">
        <v>2371</v>
      </c>
      <c r="BF67" s="541">
        <v>2456</v>
      </c>
    </row>
    <row r="68" spans="1:61" customHeight="1" ht="26.25" s="578" customFormat="1">
      <c r="A68" s="598"/>
      <c r="B68" s="599"/>
      <c r="C68" s="600">
        <v>1600</v>
      </c>
      <c r="D68" s="600">
        <v>2000</v>
      </c>
      <c r="E68" s="600">
        <v>2400</v>
      </c>
      <c r="F68" s="600">
        <v>2800</v>
      </c>
      <c r="G68" s="600">
        <v>3200</v>
      </c>
      <c r="H68" s="600">
        <v>3600</v>
      </c>
      <c r="I68" s="600">
        <v>4000</v>
      </c>
      <c r="J68" s="600">
        <v>4400</v>
      </c>
      <c r="K68" s="600">
        <v>4800</v>
      </c>
      <c r="L68" s="600">
        <v>5200</v>
      </c>
      <c r="M68" s="600">
        <v>5600</v>
      </c>
      <c r="N68" s="600">
        <v>6000</v>
      </c>
      <c r="O68" s="600">
        <v>6400</v>
      </c>
      <c r="P68" s="600">
        <v>6800</v>
      </c>
      <c r="Q68" s="600">
        <v>7200</v>
      </c>
      <c r="R68" s="600">
        <v>7600</v>
      </c>
      <c r="S68" s="600">
        <v>8000</v>
      </c>
      <c r="T68" s="600">
        <v>8400</v>
      </c>
      <c r="U68" s="600">
        <v>8800</v>
      </c>
      <c r="V68" s="600">
        <v>9200</v>
      </c>
      <c r="W68" s="600">
        <v>9600</v>
      </c>
      <c r="X68" s="600">
        <v>10000</v>
      </c>
      <c r="Y68" s="600">
        <v>10400</v>
      </c>
      <c r="Z68" s="600">
        <v>10800</v>
      </c>
      <c r="AA68" s="600">
        <v>11200</v>
      </c>
      <c r="AB68" s="600">
        <v>11600</v>
      </c>
      <c r="AC68" s="601"/>
      <c r="AE68" s="541"/>
      <c r="AF68" s="579">
        <v>3400</v>
      </c>
      <c r="AG68" s="541">
        <v>418.66666666667</v>
      </c>
      <c r="AH68" s="541">
        <v>497</v>
      </c>
      <c r="AI68" s="541">
        <v>575.66666666667</v>
      </c>
      <c r="AJ68" s="541">
        <v>706</v>
      </c>
      <c r="AK68" s="541">
        <v>784.66666666667</v>
      </c>
      <c r="AL68" s="541">
        <v>863.33333333333</v>
      </c>
      <c r="AM68" s="541">
        <v>993.33333333333</v>
      </c>
      <c r="AN68" s="541">
        <v>1072</v>
      </c>
      <c r="AO68" s="541">
        <v>1150.6666666667</v>
      </c>
      <c r="AP68" s="541">
        <v>1281</v>
      </c>
      <c r="AQ68" s="541">
        <v>1359.3333333333</v>
      </c>
      <c r="AR68" s="541">
        <v>1438</v>
      </c>
      <c r="AS68" s="541">
        <v>1568.3333333333</v>
      </c>
      <c r="AT68" s="541">
        <v>1647</v>
      </c>
      <c r="AU68" s="541">
        <v>1725.6666666667</v>
      </c>
      <c r="AV68" s="541">
        <v>1855.6666666667</v>
      </c>
      <c r="AW68" s="541">
        <v>1934.3333333333</v>
      </c>
      <c r="AX68" s="541">
        <v>2013</v>
      </c>
      <c r="AY68" s="541">
        <v>2143.3333333333</v>
      </c>
      <c r="AZ68" s="541">
        <v>2222</v>
      </c>
      <c r="BA68" s="541">
        <v>2300.3333333333</v>
      </c>
      <c r="BB68" s="541">
        <v>2430.6666666667</v>
      </c>
      <c r="BC68" s="541">
        <v>2509.3333333333</v>
      </c>
      <c r="BD68" s="541">
        <v>2588</v>
      </c>
      <c r="BE68" s="541">
        <v>2718</v>
      </c>
      <c r="BF68" s="541">
        <v>2796.6666666667</v>
      </c>
    </row>
    <row r="69" spans="1:61" customHeight="1" ht="26.25" s="578" customFormat="1">
      <c r="A69" s="598"/>
      <c r="B69" s="603">
        <v>3100</v>
      </c>
      <c r="C69" s="596">
        <f>ROUNDUP(IFERROR(AG67*(1+$AG$45/100),AG67),0)</f>
        <v>221</v>
      </c>
      <c r="D69" s="596">
        <f>ROUNDUP(IFERROR(AH67*(1+$AG$45/100),AH67),0)</f>
        <v>276</v>
      </c>
      <c r="E69" s="596">
        <f>ROUNDUP(IFERROR(AI67*(1+$AG$45/100),AI67),0)</f>
        <v>331</v>
      </c>
      <c r="F69" s="596">
        <f>ROUNDUP(IFERROR(AJ67*(1+$AG$45/100),AJ67),0)</f>
        <v>386</v>
      </c>
      <c r="G69" s="596">
        <f>ROUNDUP(IFERROR(AK67*(1+$AG$45/100),AK67),0)</f>
        <v>441</v>
      </c>
      <c r="H69" s="596">
        <f>ROUNDUP(IFERROR(AL67*(1+$AG$45/100),AL67),0)</f>
        <v>496</v>
      </c>
      <c r="I69" s="596">
        <f>ROUNDUP(IFERROR(AM67*(1+$AG$45/100),AM67),0)</f>
        <v>551</v>
      </c>
      <c r="J69" s="596">
        <f>ROUNDUP(IFERROR(AN67*(1+$AG$45/100),AN67),0)</f>
        <v>606</v>
      </c>
      <c r="K69" s="596">
        <f>ROUNDUP(IFERROR(AO67*(1+$AG$45/100),AO67),0)</f>
        <v>662</v>
      </c>
      <c r="L69" s="596">
        <f>ROUNDUP(IFERROR(AP67*(1+$AG$45/100),AP67),0)</f>
        <v>716</v>
      </c>
      <c r="M69" s="596">
        <f>ROUNDUP(IFERROR(AQ67*(1+$AG$45/100),AQ67),0)</f>
        <v>771</v>
      </c>
      <c r="N69" s="596">
        <f>ROUNDUP(IFERROR(AR67*(1+$AG$45/100),AR67),0)</f>
        <v>827</v>
      </c>
      <c r="O69" s="596">
        <f>ROUNDUP(IFERROR(AS67*(1+$AG$45/100),AS67),0)</f>
        <v>881</v>
      </c>
      <c r="P69" s="596">
        <f>ROUNDUP(IFERROR(AT67*(1+$AG$45/100),AT67),0)</f>
        <v>936</v>
      </c>
      <c r="Q69" s="596">
        <f>ROUNDUP(IFERROR(AU67*(1+$AG$45/100),AU67),0)</f>
        <v>992</v>
      </c>
      <c r="R69" s="596">
        <f>ROUNDUP(IFERROR(AV67*(1+$AG$45/100),AV67),0)</f>
        <v>1046</v>
      </c>
      <c r="S69" s="596">
        <f>ROUNDUP(IFERROR(AW67*(1+$AG$45/100),AW67),0)</f>
        <v>1102</v>
      </c>
      <c r="T69" s="596">
        <f>ROUNDUP(IFERROR(AX67*(1+$AG$45/100),AX67),0)</f>
        <v>1157</v>
      </c>
      <c r="U69" s="596">
        <f>ROUNDUP(IFERROR(AY67*(1+$AG$45/100),AY67),0)</f>
        <v>1211</v>
      </c>
      <c r="V69" s="596">
        <f>ROUNDUP(IFERROR(AZ67*(1+$AG$45/100),AZ67),0)</f>
        <v>1267</v>
      </c>
      <c r="W69" s="596">
        <f>ROUNDUP(IFERROR(BA67*(1+$AG$45/100),BA67),0)</f>
        <v>1322</v>
      </c>
      <c r="X69" s="596">
        <f>ROUNDUP(IFERROR(BB67*(1+$AG$45/100),BB67),0)</f>
        <v>1377</v>
      </c>
      <c r="Y69" s="596">
        <f>ROUNDUP(IFERROR(BC67*(1+$AG$45/100),BC67),0)</f>
        <v>1432</v>
      </c>
      <c r="Z69" s="596">
        <f>ROUNDUP(IFERROR(BD67*(1+$AG$45/100),BD67),0)</f>
        <v>1487</v>
      </c>
      <c r="AA69" s="596">
        <f>ROUNDUP(IFERROR(BE67*(1+$AG$45/100),BE67),0)</f>
        <v>1542</v>
      </c>
      <c r="AB69" s="596">
        <f>ROUNDUP(IFERROR(BF67*(1+$AG$45/100),BF67),0)</f>
        <v>1597</v>
      </c>
      <c r="AC69" s="601"/>
      <c r="AE69" s="541"/>
      <c r="AF69" s="579">
        <v>3700</v>
      </c>
      <c r="AG69" s="541">
        <v>498.33333333333</v>
      </c>
      <c r="AH69" s="541">
        <v>570</v>
      </c>
      <c r="AI69" s="541">
        <v>642.33333333333</v>
      </c>
      <c r="AJ69" s="541">
        <v>819</v>
      </c>
      <c r="AK69" s="541">
        <v>891.33333333333</v>
      </c>
      <c r="AL69" s="541">
        <v>963.66666666667</v>
      </c>
      <c r="AM69" s="541">
        <v>1139.6666666667</v>
      </c>
      <c r="AN69" s="541">
        <v>1212</v>
      </c>
      <c r="AO69" s="541">
        <v>1284.3333333333</v>
      </c>
      <c r="AP69" s="541">
        <v>1461</v>
      </c>
      <c r="AQ69" s="541">
        <v>1532.6666666667</v>
      </c>
      <c r="AR69" s="541">
        <v>1605</v>
      </c>
      <c r="AS69" s="541">
        <v>1781.6666666667</v>
      </c>
      <c r="AT69" s="541">
        <v>1854</v>
      </c>
      <c r="AU69" s="541">
        <v>1926.3333333333</v>
      </c>
      <c r="AV69" s="541">
        <v>2102.3333333333</v>
      </c>
      <c r="AW69" s="541">
        <v>2174.6666666667</v>
      </c>
      <c r="AX69" s="541">
        <v>2247</v>
      </c>
      <c r="AY69" s="541">
        <v>2423.6666666667</v>
      </c>
      <c r="AZ69" s="541">
        <v>2496</v>
      </c>
      <c r="BA69" s="541">
        <v>2567.6666666667</v>
      </c>
      <c r="BB69" s="541">
        <v>2744.3333333333</v>
      </c>
      <c r="BC69" s="541">
        <v>2816.6666666667</v>
      </c>
      <c r="BD69" s="541">
        <v>2889</v>
      </c>
      <c r="BE69" s="541">
        <v>3065</v>
      </c>
      <c r="BF69" s="541">
        <v>3137.3333333333</v>
      </c>
    </row>
    <row r="70" spans="1:61" customHeight="1" ht="26.25" s="578" customFormat="1">
      <c r="A70" s="598"/>
      <c r="B70" s="604">
        <v>3400</v>
      </c>
      <c r="C70" s="597">
        <f>ROUNDUP(IFERROR(AG68*(1+$AG$45/100),AG68),0)</f>
        <v>273</v>
      </c>
      <c r="D70" s="597">
        <f>ROUNDUP(IFERROR(AH68*(1+$AG$45/100),AH68),0)</f>
        <v>324</v>
      </c>
      <c r="E70" s="597">
        <f>ROUNDUP(IFERROR(AI68*(1+$AG$45/100),AI68),0)</f>
        <v>375</v>
      </c>
      <c r="F70" s="597">
        <f>ROUNDUP(IFERROR(AJ68*(1+$AG$45/100),AJ68),0)</f>
        <v>459</v>
      </c>
      <c r="G70" s="597">
        <f>ROUNDUP(IFERROR(AK68*(1+$AG$45/100),AK68),0)</f>
        <v>511</v>
      </c>
      <c r="H70" s="597">
        <f>ROUNDUP(IFERROR(AL68*(1+$AG$45/100),AL68),0)</f>
        <v>562</v>
      </c>
      <c r="I70" s="597">
        <f>ROUNDUP(IFERROR(AM68*(1+$AG$45/100),AM68),0)</f>
        <v>646</v>
      </c>
      <c r="J70" s="597">
        <f>ROUNDUP(IFERROR(AN68*(1+$AG$45/100),AN68),0)</f>
        <v>697</v>
      </c>
      <c r="K70" s="597">
        <f>ROUNDUP(IFERROR(AO68*(1+$AG$45/100),AO68),0)</f>
        <v>748</v>
      </c>
      <c r="L70" s="597">
        <f>ROUNDUP(IFERROR(AP68*(1+$AG$45/100),AP68),0)</f>
        <v>833</v>
      </c>
      <c r="M70" s="597">
        <f>ROUNDUP(IFERROR(AQ68*(1+$AG$45/100),AQ68),0)</f>
        <v>884</v>
      </c>
      <c r="N70" s="597">
        <f>ROUNDUP(IFERROR(AR68*(1+$AG$45/100),AR68),0)</f>
        <v>935</v>
      </c>
      <c r="O70" s="597">
        <f>ROUNDUP(IFERROR(AS68*(1+$AG$45/100),AS68),0)</f>
        <v>1020</v>
      </c>
      <c r="P70" s="597">
        <f>ROUNDUP(IFERROR(AT68*(1+$AG$45/100),AT68),0)</f>
        <v>1071</v>
      </c>
      <c r="Q70" s="597">
        <f>ROUNDUP(IFERROR(AU68*(1+$AG$45/100),AU68),0)</f>
        <v>1122</v>
      </c>
      <c r="R70" s="597">
        <f>ROUNDUP(IFERROR(AV68*(1+$AG$45/100),AV68),0)</f>
        <v>1207</v>
      </c>
      <c r="S70" s="597">
        <f>ROUNDUP(IFERROR(AW68*(1+$AG$45/100),AW68),0)</f>
        <v>1258</v>
      </c>
      <c r="T70" s="597">
        <f>ROUNDUP(IFERROR(AX68*(1+$AG$45/100),AX68),0)</f>
        <v>1309</v>
      </c>
      <c r="U70" s="597">
        <f>ROUNDUP(IFERROR(AY68*(1+$AG$45/100),AY68),0)</f>
        <v>1394</v>
      </c>
      <c r="V70" s="597">
        <f>ROUNDUP(IFERROR(AZ68*(1+$AG$45/100),AZ68),0)</f>
        <v>1445</v>
      </c>
      <c r="W70" s="597">
        <f>ROUNDUP(IFERROR(BA68*(1+$AG$45/100),BA68),0)</f>
        <v>1496</v>
      </c>
      <c r="X70" s="597">
        <f>ROUNDUP(IFERROR(BB68*(1+$AG$45/100),BB68),0)</f>
        <v>1580</v>
      </c>
      <c r="Y70" s="597">
        <f>ROUNDUP(IFERROR(BC68*(1+$AG$45/100),BC68),0)</f>
        <v>1632</v>
      </c>
      <c r="Z70" s="597">
        <f>ROUNDUP(IFERROR(BD68*(1+$AG$45/100),BD68),0)</f>
        <v>1683</v>
      </c>
      <c r="AA70" s="597">
        <f>ROUNDUP(IFERROR(BE68*(1+$AG$45/100),BE68),0)</f>
        <v>1767</v>
      </c>
      <c r="AB70" s="597">
        <f>ROUNDUP(IFERROR(BF68*(1+$AG$45/100),BF68),0)</f>
        <v>1818</v>
      </c>
      <c r="AC70" s="601"/>
      <c r="AE70" s="541"/>
      <c r="AF70" s="579">
        <v>4000</v>
      </c>
      <c r="AG70" s="541">
        <v>578</v>
      </c>
      <c r="AH70" s="541">
        <v>643</v>
      </c>
      <c r="AI70" s="541">
        <v>709</v>
      </c>
      <c r="AJ70" s="541">
        <v>932</v>
      </c>
      <c r="AK70" s="541">
        <v>998</v>
      </c>
      <c r="AL70" s="541">
        <v>1064</v>
      </c>
      <c r="AM70" s="541">
        <v>1286</v>
      </c>
      <c r="AN70" s="541">
        <v>1352</v>
      </c>
      <c r="AO70" s="541">
        <v>1418</v>
      </c>
      <c r="AP70" s="541">
        <v>1641</v>
      </c>
      <c r="AQ70" s="541">
        <v>1706</v>
      </c>
      <c r="AR70" s="541">
        <v>1772</v>
      </c>
      <c r="AS70" s="541">
        <v>1995</v>
      </c>
      <c r="AT70" s="541">
        <v>2061</v>
      </c>
      <c r="AU70" s="541">
        <v>2127</v>
      </c>
      <c r="AV70" s="541">
        <v>2349</v>
      </c>
      <c r="AW70" s="541">
        <v>2415</v>
      </c>
      <c r="AX70" s="541">
        <v>2481</v>
      </c>
      <c r="AY70" s="541">
        <v>2704</v>
      </c>
      <c r="AZ70" s="541">
        <v>2770</v>
      </c>
      <c r="BA70" s="541">
        <v>2835</v>
      </c>
      <c r="BB70" s="541">
        <v>3058</v>
      </c>
      <c r="BC70" s="541">
        <v>3124</v>
      </c>
      <c r="BD70" s="541">
        <v>3190</v>
      </c>
      <c r="BE70" s="541">
        <v>3412</v>
      </c>
      <c r="BF70" s="541">
        <v>3478</v>
      </c>
    </row>
    <row r="71" spans="1:61" customHeight="1" ht="26.25" s="578" customFormat="1">
      <c r="A71" s="598"/>
      <c r="B71" s="603">
        <v>3700</v>
      </c>
      <c r="C71" s="596">
        <f>ROUNDUP(IFERROR(AG69*(1+$AG$45/100),AG69),0)</f>
        <v>324</v>
      </c>
      <c r="D71" s="596">
        <f>ROUNDUP(IFERROR(AH69*(1+$AG$45/100),AH69),0)</f>
        <v>371</v>
      </c>
      <c r="E71" s="596">
        <f>ROUNDUP(IFERROR(AI69*(1+$AG$45/100),AI69),0)</f>
        <v>418</v>
      </c>
      <c r="F71" s="596">
        <f>ROUNDUP(IFERROR(AJ69*(1+$AG$45/100),AJ69),0)</f>
        <v>533</v>
      </c>
      <c r="G71" s="596">
        <f>ROUNDUP(IFERROR(AK69*(1+$AG$45/100),AK69),0)</f>
        <v>580</v>
      </c>
      <c r="H71" s="596">
        <f>ROUNDUP(IFERROR(AL69*(1+$AG$45/100),AL69),0)</f>
        <v>627</v>
      </c>
      <c r="I71" s="596">
        <f>ROUNDUP(IFERROR(AM69*(1+$AG$45/100),AM69),0)</f>
        <v>741</v>
      </c>
      <c r="J71" s="596">
        <f>ROUNDUP(IFERROR(AN69*(1+$AG$45/100),AN69),0)</f>
        <v>788</v>
      </c>
      <c r="K71" s="596">
        <f>ROUNDUP(IFERROR(AO69*(1+$AG$45/100),AO69),0)</f>
        <v>835</v>
      </c>
      <c r="L71" s="596">
        <f>ROUNDUP(IFERROR(AP69*(1+$AG$45/100),AP69),0)</f>
        <v>950</v>
      </c>
      <c r="M71" s="596">
        <f>ROUNDUP(IFERROR(AQ69*(1+$AG$45/100),AQ69),0)</f>
        <v>997</v>
      </c>
      <c r="N71" s="596">
        <f>ROUNDUP(IFERROR(AR69*(1+$AG$45/100),AR69),0)</f>
        <v>1044</v>
      </c>
      <c r="O71" s="596">
        <f>ROUNDUP(IFERROR(AS69*(1+$AG$45/100),AS69),0)</f>
        <v>1159</v>
      </c>
      <c r="P71" s="596">
        <f>ROUNDUP(IFERROR(AT69*(1+$AG$45/100),AT69),0)</f>
        <v>1206</v>
      </c>
      <c r="Q71" s="596">
        <f>ROUNDUP(IFERROR(AU69*(1+$AG$45/100),AU69),0)</f>
        <v>1253</v>
      </c>
      <c r="R71" s="596">
        <f>ROUNDUP(IFERROR(AV69*(1+$AG$45/100),AV69),0)</f>
        <v>1367</v>
      </c>
      <c r="S71" s="596">
        <f>ROUNDUP(IFERROR(AW69*(1+$AG$45/100),AW69),0)</f>
        <v>1414</v>
      </c>
      <c r="T71" s="596">
        <f>ROUNDUP(IFERROR(AX69*(1+$AG$45/100),AX69),0)</f>
        <v>1461</v>
      </c>
      <c r="U71" s="596">
        <f>ROUNDUP(IFERROR(AY69*(1+$AG$45/100),AY69),0)</f>
        <v>1576</v>
      </c>
      <c r="V71" s="596">
        <f>ROUNDUP(IFERROR(AZ69*(1+$AG$45/100),AZ69),0)</f>
        <v>1623</v>
      </c>
      <c r="W71" s="596">
        <f>ROUNDUP(IFERROR(BA69*(1+$AG$45/100),BA69),0)</f>
        <v>1669</v>
      </c>
      <c r="X71" s="596">
        <f>ROUNDUP(IFERROR(BB69*(1+$AG$45/100),BB69),0)</f>
        <v>1784</v>
      </c>
      <c r="Y71" s="596">
        <f>ROUNDUP(IFERROR(BC69*(1+$AG$45/100),BC69),0)</f>
        <v>1831</v>
      </c>
      <c r="Z71" s="596">
        <f>ROUNDUP(IFERROR(BD69*(1+$AG$45/100),BD69),0)</f>
        <v>1878</v>
      </c>
      <c r="AA71" s="596">
        <f>ROUNDUP(IFERROR(BE69*(1+$AG$45/100),BE69),0)</f>
        <v>1993</v>
      </c>
      <c r="AB71" s="596">
        <f>ROUNDUP(IFERROR(BF69*(1+$AG$45/100),BF69),0)</f>
        <v>2040</v>
      </c>
      <c r="AC71" s="601"/>
      <c r="AE71" s="541"/>
      <c r="AF71" s="579">
        <v>5000</v>
      </c>
      <c r="AG71" s="541">
        <v>710</v>
      </c>
      <c r="AH71" s="541">
        <v>789</v>
      </c>
      <c r="AI71" s="541">
        <v>868</v>
      </c>
      <c r="AJ71" s="541">
        <v>1144</v>
      </c>
      <c r="AK71" s="541">
        <v>1223</v>
      </c>
      <c r="AL71" s="541">
        <v>1302</v>
      </c>
      <c r="AM71" s="541">
        <v>1577</v>
      </c>
      <c r="AN71" s="541">
        <v>1657</v>
      </c>
      <c r="AO71" s="541">
        <v>1736</v>
      </c>
      <c r="AP71" s="541">
        <v>2011</v>
      </c>
      <c r="AQ71" s="541">
        <v>2091</v>
      </c>
      <c r="AR71" s="541">
        <v>2170</v>
      </c>
      <c r="AS71" s="541">
        <v>2445</v>
      </c>
      <c r="AT71" s="541">
        <v>2525</v>
      </c>
      <c r="AU71" s="541">
        <v>2604</v>
      </c>
      <c r="AV71" s="541">
        <v>2879</v>
      </c>
      <c r="AW71" s="541">
        <v>2958</v>
      </c>
      <c r="AX71" s="541">
        <v>3038</v>
      </c>
      <c r="AY71" s="541">
        <v>3313</v>
      </c>
      <c r="AZ71" s="541">
        <v>3392</v>
      </c>
      <c r="BA71" s="541">
        <v>3472</v>
      </c>
      <c r="BB71" s="541">
        <v>3747</v>
      </c>
      <c r="BC71" s="541">
        <v>3826</v>
      </c>
      <c r="BD71" s="541">
        <v>3905</v>
      </c>
      <c r="BE71" s="541">
        <v>4181</v>
      </c>
      <c r="BF71" s="541">
        <v>4260</v>
      </c>
    </row>
    <row r="72" spans="1:61" customHeight="1" ht="26.25" s="578" customFormat="1">
      <c r="A72" s="598"/>
      <c r="B72" s="604">
        <v>4000</v>
      </c>
      <c r="C72" s="597">
        <f>ROUNDUP(IFERROR(AG70*(1+$AG$45/100),AG70),0)</f>
        <v>376</v>
      </c>
      <c r="D72" s="597">
        <f>ROUNDUP(IFERROR(AH70*(1+$AG$45/100),AH70),0)</f>
        <v>418</v>
      </c>
      <c r="E72" s="597">
        <f>ROUNDUP(IFERROR(AI70*(1+$AG$45/100),AI70),0)</f>
        <v>461</v>
      </c>
      <c r="F72" s="597">
        <f>ROUNDUP(IFERROR(AJ70*(1+$AG$45/100),AJ70),0)</f>
        <v>606</v>
      </c>
      <c r="G72" s="597">
        <f>ROUNDUP(IFERROR(AK70*(1+$AG$45/100),AK70),0)</f>
        <v>649</v>
      </c>
      <c r="H72" s="597">
        <f>ROUNDUP(IFERROR(AL70*(1+$AG$45/100),AL70),0)</f>
        <v>692</v>
      </c>
      <c r="I72" s="597">
        <f>ROUNDUP(IFERROR(AM70*(1+$AG$45/100),AM70),0)</f>
        <v>836</v>
      </c>
      <c r="J72" s="597">
        <f>ROUNDUP(IFERROR(AN70*(1+$AG$45/100),AN70),0)</f>
        <v>879</v>
      </c>
      <c r="K72" s="597">
        <f>ROUNDUP(IFERROR(AO70*(1+$AG$45/100),AO70),0)</f>
        <v>922</v>
      </c>
      <c r="L72" s="597">
        <f>ROUNDUP(IFERROR(AP70*(1+$AG$45/100),AP70),0)</f>
        <v>1067</v>
      </c>
      <c r="M72" s="597">
        <f>ROUNDUP(IFERROR(AQ70*(1+$AG$45/100),AQ70),0)</f>
        <v>1109</v>
      </c>
      <c r="N72" s="597">
        <f>ROUNDUP(IFERROR(AR70*(1+$AG$45/100),AR70),0)</f>
        <v>1152</v>
      </c>
      <c r="O72" s="597">
        <f>ROUNDUP(IFERROR(AS70*(1+$AG$45/100),AS70),0)</f>
        <v>1297</v>
      </c>
      <c r="P72" s="597">
        <f>ROUNDUP(IFERROR(AT70*(1+$AG$45/100),AT70),0)</f>
        <v>1340</v>
      </c>
      <c r="Q72" s="597">
        <f>ROUNDUP(IFERROR(AU70*(1+$AG$45/100),AU70),0)</f>
        <v>1383</v>
      </c>
      <c r="R72" s="597">
        <f>ROUNDUP(IFERROR(AV70*(1+$AG$45/100),AV70),0)</f>
        <v>1527</v>
      </c>
      <c r="S72" s="597">
        <f>ROUNDUP(IFERROR(AW70*(1+$AG$45/100),AW70),0)</f>
        <v>1570</v>
      </c>
      <c r="T72" s="597">
        <f>ROUNDUP(IFERROR(AX70*(1+$AG$45/100),AX70),0)</f>
        <v>1613</v>
      </c>
      <c r="U72" s="597">
        <f>ROUNDUP(IFERROR(AY70*(1+$AG$45/100),AY70),0)</f>
        <v>1758</v>
      </c>
      <c r="V72" s="597">
        <f>ROUNDUP(IFERROR(AZ70*(1+$AG$45/100),AZ70),0)</f>
        <v>1801</v>
      </c>
      <c r="W72" s="597">
        <f>ROUNDUP(IFERROR(BA70*(1+$AG$45/100),BA70),0)</f>
        <v>1843</v>
      </c>
      <c r="X72" s="597">
        <f>ROUNDUP(IFERROR(BB70*(1+$AG$45/100),BB70),0)</f>
        <v>1988</v>
      </c>
      <c r="Y72" s="597">
        <f>ROUNDUP(IFERROR(BC70*(1+$AG$45/100),BC70),0)</f>
        <v>2031</v>
      </c>
      <c r="Z72" s="597">
        <f>ROUNDUP(IFERROR(BD70*(1+$AG$45/100),BD70),0)</f>
        <v>2074</v>
      </c>
      <c r="AA72" s="597">
        <f>ROUNDUP(IFERROR(BE70*(1+$AG$45/100),BE70),0)</f>
        <v>2218</v>
      </c>
      <c r="AB72" s="597">
        <f>ROUNDUP(IFERROR(BF70*(1+$AG$45/100),BF70),0)</f>
        <v>2261</v>
      </c>
      <c r="AC72" s="601"/>
      <c r="AE72" s="541"/>
      <c r="AF72" s="579">
        <v>6000</v>
      </c>
      <c r="AG72" s="541">
        <v>788</v>
      </c>
      <c r="AH72" s="541">
        <v>867</v>
      </c>
      <c r="AI72" s="541">
        <v>947</v>
      </c>
      <c r="AJ72" s="541">
        <v>1261</v>
      </c>
      <c r="AK72" s="541">
        <v>1340</v>
      </c>
      <c r="AL72" s="541">
        <v>1420</v>
      </c>
      <c r="AM72" s="541">
        <v>1734</v>
      </c>
      <c r="AN72" s="541">
        <v>1814</v>
      </c>
      <c r="AO72" s="541">
        <v>1893</v>
      </c>
      <c r="AP72" s="541">
        <v>2207</v>
      </c>
      <c r="AQ72" s="541">
        <v>2287</v>
      </c>
      <c r="AR72" s="541">
        <v>2366</v>
      </c>
      <c r="AS72" s="541">
        <v>2680</v>
      </c>
      <c r="AT72" s="541">
        <v>2760</v>
      </c>
      <c r="AU72" s="541">
        <v>2839</v>
      </c>
      <c r="AV72" s="541">
        <v>3154</v>
      </c>
      <c r="AW72" s="541">
        <v>3233</v>
      </c>
      <c r="AX72" s="541">
        <v>3312</v>
      </c>
      <c r="AY72" s="541">
        <v>3627</v>
      </c>
      <c r="AZ72" s="541">
        <v>3706</v>
      </c>
      <c r="BA72" s="541">
        <v>3785</v>
      </c>
      <c r="BB72" s="541">
        <v>4100</v>
      </c>
      <c r="BC72" s="541">
        <v>4179</v>
      </c>
      <c r="BD72" s="541">
        <v>4258</v>
      </c>
      <c r="BE72" s="541">
        <v>4573</v>
      </c>
      <c r="BF72" s="541">
        <v>4652</v>
      </c>
    </row>
    <row r="73" spans="1:61" customHeight="1" ht="26.25" s="578" customFormat="1">
      <c r="A73" s="598"/>
      <c r="B73" s="603">
        <v>5000</v>
      </c>
      <c r="C73" s="596">
        <f>ROUNDUP(IFERROR(AG71*(1+$AG$45/100),AG71),0)</f>
        <v>462</v>
      </c>
      <c r="D73" s="596">
        <f>ROUNDUP(IFERROR(AH71*(1+$AG$45/100),AH71),0)</f>
        <v>513</v>
      </c>
      <c r="E73" s="596">
        <f>ROUNDUP(IFERROR(AI71*(1+$AG$45/100),AI71),0)</f>
        <v>565</v>
      </c>
      <c r="F73" s="596">
        <f>ROUNDUP(IFERROR(AJ71*(1+$AG$45/100),AJ71),0)</f>
        <v>744</v>
      </c>
      <c r="G73" s="596">
        <f>ROUNDUP(IFERROR(AK71*(1+$AG$45/100),AK71),0)</f>
        <v>795</v>
      </c>
      <c r="H73" s="596">
        <f>ROUNDUP(IFERROR(AL71*(1+$AG$45/100),AL71),0)</f>
        <v>847</v>
      </c>
      <c r="I73" s="596">
        <f>ROUNDUP(IFERROR(AM71*(1+$AG$45/100),AM71),0)</f>
        <v>1026</v>
      </c>
      <c r="J73" s="596">
        <f>ROUNDUP(IFERROR(AN71*(1+$AG$45/100),AN71),0)</f>
        <v>1078</v>
      </c>
      <c r="K73" s="596">
        <f>ROUNDUP(IFERROR(AO71*(1+$AG$45/100),AO71),0)</f>
        <v>1129</v>
      </c>
      <c r="L73" s="596">
        <f>ROUNDUP(IFERROR(AP71*(1+$AG$45/100),AP71),0)</f>
        <v>1308</v>
      </c>
      <c r="M73" s="596">
        <f>ROUNDUP(IFERROR(AQ71*(1+$AG$45/100),AQ71),0)</f>
        <v>1360</v>
      </c>
      <c r="N73" s="596">
        <f>ROUNDUP(IFERROR(AR71*(1+$AG$45/100),AR71),0)</f>
        <v>1411</v>
      </c>
      <c r="O73" s="596">
        <f>ROUNDUP(IFERROR(AS71*(1+$AG$45/100),AS71),0)</f>
        <v>1590</v>
      </c>
      <c r="P73" s="596">
        <f>ROUNDUP(IFERROR(AT71*(1+$AG$45/100),AT71),0)</f>
        <v>1642</v>
      </c>
      <c r="Q73" s="596">
        <f>ROUNDUP(IFERROR(AU71*(1+$AG$45/100),AU71),0)</f>
        <v>1693</v>
      </c>
      <c r="R73" s="596">
        <f>ROUNDUP(IFERROR(AV71*(1+$AG$45/100),AV71),0)</f>
        <v>1872</v>
      </c>
      <c r="S73" s="596">
        <f>ROUNDUP(IFERROR(AW71*(1+$AG$45/100),AW71),0)</f>
        <v>1923</v>
      </c>
      <c r="T73" s="596">
        <f>ROUNDUP(IFERROR(AX71*(1+$AG$45/100),AX71),0)</f>
        <v>1975</v>
      </c>
      <c r="U73" s="596">
        <f>ROUNDUP(IFERROR(AY71*(1+$AG$45/100),AY71),0)</f>
        <v>2154</v>
      </c>
      <c r="V73" s="596">
        <f>ROUNDUP(IFERROR(AZ71*(1+$AG$45/100),AZ71),0)</f>
        <v>2205</v>
      </c>
      <c r="W73" s="596">
        <f>ROUNDUP(IFERROR(BA71*(1+$AG$45/100),BA71),0)</f>
        <v>2257</v>
      </c>
      <c r="X73" s="596">
        <f>ROUNDUP(IFERROR(BB71*(1+$AG$45/100),BB71),0)</f>
        <v>2436</v>
      </c>
      <c r="Y73" s="596">
        <f>ROUNDUP(IFERROR(BC71*(1+$AG$45/100),BC71),0)</f>
        <v>2487</v>
      </c>
      <c r="Z73" s="596">
        <f>ROUNDUP(IFERROR(BD71*(1+$AG$45/100),BD71),0)</f>
        <v>2539</v>
      </c>
      <c r="AA73" s="596">
        <f>ROUNDUP(IFERROR(BE71*(1+$AG$45/100),BE71),0)</f>
        <v>2718</v>
      </c>
      <c r="AB73" s="596">
        <f>ROUNDUP(IFERROR(BF71*(1+$AG$45/100),BF71),0)</f>
        <v>2769</v>
      </c>
      <c r="AC73" s="602"/>
      <c r="AE73" s="541"/>
      <c r="AF73" s="579"/>
      <c r="AG73" s="541"/>
      <c r="AH73" s="541"/>
      <c r="AI73" s="541"/>
      <c r="AJ73" s="541"/>
      <c r="AK73" s="541"/>
      <c r="AL73" s="541"/>
      <c r="AM73" s="541"/>
      <c r="AN73" s="541"/>
      <c r="AO73" s="541"/>
      <c r="AP73" s="541"/>
      <c r="AQ73" s="541"/>
      <c r="AR73" s="541"/>
      <c r="AS73" s="541"/>
      <c r="AT73" s="541"/>
      <c r="AU73" s="541"/>
      <c r="AV73" s="541"/>
      <c r="AW73" s="541"/>
      <c r="AX73" s="541"/>
      <c r="AY73" s="541"/>
      <c r="AZ73" s="541"/>
      <c r="BA73" s="541"/>
      <c r="BB73" s="541"/>
      <c r="BC73" s="541"/>
      <c r="BD73" s="541"/>
      <c r="BE73" s="541"/>
      <c r="BF73" s="541"/>
    </row>
    <row r="74" spans="1:61" customHeight="1" ht="26.25" s="578" customFormat="1">
      <c r="A74" s="598"/>
      <c r="B74" s="603">
        <v>6000</v>
      </c>
      <c r="C74" s="597">
        <f>ROUNDUP(IFERROR(AG72*(1+$AG$45/100),AG72),0)</f>
        <v>513</v>
      </c>
      <c r="D74" s="597">
        <f>ROUNDUP(IFERROR(AH72*(1+$AG$45/100),AH72),0)</f>
        <v>564</v>
      </c>
      <c r="E74" s="597">
        <f>ROUNDUP(IFERROR(AI72*(1+$AG$45/100),AI72),0)</f>
        <v>616</v>
      </c>
      <c r="F74" s="597">
        <f>ROUNDUP(IFERROR(AJ72*(1+$AG$45/100),AJ72),0)</f>
        <v>820</v>
      </c>
      <c r="G74" s="597">
        <f>ROUNDUP(IFERROR(AK72*(1+$AG$45/100),AK72),0)</f>
        <v>871</v>
      </c>
      <c r="H74" s="597">
        <f>ROUNDUP(IFERROR(AL72*(1+$AG$45/100),AL72),0)</f>
        <v>923</v>
      </c>
      <c r="I74" s="597">
        <f>ROUNDUP(IFERROR(AM72*(1+$AG$45/100),AM72),0)</f>
        <v>1128</v>
      </c>
      <c r="J74" s="597">
        <f>ROUNDUP(IFERROR(AN72*(1+$AG$45/100),AN72),0)</f>
        <v>1180</v>
      </c>
      <c r="K74" s="597">
        <f>ROUNDUP(IFERROR(AO72*(1+$AG$45/100),AO72),0)</f>
        <v>1231</v>
      </c>
      <c r="L74" s="597">
        <f>ROUNDUP(IFERROR(AP72*(1+$AG$45/100),AP72),0)</f>
        <v>1435</v>
      </c>
      <c r="M74" s="597">
        <f>ROUNDUP(IFERROR(AQ72*(1+$AG$45/100),AQ72),0)</f>
        <v>1487</v>
      </c>
      <c r="N74" s="597">
        <f>ROUNDUP(IFERROR(AR72*(1+$AG$45/100),AR72),0)</f>
        <v>1538</v>
      </c>
      <c r="O74" s="597">
        <f>ROUNDUP(IFERROR(AS72*(1+$AG$45/100),AS72),0)</f>
        <v>1742</v>
      </c>
      <c r="P74" s="597">
        <f>ROUNDUP(IFERROR(AT72*(1+$AG$45/100),AT72),0)</f>
        <v>1794</v>
      </c>
      <c r="Q74" s="597">
        <f>ROUNDUP(IFERROR(AU72*(1+$AG$45/100),AU72),0)</f>
        <v>1846</v>
      </c>
      <c r="R74" s="597">
        <f>ROUNDUP(IFERROR(AV72*(1+$AG$45/100),AV72),0)</f>
        <v>2051</v>
      </c>
      <c r="S74" s="597">
        <f>ROUNDUP(IFERROR(AW72*(1+$AG$45/100),AW72),0)</f>
        <v>2102</v>
      </c>
      <c r="T74" s="597">
        <f>ROUNDUP(IFERROR(AX72*(1+$AG$45/100),AX72),0)</f>
        <v>2153</v>
      </c>
      <c r="U74" s="597">
        <f>ROUNDUP(IFERROR(AY72*(1+$AG$45/100),AY72),0)</f>
        <v>2358</v>
      </c>
      <c r="V74" s="597">
        <f>ROUNDUP(IFERROR(AZ72*(1+$AG$45/100),AZ72),0)</f>
        <v>2409</v>
      </c>
      <c r="W74" s="597">
        <f>ROUNDUP(IFERROR(BA72*(1+$AG$45/100),BA72),0)</f>
        <v>2461</v>
      </c>
      <c r="X74" s="597">
        <f>ROUNDUP(IFERROR(BB72*(1+$AG$45/100),BB72),0)</f>
        <v>2665</v>
      </c>
      <c r="Y74" s="597">
        <f>ROUNDUP(IFERROR(BC72*(1+$AG$45/100),BC72),0)</f>
        <v>2717</v>
      </c>
      <c r="Z74" s="597">
        <f>ROUNDUP(IFERROR(BD72*(1+$AG$45/100),BD72),0)</f>
        <v>2768</v>
      </c>
      <c r="AA74" s="597">
        <f>ROUNDUP(IFERROR(BE72*(1+$AG$45/100),BE72),0)</f>
        <v>2973</v>
      </c>
      <c r="AB74" s="597">
        <f>ROUNDUP(IFERROR(BF72*(1+$AG$45/100),BF72),0)</f>
        <v>3024</v>
      </c>
      <c r="AC74" s="601"/>
      <c r="AE74" s="541"/>
      <c r="AF74" s="592"/>
      <c r="AG74" s="541"/>
      <c r="AH74" s="541"/>
      <c r="AI74" s="541"/>
      <c r="AJ74" s="541"/>
      <c r="AK74" s="541"/>
      <c r="AL74" s="541"/>
      <c r="AM74" s="541"/>
      <c r="AN74" s="541"/>
      <c r="AO74" s="541"/>
      <c r="AP74" s="541"/>
      <c r="AQ74" s="541"/>
      <c r="AR74" s="541"/>
      <c r="AS74" s="541"/>
      <c r="AT74" s="541"/>
      <c r="AU74" s="541"/>
      <c r="AV74" s="541"/>
      <c r="AW74" s="541"/>
      <c r="AX74" s="541"/>
      <c r="AY74" s="541"/>
      <c r="AZ74" s="541"/>
      <c r="BA74" s="541"/>
      <c r="BB74" s="541"/>
      <c r="BC74" s="541"/>
      <c r="BD74" s="541"/>
      <c r="BE74" s="541"/>
      <c r="BF74" s="541"/>
    </row>
    <row r="75" spans="1:61" customHeight="1" ht="46.5" s="578" customFormat="1">
      <c r="A75" s="598"/>
      <c r="B75" s="598"/>
      <c r="C75" s="598"/>
      <c r="D75" s="598"/>
      <c r="E75" s="598"/>
      <c r="F75" s="598"/>
      <c r="G75" s="598"/>
      <c r="H75" s="598"/>
      <c r="I75" s="598"/>
      <c r="J75" s="598"/>
      <c r="K75" s="598"/>
      <c r="L75" s="598"/>
      <c r="M75" s="598"/>
      <c r="N75" s="598"/>
      <c r="O75" s="598"/>
      <c r="P75" s="598"/>
      <c r="Q75" s="598"/>
      <c r="R75" s="598"/>
      <c r="S75" s="598"/>
      <c r="T75" s="598"/>
      <c r="U75" s="598"/>
      <c r="V75" s="598"/>
      <c r="W75" s="598"/>
      <c r="X75" s="598"/>
      <c r="Y75" s="598"/>
      <c r="Z75" s="598"/>
      <c r="AA75" s="598"/>
      <c r="AB75" s="598"/>
      <c r="AC75" s="601"/>
      <c r="AE75" s="541"/>
      <c r="AF75" s="541" t="s">
        <v>1129</v>
      </c>
      <c r="AG75" s="541"/>
      <c r="AH75" s="541"/>
      <c r="AI75" s="541"/>
      <c r="AJ75" s="541"/>
      <c r="AK75" s="541"/>
      <c r="AL75" s="541"/>
      <c r="AM75" s="541"/>
      <c r="AN75" s="541"/>
      <c r="AO75" s="541"/>
      <c r="AP75" s="541"/>
      <c r="AQ75" s="541"/>
      <c r="AR75" s="541"/>
      <c r="AS75" s="541"/>
      <c r="AT75" s="541"/>
      <c r="AU75" s="541"/>
      <c r="AV75" s="541"/>
      <c r="AW75" s="541"/>
      <c r="AX75" s="541"/>
      <c r="AY75" s="541"/>
      <c r="AZ75" s="541"/>
      <c r="BA75" s="541"/>
      <c r="BB75" s="541"/>
      <c r="BC75" s="541"/>
      <c r="BD75" s="541"/>
      <c r="BE75" s="541"/>
      <c r="BF75" s="541"/>
    </row>
    <row r="76" spans="1:61" customHeight="1" ht="26.25" s="578" customFormat="1">
      <c r="AC76" s="591"/>
      <c r="AE76" s="541"/>
      <c r="AF76" s="541"/>
      <c r="AG76" s="541">
        <v>1600</v>
      </c>
      <c r="AH76" s="541">
        <v>2000</v>
      </c>
      <c r="AI76" s="541">
        <v>2400</v>
      </c>
      <c r="AJ76" s="541">
        <v>2800</v>
      </c>
      <c r="AK76" s="541">
        <v>3200</v>
      </c>
      <c r="AL76" s="541">
        <v>3600</v>
      </c>
      <c r="AM76" s="541">
        <v>4000</v>
      </c>
      <c r="AN76" s="541">
        <v>4400</v>
      </c>
      <c r="AO76" s="541">
        <v>4800</v>
      </c>
      <c r="AP76" s="541">
        <v>5200</v>
      </c>
      <c r="AQ76" s="541">
        <v>5600</v>
      </c>
      <c r="AR76" s="541">
        <v>6000</v>
      </c>
      <c r="AS76" s="541">
        <v>6400</v>
      </c>
      <c r="AT76" s="541">
        <v>6800</v>
      </c>
      <c r="AU76" s="541">
        <v>7200</v>
      </c>
      <c r="AV76" s="541">
        <v>7600</v>
      </c>
      <c r="AW76" s="541">
        <v>8000</v>
      </c>
      <c r="AX76" s="541">
        <v>8400</v>
      </c>
      <c r="AY76" s="541">
        <v>8800</v>
      </c>
      <c r="AZ76" s="541">
        <v>9200</v>
      </c>
      <c r="BA76" s="541">
        <v>9600</v>
      </c>
      <c r="BB76" s="541">
        <v>10000</v>
      </c>
      <c r="BC76" s="541">
        <v>10400</v>
      </c>
      <c r="BD76" s="541">
        <v>10800</v>
      </c>
      <c r="BE76" s="541">
        <v>11200</v>
      </c>
      <c r="BF76" s="541">
        <v>11600</v>
      </c>
    </row>
    <row r="77" spans="1:61" customHeight="1" ht="26.25" s="578" customFormat="1">
      <c r="A77" s="1465" t="s">
        <v>1130</v>
      </c>
      <c r="B77" s="1465"/>
      <c r="C77" s="1465"/>
      <c r="D77" s="1465"/>
      <c r="E77" s="1465"/>
      <c r="F77" s="1465"/>
      <c r="G77" s="1465"/>
      <c r="H77" s="1465"/>
      <c r="I77" s="1465"/>
      <c r="J77" s="1465"/>
      <c r="K77" s="1465"/>
      <c r="L77" s="1465"/>
      <c r="M77" s="1465"/>
      <c r="N77" s="1465"/>
      <c r="O77" s="1465"/>
      <c r="P77" s="1465"/>
      <c r="Q77" s="1465"/>
      <c r="R77" s="1465"/>
      <c r="S77" s="1465"/>
      <c r="T77" s="1465"/>
      <c r="U77" s="1465"/>
      <c r="V77" s="1465"/>
      <c r="W77" s="1465"/>
      <c r="X77" s="1465"/>
      <c r="Y77" s="1465"/>
      <c r="Z77" s="1465"/>
      <c r="AA77" s="1465"/>
      <c r="AB77" s="1465"/>
      <c r="AC77" s="1465"/>
      <c r="AE77" s="541"/>
      <c r="AF77" s="579">
        <v>3100</v>
      </c>
      <c r="AG77" s="580">
        <v>382</v>
      </c>
      <c r="AH77" s="580">
        <v>478</v>
      </c>
      <c r="AI77" s="580">
        <v>573</v>
      </c>
      <c r="AJ77" s="580">
        <v>668</v>
      </c>
      <c r="AK77" s="580">
        <v>764</v>
      </c>
      <c r="AL77" s="580">
        <v>859</v>
      </c>
      <c r="AM77" s="580">
        <v>955</v>
      </c>
      <c r="AN77" s="580">
        <v>1050</v>
      </c>
      <c r="AO77" s="580">
        <v>1146</v>
      </c>
      <c r="AP77" s="580">
        <v>1241</v>
      </c>
      <c r="AQ77" s="580">
        <v>1336</v>
      </c>
      <c r="AR77" s="580">
        <v>1432</v>
      </c>
      <c r="AS77" s="580">
        <v>1527</v>
      </c>
      <c r="AT77" s="580">
        <v>1623</v>
      </c>
      <c r="AU77" s="580">
        <v>1718</v>
      </c>
      <c r="AV77" s="580">
        <v>1814</v>
      </c>
      <c r="AW77" s="580">
        <v>1909</v>
      </c>
      <c r="AX77" s="580">
        <v>2004</v>
      </c>
      <c r="AY77" s="580">
        <v>2100</v>
      </c>
      <c r="AZ77" s="580">
        <v>2195</v>
      </c>
      <c r="BA77" s="580">
        <v>2291</v>
      </c>
      <c r="BB77" s="580">
        <v>2386</v>
      </c>
      <c r="BC77" s="580">
        <v>2482</v>
      </c>
      <c r="BD77" s="580">
        <v>2577</v>
      </c>
      <c r="BE77" s="580">
        <v>2672</v>
      </c>
      <c r="BF77" s="580">
        <v>2768</v>
      </c>
    </row>
    <row r="78" spans="1:61" customHeight="1" ht="26.25" s="578" customFormat="1">
      <c r="A78" s="598"/>
      <c r="B78" s="599"/>
      <c r="C78" s="600">
        <v>1600</v>
      </c>
      <c r="D78" s="600">
        <v>2000</v>
      </c>
      <c r="E78" s="600">
        <v>2400</v>
      </c>
      <c r="F78" s="600">
        <v>2800</v>
      </c>
      <c r="G78" s="600">
        <v>3200</v>
      </c>
      <c r="H78" s="600">
        <v>3600</v>
      </c>
      <c r="I78" s="600">
        <v>4000</v>
      </c>
      <c r="J78" s="600">
        <v>4400</v>
      </c>
      <c r="K78" s="600">
        <v>4800</v>
      </c>
      <c r="L78" s="600">
        <v>5200</v>
      </c>
      <c r="M78" s="600">
        <v>5600</v>
      </c>
      <c r="N78" s="600">
        <v>6000</v>
      </c>
      <c r="O78" s="600">
        <v>6400</v>
      </c>
      <c r="P78" s="600">
        <v>6800</v>
      </c>
      <c r="Q78" s="600">
        <v>7200</v>
      </c>
      <c r="R78" s="600">
        <v>7600</v>
      </c>
      <c r="S78" s="600">
        <v>8000</v>
      </c>
      <c r="T78" s="600">
        <v>8400</v>
      </c>
      <c r="U78" s="600">
        <v>8800</v>
      </c>
      <c r="V78" s="600">
        <v>9200</v>
      </c>
      <c r="W78" s="600">
        <v>9600</v>
      </c>
      <c r="X78" s="600">
        <v>10000</v>
      </c>
      <c r="Y78" s="600">
        <v>10400</v>
      </c>
      <c r="Z78" s="600">
        <v>10800</v>
      </c>
      <c r="AA78" s="600">
        <v>11200</v>
      </c>
      <c r="AB78" s="600">
        <v>11600</v>
      </c>
      <c r="AC78" s="601"/>
      <c r="AE78" s="541"/>
      <c r="AF78" s="579">
        <v>3400</v>
      </c>
      <c r="AG78" s="580">
        <v>477</v>
      </c>
      <c r="AH78" s="580">
        <v>563</v>
      </c>
      <c r="AI78" s="580">
        <v>648.33333333333</v>
      </c>
      <c r="AJ78" s="580">
        <v>800.66666666667</v>
      </c>
      <c r="AK78" s="580">
        <v>886.66666666667</v>
      </c>
      <c r="AL78" s="580">
        <v>972</v>
      </c>
      <c r="AM78" s="580">
        <v>1125</v>
      </c>
      <c r="AN78" s="580">
        <v>1210.3333333333</v>
      </c>
      <c r="AO78" s="580">
        <v>1296.3333333333</v>
      </c>
      <c r="AP78" s="580">
        <v>1449</v>
      </c>
      <c r="AQ78" s="580">
        <v>1534</v>
      </c>
      <c r="AR78" s="580">
        <v>1620</v>
      </c>
      <c r="AS78" s="580">
        <v>1772.6666666667</v>
      </c>
      <c r="AT78" s="580">
        <v>1858.6666666667</v>
      </c>
      <c r="AU78" s="580">
        <v>1944</v>
      </c>
      <c r="AV78" s="580">
        <v>2097</v>
      </c>
      <c r="AW78" s="580">
        <v>2182.3333333333</v>
      </c>
      <c r="AX78" s="580">
        <v>2267.6666666667</v>
      </c>
      <c r="AY78" s="580">
        <v>2420.6666666667</v>
      </c>
      <c r="AZ78" s="580">
        <v>2506</v>
      </c>
      <c r="BA78" s="580">
        <v>2592</v>
      </c>
      <c r="BB78" s="580">
        <v>2744.3333333333</v>
      </c>
      <c r="BC78" s="580">
        <v>2830.3333333333</v>
      </c>
      <c r="BD78" s="580">
        <v>2915.6666666667</v>
      </c>
      <c r="BE78" s="580">
        <v>3068</v>
      </c>
      <c r="BF78" s="580">
        <v>3154</v>
      </c>
    </row>
    <row r="79" spans="1:61" customHeight="1" ht="26.25" s="578" customFormat="1">
      <c r="A79" s="598"/>
      <c r="B79" s="603">
        <v>3100</v>
      </c>
      <c r="C79" s="596">
        <f>ROUNDUP(IFERROR(AG77*(1+$AG$45/100),AG77),0)</f>
        <v>249</v>
      </c>
      <c r="D79" s="596">
        <f>ROUNDUP(IFERROR(AH77*(1+$AG$45/100),AH77),0)</f>
        <v>311</v>
      </c>
      <c r="E79" s="596">
        <f>ROUNDUP(IFERROR(AI77*(1+$AG$45/100),AI77),0)</f>
        <v>373</v>
      </c>
      <c r="F79" s="596">
        <f>ROUNDUP(IFERROR(AJ77*(1+$AG$45/100),AJ77),0)</f>
        <v>435</v>
      </c>
      <c r="G79" s="596">
        <f>ROUNDUP(IFERROR(AK77*(1+$AG$45/100),AK77),0)</f>
        <v>497</v>
      </c>
      <c r="H79" s="596">
        <f>ROUNDUP(IFERROR(AL77*(1+$AG$45/100),AL77),0)</f>
        <v>559</v>
      </c>
      <c r="I79" s="596">
        <f>ROUNDUP(IFERROR(AM77*(1+$AG$45/100),AM77),0)</f>
        <v>621</v>
      </c>
      <c r="J79" s="596">
        <f>ROUNDUP(IFERROR(AN77*(1+$AG$45/100),AN77),0)</f>
        <v>683</v>
      </c>
      <c r="K79" s="596">
        <f>ROUNDUP(IFERROR(AO77*(1+$AG$45/100),AO77),0)</f>
        <v>745</v>
      </c>
      <c r="L79" s="596">
        <f>ROUNDUP(IFERROR(AP77*(1+$AG$45/100),AP77),0)</f>
        <v>807</v>
      </c>
      <c r="M79" s="596">
        <f>ROUNDUP(IFERROR(AQ77*(1+$AG$45/100),AQ77),0)</f>
        <v>869</v>
      </c>
      <c r="N79" s="596">
        <f>ROUNDUP(IFERROR(AR77*(1+$AG$45/100),AR77),0)</f>
        <v>931</v>
      </c>
      <c r="O79" s="596">
        <f>ROUNDUP(IFERROR(AS77*(1+$AG$45/100),AS77),0)</f>
        <v>993</v>
      </c>
      <c r="P79" s="596">
        <f>ROUNDUP(IFERROR(AT77*(1+$AG$45/100),AT77),0)</f>
        <v>1055</v>
      </c>
      <c r="Q79" s="596">
        <f>ROUNDUP(IFERROR(AU77*(1+$AG$45/100),AU77),0)</f>
        <v>1117</v>
      </c>
      <c r="R79" s="596">
        <f>ROUNDUP(IFERROR(AV77*(1+$AG$45/100),AV77),0)</f>
        <v>1180</v>
      </c>
      <c r="S79" s="596">
        <f>ROUNDUP(IFERROR(AW77*(1+$AG$45/100),AW77),0)</f>
        <v>1241</v>
      </c>
      <c r="T79" s="596">
        <f>ROUNDUP(IFERROR(AX77*(1+$AG$45/100),AX77),0)</f>
        <v>1303</v>
      </c>
      <c r="U79" s="596">
        <f>ROUNDUP(IFERROR(AY77*(1+$AG$45/100),AY77),0)</f>
        <v>1365</v>
      </c>
      <c r="V79" s="596">
        <f>ROUNDUP(IFERROR(AZ77*(1+$AG$45/100),AZ77),0)</f>
        <v>1427</v>
      </c>
      <c r="W79" s="596">
        <f>ROUNDUP(IFERROR(BA77*(1+$AG$45/100),BA77),0)</f>
        <v>1490</v>
      </c>
      <c r="X79" s="596">
        <f>ROUNDUP(IFERROR(BB77*(1+$AG$45/100),BB77),0)</f>
        <v>1551</v>
      </c>
      <c r="Y79" s="596">
        <f>ROUNDUP(IFERROR(BC77*(1+$AG$45/100),BC77),0)</f>
        <v>1614</v>
      </c>
      <c r="Z79" s="596">
        <f>ROUNDUP(IFERROR(BD77*(1+$AG$45/100),BD77),0)</f>
        <v>1676</v>
      </c>
      <c r="AA79" s="596">
        <f>ROUNDUP(IFERROR(BE77*(1+$AG$45/100),BE77),0)</f>
        <v>1737</v>
      </c>
      <c r="AB79" s="596">
        <f>ROUNDUP(IFERROR(BF77*(1+$AG$45/100),BF77),0)</f>
        <v>1800</v>
      </c>
      <c r="AC79" s="601"/>
      <c r="AE79" s="541"/>
      <c r="AF79" s="579">
        <v>3700</v>
      </c>
      <c r="AG79" s="580">
        <v>572</v>
      </c>
      <c r="AH79" s="580">
        <v>648</v>
      </c>
      <c r="AI79" s="580">
        <v>723.66666666667</v>
      </c>
      <c r="AJ79" s="580">
        <v>933.33333333333</v>
      </c>
      <c r="AK79" s="580">
        <v>1009.3333333333</v>
      </c>
      <c r="AL79" s="580">
        <v>1085</v>
      </c>
      <c r="AM79" s="580">
        <v>1295</v>
      </c>
      <c r="AN79" s="580">
        <v>1370.6666666667</v>
      </c>
      <c r="AO79" s="580">
        <v>1446.6666666667</v>
      </c>
      <c r="AP79" s="580">
        <v>1657</v>
      </c>
      <c r="AQ79" s="580">
        <v>1732</v>
      </c>
      <c r="AR79" s="580">
        <v>1808</v>
      </c>
      <c r="AS79" s="580">
        <v>2018.3333333333</v>
      </c>
      <c r="AT79" s="580">
        <v>2094.3333333333</v>
      </c>
      <c r="AU79" s="580">
        <v>2170</v>
      </c>
      <c r="AV79" s="580">
        <v>2380</v>
      </c>
      <c r="AW79" s="580">
        <v>2455.6666666667</v>
      </c>
      <c r="AX79" s="580">
        <v>2531.3333333333</v>
      </c>
      <c r="AY79" s="580">
        <v>2741.3333333333</v>
      </c>
      <c r="AZ79" s="580">
        <v>2817</v>
      </c>
      <c r="BA79" s="580">
        <v>2893</v>
      </c>
      <c r="BB79" s="580">
        <v>3102.6666666667</v>
      </c>
      <c r="BC79" s="580">
        <v>3178.6666666667</v>
      </c>
      <c r="BD79" s="580">
        <v>3254.3333333333</v>
      </c>
      <c r="BE79" s="580">
        <v>3464</v>
      </c>
      <c r="BF79" s="580">
        <v>3540</v>
      </c>
    </row>
    <row r="80" spans="1:61" customHeight="1" ht="26.25" s="578" customFormat="1">
      <c r="A80" s="598"/>
      <c r="B80" s="604">
        <v>3400</v>
      </c>
      <c r="C80" s="597">
        <f>ROUNDUP(IFERROR(AG78*(1+$AG$45/100),AG78),0)</f>
        <v>311</v>
      </c>
      <c r="D80" s="597">
        <f>ROUNDUP(IFERROR(AH78*(1+$AG$45/100),AH78),0)</f>
        <v>366</v>
      </c>
      <c r="E80" s="597">
        <f>ROUNDUP(IFERROR(AI78*(1+$AG$45/100),AI78),0)</f>
        <v>422</v>
      </c>
      <c r="F80" s="597">
        <f>ROUNDUP(IFERROR(AJ78*(1+$AG$45/100),AJ78),0)</f>
        <v>521</v>
      </c>
      <c r="G80" s="597">
        <f>ROUNDUP(IFERROR(AK78*(1+$AG$45/100),AK78),0)</f>
        <v>577</v>
      </c>
      <c r="H80" s="597">
        <f>ROUNDUP(IFERROR(AL78*(1+$AG$45/100),AL78),0)</f>
        <v>632</v>
      </c>
      <c r="I80" s="597">
        <f>ROUNDUP(IFERROR(AM78*(1+$AG$45/100),AM78),0)</f>
        <v>732</v>
      </c>
      <c r="J80" s="597">
        <f>ROUNDUP(IFERROR(AN78*(1+$AG$45/100),AN78),0)</f>
        <v>787</v>
      </c>
      <c r="K80" s="597">
        <f>ROUNDUP(IFERROR(AO78*(1+$AG$45/100),AO78),0)</f>
        <v>843</v>
      </c>
      <c r="L80" s="597">
        <f>ROUNDUP(IFERROR(AP78*(1+$AG$45/100),AP78),0)</f>
        <v>942</v>
      </c>
      <c r="M80" s="597">
        <f>ROUNDUP(IFERROR(AQ78*(1+$AG$45/100),AQ78),0)</f>
        <v>998</v>
      </c>
      <c r="N80" s="597">
        <f>ROUNDUP(IFERROR(AR78*(1+$AG$45/100),AR78),0)</f>
        <v>1053</v>
      </c>
      <c r="O80" s="597">
        <f>ROUNDUP(IFERROR(AS78*(1+$AG$45/100),AS78),0)</f>
        <v>1153</v>
      </c>
      <c r="P80" s="597">
        <f>ROUNDUP(IFERROR(AT78*(1+$AG$45/100),AT78),0)</f>
        <v>1209</v>
      </c>
      <c r="Q80" s="597">
        <f>ROUNDUP(IFERROR(AU78*(1+$AG$45/100),AU78),0)</f>
        <v>1264</v>
      </c>
      <c r="R80" s="597">
        <f>ROUNDUP(IFERROR(AV78*(1+$AG$45/100),AV78),0)</f>
        <v>1364</v>
      </c>
      <c r="S80" s="597">
        <f>ROUNDUP(IFERROR(AW78*(1+$AG$45/100),AW78),0)</f>
        <v>1419</v>
      </c>
      <c r="T80" s="597">
        <f>ROUNDUP(IFERROR(AX78*(1+$AG$45/100),AX78),0)</f>
        <v>1474</v>
      </c>
      <c r="U80" s="597">
        <f>ROUNDUP(IFERROR(AY78*(1+$AG$45/100),AY78),0)</f>
        <v>1574</v>
      </c>
      <c r="V80" s="597">
        <f>ROUNDUP(IFERROR(AZ78*(1+$AG$45/100),AZ78),0)</f>
        <v>1629</v>
      </c>
      <c r="W80" s="597">
        <f>ROUNDUP(IFERROR(BA78*(1+$AG$45/100),BA78),0)</f>
        <v>1685</v>
      </c>
      <c r="X80" s="597">
        <f>ROUNDUP(IFERROR(BB78*(1+$AG$45/100),BB78),0)</f>
        <v>1784</v>
      </c>
      <c r="Y80" s="597">
        <f>ROUNDUP(IFERROR(BC78*(1+$AG$45/100),BC78),0)</f>
        <v>1840</v>
      </c>
      <c r="Z80" s="597">
        <f>ROUNDUP(IFERROR(BD78*(1+$AG$45/100),BD78),0)</f>
        <v>1896</v>
      </c>
      <c r="AA80" s="597">
        <f>ROUNDUP(IFERROR(BE78*(1+$AG$45/100),BE78),0)</f>
        <v>1995</v>
      </c>
      <c r="AB80" s="597">
        <f>ROUNDUP(IFERROR(BF78*(1+$AG$45/100),BF78),0)</f>
        <v>2051</v>
      </c>
      <c r="AC80" s="601"/>
      <c r="AE80" s="541"/>
      <c r="AF80" s="579">
        <v>4000</v>
      </c>
      <c r="AG80" s="581">
        <v>667</v>
      </c>
      <c r="AH80" s="581">
        <v>733</v>
      </c>
      <c r="AI80" s="581">
        <v>799</v>
      </c>
      <c r="AJ80" s="581">
        <v>1066</v>
      </c>
      <c r="AK80" s="581">
        <v>1132</v>
      </c>
      <c r="AL80" s="581">
        <v>1198</v>
      </c>
      <c r="AM80" s="581">
        <v>1465</v>
      </c>
      <c r="AN80" s="581">
        <v>1531</v>
      </c>
      <c r="AO80" s="581">
        <v>1597</v>
      </c>
      <c r="AP80" s="581">
        <v>1865</v>
      </c>
      <c r="AQ80" s="581">
        <v>1930</v>
      </c>
      <c r="AR80" s="581">
        <v>1996</v>
      </c>
      <c r="AS80" s="581">
        <v>2264</v>
      </c>
      <c r="AT80" s="581">
        <v>2330</v>
      </c>
      <c r="AU80" s="581">
        <v>2396</v>
      </c>
      <c r="AV80" s="581">
        <v>2663</v>
      </c>
      <c r="AW80" s="581">
        <v>2729</v>
      </c>
      <c r="AX80" s="581">
        <v>2795</v>
      </c>
      <c r="AY80" s="581">
        <v>3062</v>
      </c>
      <c r="AZ80" s="581">
        <v>3128</v>
      </c>
      <c r="BA80" s="581">
        <v>3194</v>
      </c>
      <c r="BB80" s="581">
        <v>3461</v>
      </c>
      <c r="BC80" s="581">
        <v>3527</v>
      </c>
      <c r="BD80" s="581">
        <v>3593</v>
      </c>
      <c r="BE80" s="581">
        <v>3860</v>
      </c>
      <c r="BF80" s="581">
        <v>3926</v>
      </c>
    </row>
    <row r="81" spans="1:61" customHeight="1" ht="26.25" s="578" customFormat="1">
      <c r="A81" s="598"/>
      <c r="B81" s="603">
        <v>3700</v>
      </c>
      <c r="C81" s="596">
        <f>ROUNDUP(IFERROR(AG79*(1+$AG$45/100),AG79),0)</f>
        <v>372</v>
      </c>
      <c r="D81" s="596">
        <f>ROUNDUP(IFERROR(AH79*(1+$AG$45/100),AH79),0)</f>
        <v>422</v>
      </c>
      <c r="E81" s="596">
        <f>ROUNDUP(IFERROR(AI79*(1+$AG$45/100),AI79),0)</f>
        <v>471</v>
      </c>
      <c r="F81" s="596">
        <f>ROUNDUP(IFERROR(AJ79*(1+$AG$45/100),AJ79),0)</f>
        <v>607</v>
      </c>
      <c r="G81" s="596">
        <f>ROUNDUP(IFERROR(AK79*(1+$AG$45/100),AK79),0)</f>
        <v>657</v>
      </c>
      <c r="H81" s="596">
        <f>ROUNDUP(IFERROR(AL79*(1+$AG$45/100),AL79),0)</f>
        <v>706</v>
      </c>
      <c r="I81" s="596">
        <f>ROUNDUP(IFERROR(AM79*(1+$AG$45/100),AM79),0)</f>
        <v>842</v>
      </c>
      <c r="J81" s="596">
        <f>ROUNDUP(IFERROR(AN79*(1+$AG$45/100),AN79),0)</f>
        <v>891</v>
      </c>
      <c r="K81" s="596">
        <f>ROUNDUP(IFERROR(AO79*(1+$AG$45/100),AO79),0)</f>
        <v>941</v>
      </c>
      <c r="L81" s="596">
        <f>ROUNDUP(IFERROR(AP79*(1+$AG$45/100),AP79),0)</f>
        <v>1078</v>
      </c>
      <c r="M81" s="596">
        <f>ROUNDUP(IFERROR(AQ79*(1+$AG$45/100),AQ79),0)</f>
        <v>1126</v>
      </c>
      <c r="N81" s="596">
        <f>ROUNDUP(IFERROR(AR79*(1+$AG$45/100),AR79),0)</f>
        <v>1176</v>
      </c>
      <c r="O81" s="596">
        <f>ROUNDUP(IFERROR(AS79*(1+$AG$45/100),AS79),0)</f>
        <v>1312</v>
      </c>
      <c r="P81" s="596">
        <f>ROUNDUP(IFERROR(AT79*(1+$AG$45/100),AT79),0)</f>
        <v>1362</v>
      </c>
      <c r="Q81" s="596">
        <f>ROUNDUP(IFERROR(AU79*(1+$AG$45/100),AU79),0)</f>
        <v>1411</v>
      </c>
      <c r="R81" s="596">
        <f>ROUNDUP(IFERROR(AV79*(1+$AG$45/100),AV79),0)</f>
        <v>1547</v>
      </c>
      <c r="S81" s="596">
        <f>ROUNDUP(IFERROR(AW79*(1+$AG$45/100),AW79),0)</f>
        <v>1597</v>
      </c>
      <c r="T81" s="596">
        <f>ROUNDUP(IFERROR(AX79*(1+$AG$45/100),AX79),0)</f>
        <v>1646</v>
      </c>
      <c r="U81" s="596">
        <f>ROUNDUP(IFERROR(AY79*(1+$AG$45/100),AY79),0)</f>
        <v>1782</v>
      </c>
      <c r="V81" s="596">
        <f>ROUNDUP(IFERROR(AZ79*(1+$AG$45/100),AZ79),0)</f>
        <v>1832</v>
      </c>
      <c r="W81" s="596">
        <f>ROUNDUP(IFERROR(BA79*(1+$AG$45/100),BA79),0)</f>
        <v>1881</v>
      </c>
      <c r="X81" s="596">
        <f>ROUNDUP(IFERROR(BB79*(1+$AG$45/100),BB79),0)</f>
        <v>2017</v>
      </c>
      <c r="Y81" s="596">
        <f>ROUNDUP(IFERROR(BC79*(1+$AG$45/100),BC79),0)</f>
        <v>2067</v>
      </c>
      <c r="Z81" s="596">
        <f>ROUNDUP(IFERROR(BD79*(1+$AG$45/100),BD79),0)</f>
        <v>2116</v>
      </c>
      <c r="AA81" s="596">
        <f>ROUNDUP(IFERROR(BE79*(1+$AG$45/100),BE79),0)</f>
        <v>2252</v>
      </c>
      <c r="AB81" s="596">
        <f>ROUNDUP(IFERROR(BF79*(1+$AG$45/100),BF79),0)</f>
        <v>2301</v>
      </c>
      <c r="AC81" s="601"/>
      <c r="AE81" s="541"/>
      <c r="AF81" s="579">
        <v>5000</v>
      </c>
      <c r="AG81" s="580">
        <v>822</v>
      </c>
      <c r="AH81" s="580">
        <v>901</v>
      </c>
      <c r="AI81" s="580">
        <v>980</v>
      </c>
      <c r="AJ81" s="580">
        <v>1312</v>
      </c>
      <c r="AK81" s="580">
        <v>1391</v>
      </c>
      <c r="AL81" s="580">
        <v>1470</v>
      </c>
      <c r="AM81" s="580">
        <v>1801</v>
      </c>
      <c r="AN81" s="580">
        <v>1881</v>
      </c>
      <c r="AO81" s="580">
        <v>1960</v>
      </c>
      <c r="AP81" s="580">
        <v>2291</v>
      </c>
      <c r="AQ81" s="580">
        <v>2371</v>
      </c>
      <c r="AR81" s="580">
        <v>2450</v>
      </c>
      <c r="AS81" s="580">
        <v>2781</v>
      </c>
      <c r="AT81" s="580">
        <v>2861</v>
      </c>
      <c r="AU81" s="580">
        <v>2940</v>
      </c>
      <c r="AV81" s="580">
        <v>3271</v>
      </c>
      <c r="AW81" s="580">
        <v>3350</v>
      </c>
      <c r="AX81" s="580">
        <v>3430</v>
      </c>
      <c r="AY81" s="580">
        <v>3761</v>
      </c>
      <c r="AZ81" s="580">
        <v>3840</v>
      </c>
      <c r="BA81" s="580">
        <v>3920</v>
      </c>
      <c r="BB81" s="580">
        <v>4251</v>
      </c>
      <c r="BC81" s="580">
        <v>4330</v>
      </c>
      <c r="BD81" s="580">
        <v>4409</v>
      </c>
      <c r="BE81" s="580">
        <v>4741</v>
      </c>
      <c r="BF81" s="580">
        <v>4820</v>
      </c>
    </row>
    <row r="82" spans="1:61" customHeight="1" ht="26.25" s="578" customFormat="1">
      <c r="A82" s="598"/>
      <c r="B82" s="604">
        <v>4000</v>
      </c>
      <c r="C82" s="597">
        <f>ROUNDUP(IFERROR(AG80*(1+$AG$45/100),AG80),0)</f>
        <v>434</v>
      </c>
      <c r="D82" s="597">
        <f>ROUNDUP(IFERROR(AH80*(1+$AG$45/100),AH80),0)</f>
        <v>477</v>
      </c>
      <c r="E82" s="597">
        <f>ROUNDUP(IFERROR(AI80*(1+$AG$45/100),AI80),0)</f>
        <v>520</v>
      </c>
      <c r="F82" s="597">
        <f>ROUNDUP(IFERROR(AJ80*(1+$AG$45/100),AJ80),0)</f>
        <v>693</v>
      </c>
      <c r="G82" s="597">
        <f>ROUNDUP(IFERROR(AK80*(1+$AG$45/100),AK80),0)</f>
        <v>736</v>
      </c>
      <c r="H82" s="597">
        <f>ROUNDUP(IFERROR(AL80*(1+$AG$45/100),AL80),0)</f>
        <v>779</v>
      </c>
      <c r="I82" s="597">
        <f>ROUNDUP(IFERROR(AM80*(1+$AG$45/100),AM80),0)</f>
        <v>953</v>
      </c>
      <c r="J82" s="597">
        <f>ROUNDUP(IFERROR(AN80*(1+$AG$45/100),AN80),0)</f>
        <v>996</v>
      </c>
      <c r="K82" s="597">
        <f>ROUNDUP(IFERROR(AO80*(1+$AG$45/100),AO80),0)</f>
        <v>1039</v>
      </c>
      <c r="L82" s="597">
        <f>ROUNDUP(IFERROR(AP80*(1+$AG$45/100),AP80),0)</f>
        <v>1213</v>
      </c>
      <c r="M82" s="597">
        <f>ROUNDUP(IFERROR(AQ80*(1+$AG$45/100),AQ80),0)</f>
        <v>1255</v>
      </c>
      <c r="N82" s="597">
        <f>ROUNDUP(IFERROR(AR80*(1+$AG$45/100),AR80),0)</f>
        <v>1298</v>
      </c>
      <c r="O82" s="597">
        <f>ROUNDUP(IFERROR(AS80*(1+$AG$45/100),AS80),0)</f>
        <v>1472</v>
      </c>
      <c r="P82" s="597">
        <f>ROUNDUP(IFERROR(AT80*(1+$AG$45/100),AT80),0)</f>
        <v>1515</v>
      </c>
      <c r="Q82" s="597">
        <f>ROUNDUP(IFERROR(AU80*(1+$AG$45/100),AU80),0)</f>
        <v>1558</v>
      </c>
      <c r="R82" s="597">
        <f>ROUNDUP(IFERROR(AV80*(1+$AG$45/100),AV80),0)</f>
        <v>1731</v>
      </c>
      <c r="S82" s="597">
        <f>ROUNDUP(IFERROR(AW80*(1+$AG$45/100),AW80),0)</f>
        <v>1774</v>
      </c>
      <c r="T82" s="597">
        <f>ROUNDUP(IFERROR(AX80*(1+$AG$45/100),AX80),0)</f>
        <v>1817</v>
      </c>
      <c r="U82" s="597">
        <f>ROUNDUP(IFERROR(AY80*(1+$AG$45/100),AY80),0)</f>
        <v>1991</v>
      </c>
      <c r="V82" s="597">
        <f>ROUNDUP(IFERROR(AZ80*(1+$AG$45/100),AZ80),0)</f>
        <v>2034</v>
      </c>
      <c r="W82" s="597">
        <f>ROUNDUP(IFERROR(BA80*(1+$AG$45/100),BA80),0)</f>
        <v>2077</v>
      </c>
      <c r="X82" s="597">
        <f>ROUNDUP(IFERROR(BB80*(1+$AG$45/100),BB80),0)</f>
        <v>2250</v>
      </c>
      <c r="Y82" s="597">
        <f>ROUNDUP(IFERROR(BC80*(1+$AG$45/100),BC80),0)</f>
        <v>2293</v>
      </c>
      <c r="Z82" s="597">
        <f>ROUNDUP(IFERROR(BD80*(1+$AG$45/100),BD80),0)</f>
        <v>2336</v>
      </c>
      <c r="AA82" s="597">
        <f>ROUNDUP(IFERROR(BE80*(1+$AG$45/100),BE80),0)</f>
        <v>2509</v>
      </c>
      <c r="AB82" s="597">
        <f>ROUNDUP(IFERROR(BF80*(1+$AG$45/100),BF80),0)</f>
        <v>2552</v>
      </c>
      <c r="AC82" s="601"/>
      <c r="AE82" s="541"/>
      <c r="AF82" s="579">
        <v>6000</v>
      </c>
      <c r="AG82" s="581">
        <v>922</v>
      </c>
      <c r="AH82" s="581">
        <v>1002</v>
      </c>
      <c r="AI82" s="581">
        <v>1081</v>
      </c>
      <c r="AJ82" s="581">
        <v>1463</v>
      </c>
      <c r="AK82" s="581">
        <v>1542</v>
      </c>
      <c r="AL82" s="581">
        <v>1621</v>
      </c>
      <c r="AM82" s="581">
        <v>2003</v>
      </c>
      <c r="AN82" s="581">
        <v>2082</v>
      </c>
      <c r="AO82" s="581">
        <v>2162</v>
      </c>
      <c r="AP82" s="581">
        <v>2543</v>
      </c>
      <c r="AQ82" s="581">
        <v>2623</v>
      </c>
      <c r="AR82" s="581">
        <v>2702</v>
      </c>
      <c r="AS82" s="581">
        <v>3084</v>
      </c>
      <c r="AT82" s="581">
        <v>3163</v>
      </c>
      <c r="AU82" s="581">
        <v>3242</v>
      </c>
      <c r="AV82" s="581">
        <v>3624</v>
      </c>
      <c r="AW82" s="581">
        <v>3703</v>
      </c>
      <c r="AX82" s="581">
        <v>3783</v>
      </c>
      <c r="AY82" s="581">
        <v>4164</v>
      </c>
      <c r="AZ82" s="581">
        <v>4244</v>
      </c>
      <c r="BA82" s="581">
        <v>4323</v>
      </c>
      <c r="BB82" s="581">
        <v>4704</v>
      </c>
      <c r="BC82" s="581">
        <v>4784</v>
      </c>
      <c r="BD82" s="581">
        <v>4863</v>
      </c>
      <c r="BE82" s="581">
        <v>5245</v>
      </c>
      <c r="BF82" s="581">
        <v>5324</v>
      </c>
    </row>
    <row r="83" spans="1:61" customHeight="1" ht="26.25" s="578" customFormat="1">
      <c r="A83" s="598"/>
      <c r="B83" s="603">
        <v>5000</v>
      </c>
      <c r="C83" s="596">
        <f>ROUNDUP(IFERROR(AG81*(1+$AG$45/100),AG81),0)</f>
        <v>535</v>
      </c>
      <c r="D83" s="596">
        <f>ROUNDUP(IFERROR(AH81*(1+$AG$45/100),AH81),0)</f>
        <v>586</v>
      </c>
      <c r="E83" s="596">
        <f>ROUNDUP(IFERROR(AI81*(1+$AG$45/100),AI81),0)</f>
        <v>637</v>
      </c>
      <c r="F83" s="596">
        <f>ROUNDUP(IFERROR(AJ81*(1+$AG$45/100),AJ81),0)</f>
        <v>853</v>
      </c>
      <c r="G83" s="596">
        <f>ROUNDUP(IFERROR(AK81*(1+$AG$45/100),AK81),0)</f>
        <v>905</v>
      </c>
      <c r="H83" s="596">
        <f>ROUNDUP(IFERROR(AL81*(1+$AG$45/100),AL81),0)</f>
        <v>956</v>
      </c>
      <c r="I83" s="596">
        <f>ROUNDUP(IFERROR(AM81*(1+$AG$45/100),AM81),0)</f>
        <v>1171</v>
      </c>
      <c r="J83" s="596">
        <f>ROUNDUP(IFERROR(AN81*(1+$AG$45/100),AN81),0)</f>
        <v>1223</v>
      </c>
      <c r="K83" s="596">
        <f>ROUNDUP(IFERROR(AO81*(1+$AG$45/100),AO81),0)</f>
        <v>1274</v>
      </c>
      <c r="L83" s="596">
        <f>ROUNDUP(IFERROR(AP81*(1+$AG$45/100),AP81),0)</f>
        <v>1490</v>
      </c>
      <c r="M83" s="596">
        <f>ROUNDUP(IFERROR(AQ81*(1+$AG$45/100),AQ81),0)</f>
        <v>1542</v>
      </c>
      <c r="N83" s="596">
        <f>ROUNDUP(IFERROR(AR81*(1+$AG$45/100),AR81),0)</f>
        <v>1593</v>
      </c>
      <c r="O83" s="596">
        <f>ROUNDUP(IFERROR(AS81*(1+$AG$45/100),AS81),0)</f>
        <v>1808</v>
      </c>
      <c r="P83" s="596">
        <f>ROUNDUP(IFERROR(AT81*(1+$AG$45/100),AT81),0)</f>
        <v>1860</v>
      </c>
      <c r="Q83" s="596">
        <f>ROUNDUP(IFERROR(AU81*(1+$AG$45/100),AU81),0)</f>
        <v>1911</v>
      </c>
      <c r="R83" s="596">
        <f>ROUNDUP(IFERROR(AV81*(1+$AG$45/100),AV81),0)</f>
        <v>2127</v>
      </c>
      <c r="S83" s="596">
        <f>ROUNDUP(IFERROR(AW81*(1+$AG$45/100),AW81),0)</f>
        <v>2178</v>
      </c>
      <c r="T83" s="596">
        <f>ROUNDUP(IFERROR(AX81*(1+$AG$45/100),AX81),0)</f>
        <v>2230</v>
      </c>
      <c r="U83" s="596">
        <f>ROUNDUP(IFERROR(AY81*(1+$AG$45/100),AY81),0)</f>
        <v>2445</v>
      </c>
      <c r="V83" s="596">
        <f>ROUNDUP(IFERROR(AZ81*(1+$AG$45/100),AZ81),0)</f>
        <v>2496</v>
      </c>
      <c r="W83" s="596">
        <f>ROUNDUP(IFERROR(BA81*(1+$AG$45/100),BA81),0)</f>
        <v>2548</v>
      </c>
      <c r="X83" s="596">
        <f>ROUNDUP(IFERROR(BB81*(1+$AG$45/100),BB81),0)</f>
        <v>2764</v>
      </c>
      <c r="Y83" s="596">
        <f>ROUNDUP(IFERROR(BC81*(1+$AG$45/100),BC81),0)</f>
        <v>2815</v>
      </c>
      <c r="Z83" s="596">
        <f>ROUNDUP(IFERROR(BD81*(1+$AG$45/100),BD81),0)</f>
        <v>2866</v>
      </c>
      <c r="AA83" s="596">
        <f>ROUNDUP(IFERROR(BE81*(1+$AG$45/100),BE81),0)</f>
        <v>3082</v>
      </c>
      <c r="AB83" s="596">
        <f>ROUNDUP(IFERROR(BF81*(1+$AG$45/100),BF81),0)</f>
        <v>3133</v>
      </c>
      <c r="AC83" s="602"/>
      <c r="AE83" s="541"/>
      <c r="AF83" s="579"/>
      <c r="AG83" s="581"/>
      <c r="AH83" s="581"/>
      <c r="AI83" s="581"/>
      <c r="AJ83" s="581"/>
      <c r="AK83" s="581"/>
      <c r="AL83" s="581"/>
      <c r="AM83" s="581"/>
      <c r="AN83" s="581"/>
      <c r="AO83" s="581"/>
      <c r="AP83" s="581"/>
      <c r="AQ83" s="581"/>
      <c r="AR83" s="581"/>
      <c r="AS83" s="581"/>
      <c r="AT83" s="581"/>
      <c r="AU83" s="581"/>
      <c r="AV83" s="581"/>
      <c r="AW83" s="581"/>
      <c r="AX83" s="581"/>
      <c r="AY83" s="581"/>
      <c r="AZ83" s="581"/>
      <c r="BA83" s="581"/>
      <c r="BB83" s="581"/>
      <c r="BC83" s="581"/>
      <c r="BD83" s="581"/>
      <c r="BE83" s="581"/>
      <c r="BF83" s="581"/>
    </row>
    <row r="84" spans="1:61" customHeight="1" ht="26.25" s="578" customFormat="1">
      <c r="A84" s="598"/>
      <c r="B84" s="603">
        <v>6000</v>
      </c>
      <c r="C84" s="597">
        <f>ROUNDUP(IFERROR(AG82*(1+$AG$45/100),AG82),0)</f>
        <v>600</v>
      </c>
      <c r="D84" s="597">
        <f>ROUNDUP(IFERROR(AH82*(1+$AG$45/100),AH82),0)</f>
        <v>652</v>
      </c>
      <c r="E84" s="597">
        <f>ROUNDUP(IFERROR(AI82*(1+$AG$45/100),AI82),0)</f>
        <v>703</v>
      </c>
      <c r="F84" s="597">
        <f>ROUNDUP(IFERROR(AJ82*(1+$AG$45/100),AJ82),0)</f>
        <v>951</v>
      </c>
      <c r="G84" s="597">
        <f>ROUNDUP(IFERROR(AK82*(1+$AG$45/100),AK82),0)</f>
        <v>1003</v>
      </c>
      <c r="H84" s="597">
        <f>ROUNDUP(IFERROR(AL82*(1+$AG$45/100),AL82),0)</f>
        <v>1054</v>
      </c>
      <c r="I84" s="597">
        <f>ROUNDUP(IFERROR(AM82*(1+$AG$45/100),AM82),0)</f>
        <v>1302</v>
      </c>
      <c r="J84" s="597">
        <f>ROUNDUP(IFERROR(AN82*(1+$AG$45/100),AN82),0)</f>
        <v>1354</v>
      </c>
      <c r="K84" s="597">
        <f>ROUNDUP(IFERROR(AO82*(1+$AG$45/100),AO82),0)</f>
        <v>1406</v>
      </c>
      <c r="L84" s="597">
        <f>ROUNDUP(IFERROR(AP82*(1+$AG$45/100),AP82),0)</f>
        <v>1653</v>
      </c>
      <c r="M84" s="597">
        <f>ROUNDUP(IFERROR(AQ82*(1+$AG$45/100),AQ82),0)</f>
        <v>1705</v>
      </c>
      <c r="N84" s="597">
        <f>ROUNDUP(IFERROR(AR82*(1+$AG$45/100),AR82),0)</f>
        <v>1757</v>
      </c>
      <c r="O84" s="597">
        <f>ROUNDUP(IFERROR(AS82*(1+$AG$45/100),AS82),0)</f>
        <v>2005</v>
      </c>
      <c r="P84" s="597">
        <f>ROUNDUP(IFERROR(AT82*(1+$AG$45/100),AT82),0)</f>
        <v>2056</v>
      </c>
      <c r="Q84" s="597">
        <f>ROUNDUP(IFERROR(AU82*(1+$AG$45/100),AU82),0)</f>
        <v>2108</v>
      </c>
      <c r="R84" s="597">
        <f>ROUNDUP(IFERROR(AV82*(1+$AG$45/100),AV82),0)</f>
        <v>2356</v>
      </c>
      <c r="S84" s="597">
        <f>ROUNDUP(IFERROR(AW82*(1+$AG$45/100),AW82),0)</f>
        <v>2407</v>
      </c>
      <c r="T84" s="597">
        <f>ROUNDUP(IFERROR(AX82*(1+$AG$45/100),AX82),0)</f>
        <v>2459</v>
      </c>
      <c r="U84" s="597">
        <f>ROUNDUP(IFERROR(AY82*(1+$AG$45/100),AY82),0)</f>
        <v>2707</v>
      </c>
      <c r="V84" s="597">
        <f>ROUNDUP(IFERROR(AZ82*(1+$AG$45/100),AZ82),0)</f>
        <v>2759</v>
      </c>
      <c r="W84" s="597">
        <f>ROUNDUP(IFERROR(BA82*(1+$AG$45/100),BA82),0)</f>
        <v>2810</v>
      </c>
      <c r="X84" s="597">
        <f>ROUNDUP(IFERROR(BB82*(1+$AG$45/100),BB82),0)</f>
        <v>3058</v>
      </c>
      <c r="Y84" s="597">
        <f>ROUNDUP(IFERROR(BC82*(1+$AG$45/100),BC82),0)</f>
        <v>3110</v>
      </c>
      <c r="Z84" s="597">
        <f>ROUNDUP(IFERROR(BD82*(1+$AG$45/100),BD82),0)</f>
        <v>3161</v>
      </c>
      <c r="AA84" s="597">
        <f>ROUNDUP(IFERROR(BE82*(1+$AG$45/100),BE82),0)</f>
        <v>3410</v>
      </c>
      <c r="AB84" s="597">
        <f>ROUNDUP(IFERROR(BF82*(1+$AG$45/100),BF82),0)</f>
        <v>3461</v>
      </c>
      <c r="AC84" s="601"/>
      <c r="AE84" s="541"/>
      <c r="AF84" s="592"/>
      <c r="AG84" s="593"/>
      <c r="AH84" s="593"/>
      <c r="AI84" s="593"/>
      <c r="AJ84" s="593"/>
      <c r="AK84" s="593"/>
      <c r="AL84" s="593"/>
      <c r="AM84" s="593"/>
      <c r="AN84" s="593"/>
      <c r="AO84" s="593"/>
      <c r="AP84" s="593"/>
      <c r="AQ84" s="593"/>
      <c r="AR84" s="593"/>
      <c r="AS84" s="593"/>
      <c r="AT84" s="593"/>
      <c r="AU84" s="593"/>
      <c r="AV84" s="593"/>
      <c r="AW84" s="593"/>
      <c r="AX84" s="593"/>
      <c r="AY84" s="593"/>
      <c r="AZ84" s="593"/>
      <c r="BA84" s="593"/>
      <c r="BB84" s="593"/>
      <c r="BC84" s="593"/>
      <c r="BD84" s="593"/>
      <c r="BE84" s="593"/>
      <c r="BF84" s="593"/>
    </row>
    <row r="85" spans="1:61" customHeight="1" ht="46.5" s="578" customFormat="1">
      <c r="A85" s="598"/>
      <c r="B85" s="598"/>
      <c r="C85" s="598"/>
      <c r="D85" s="598"/>
      <c r="E85" s="598"/>
      <c r="F85" s="598"/>
      <c r="G85" s="598"/>
      <c r="H85" s="598"/>
      <c r="I85" s="598"/>
      <c r="J85" s="598"/>
      <c r="K85" s="598"/>
      <c r="L85" s="598"/>
      <c r="M85" s="598"/>
      <c r="N85" s="598"/>
      <c r="O85" s="598"/>
      <c r="P85" s="598"/>
      <c r="Q85" s="598"/>
      <c r="R85" s="598"/>
      <c r="S85" s="598"/>
      <c r="T85" s="598"/>
      <c r="U85" s="598"/>
      <c r="V85" s="598"/>
      <c r="W85" s="598"/>
      <c r="X85" s="598"/>
      <c r="Y85" s="598"/>
      <c r="Z85" s="598"/>
      <c r="AA85" s="598"/>
      <c r="AB85" s="598"/>
      <c r="AC85" s="601"/>
      <c r="AE85" s="541"/>
      <c r="AF85" s="541" t="s">
        <v>1131</v>
      </c>
      <c r="AG85" s="541"/>
      <c r="AH85" s="541"/>
      <c r="AI85" s="541"/>
      <c r="AJ85" s="541"/>
      <c r="AK85" s="541"/>
      <c r="AL85" s="541"/>
      <c r="AM85" s="541"/>
      <c r="AN85" s="541"/>
      <c r="AO85" s="541"/>
      <c r="AP85" s="541"/>
      <c r="AQ85" s="541"/>
      <c r="AR85" s="541"/>
      <c r="AS85" s="541"/>
      <c r="AT85" s="541"/>
      <c r="AU85" s="541"/>
      <c r="AV85" s="541"/>
      <c r="AW85" s="541"/>
      <c r="AX85" s="541"/>
      <c r="AY85" s="541"/>
      <c r="AZ85" s="541"/>
      <c r="BA85" s="541"/>
      <c r="BB85" s="541"/>
      <c r="BC85" s="541"/>
      <c r="BD85" s="541"/>
      <c r="BE85" s="541"/>
      <c r="BF85" s="541"/>
    </row>
    <row r="86" spans="1:61" customHeight="1" ht="26.25" s="578" customFormat="1">
      <c r="AC86" s="591"/>
      <c r="AE86" s="541"/>
      <c r="AF86" s="541"/>
      <c r="AG86" s="541">
        <v>1600</v>
      </c>
      <c r="AH86" s="541">
        <v>2000</v>
      </c>
      <c r="AI86" s="541">
        <v>2400</v>
      </c>
      <c r="AJ86" s="541">
        <v>2800</v>
      </c>
      <c r="AK86" s="541">
        <v>3200</v>
      </c>
      <c r="AL86" s="541">
        <v>3600</v>
      </c>
      <c r="AM86" s="541">
        <v>4000</v>
      </c>
      <c r="AN86" s="541">
        <v>4400</v>
      </c>
      <c r="AO86" s="541">
        <v>4800</v>
      </c>
      <c r="AP86" s="541">
        <v>5200</v>
      </c>
      <c r="AQ86" s="541">
        <v>5600</v>
      </c>
      <c r="AR86" s="541">
        <v>6000</v>
      </c>
      <c r="AS86" s="541">
        <v>6400</v>
      </c>
      <c r="AT86" s="541">
        <v>6800</v>
      </c>
      <c r="AU86" s="541">
        <v>7200</v>
      </c>
      <c r="AV86" s="541">
        <v>7600</v>
      </c>
      <c r="AW86" s="541">
        <v>8000</v>
      </c>
      <c r="AX86" s="541">
        <v>8400</v>
      </c>
      <c r="AY86" s="541">
        <v>8800</v>
      </c>
      <c r="AZ86" s="541">
        <v>9200</v>
      </c>
      <c r="BA86" s="541">
        <v>9600</v>
      </c>
      <c r="BB86" s="541">
        <v>10000</v>
      </c>
      <c r="BC86" s="541">
        <v>10400</v>
      </c>
      <c r="BD86" s="541">
        <v>10800</v>
      </c>
      <c r="BE86" s="541">
        <v>11200</v>
      </c>
      <c r="BF86" s="541">
        <v>11600</v>
      </c>
    </row>
    <row r="87" spans="1:61" customHeight="1" ht="26.25" s="578" customFormat="1">
      <c r="A87" s="1465" t="s">
        <v>1132</v>
      </c>
      <c r="B87" s="1465"/>
      <c r="C87" s="1465"/>
      <c r="D87" s="1465"/>
      <c r="E87" s="1465"/>
      <c r="F87" s="1465"/>
      <c r="G87" s="1465"/>
      <c r="H87" s="1465"/>
      <c r="I87" s="1465"/>
      <c r="J87" s="1465"/>
      <c r="K87" s="1465"/>
      <c r="L87" s="1465"/>
      <c r="M87" s="1465"/>
      <c r="N87" s="1465"/>
      <c r="O87" s="1465"/>
      <c r="P87" s="1465"/>
      <c r="Q87" s="1465"/>
      <c r="R87" s="1465"/>
      <c r="S87" s="1465"/>
      <c r="T87" s="1465"/>
      <c r="U87" s="1465"/>
      <c r="V87" s="1465"/>
      <c r="W87" s="1465"/>
      <c r="X87" s="1465"/>
      <c r="Y87" s="1465"/>
      <c r="Z87" s="1465"/>
      <c r="AA87" s="1465"/>
      <c r="AB87" s="1465"/>
      <c r="AC87" s="1465"/>
      <c r="AE87" s="541"/>
      <c r="AF87" s="579">
        <v>3100</v>
      </c>
      <c r="AG87" s="541">
        <v>425</v>
      </c>
      <c r="AH87" s="541">
        <v>531</v>
      </c>
      <c r="AI87" s="541">
        <v>638</v>
      </c>
      <c r="AJ87" s="541">
        <v>744</v>
      </c>
      <c r="AK87" s="541">
        <v>850</v>
      </c>
      <c r="AL87" s="541">
        <v>956</v>
      </c>
      <c r="AM87" s="541">
        <v>1062</v>
      </c>
      <c r="AN87" s="541">
        <v>1168</v>
      </c>
      <c r="AO87" s="541">
        <v>1275</v>
      </c>
      <c r="AP87" s="541">
        <v>1381</v>
      </c>
      <c r="AQ87" s="541">
        <v>1487</v>
      </c>
      <c r="AR87" s="541">
        <v>1593</v>
      </c>
      <c r="AS87" s="541">
        <v>1699</v>
      </c>
      <c r="AT87" s="541">
        <v>1805</v>
      </c>
      <c r="AU87" s="541">
        <v>1912</v>
      </c>
      <c r="AV87" s="541">
        <v>2018</v>
      </c>
      <c r="AW87" s="541">
        <v>2124</v>
      </c>
      <c r="AX87" s="541">
        <v>2230</v>
      </c>
      <c r="AY87" s="541">
        <v>2336</v>
      </c>
      <c r="AZ87" s="541">
        <v>2443</v>
      </c>
      <c r="BA87" s="541">
        <v>2549</v>
      </c>
      <c r="BB87" s="541">
        <v>2655</v>
      </c>
      <c r="BC87" s="541">
        <v>2761</v>
      </c>
      <c r="BD87" s="541">
        <v>2867</v>
      </c>
      <c r="BE87" s="541">
        <v>2973</v>
      </c>
      <c r="BF87" s="541">
        <v>3080</v>
      </c>
    </row>
    <row r="88" spans="1:61" customHeight="1" ht="26.25" s="578" customFormat="1">
      <c r="A88" s="598"/>
      <c r="B88" s="599"/>
      <c r="C88" s="600">
        <v>1600</v>
      </c>
      <c r="D88" s="600">
        <v>2000</v>
      </c>
      <c r="E88" s="600">
        <v>2400</v>
      </c>
      <c r="F88" s="600">
        <v>2800</v>
      </c>
      <c r="G88" s="600">
        <v>3200</v>
      </c>
      <c r="H88" s="600">
        <v>3600</v>
      </c>
      <c r="I88" s="600">
        <v>4000</v>
      </c>
      <c r="J88" s="600">
        <v>4400</v>
      </c>
      <c r="K88" s="600">
        <v>4800</v>
      </c>
      <c r="L88" s="600">
        <v>5200</v>
      </c>
      <c r="M88" s="600">
        <v>5600</v>
      </c>
      <c r="N88" s="600">
        <v>6000</v>
      </c>
      <c r="O88" s="600">
        <v>6400</v>
      </c>
      <c r="P88" s="600">
        <v>6800</v>
      </c>
      <c r="Q88" s="600">
        <v>7200</v>
      </c>
      <c r="R88" s="600">
        <v>7600</v>
      </c>
      <c r="S88" s="600">
        <v>8000</v>
      </c>
      <c r="T88" s="600">
        <v>8400</v>
      </c>
      <c r="U88" s="600">
        <v>8800</v>
      </c>
      <c r="V88" s="600">
        <v>9200</v>
      </c>
      <c r="W88" s="600">
        <v>9600</v>
      </c>
      <c r="X88" s="600">
        <v>10000</v>
      </c>
      <c r="Y88" s="600">
        <v>10400</v>
      </c>
      <c r="Z88" s="600">
        <v>10800</v>
      </c>
      <c r="AA88" s="600">
        <v>11200</v>
      </c>
      <c r="AB88" s="600">
        <v>11600</v>
      </c>
      <c r="AC88" s="601"/>
      <c r="AE88" s="541"/>
      <c r="AF88" s="579">
        <v>3400</v>
      </c>
      <c r="AG88" s="541">
        <v>535.66666666667</v>
      </c>
      <c r="AH88" s="541">
        <v>628.33333333333</v>
      </c>
      <c r="AI88" s="541">
        <v>721.33333333333</v>
      </c>
      <c r="AJ88" s="541">
        <v>896.33333333333</v>
      </c>
      <c r="AK88" s="541">
        <v>989</v>
      </c>
      <c r="AL88" s="541">
        <v>1081.3333333333</v>
      </c>
      <c r="AM88" s="541">
        <v>1256.3333333333</v>
      </c>
      <c r="AN88" s="541">
        <v>1349</v>
      </c>
      <c r="AO88" s="541">
        <v>1442</v>
      </c>
      <c r="AP88" s="541">
        <v>1617</v>
      </c>
      <c r="AQ88" s="541">
        <v>1709.3333333333</v>
      </c>
      <c r="AR88" s="541">
        <v>1802</v>
      </c>
      <c r="AS88" s="541">
        <v>1977</v>
      </c>
      <c r="AT88" s="541">
        <v>2069.3333333333</v>
      </c>
      <c r="AU88" s="541">
        <v>2162.6666666667</v>
      </c>
      <c r="AV88" s="541">
        <v>2337.6666666667</v>
      </c>
      <c r="AW88" s="541">
        <v>2430</v>
      </c>
      <c r="AX88" s="541">
        <v>2522.6666666667</v>
      </c>
      <c r="AY88" s="541">
        <v>2697.6666666667</v>
      </c>
      <c r="AZ88" s="541">
        <v>2790.6666666667</v>
      </c>
      <c r="BA88" s="541">
        <v>2883.3333333333</v>
      </c>
      <c r="BB88" s="541">
        <v>3058</v>
      </c>
      <c r="BC88" s="541">
        <v>3150.6666666667</v>
      </c>
      <c r="BD88" s="541">
        <v>3243.3333333333</v>
      </c>
      <c r="BE88" s="541">
        <v>3418</v>
      </c>
      <c r="BF88" s="541">
        <v>3511.3333333333</v>
      </c>
    </row>
    <row r="89" spans="1:61" customHeight="1" ht="26.25" s="578" customFormat="1">
      <c r="A89" s="598"/>
      <c r="B89" s="603">
        <v>3100</v>
      </c>
      <c r="C89" s="596">
        <f>ROUNDUP(IFERROR(AG87*(1+$AG$45/100),AG87),0)</f>
        <v>277</v>
      </c>
      <c r="D89" s="596">
        <f>ROUNDUP(IFERROR(AH87*(1+$AG$45/100),AH87),0)</f>
        <v>346</v>
      </c>
      <c r="E89" s="596">
        <f>ROUNDUP(IFERROR(AI87*(1+$AG$45/100),AI87),0)</f>
        <v>415</v>
      </c>
      <c r="F89" s="596">
        <f>ROUNDUP(IFERROR(AJ87*(1+$AG$45/100),AJ87),0)</f>
        <v>484</v>
      </c>
      <c r="G89" s="596">
        <f>ROUNDUP(IFERROR(AK87*(1+$AG$45/100),AK87),0)</f>
        <v>553</v>
      </c>
      <c r="H89" s="596">
        <f>ROUNDUP(IFERROR(AL87*(1+$AG$45/100),AL87),0)</f>
        <v>622</v>
      </c>
      <c r="I89" s="596">
        <f>ROUNDUP(IFERROR(AM87*(1+$AG$45/100),AM87),0)</f>
        <v>691</v>
      </c>
      <c r="J89" s="596">
        <f>ROUNDUP(IFERROR(AN87*(1+$AG$45/100),AN87),0)</f>
        <v>760</v>
      </c>
      <c r="K89" s="596">
        <f>ROUNDUP(IFERROR(AO87*(1+$AG$45/100),AO87),0)</f>
        <v>829</v>
      </c>
      <c r="L89" s="596">
        <f>ROUNDUP(IFERROR(AP87*(1+$AG$45/100),AP87),0)</f>
        <v>898</v>
      </c>
      <c r="M89" s="596">
        <f>ROUNDUP(IFERROR(AQ87*(1+$AG$45/100),AQ87),0)</f>
        <v>967</v>
      </c>
      <c r="N89" s="596">
        <f>ROUNDUP(IFERROR(AR87*(1+$AG$45/100),AR87),0)</f>
        <v>1036</v>
      </c>
      <c r="O89" s="596">
        <f>ROUNDUP(IFERROR(AS87*(1+$AG$45/100),AS87),0)</f>
        <v>1105</v>
      </c>
      <c r="P89" s="596">
        <f>ROUNDUP(IFERROR(AT87*(1+$AG$45/100),AT87),0)</f>
        <v>1174</v>
      </c>
      <c r="Q89" s="596">
        <f>ROUNDUP(IFERROR(AU87*(1+$AG$45/100),AU87),0)</f>
        <v>1243</v>
      </c>
      <c r="R89" s="596">
        <f>ROUNDUP(IFERROR(AV87*(1+$AG$45/100),AV87),0)</f>
        <v>1312</v>
      </c>
      <c r="S89" s="596">
        <f>ROUNDUP(IFERROR(AW87*(1+$AG$45/100),AW87),0)</f>
        <v>1381</v>
      </c>
      <c r="T89" s="596">
        <f>ROUNDUP(IFERROR(AX87*(1+$AG$45/100),AX87),0)</f>
        <v>1450</v>
      </c>
      <c r="U89" s="596">
        <f>ROUNDUP(IFERROR(AY87*(1+$AG$45/100),AY87),0)</f>
        <v>1519</v>
      </c>
      <c r="V89" s="596">
        <f>ROUNDUP(IFERROR(AZ87*(1+$AG$45/100),AZ87),0)</f>
        <v>1588</v>
      </c>
      <c r="W89" s="596">
        <f>ROUNDUP(IFERROR(BA87*(1+$AG$45/100),BA87),0)</f>
        <v>1657</v>
      </c>
      <c r="X89" s="596">
        <f>ROUNDUP(IFERROR(BB87*(1+$AG$45/100),BB87),0)</f>
        <v>1726</v>
      </c>
      <c r="Y89" s="596">
        <f>ROUNDUP(IFERROR(BC87*(1+$AG$45/100),BC87),0)</f>
        <v>1795</v>
      </c>
      <c r="Z89" s="596">
        <f>ROUNDUP(IFERROR(BD87*(1+$AG$45/100),BD87),0)</f>
        <v>1864</v>
      </c>
      <c r="AA89" s="596">
        <f>ROUNDUP(IFERROR(BE87*(1+$AG$45/100),BE87),0)</f>
        <v>1933</v>
      </c>
      <c r="AB89" s="596">
        <f>ROUNDUP(IFERROR(BF87*(1+$AG$45/100),BF87),0)</f>
        <v>2002</v>
      </c>
      <c r="AC89" s="601"/>
      <c r="AE89" s="541"/>
      <c r="AF89" s="579">
        <v>3700</v>
      </c>
      <c r="AG89" s="541">
        <v>646.33333333333</v>
      </c>
      <c r="AH89" s="541">
        <v>725.66666666667</v>
      </c>
      <c r="AI89" s="541">
        <v>804.66666666667</v>
      </c>
      <c r="AJ89" s="541">
        <v>1048.6666666667</v>
      </c>
      <c r="AK89" s="541">
        <v>1128</v>
      </c>
      <c r="AL89" s="541">
        <v>1206.6666666667</v>
      </c>
      <c r="AM89" s="541">
        <v>1450.6666666667</v>
      </c>
      <c r="AN89" s="541">
        <v>1530</v>
      </c>
      <c r="AO89" s="541">
        <v>1609</v>
      </c>
      <c r="AP89" s="541">
        <v>1853</v>
      </c>
      <c r="AQ89" s="541">
        <v>1931.6666666667</v>
      </c>
      <c r="AR89" s="541">
        <v>2011</v>
      </c>
      <c r="AS89" s="541">
        <v>2255</v>
      </c>
      <c r="AT89" s="541">
        <v>2333.6666666667</v>
      </c>
      <c r="AU89" s="541">
        <v>2413.3333333333</v>
      </c>
      <c r="AV89" s="541">
        <v>2657.3333333333</v>
      </c>
      <c r="AW89" s="541">
        <v>2736</v>
      </c>
      <c r="AX89" s="541">
        <v>2815.3333333333</v>
      </c>
      <c r="AY89" s="541">
        <v>3059.3333333333</v>
      </c>
      <c r="AZ89" s="541">
        <v>3138.3333333333</v>
      </c>
      <c r="BA89" s="541">
        <v>3217.6666666667</v>
      </c>
      <c r="BB89" s="541">
        <v>3461</v>
      </c>
      <c r="BC89" s="541">
        <v>3540.3333333333</v>
      </c>
      <c r="BD89" s="541">
        <v>3619.6666666667</v>
      </c>
      <c r="BE89" s="541">
        <v>3863</v>
      </c>
      <c r="BF89" s="541">
        <v>3942.6666666667</v>
      </c>
    </row>
    <row r="90" spans="1:61" customHeight="1" ht="26.25" s="578" customFormat="1">
      <c r="A90" s="598"/>
      <c r="B90" s="604">
        <v>3400</v>
      </c>
      <c r="C90" s="597">
        <f>ROUNDUP(IFERROR(AG88*(1+$AG$45/100),AG88),0)</f>
        <v>349</v>
      </c>
      <c r="D90" s="597">
        <f>ROUNDUP(IFERROR(AH88*(1+$AG$45/100),AH88),0)</f>
        <v>409</v>
      </c>
      <c r="E90" s="597">
        <f>ROUNDUP(IFERROR(AI88*(1+$AG$45/100),AI88),0)</f>
        <v>469</v>
      </c>
      <c r="F90" s="597">
        <f>ROUNDUP(IFERROR(AJ88*(1+$AG$45/100),AJ88),0)</f>
        <v>583</v>
      </c>
      <c r="G90" s="597">
        <f>ROUNDUP(IFERROR(AK88*(1+$AG$45/100),AK88),0)</f>
        <v>643</v>
      </c>
      <c r="H90" s="597">
        <f>ROUNDUP(IFERROR(AL88*(1+$AG$45/100),AL88),0)</f>
        <v>703</v>
      </c>
      <c r="I90" s="597">
        <f>ROUNDUP(IFERROR(AM88*(1+$AG$45/100),AM88),0)</f>
        <v>817</v>
      </c>
      <c r="J90" s="597">
        <f>ROUNDUP(IFERROR(AN88*(1+$AG$45/100),AN88),0)</f>
        <v>877</v>
      </c>
      <c r="K90" s="597">
        <f>ROUNDUP(IFERROR(AO88*(1+$AG$45/100),AO88),0)</f>
        <v>938</v>
      </c>
      <c r="L90" s="597">
        <f>ROUNDUP(IFERROR(AP88*(1+$AG$45/100),AP88),0)</f>
        <v>1052</v>
      </c>
      <c r="M90" s="597">
        <f>ROUNDUP(IFERROR(AQ88*(1+$AG$45/100),AQ88),0)</f>
        <v>1112</v>
      </c>
      <c r="N90" s="597">
        <f>ROUNDUP(IFERROR(AR88*(1+$AG$45/100),AR88),0)</f>
        <v>1172</v>
      </c>
      <c r="O90" s="597">
        <f>ROUNDUP(IFERROR(AS88*(1+$AG$45/100),AS88),0)</f>
        <v>1286</v>
      </c>
      <c r="P90" s="597">
        <f>ROUNDUP(IFERROR(AT88*(1+$AG$45/100),AT88),0)</f>
        <v>1346</v>
      </c>
      <c r="Q90" s="597">
        <f>ROUNDUP(IFERROR(AU88*(1+$AG$45/100),AU88),0)</f>
        <v>1406</v>
      </c>
      <c r="R90" s="597">
        <f>ROUNDUP(IFERROR(AV88*(1+$AG$45/100),AV88),0)</f>
        <v>1520</v>
      </c>
      <c r="S90" s="597">
        <f>ROUNDUP(IFERROR(AW88*(1+$AG$45/100),AW88),0)</f>
        <v>1580</v>
      </c>
      <c r="T90" s="597">
        <f>ROUNDUP(IFERROR(AX88*(1+$AG$45/100),AX88),0)</f>
        <v>1640</v>
      </c>
      <c r="U90" s="597">
        <f>ROUNDUP(IFERROR(AY88*(1+$AG$45/100),AY88),0)</f>
        <v>1754</v>
      </c>
      <c r="V90" s="597">
        <f>ROUNDUP(IFERROR(AZ88*(1+$AG$45/100),AZ88),0)</f>
        <v>1814</v>
      </c>
      <c r="W90" s="597">
        <f>ROUNDUP(IFERROR(BA88*(1+$AG$45/100),BA88),0)</f>
        <v>1875</v>
      </c>
      <c r="X90" s="597">
        <f>ROUNDUP(IFERROR(BB88*(1+$AG$45/100),BB88),0)</f>
        <v>1988</v>
      </c>
      <c r="Y90" s="597">
        <f>ROUNDUP(IFERROR(BC88*(1+$AG$45/100),BC88),0)</f>
        <v>2048</v>
      </c>
      <c r="Z90" s="597">
        <f>ROUNDUP(IFERROR(BD88*(1+$AG$45/100),BD88),0)</f>
        <v>2109</v>
      </c>
      <c r="AA90" s="597">
        <f>ROUNDUP(IFERROR(BE88*(1+$AG$45/100),BE88),0)</f>
        <v>2222</v>
      </c>
      <c r="AB90" s="597">
        <f>ROUNDUP(IFERROR(BF88*(1+$AG$45/100),BF88),0)</f>
        <v>2283</v>
      </c>
      <c r="AC90" s="601"/>
      <c r="AE90" s="541"/>
      <c r="AF90" s="579">
        <v>4000</v>
      </c>
      <c r="AG90" s="541">
        <v>757</v>
      </c>
      <c r="AH90" s="541">
        <v>823</v>
      </c>
      <c r="AI90" s="541">
        <v>888</v>
      </c>
      <c r="AJ90" s="541">
        <v>1201</v>
      </c>
      <c r="AK90" s="541">
        <v>1267</v>
      </c>
      <c r="AL90" s="541">
        <v>1332</v>
      </c>
      <c r="AM90" s="541">
        <v>1645</v>
      </c>
      <c r="AN90" s="541">
        <v>1711</v>
      </c>
      <c r="AO90" s="541">
        <v>1776</v>
      </c>
      <c r="AP90" s="541">
        <v>2089</v>
      </c>
      <c r="AQ90" s="541">
        <v>2154</v>
      </c>
      <c r="AR90" s="541">
        <v>2220</v>
      </c>
      <c r="AS90" s="541">
        <v>2533</v>
      </c>
      <c r="AT90" s="541">
        <v>2598</v>
      </c>
      <c r="AU90" s="541">
        <v>2664</v>
      </c>
      <c r="AV90" s="541">
        <v>2977</v>
      </c>
      <c r="AW90" s="541">
        <v>3042</v>
      </c>
      <c r="AX90" s="541">
        <v>3108</v>
      </c>
      <c r="AY90" s="541">
        <v>3421</v>
      </c>
      <c r="AZ90" s="541">
        <v>3486</v>
      </c>
      <c r="BA90" s="541">
        <v>3552</v>
      </c>
      <c r="BB90" s="541">
        <v>3864</v>
      </c>
      <c r="BC90" s="541">
        <v>3930</v>
      </c>
      <c r="BD90" s="541">
        <v>3996</v>
      </c>
      <c r="BE90" s="541">
        <v>4308</v>
      </c>
      <c r="BF90" s="541">
        <v>4374</v>
      </c>
    </row>
    <row r="91" spans="1:61" customHeight="1" ht="26.25" s="578" customFormat="1">
      <c r="A91" s="598"/>
      <c r="B91" s="603">
        <v>3700</v>
      </c>
      <c r="C91" s="596">
        <f>ROUNDUP(IFERROR(AG89*(1+$AG$45/100),AG89),0)</f>
        <v>421</v>
      </c>
      <c r="D91" s="596">
        <f>ROUNDUP(IFERROR(AH89*(1+$AG$45/100),AH89),0)</f>
        <v>472</v>
      </c>
      <c r="E91" s="596">
        <f>ROUNDUP(IFERROR(AI89*(1+$AG$45/100),AI89),0)</f>
        <v>524</v>
      </c>
      <c r="F91" s="596">
        <f>ROUNDUP(IFERROR(AJ89*(1+$AG$45/100),AJ89),0)</f>
        <v>682</v>
      </c>
      <c r="G91" s="596">
        <f>ROUNDUP(IFERROR(AK89*(1+$AG$45/100),AK89),0)</f>
        <v>734</v>
      </c>
      <c r="H91" s="596">
        <f>ROUNDUP(IFERROR(AL89*(1+$AG$45/100),AL89),0)</f>
        <v>785</v>
      </c>
      <c r="I91" s="596">
        <f>ROUNDUP(IFERROR(AM89*(1+$AG$45/100),AM89),0)</f>
        <v>943</v>
      </c>
      <c r="J91" s="596">
        <f>ROUNDUP(IFERROR(AN89*(1+$AG$45/100),AN89),0)</f>
        <v>995</v>
      </c>
      <c r="K91" s="596">
        <f>ROUNDUP(IFERROR(AO89*(1+$AG$45/100),AO89),0)</f>
        <v>1046</v>
      </c>
      <c r="L91" s="596">
        <f>ROUNDUP(IFERROR(AP89*(1+$AG$45/100),AP89),0)</f>
        <v>1205</v>
      </c>
      <c r="M91" s="596">
        <f>ROUNDUP(IFERROR(AQ89*(1+$AG$45/100),AQ89),0)</f>
        <v>1256</v>
      </c>
      <c r="N91" s="596">
        <f>ROUNDUP(IFERROR(AR89*(1+$AG$45/100),AR89),0)</f>
        <v>1308</v>
      </c>
      <c r="O91" s="596">
        <f>ROUNDUP(IFERROR(AS89*(1+$AG$45/100),AS89),0)</f>
        <v>1466</v>
      </c>
      <c r="P91" s="596">
        <f>ROUNDUP(IFERROR(AT89*(1+$AG$45/100),AT89),0)</f>
        <v>1517</v>
      </c>
      <c r="Q91" s="596">
        <f>ROUNDUP(IFERROR(AU89*(1+$AG$45/100),AU89),0)</f>
        <v>1569</v>
      </c>
      <c r="R91" s="596">
        <f>ROUNDUP(IFERROR(AV89*(1+$AG$45/100),AV89),0)</f>
        <v>1728</v>
      </c>
      <c r="S91" s="596">
        <f>ROUNDUP(IFERROR(AW89*(1+$AG$45/100),AW89),0)</f>
        <v>1779</v>
      </c>
      <c r="T91" s="596">
        <f>ROUNDUP(IFERROR(AX89*(1+$AG$45/100),AX89),0)</f>
        <v>1830</v>
      </c>
      <c r="U91" s="596">
        <f>ROUNDUP(IFERROR(AY89*(1+$AG$45/100),AY89),0)</f>
        <v>1989</v>
      </c>
      <c r="V91" s="596">
        <f>ROUNDUP(IFERROR(AZ89*(1+$AG$45/100),AZ89),0)</f>
        <v>2040</v>
      </c>
      <c r="W91" s="596">
        <f>ROUNDUP(IFERROR(BA89*(1+$AG$45/100),BA89),0)</f>
        <v>2092</v>
      </c>
      <c r="X91" s="596">
        <f>ROUNDUP(IFERROR(BB89*(1+$AG$45/100),BB89),0)</f>
        <v>2250</v>
      </c>
      <c r="Y91" s="596">
        <f>ROUNDUP(IFERROR(BC89*(1+$AG$45/100),BC89),0)</f>
        <v>2302</v>
      </c>
      <c r="Z91" s="596">
        <f>ROUNDUP(IFERROR(BD89*(1+$AG$45/100),BD89),0)</f>
        <v>2353</v>
      </c>
      <c r="AA91" s="596">
        <f>ROUNDUP(IFERROR(BE89*(1+$AG$45/100),BE89),0)</f>
        <v>2511</v>
      </c>
      <c r="AB91" s="596">
        <f>ROUNDUP(IFERROR(BF89*(1+$AG$45/100),BF89),0)</f>
        <v>2563</v>
      </c>
      <c r="AC91" s="601"/>
      <c r="AE91" s="541"/>
      <c r="AF91" s="579">
        <v>5000</v>
      </c>
      <c r="AG91" s="541">
        <v>934</v>
      </c>
      <c r="AH91" s="541">
        <v>1013</v>
      </c>
      <c r="AI91" s="541">
        <v>1092</v>
      </c>
      <c r="AJ91" s="541">
        <v>1480</v>
      </c>
      <c r="AK91" s="541">
        <v>1559</v>
      </c>
      <c r="AL91" s="541">
        <v>1638</v>
      </c>
      <c r="AM91" s="541">
        <v>2025</v>
      </c>
      <c r="AN91" s="541">
        <v>2105</v>
      </c>
      <c r="AO91" s="541">
        <v>2184</v>
      </c>
      <c r="AP91" s="541">
        <v>2571</v>
      </c>
      <c r="AQ91" s="541">
        <v>2651</v>
      </c>
      <c r="AR91" s="541">
        <v>2730</v>
      </c>
      <c r="AS91" s="541">
        <v>3117</v>
      </c>
      <c r="AT91" s="541">
        <v>3197</v>
      </c>
      <c r="AU91" s="541">
        <v>3276</v>
      </c>
      <c r="AV91" s="541">
        <v>3663</v>
      </c>
      <c r="AW91" s="541">
        <v>3742</v>
      </c>
      <c r="AX91" s="541">
        <v>3822</v>
      </c>
      <c r="AY91" s="541">
        <v>4209</v>
      </c>
      <c r="AZ91" s="541">
        <v>4288</v>
      </c>
      <c r="BA91" s="541">
        <v>4368</v>
      </c>
      <c r="BB91" s="541">
        <v>4755</v>
      </c>
      <c r="BC91" s="541">
        <v>4834</v>
      </c>
      <c r="BD91" s="541">
        <v>4913</v>
      </c>
      <c r="BE91" s="541">
        <v>5301</v>
      </c>
      <c r="BF91" s="541">
        <v>5380</v>
      </c>
    </row>
    <row r="92" spans="1:61" customHeight="1" ht="26.25" s="578" customFormat="1">
      <c r="A92" s="598"/>
      <c r="B92" s="604">
        <v>4000</v>
      </c>
      <c r="C92" s="597">
        <f>ROUNDUP(IFERROR(AG90*(1+$AG$45/100),AG90),0)</f>
        <v>493</v>
      </c>
      <c r="D92" s="597">
        <f>ROUNDUP(IFERROR(AH90*(1+$AG$45/100),AH90),0)</f>
        <v>535</v>
      </c>
      <c r="E92" s="597">
        <f>ROUNDUP(IFERROR(AI90*(1+$AG$45/100),AI90),0)</f>
        <v>578</v>
      </c>
      <c r="F92" s="597">
        <f>ROUNDUP(IFERROR(AJ90*(1+$AG$45/100),AJ90),0)</f>
        <v>781</v>
      </c>
      <c r="G92" s="597">
        <f>ROUNDUP(IFERROR(AK90*(1+$AG$45/100),AK90),0)</f>
        <v>824</v>
      </c>
      <c r="H92" s="597">
        <f>ROUNDUP(IFERROR(AL90*(1+$AG$45/100),AL90),0)</f>
        <v>866</v>
      </c>
      <c r="I92" s="597">
        <f>ROUNDUP(IFERROR(AM90*(1+$AG$45/100),AM90),0)</f>
        <v>1070</v>
      </c>
      <c r="J92" s="597">
        <f>ROUNDUP(IFERROR(AN90*(1+$AG$45/100),AN90),0)</f>
        <v>1113</v>
      </c>
      <c r="K92" s="597">
        <f>ROUNDUP(IFERROR(AO90*(1+$AG$45/100),AO90),0)</f>
        <v>1155</v>
      </c>
      <c r="L92" s="597">
        <f>ROUNDUP(IFERROR(AP90*(1+$AG$45/100),AP90),0)</f>
        <v>1358</v>
      </c>
      <c r="M92" s="597">
        <f>ROUNDUP(IFERROR(AQ90*(1+$AG$45/100),AQ90),0)</f>
        <v>1401</v>
      </c>
      <c r="N92" s="597">
        <f>ROUNDUP(IFERROR(AR90*(1+$AG$45/100),AR90),0)</f>
        <v>1443</v>
      </c>
      <c r="O92" s="597">
        <f>ROUNDUP(IFERROR(AS90*(1+$AG$45/100),AS90),0)</f>
        <v>1647</v>
      </c>
      <c r="P92" s="597">
        <f>ROUNDUP(IFERROR(AT90*(1+$AG$45/100),AT90),0)</f>
        <v>1689</v>
      </c>
      <c r="Q92" s="597">
        <f>ROUNDUP(IFERROR(AU90*(1+$AG$45/100),AU90),0)</f>
        <v>1732</v>
      </c>
      <c r="R92" s="597">
        <f>ROUNDUP(IFERROR(AV90*(1+$AG$45/100),AV90),0)</f>
        <v>1936</v>
      </c>
      <c r="S92" s="597">
        <f>ROUNDUP(IFERROR(AW90*(1+$AG$45/100),AW90),0)</f>
        <v>1978</v>
      </c>
      <c r="T92" s="597">
        <f>ROUNDUP(IFERROR(AX90*(1+$AG$45/100),AX90),0)</f>
        <v>2021</v>
      </c>
      <c r="U92" s="597">
        <f>ROUNDUP(IFERROR(AY90*(1+$AG$45/100),AY90),0)</f>
        <v>2224</v>
      </c>
      <c r="V92" s="597">
        <f>ROUNDUP(IFERROR(AZ90*(1+$AG$45/100),AZ90),0)</f>
        <v>2266</v>
      </c>
      <c r="W92" s="597">
        <f>ROUNDUP(IFERROR(BA90*(1+$AG$45/100),BA90),0)</f>
        <v>2309</v>
      </c>
      <c r="X92" s="597">
        <f>ROUNDUP(IFERROR(BB90*(1+$AG$45/100),BB90),0)</f>
        <v>2512</v>
      </c>
      <c r="Y92" s="597">
        <f>ROUNDUP(IFERROR(BC90*(1+$AG$45/100),BC90),0)</f>
        <v>2555</v>
      </c>
      <c r="Z92" s="597">
        <f>ROUNDUP(IFERROR(BD90*(1+$AG$45/100),BD90),0)</f>
        <v>2598</v>
      </c>
      <c r="AA92" s="597">
        <f>ROUNDUP(IFERROR(BE90*(1+$AG$45/100),BE90),0)</f>
        <v>2801</v>
      </c>
      <c r="AB92" s="597">
        <f>ROUNDUP(IFERROR(BF90*(1+$AG$45/100),BF90),0)</f>
        <v>2844</v>
      </c>
      <c r="AC92" s="601"/>
      <c r="AE92" s="541"/>
      <c r="AF92" s="579">
        <v>6000</v>
      </c>
      <c r="AG92" s="541">
        <v>1057</v>
      </c>
      <c r="AH92" s="541">
        <v>1136</v>
      </c>
      <c r="AI92" s="541">
        <v>1215</v>
      </c>
      <c r="AJ92" s="541">
        <v>1664</v>
      </c>
      <c r="AK92" s="541">
        <v>1744</v>
      </c>
      <c r="AL92" s="541">
        <v>1823</v>
      </c>
      <c r="AM92" s="541">
        <v>2272</v>
      </c>
      <c r="AN92" s="541">
        <v>2351</v>
      </c>
      <c r="AO92" s="541">
        <v>2430</v>
      </c>
      <c r="AP92" s="541">
        <v>2879</v>
      </c>
      <c r="AQ92" s="541">
        <v>2959</v>
      </c>
      <c r="AR92" s="541">
        <v>3038</v>
      </c>
      <c r="AS92" s="541">
        <v>3487</v>
      </c>
      <c r="AT92" s="541">
        <v>3566</v>
      </c>
      <c r="AU92" s="541">
        <v>3645</v>
      </c>
      <c r="AV92" s="541">
        <v>4094</v>
      </c>
      <c r="AW92" s="541">
        <v>4174</v>
      </c>
      <c r="AX92" s="541">
        <v>4253</v>
      </c>
      <c r="AY92" s="541">
        <v>4702</v>
      </c>
      <c r="AZ92" s="541">
        <v>4781</v>
      </c>
      <c r="BA92" s="541">
        <v>4860</v>
      </c>
      <c r="BB92" s="541">
        <v>5309</v>
      </c>
      <c r="BC92" s="541">
        <v>5389</v>
      </c>
      <c r="BD92" s="541">
        <v>5468</v>
      </c>
      <c r="BE92" s="541">
        <v>5917</v>
      </c>
      <c r="BF92" s="541">
        <v>5996</v>
      </c>
    </row>
    <row r="93" spans="1:61" customHeight="1" ht="26.25" s="578" customFormat="1">
      <c r="A93" s="598"/>
      <c r="B93" s="603">
        <v>5000</v>
      </c>
      <c r="C93" s="596">
        <f>ROUNDUP(IFERROR(AG91*(1+$AG$45/100),AG91),0)</f>
        <v>608</v>
      </c>
      <c r="D93" s="596">
        <f>ROUNDUP(IFERROR(AH91*(1+$AG$45/100),AH91),0)</f>
        <v>659</v>
      </c>
      <c r="E93" s="596">
        <f>ROUNDUP(IFERROR(AI91*(1+$AG$45/100),AI91),0)</f>
        <v>710</v>
      </c>
      <c r="F93" s="596">
        <f>ROUNDUP(IFERROR(AJ91*(1+$AG$45/100),AJ91),0)</f>
        <v>962</v>
      </c>
      <c r="G93" s="596">
        <f>ROUNDUP(IFERROR(AK91*(1+$AG$45/100),AK91),0)</f>
        <v>1014</v>
      </c>
      <c r="H93" s="596">
        <f>ROUNDUP(IFERROR(AL91*(1+$AG$45/100),AL91),0)</f>
        <v>1065</v>
      </c>
      <c r="I93" s="596">
        <f>ROUNDUP(IFERROR(AM91*(1+$AG$45/100),AM91),0)</f>
        <v>1317</v>
      </c>
      <c r="J93" s="596">
        <f>ROUNDUP(IFERROR(AN91*(1+$AG$45/100),AN91),0)</f>
        <v>1369</v>
      </c>
      <c r="K93" s="596">
        <f>ROUNDUP(IFERROR(AO91*(1+$AG$45/100),AO91),0)</f>
        <v>1420</v>
      </c>
      <c r="L93" s="596">
        <f>ROUNDUP(IFERROR(AP91*(1+$AG$45/100),AP91),0)</f>
        <v>1672</v>
      </c>
      <c r="M93" s="596">
        <f>ROUNDUP(IFERROR(AQ91*(1+$AG$45/100),AQ91),0)</f>
        <v>1724</v>
      </c>
      <c r="N93" s="596">
        <f>ROUNDUP(IFERROR(AR91*(1+$AG$45/100),AR91),0)</f>
        <v>1775</v>
      </c>
      <c r="O93" s="596">
        <f>ROUNDUP(IFERROR(AS91*(1+$AG$45/100),AS91),0)</f>
        <v>2027</v>
      </c>
      <c r="P93" s="596">
        <f>ROUNDUP(IFERROR(AT91*(1+$AG$45/100),AT91),0)</f>
        <v>2079</v>
      </c>
      <c r="Q93" s="596">
        <f>ROUNDUP(IFERROR(AU91*(1+$AG$45/100),AU91),0)</f>
        <v>2130</v>
      </c>
      <c r="R93" s="596">
        <f>ROUNDUP(IFERROR(AV91*(1+$AG$45/100),AV91),0)</f>
        <v>2381</v>
      </c>
      <c r="S93" s="596">
        <f>ROUNDUP(IFERROR(AW91*(1+$AG$45/100),AW91),0)</f>
        <v>2433</v>
      </c>
      <c r="T93" s="596">
        <f>ROUNDUP(IFERROR(AX91*(1+$AG$45/100),AX91),0)</f>
        <v>2485</v>
      </c>
      <c r="U93" s="596">
        <f>ROUNDUP(IFERROR(AY91*(1+$AG$45/100),AY91),0)</f>
        <v>2736</v>
      </c>
      <c r="V93" s="596">
        <f>ROUNDUP(IFERROR(AZ91*(1+$AG$45/100),AZ91),0)</f>
        <v>2788</v>
      </c>
      <c r="W93" s="596">
        <f>ROUNDUP(IFERROR(BA91*(1+$AG$45/100),BA91),0)</f>
        <v>2840</v>
      </c>
      <c r="X93" s="596">
        <f>ROUNDUP(IFERROR(BB91*(1+$AG$45/100),BB91),0)</f>
        <v>3091</v>
      </c>
      <c r="Y93" s="596">
        <f>ROUNDUP(IFERROR(BC91*(1+$AG$45/100),BC91),0)</f>
        <v>3143</v>
      </c>
      <c r="Z93" s="596">
        <f>ROUNDUP(IFERROR(BD91*(1+$AG$45/100),BD91),0)</f>
        <v>3194</v>
      </c>
      <c r="AA93" s="596">
        <f>ROUNDUP(IFERROR(BE91*(1+$AG$45/100),BE91),0)</f>
        <v>3446</v>
      </c>
      <c r="AB93" s="596">
        <f>ROUNDUP(IFERROR(BF91*(1+$AG$45/100),BF91),0)</f>
        <v>3497</v>
      </c>
      <c r="AC93" s="602"/>
      <c r="AE93" s="541"/>
      <c r="AF93" s="579"/>
      <c r="AG93" s="541"/>
      <c r="AH93" s="541"/>
      <c r="AI93" s="541"/>
      <c r="AJ93" s="541"/>
      <c r="AK93" s="541"/>
      <c r="AL93" s="541"/>
      <c r="AM93" s="541"/>
      <c r="AN93" s="541"/>
      <c r="AO93" s="541"/>
      <c r="AP93" s="541"/>
      <c r="AQ93" s="541"/>
      <c r="AR93" s="541"/>
      <c r="AS93" s="541"/>
      <c r="AT93" s="541"/>
      <c r="AU93" s="541"/>
      <c r="AV93" s="541"/>
      <c r="AW93" s="541"/>
      <c r="AX93" s="541"/>
      <c r="AY93" s="541"/>
      <c r="AZ93" s="541"/>
      <c r="BA93" s="541"/>
      <c r="BB93" s="541"/>
      <c r="BC93" s="541"/>
      <c r="BD93" s="541"/>
      <c r="BE93" s="541"/>
      <c r="BF93" s="541"/>
    </row>
    <row r="94" spans="1:61" customHeight="1" ht="26.25" s="578" customFormat="1">
      <c r="A94" s="598"/>
      <c r="B94" s="603">
        <v>6000</v>
      </c>
      <c r="C94" s="597">
        <f>ROUNDUP(IFERROR(AG92*(1+$AG$45/100),AG92),0)</f>
        <v>688</v>
      </c>
      <c r="D94" s="597">
        <f>ROUNDUP(IFERROR(AH92*(1+$AG$45/100),AH92),0)</f>
        <v>739</v>
      </c>
      <c r="E94" s="597">
        <f>ROUNDUP(IFERROR(AI92*(1+$AG$45/100),AI92),0)</f>
        <v>790</v>
      </c>
      <c r="F94" s="597">
        <f>ROUNDUP(IFERROR(AJ92*(1+$AG$45/100),AJ92),0)</f>
        <v>1082</v>
      </c>
      <c r="G94" s="597">
        <f>ROUNDUP(IFERROR(AK92*(1+$AG$45/100),AK92),0)</f>
        <v>1134</v>
      </c>
      <c r="H94" s="597">
        <f>ROUNDUP(IFERROR(AL92*(1+$AG$45/100),AL92),0)</f>
        <v>1185</v>
      </c>
      <c r="I94" s="597">
        <f>ROUNDUP(IFERROR(AM92*(1+$AG$45/100),AM92),0)</f>
        <v>1477</v>
      </c>
      <c r="J94" s="597">
        <f>ROUNDUP(IFERROR(AN92*(1+$AG$45/100),AN92),0)</f>
        <v>1529</v>
      </c>
      <c r="K94" s="597">
        <f>ROUNDUP(IFERROR(AO92*(1+$AG$45/100),AO92),0)</f>
        <v>1580</v>
      </c>
      <c r="L94" s="597">
        <f>ROUNDUP(IFERROR(AP92*(1+$AG$45/100),AP92),0)</f>
        <v>1872</v>
      </c>
      <c r="M94" s="597">
        <f>ROUNDUP(IFERROR(AQ92*(1+$AG$45/100),AQ92),0)</f>
        <v>1924</v>
      </c>
      <c r="N94" s="597">
        <f>ROUNDUP(IFERROR(AR92*(1+$AG$45/100),AR92),0)</f>
        <v>1975</v>
      </c>
      <c r="O94" s="597">
        <f>ROUNDUP(IFERROR(AS92*(1+$AG$45/100),AS92),0)</f>
        <v>2267</v>
      </c>
      <c r="P94" s="597">
        <f>ROUNDUP(IFERROR(AT92*(1+$AG$45/100),AT92),0)</f>
        <v>2318</v>
      </c>
      <c r="Q94" s="597">
        <f>ROUNDUP(IFERROR(AU92*(1+$AG$45/100),AU92),0)</f>
        <v>2370</v>
      </c>
      <c r="R94" s="597">
        <f>ROUNDUP(IFERROR(AV92*(1+$AG$45/100),AV92),0)</f>
        <v>2662</v>
      </c>
      <c r="S94" s="597">
        <f>ROUNDUP(IFERROR(AW92*(1+$AG$45/100),AW92),0)</f>
        <v>2714</v>
      </c>
      <c r="T94" s="597">
        <f>ROUNDUP(IFERROR(AX92*(1+$AG$45/100),AX92),0)</f>
        <v>2765</v>
      </c>
      <c r="U94" s="597">
        <f>ROUNDUP(IFERROR(AY92*(1+$AG$45/100),AY92),0)</f>
        <v>3057</v>
      </c>
      <c r="V94" s="597">
        <f>ROUNDUP(IFERROR(AZ92*(1+$AG$45/100),AZ92),0)</f>
        <v>3108</v>
      </c>
      <c r="W94" s="597">
        <f>ROUNDUP(IFERROR(BA92*(1+$AG$45/100),BA92),0)</f>
        <v>3159</v>
      </c>
      <c r="X94" s="597">
        <f>ROUNDUP(IFERROR(BB92*(1+$AG$45/100),BB92),0)</f>
        <v>3451</v>
      </c>
      <c r="Y94" s="597">
        <f>ROUNDUP(IFERROR(BC92*(1+$AG$45/100),BC92),0)</f>
        <v>3503</v>
      </c>
      <c r="Z94" s="597">
        <f>ROUNDUP(IFERROR(BD92*(1+$AG$45/100),BD92),0)</f>
        <v>3555</v>
      </c>
      <c r="AA94" s="597">
        <f>ROUNDUP(IFERROR(BE92*(1+$AG$45/100),BE92),0)</f>
        <v>3847</v>
      </c>
      <c r="AB94" s="597">
        <f>ROUNDUP(IFERROR(BF92*(1+$AG$45/100),BF92),0)</f>
        <v>3898</v>
      </c>
      <c r="AC94" s="601"/>
      <c r="AE94" s="541"/>
      <c r="AF94" s="592"/>
      <c r="AG94" s="541"/>
      <c r="AH94" s="541"/>
      <c r="AI94" s="541"/>
      <c r="AJ94" s="541"/>
      <c r="AK94" s="541"/>
      <c r="AL94" s="541"/>
      <c r="AM94" s="541"/>
      <c r="AN94" s="541"/>
      <c r="AO94" s="541"/>
      <c r="AP94" s="541"/>
      <c r="AQ94" s="541"/>
      <c r="AR94" s="541"/>
      <c r="AS94" s="541"/>
      <c r="AT94" s="541"/>
      <c r="AU94" s="541"/>
      <c r="AV94" s="541"/>
      <c r="AW94" s="541"/>
      <c r="AX94" s="541"/>
      <c r="AY94" s="541"/>
      <c r="AZ94" s="541"/>
      <c r="BA94" s="541"/>
      <c r="BB94" s="541"/>
      <c r="BC94" s="541"/>
      <c r="BD94" s="541"/>
      <c r="BE94" s="541"/>
      <c r="BF94" s="541"/>
    </row>
    <row r="95" spans="1:61" customHeight="1" ht="46.5" s="578" customFormat="1">
      <c r="A95" s="598"/>
      <c r="B95" s="598"/>
      <c r="C95" s="598"/>
      <c r="D95" s="598"/>
      <c r="E95" s="598"/>
      <c r="F95" s="598"/>
      <c r="G95" s="598"/>
      <c r="H95" s="598"/>
      <c r="I95" s="598"/>
      <c r="J95" s="598"/>
      <c r="K95" s="598"/>
      <c r="L95" s="598"/>
      <c r="M95" s="598"/>
      <c r="N95" s="598"/>
      <c r="O95" s="598"/>
      <c r="P95" s="598"/>
      <c r="Q95" s="598"/>
      <c r="R95" s="598"/>
      <c r="S95" s="598"/>
      <c r="T95" s="598"/>
      <c r="U95" s="598"/>
      <c r="V95" s="598"/>
      <c r="W95" s="598"/>
      <c r="X95" s="598"/>
      <c r="Y95" s="598"/>
      <c r="Z95" s="598"/>
      <c r="AA95" s="598"/>
      <c r="AB95" s="598"/>
      <c r="AC95" s="601"/>
      <c r="AE95" s="541"/>
      <c r="AF95" s="541" t="s">
        <v>1133</v>
      </c>
      <c r="AG95" s="541"/>
      <c r="AH95" s="541"/>
      <c r="AI95" s="541"/>
      <c r="AJ95" s="541"/>
      <c r="AK95" s="541"/>
      <c r="AL95" s="541"/>
      <c r="AM95" s="541"/>
      <c r="AN95" s="541"/>
      <c r="AO95" s="541"/>
      <c r="AP95" s="541"/>
      <c r="AQ95" s="541"/>
      <c r="AR95" s="541"/>
      <c r="AS95" s="541"/>
      <c r="AT95" s="541"/>
      <c r="AU95" s="541"/>
      <c r="AV95" s="541"/>
      <c r="AW95" s="541"/>
      <c r="AX95" s="541"/>
      <c r="AY95" s="541"/>
      <c r="AZ95" s="541"/>
      <c r="BA95" s="541"/>
      <c r="BB95" s="541"/>
      <c r="BC95" s="541"/>
      <c r="BD95" s="541"/>
      <c r="BE95" s="541"/>
      <c r="BF95" s="541"/>
    </row>
    <row r="96" spans="1:61" customHeight="1" ht="26.25" s="578" customFormat="1">
      <c r="AC96" s="591"/>
      <c r="AE96" s="541"/>
      <c r="AF96" s="541"/>
      <c r="AG96" s="541">
        <v>1600</v>
      </c>
      <c r="AH96" s="541">
        <v>2000</v>
      </c>
      <c r="AI96" s="541">
        <v>2400</v>
      </c>
      <c r="AJ96" s="541">
        <v>2800</v>
      </c>
      <c r="AK96" s="541">
        <v>3200</v>
      </c>
      <c r="AL96" s="541">
        <v>3600</v>
      </c>
      <c r="AM96" s="541">
        <v>4000</v>
      </c>
      <c r="AN96" s="541">
        <v>4400</v>
      </c>
      <c r="AO96" s="541">
        <v>4800</v>
      </c>
      <c r="AP96" s="541">
        <v>5200</v>
      </c>
      <c r="AQ96" s="541">
        <v>5600</v>
      </c>
      <c r="AR96" s="541">
        <v>6000</v>
      </c>
      <c r="AS96" s="541">
        <v>6400</v>
      </c>
      <c r="AT96" s="541">
        <v>6800</v>
      </c>
      <c r="AU96" s="541">
        <v>7200</v>
      </c>
      <c r="AV96" s="541">
        <v>7600</v>
      </c>
      <c r="AW96" s="541">
        <v>8000</v>
      </c>
      <c r="AX96" s="541">
        <v>8400</v>
      </c>
      <c r="AY96" s="541">
        <v>8800</v>
      </c>
      <c r="AZ96" s="541">
        <v>9200</v>
      </c>
      <c r="BA96" s="541">
        <v>9600</v>
      </c>
      <c r="BB96" s="541">
        <v>10000</v>
      </c>
      <c r="BC96" s="541">
        <v>10400</v>
      </c>
      <c r="BD96" s="541">
        <v>10800</v>
      </c>
      <c r="BE96" s="541">
        <v>11200</v>
      </c>
      <c r="BF96" s="541">
        <v>11600</v>
      </c>
    </row>
    <row r="97" spans="1:61" customHeight="1" ht="26.25" s="578" customFormat="1">
      <c r="A97" s="1465" t="s">
        <v>1134</v>
      </c>
      <c r="B97" s="1465"/>
      <c r="C97" s="1465"/>
      <c r="D97" s="1465"/>
      <c r="E97" s="1465"/>
      <c r="F97" s="1465"/>
      <c r="G97" s="1465"/>
      <c r="H97" s="1465"/>
      <c r="I97" s="1465"/>
      <c r="J97" s="1465"/>
      <c r="K97" s="1465"/>
      <c r="L97" s="1465"/>
      <c r="M97" s="1465"/>
      <c r="N97" s="1465"/>
      <c r="O97" s="1465"/>
      <c r="P97" s="1465"/>
      <c r="Q97" s="1465"/>
      <c r="R97" s="1465"/>
      <c r="S97" s="1465"/>
      <c r="T97" s="1465"/>
      <c r="U97" s="1465"/>
      <c r="V97" s="1465"/>
      <c r="W97" s="1465"/>
      <c r="X97" s="1465"/>
      <c r="Y97" s="1465"/>
      <c r="Z97" s="1465"/>
      <c r="AA97" s="1465"/>
      <c r="AB97" s="1465"/>
      <c r="AC97" s="1465"/>
      <c r="AE97" s="541"/>
      <c r="AF97" s="579">
        <v>3100</v>
      </c>
      <c r="AG97" s="541">
        <v>490</v>
      </c>
      <c r="AH97" s="541">
        <v>612</v>
      </c>
      <c r="AI97" s="541">
        <v>734</v>
      </c>
      <c r="AJ97" s="541">
        <v>857</v>
      </c>
      <c r="AK97" s="541">
        <v>979</v>
      </c>
      <c r="AL97" s="541">
        <v>1101</v>
      </c>
      <c r="AM97" s="541">
        <v>1224</v>
      </c>
      <c r="AN97" s="541">
        <v>1346</v>
      </c>
      <c r="AO97" s="541">
        <v>1468</v>
      </c>
      <c r="AP97" s="541">
        <v>1590</v>
      </c>
      <c r="AQ97" s="541">
        <v>1713</v>
      </c>
      <c r="AR97" s="541">
        <v>1835</v>
      </c>
      <c r="AS97" s="541">
        <v>1957</v>
      </c>
      <c r="AT97" s="541">
        <v>2080</v>
      </c>
      <c r="AU97" s="541">
        <v>2202</v>
      </c>
      <c r="AV97" s="541">
        <v>2324</v>
      </c>
      <c r="AW97" s="541">
        <v>2447</v>
      </c>
      <c r="AX97" s="541">
        <v>2569</v>
      </c>
      <c r="AY97" s="541">
        <v>2691</v>
      </c>
      <c r="AZ97" s="541">
        <v>2813</v>
      </c>
      <c r="BA97" s="541">
        <v>2936</v>
      </c>
      <c r="BB97" s="541">
        <v>3058</v>
      </c>
      <c r="BC97" s="541">
        <v>3180</v>
      </c>
      <c r="BD97" s="541">
        <v>3303</v>
      </c>
      <c r="BE97" s="541">
        <v>3425</v>
      </c>
      <c r="BF97" s="541">
        <v>3547</v>
      </c>
    </row>
    <row r="98" spans="1:61" customHeight="1" ht="26.25" s="578" customFormat="1">
      <c r="A98" s="598"/>
      <c r="B98" s="599"/>
      <c r="C98" s="600">
        <v>1600</v>
      </c>
      <c r="D98" s="600">
        <v>2000</v>
      </c>
      <c r="E98" s="600">
        <v>2400</v>
      </c>
      <c r="F98" s="600">
        <v>2800</v>
      </c>
      <c r="G98" s="600">
        <v>3200</v>
      </c>
      <c r="H98" s="600">
        <v>3600</v>
      </c>
      <c r="I98" s="600">
        <v>4000</v>
      </c>
      <c r="J98" s="600">
        <v>4400</v>
      </c>
      <c r="K98" s="600">
        <v>4800</v>
      </c>
      <c r="L98" s="600">
        <v>5200</v>
      </c>
      <c r="M98" s="600">
        <v>5600</v>
      </c>
      <c r="N98" s="600">
        <v>6000</v>
      </c>
      <c r="O98" s="600">
        <v>6400</v>
      </c>
      <c r="P98" s="600">
        <v>6800</v>
      </c>
      <c r="Q98" s="600">
        <v>7200</v>
      </c>
      <c r="R98" s="600">
        <v>7600</v>
      </c>
      <c r="S98" s="600">
        <v>8000</v>
      </c>
      <c r="T98" s="600">
        <v>8400</v>
      </c>
      <c r="U98" s="600">
        <v>8800</v>
      </c>
      <c r="V98" s="600">
        <v>9200</v>
      </c>
      <c r="W98" s="600">
        <v>9600</v>
      </c>
      <c r="X98" s="600">
        <v>10000</v>
      </c>
      <c r="Y98" s="600">
        <v>10400</v>
      </c>
      <c r="Z98" s="600">
        <v>10800</v>
      </c>
      <c r="AA98" s="600">
        <v>11200</v>
      </c>
      <c r="AB98" s="600">
        <v>11600</v>
      </c>
      <c r="AC98" s="601"/>
      <c r="AE98" s="541"/>
      <c r="AF98" s="579">
        <v>3400</v>
      </c>
      <c r="AG98" s="541">
        <v>623.66666666667</v>
      </c>
      <c r="AH98" s="541">
        <v>727</v>
      </c>
      <c r="AI98" s="541">
        <v>830.33333333333</v>
      </c>
      <c r="AJ98" s="541">
        <v>1038.6666666667</v>
      </c>
      <c r="AK98" s="541">
        <v>1142</v>
      </c>
      <c r="AL98" s="541">
        <v>1245.3333333333</v>
      </c>
      <c r="AM98" s="541">
        <v>1453.6666666667</v>
      </c>
      <c r="AN98" s="541">
        <v>1557</v>
      </c>
      <c r="AO98" s="541">
        <v>1660.3333333333</v>
      </c>
      <c r="AP98" s="541">
        <v>1868.3333333333</v>
      </c>
      <c r="AQ98" s="541">
        <v>1972</v>
      </c>
      <c r="AR98" s="541">
        <v>2075.3333333333</v>
      </c>
      <c r="AS98" s="541">
        <v>2283.3333333333</v>
      </c>
      <c r="AT98" s="541">
        <v>2387.3333333333</v>
      </c>
      <c r="AU98" s="541">
        <v>2490.6666666667</v>
      </c>
      <c r="AV98" s="541">
        <v>2698.3333333333</v>
      </c>
      <c r="AW98" s="541">
        <v>2802.3333333333</v>
      </c>
      <c r="AX98" s="541">
        <v>2905.6666666667</v>
      </c>
      <c r="AY98" s="541">
        <v>3113.3333333333</v>
      </c>
      <c r="AZ98" s="541">
        <v>3216.6666666667</v>
      </c>
      <c r="BA98" s="541">
        <v>3320.6666666667</v>
      </c>
      <c r="BB98" s="541">
        <v>3528.3333333333</v>
      </c>
      <c r="BC98" s="541">
        <v>3631.6666666667</v>
      </c>
      <c r="BD98" s="541">
        <v>3735.6666666667</v>
      </c>
      <c r="BE98" s="541">
        <v>3943.3333333333</v>
      </c>
      <c r="BF98" s="541">
        <v>4046.6666666667</v>
      </c>
    </row>
    <row r="99" spans="1:61" customHeight="1" ht="26.25" s="578" customFormat="1">
      <c r="A99" s="598"/>
      <c r="B99" s="603">
        <v>3100</v>
      </c>
      <c r="C99" s="596">
        <f>ROUNDUP(IFERROR(AG97*(1+$AG$45/100),AG97),0)</f>
        <v>319</v>
      </c>
      <c r="D99" s="596">
        <f>ROUNDUP(IFERROR(AH97*(1+$AG$45/100),AH97),0)</f>
        <v>398</v>
      </c>
      <c r="E99" s="596">
        <f>ROUNDUP(IFERROR(AI97*(1+$AG$45/100),AI97),0)</f>
        <v>478</v>
      </c>
      <c r="F99" s="596">
        <f>ROUNDUP(IFERROR(AJ97*(1+$AG$45/100),AJ97),0)</f>
        <v>558</v>
      </c>
      <c r="G99" s="596">
        <f>ROUNDUP(IFERROR(AK97*(1+$AG$45/100),AK97),0)</f>
        <v>637</v>
      </c>
      <c r="H99" s="596">
        <f>ROUNDUP(IFERROR(AL97*(1+$AG$45/100),AL97),0)</f>
        <v>716</v>
      </c>
      <c r="I99" s="596">
        <f>ROUNDUP(IFERROR(AM97*(1+$AG$45/100),AM97),0)</f>
        <v>796</v>
      </c>
      <c r="J99" s="596">
        <f>ROUNDUP(IFERROR(AN97*(1+$AG$45/100),AN97),0)</f>
        <v>875</v>
      </c>
      <c r="K99" s="596">
        <f>ROUNDUP(IFERROR(AO97*(1+$AG$45/100),AO97),0)</f>
        <v>955</v>
      </c>
      <c r="L99" s="596">
        <f>ROUNDUP(IFERROR(AP97*(1+$AG$45/100),AP97),0)</f>
        <v>1034</v>
      </c>
      <c r="M99" s="596">
        <f>ROUNDUP(IFERROR(AQ97*(1+$AG$45/100),AQ97),0)</f>
        <v>1114</v>
      </c>
      <c r="N99" s="596">
        <f>ROUNDUP(IFERROR(AR97*(1+$AG$45/100),AR97),0)</f>
        <v>1193</v>
      </c>
      <c r="O99" s="596">
        <f>ROUNDUP(IFERROR(AS97*(1+$AG$45/100),AS97),0)</f>
        <v>1273</v>
      </c>
      <c r="P99" s="596">
        <f>ROUNDUP(IFERROR(AT97*(1+$AG$45/100),AT97),0)</f>
        <v>1352</v>
      </c>
      <c r="Q99" s="596">
        <f>ROUNDUP(IFERROR(AU97*(1+$AG$45/100),AU97),0)</f>
        <v>1432</v>
      </c>
      <c r="R99" s="596">
        <f>ROUNDUP(IFERROR(AV97*(1+$AG$45/100),AV97),0)</f>
        <v>1511</v>
      </c>
      <c r="S99" s="596">
        <f>ROUNDUP(IFERROR(AW97*(1+$AG$45/100),AW97),0)</f>
        <v>1591</v>
      </c>
      <c r="T99" s="596">
        <f>ROUNDUP(IFERROR(AX97*(1+$AG$45/100),AX97),0)</f>
        <v>1670</v>
      </c>
      <c r="U99" s="596">
        <f>ROUNDUP(IFERROR(AY97*(1+$AG$45/100),AY97),0)</f>
        <v>1750</v>
      </c>
      <c r="V99" s="596">
        <f>ROUNDUP(IFERROR(AZ97*(1+$AG$45/100),AZ97),0)</f>
        <v>1829</v>
      </c>
      <c r="W99" s="596">
        <f>ROUNDUP(IFERROR(BA97*(1+$AG$45/100),BA97),0)</f>
        <v>1909</v>
      </c>
      <c r="X99" s="596">
        <f>ROUNDUP(IFERROR(BB97*(1+$AG$45/100),BB97),0)</f>
        <v>1988</v>
      </c>
      <c r="Y99" s="596">
        <f>ROUNDUP(IFERROR(BC97*(1+$AG$45/100),BC97),0)</f>
        <v>2067</v>
      </c>
      <c r="Z99" s="596">
        <f>ROUNDUP(IFERROR(BD97*(1+$AG$45/100),BD97),0)</f>
        <v>2147</v>
      </c>
      <c r="AA99" s="596">
        <f>ROUNDUP(IFERROR(BE97*(1+$AG$45/100),BE97),0)</f>
        <v>2227</v>
      </c>
      <c r="AB99" s="596">
        <f>ROUNDUP(IFERROR(BF97*(1+$AG$45/100),BF97),0)</f>
        <v>2306</v>
      </c>
      <c r="AC99" s="601"/>
      <c r="AE99" s="541"/>
      <c r="AF99" s="579">
        <v>3700</v>
      </c>
      <c r="AG99" s="541">
        <v>757.33333333333</v>
      </c>
      <c r="AH99" s="541">
        <v>842</v>
      </c>
      <c r="AI99" s="541">
        <v>926.66666666667</v>
      </c>
      <c r="AJ99" s="541">
        <v>1220.3333333333</v>
      </c>
      <c r="AK99" s="541">
        <v>1305</v>
      </c>
      <c r="AL99" s="541">
        <v>1389.6666666667</v>
      </c>
      <c r="AM99" s="541">
        <v>1683.3333333333</v>
      </c>
      <c r="AN99" s="541">
        <v>1768</v>
      </c>
      <c r="AO99" s="541">
        <v>1852.6666666667</v>
      </c>
      <c r="AP99" s="541">
        <v>2146.6666666667</v>
      </c>
      <c r="AQ99" s="541">
        <v>2231</v>
      </c>
      <c r="AR99" s="541">
        <v>2315.6666666667</v>
      </c>
      <c r="AS99" s="541">
        <v>2609.6666666667</v>
      </c>
      <c r="AT99" s="541">
        <v>2694.6666666667</v>
      </c>
      <c r="AU99" s="541">
        <v>2779.3333333333</v>
      </c>
      <c r="AV99" s="541">
        <v>3072.6666666667</v>
      </c>
      <c r="AW99" s="541">
        <v>3157.6666666667</v>
      </c>
      <c r="AX99" s="541">
        <v>3242.3333333333</v>
      </c>
      <c r="AY99" s="541">
        <v>3535.6666666667</v>
      </c>
      <c r="AZ99" s="541">
        <v>3620.3333333333</v>
      </c>
      <c r="BA99" s="541">
        <v>3705.3333333333</v>
      </c>
      <c r="BB99" s="541">
        <v>3998.6666666667</v>
      </c>
      <c r="BC99" s="541">
        <v>4083.3333333333</v>
      </c>
      <c r="BD99" s="541">
        <v>4168.3333333333</v>
      </c>
      <c r="BE99" s="541">
        <v>4461.6666666667</v>
      </c>
      <c r="BF99" s="541">
        <v>4546.3333333333</v>
      </c>
    </row>
    <row r="100" spans="1:61" customHeight="1" ht="26.25" s="578" customFormat="1">
      <c r="A100" s="598"/>
      <c r="B100" s="604">
        <v>3400</v>
      </c>
      <c r="C100" s="597">
        <f>ROUNDUP(IFERROR(AG98*(1+$AG$45/100),AG98),0)</f>
        <v>406</v>
      </c>
      <c r="D100" s="597">
        <f>ROUNDUP(IFERROR(AH98*(1+$AG$45/100),AH98),0)</f>
        <v>473</v>
      </c>
      <c r="E100" s="597">
        <f>ROUNDUP(IFERROR(AI98*(1+$AG$45/100),AI98),0)</f>
        <v>540</v>
      </c>
      <c r="F100" s="597">
        <f>ROUNDUP(IFERROR(AJ98*(1+$AG$45/100),AJ98),0)</f>
        <v>676</v>
      </c>
      <c r="G100" s="597">
        <f>ROUNDUP(IFERROR(AK98*(1+$AG$45/100),AK98),0)</f>
        <v>743</v>
      </c>
      <c r="H100" s="597">
        <f>ROUNDUP(IFERROR(AL98*(1+$AG$45/100),AL98),0)</f>
        <v>810</v>
      </c>
      <c r="I100" s="597">
        <f>ROUNDUP(IFERROR(AM98*(1+$AG$45/100),AM98),0)</f>
        <v>945</v>
      </c>
      <c r="J100" s="597">
        <f>ROUNDUP(IFERROR(AN98*(1+$AG$45/100),AN98),0)</f>
        <v>1013</v>
      </c>
      <c r="K100" s="597">
        <f>ROUNDUP(IFERROR(AO98*(1+$AG$45/100),AO98),0)</f>
        <v>1080</v>
      </c>
      <c r="L100" s="597">
        <f>ROUNDUP(IFERROR(AP98*(1+$AG$45/100),AP98),0)</f>
        <v>1215</v>
      </c>
      <c r="M100" s="597">
        <f>ROUNDUP(IFERROR(AQ98*(1+$AG$45/100),AQ98),0)</f>
        <v>1282</v>
      </c>
      <c r="N100" s="597">
        <f>ROUNDUP(IFERROR(AR98*(1+$AG$45/100),AR98),0)</f>
        <v>1349</v>
      </c>
      <c r="O100" s="597">
        <f>ROUNDUP(IFERROR(AS98*(1+$AG$45/100),AS98),0)</f>
        <v>1485</v>
      </c>
      <c r="P100" s="597">
        <f>ROUNDUP(IFERROR(AT98*(1+$AG$45/100),AT98),0)</f>
        <v>1552</v>
      </c>
      <c r="Q100" s="597">
        <f>ROUNDUP(IFERROR(AU98*(1+$AG$45/100),AU98),0)</f>
        <v>1619</v>
      </c>
      <c r="R100" s="597">
        <f>ROUNDUP(IFERROR(AV98*(1+$AG$45/100),AV98),0)</f>
        <v>1754</v>
      </c>
      <c r="S100" s="597">
        <f>ROUNDUP(IFERROR(AW98*(1+$AG$45/100),AW98),0)</f>
        <v>1822</v>
      </c>
      <c r="T100" s="597">
        <f>ROUNDUP(IFERROR(AX98*(1+$AG$45/100),AX98),0)</f>
        <v>1889</v>
      </c>
      <c r="U100" s="597">
        <f>ROUNDUP(IFERROR(AY98*(1+$AG$45/100),AY98),0)</f>
        <v>2024</v>
      </c>
      <c r="V100" s="597">
        <f>ROUNDUP(IFERROR(AZ98*(1+$AG$45/100),AZ98),0)</f>
        <v>2091</v>
      </c>
      <c r="W100" s="597">
        <f>ROUNDUP(IFERROR(BA98*(1+$AG$45/100),BA98),0)</f>
        <v>2159</v>
      </c>
      <c r="X100" s="597">
        <f>ROUNDUP(IFERROR(BB98*(1+$AG$45/100),BB98),0)</f>
        <v>2294</v>
      </c>
      <c r="Y100" s="597">
        <f>ROUNDUP(IFERROR(BC98*(1+$AG$45/100),BC98),0)</f>
        <v>2361</v>
      </c>
      <c r="Z100" s="597">
        <f>ROUNDUP(IFERROR(BD98*(1+$AG$45/100),BD98),0)</f>
        <v>2429</v>
      </c>
      <c r="AA100" s="597">
        <f>ROUNDUP(IFERROR(BE98*(1+$AG$45/100),BE98),0)</f>
        <v>2564</v>
      </c>
      <c r="AB100" s="597">
        <f>ROUNDUP(IFERROR(BF98*(1+$AG$45/100),BF98),0)</f>
        <v>2631</v>
      </c>
      <c r="AC100" s="601"/>
      <c r="AE100" s="541"/>
      <c r="AF100" s="579">
        <v>4000</v>
      </c>
      <c r="AG100" s="541">
        <v>891</v>
      </c>
      <c r="AH100" s="541">
        <v>957</v>
      </c>
      <c r="AI100" s="541">
        <v>1023</v>
      </c>
      <c r="AJ100" s="541">
        <v>1402</v>
      </c>
      <c r="AK100" s="541">
        <v>1468</v>
      </c>
      <c r="AL100" s="541">
        <v>1534</v>
      </c>
      <c r="AM100" s="541">
        <v>1913</v>
      </c>
      <c r="AN100" s="541">
        <v>1979</v>
      </c>
      <c r="AO100" s="541">
        <v>2045</v>
      </c>
      <c r="AP100" s="541">
        <v>2425</v>
      </c>
      <c r="AQ100" s="541">
        <v>2490</v>
      </c>
      <c r="AR100" s="541">
        <v>2556</v>
      </c>
      <c r="AS100" s="541">
        <v>2936</v>
      </c>
      <c r="AT100" s="541">
        <v>3002</v>
      </c>
      <c r="AU100" s="541">
        <v>3068</v>
      </c>
      <c r="AV100" s="541">
        <v>3447</v>
      </c>
      <c r="AW100" s="541">
        <v>3513</v>
      </c>
      <c r="AX100" s="541">
        <v>3579</v>
      </c>
      <c r="AY100" s="541">
        <v>3958</v>
      </c>
      <c r="AZ100" s="541">
        <v>4024</v>
      </c>
      <c r="BA100" s="541">
        <v>4090</v>
      </c>
      <c r="BB100" s="541">
        <v>4469</v>
      </c>
      <c r="BC100" s="541">
        <v>4535</v>
      </c>
      <c r="BD100" s="541">
        <v>4601</v>
      </c>
      <c r="BE100" s="541">
        <v>4980</v>
      </c>
      <c r="BF100" s="541">
        <v>5046</v>
      </c>
    </row>
    <row r="101" spans="1:61" customHeight="1" ht="26.25" s="578" customFormat="1">
      <c r="A101" s="598"/>
      <c r="B101" s="603">
        <v>3700</v>
      </c>
      <c r="C101" s="596">
        <f>ROUNDUP(IFERROR(AG99*(1+$AG$45/100),AG99),0)</f>
        <v>493</v>
      </c>
      <c r="D101" s="596">
        <f>ROUNDUP(IFERROR(AH99*(1+$AG$45/100),AH99),0)</f>
        <v>548</v>
      </c>
      <c r="E101" s="596">
        <f>ROUNDUP(IFERROR(AI99*(1+$AG$45/100),AI99),0)</f>
        <v>603</v>
      </c>
      <c r="F101" s="596">
        <f>ROUNDUP(IFERROR(AJ99*(1+$AG$45/100),AJ99),0)</f>
        <v>794</v>
      </c>
      <c r="G101" s="596">
        <f>ROUNDUP(IFERROR(AK99*(1+$AG$45/100),AK99),0)</f>
        <v>849</v>
      </c>
      <c r="H101" s="596">
        <f>ROUNDUP(IFERROR(AL99*(1+$AG$45/100),AL99),0)</f>
        <v>904</v>
      </c>
      <c r="I101" s="596">
        <f>ROUNDUP(IFERROR(AM99*(1+$AG$45/100),AM99),0)</f>
        <v>1095</v>
      </c>
      <c r="J101" s="596">
        <f>ROUNDUP(IFERROR(AN99*(1+$AG$45/100),AN99),0)</f>
        <v>1150</v>
      </c>
      <c r="K101" s="596">
        <f>ROUNDUP(IFERROR(AO99*(1+$AG$45/100),AO99),0)</f>
        <v>1205</v>
      </c>
      <c r="L101" s="596">
        <f>ROUNDUP(IFERROR(AP99*(1+$AG$45/100),AP99),0)</f>
        <v>1396</v>
      </c>
      <c r="M101" s="596">
        <f>ROUNDUP(IFERROR(AQ99*(1+$AG$45/100),AQ99),0)</f>
        <v>1451</v>
      </c>
      <c r="N101" s="596">
        <f>ROUNDUP(IFERROR(AR99*(1+$AG$45/100),AR99),0)</f>
        <v>1506</v>
      </c>
      <c r="O101" s="596">
        <f>ROUNDUP(IFERROR(AS99*(1+$AG$45/100),AS99),0)</f>
        <v>1697</v>
      </c>
      <c r="P101" s="596">
        <f>ROUNDUP(IFERROR(AT99*(1+$AG$45/100),AT99),0)</f>
        <v>1752</v>
      </c>
      <c r="Q101" s="596">
        <f>ROUNDUP(IFERROR(AU99*(1+$AG$45/100),AU99),0)</f>
        <v>1807</v>
      </c>
      <c r="R101" s="596">
        <f>ROUNDUP(IFERROR(AV99*(1+$AG$45/100),AV99),0)</f>
        <v>1998</v>
      </c>
      <c r="S101" s="596">
        <f>ROUNDUP(IFERROR(AW99*(1+$AG$45/100),AW99),0)</f>
        <v>2053</v>
      </c>
      <c r="T101" s="596">
        <f>ROUNDUP(IFERROR(AX99*(1+$AG$45/100),AX99),0)</f>
        <v>2108</v>
      </c>
      <c r="U101" s="596">
        <f>ROUNDUP(IFERROR(AY99*(1+$AG$45/100),AY99),0)</f>
        <v>2299</v>
      </c>
      <c r="V101" s="596">
        <f>ROUNDUP(IFERROR(AZ99*(1+$AG$45/100),AZ99),0)</f>
        <v>2354</v>
      </c>
      <c r="W101" s="596">
        <f>ROUNDUP(IFERROR(BA99*(1+$AG$45/100),BA99),0)</f>
        <v>2409</v>
      </c>
      <c r="X101" s="596">
        <f>ROUNDUP(IFERROR(BB99*(1+$AG$45/100),BB99),0)</f>
        <v>2600</v>
      </c>
      <c r="Y101" s="596">
        <f>ROUNDUP(IFERROR(BC99*(1+$AG$45/100),BC99),0)</f>
        <v>2655</v>
      </c>
      <c r="Z101" s="596">
        <f>ROUNDUP(IFERROR(BD99*(1+$AG$45/100),BD99),0)</f>
        <v>2710</v>
      </c>
      <c r="AA101" s="596">
        <f>ROUNDUP(IFERROR(BE99*(1+$AG$45/100),BE99),0)</f>
        <v>2901</v>
      </c>
      <c r="AB101" s="596">
        <f>ROUNDUP(IFERROR(BF99*(1+$AG$45/100),BF99),0)</f>
        <v>2956</v>
      </c>
      <c r="AC101" s="601"/>
      <c r="AE101" s="541"/>
      <c r="AF101" s="579">
        <v>5000</v>
      </c>
      <c r="AG101" s="541">
        <v>1102</v>
      </c>
      <c r="AH101" s="541">
        <v>1181</v>
      </c>
      <c r="AI101" s="541">
        <v>1260</v>
      </c>
      <c r="AJ101" s="541">
        <v>1732</v>
      </c>
      <c r="AK101" s="541">
        <v>1811</v>
      </c>
      <c r="AL101" s="541">
        <v>1890</v>
      </c>
      <c r="AM101" s="541">
        <v>2361</v>
      </c>
      <c r="AN101" s="541">
        <v>2441</v>
      </c>
      <c r="AO101" s="541">
        <v>2520</v>
      </c>
      <c r="AP101" s="541">
        <v>2991</v>
      </c>
      <c r="AQ101" s="541">
        <v>3071</v>
      </c>
      <c r="AR101" s="541">
        <v>3150</v>
      </c>
      <c r="AS101" s="541">
        <v>3621</v>
      </c>
      <c r="AT101" s="541">
        <v>3701</v>
      </c>
      <c r="AU101" s="541">
        <v>3780</v>
      </c>
      <c r="AV101" s="541">
        <v>4251</v>
      </c>
      <c r="AW101" s="541">
        <v>4330</v>
      </c>
      <c r="AX101" s="541">
        <v>4410</v>
      </c>
      <c r="AY101" s="541">
        <v>4881</v>
      </c>
      <c r="AZ101" s="541">
        <v>4960</v>
      </c>
      <c r="BA101" s="541">
        <v>5040</v>
      </c>
      <c r="BB101" s="541">
        <v>5511</v>
      </c>
      <c r="BC101" s="541">
        <v>5590</v>
      </c>
      <c r="BD101" s="541">
        <v>5669</v>
      </c>
      <c r="BE101" s="541">
        <v>6141</v>
      </c>
      <c r="BF101" s="541">
        <v>6220</v>
      </c>
    </row>
    <row r="102" spans="1:61" customHeight="1" ht="26.25" s="578" customFormat="1">
      <c r="A102" s="598"/>
      <c r="B102" s="604">
        <v>4000</v>
      </c>
      <c r="C102" s="597">
        <f>ROUNDUP(IFERROR(AG100*(1+$AG$45/100),AG100),0)</f>
        <v>580</v>
      </c>
      <c r="D102" s="597">
        <f>ROUNDUP(IFERROR(AH100*(1+$AG$45/100),AH100),0)</f>
        <v>623</v>
      </c>
      <c r="E102" s="597">
        <f>ROUNDUP(IFERROR(AI100*(1+$AG$45/100),AI100),0)</f>
        <v>665</v>
      </c>
      <c r="F102" s="597">
        <f>ROUNDUP(IFERROR(AJ100*(1+$AG$45/100),AJ100),0)</f>
        <v>912</v>
      </c>
      <c r="G102" s="597">
        <f>ROUNDUP(IFERROR(AK100*(1+$AG$45/100),AK100),0)</f>
        <v>955</v>
      </c>
      <c r="H102" s="597">
        <f>ROUNDUP(IFERROR(AL100*(1+$AG$45/100),AL100),0)</f>
        <v>998</v>
      </c>
      <c r="I102" s="597">
        <f>ROUNDUP(IFERROR(AM100*(1+$AG$45/100),AM100),0)</f>
        <v>1244</v>
      </c>
      <c r="J102" s="597">
        <f>ROUNDUP(IFERROR(AN100*(1+$AG$45/100),AN100),0)</f>
        <v>1287</v>
      </c>
      <c r="K102" s="597">
        <f>ROUNDUP(IFERROR(AO100*(1+$AG$45/100),AO100),0)</f>
        <v>1330</v>
      </c>
      <c r="L102" s="597">
        <f>ROUNDUP(IFERROR(AP100*(1+$AG$45/100),AP100),0)</f>
        <v>1577</v>
      </c>
      <c r="M102" s="597">
        <f>ROUNDUP(IFERROR(AQ100*(1+$AG$45/100),AQ100),0)</f>
        <v>1619</v>
      </c>
      <c r="N102" s="597">
        <f>ROUNDUP(IFERROR(AR100*(1+$AG$45/100),AR100),0)</f>
        <v>1662</v>
      </c>
      <c r="O102" s="597">
        <f>ROUNDUP(IFERROR(AS100*(1+$AG$45/100),AS100),0)</f>
        <v>1909</v>
      </c>
      <c r="P102" s="597">
        <f>ROUNDUP(IFERROR(AT100*(1+$AG$45/100),AT100),0)</f>
        <v>1952</v>
      </c>
      <c r="Q102" s="597">
        <f>ROUNDUP(IFERROR(AU100*(1+$AG$45/100),AU100),0)</f>
        <v>1995</v>
      </c>
      <c r="R102" s="597">
        <f>ROUNDUP(IFERROR(AV100*(1+$AG$45/100),AV100),0)</f>
        <v>2241</v>
      </c>
      <c r="S102" s="597">
        <f>ROUNDUP(IFERROR(AW100*(1+$AG$45/100),AW100),0)</f>
        <v>2284</v>
      </c>
      <c r="T102" s="597">
        <f>ROUNDUP(IFERROR(AX100*(1+$AG$45/100),AX100),0)</f>
        <v>2327</v>
      </c>
      <c r="U102" s="597">
        <f>ROUNDUP(IFERROR(AY100*(1+$AG$45/100),AY100),0)</f>
        <v>2573</v>
      </c>
      <c r="V102" s="597">
        <f>ROUNDUP(IFERROR(AZ100*(1+$AG$45/100),AZ100),0)</f>
        <v>2616</v>
      </c>
      <c r="W102" s="597">
        <f>ROUNDUP(IFERROR(BA100*(1+$AG$45/100),BA100),0)</f>
        <v>2659</v>
      </c>
      <c r="X102" s="597">
        <f>ROUNDUP(IFERROR(BB100*(1+$AG$45/100),BB100),0)</f>
        <v>2905</v>
      </c>
      <c r="Y102" s="597">
        <f>ROUNDUP(IFERROR(BC100*(1+$AG$45/100),BC100),0)</f>
        <v>2948</v>
      </c>
      <c r="Z102" s="597">
        <f>ROUNDUP(IFERROR(BD100*(1+$AG$45/100),BD100),0)</f>
        <v>2991</v>
      </c>
      <c r="AA102" s="597">
        <f>ROUNDUP(IFERROR(BE100*(1+$AG$45/100),BE100),0)</f>
        <v>3237</v>
      </c>
      <c r="AB102" s="597">
        <f>ROUNDUP(IFERROR(BF100*(1+$AG$45/100),BF100),0)</f>
        <v>3280</v>
      </c>
      <c r="AC102" s="601"/>
      <c r="AE102" s="541"/>
      <c r="AF102" s="579">
        <v>6000</v>
      </c>
      <c r="AG102" s="541">
        <v>1258</v>
      </c>
      <c r="AH102" s="541">
        <v>1338</v>
      </c>
      <c r="AI102" s="541">
        <v>1417</v>
      </c>
      <c r="AJ102" s="541">
        <v>1967</v>
      </c>
      <c r="AK102" s="541">
        <v>2046</v>
      </c>
      <c r="AL102" s="541">
        <v>2125</v>
      </c>
      <c r="AM102" s="541">
        <v>2675</v>
      </c>
      <c r="AN102" s="541">
        <v>2754</v>
      </c>
      <c r="AO102" s="541">
        <v>2834</v>
      </c>
      <c r="AP102" s="541">
        <v>3383</v>
      </c>
      <c r="AQ102" s="541">
        <v>3463</v>
      </c>
      <c r="AR102" s="541">
        <v>3542</v>
      </c>
      <c r="AS102" s="541">
        <v>4092</v>
      </c>
      <c r="AT102" s="541">
        <v>4171</v>
      </c>
      <c r="AU102" s="541">
        <v>4250</v>
      </c>
      <c r="AV102" s="541">
        <v>4800</v>
      </c>
      <c r="AW102" s="541">
        <v>4879</v>
      </c>
      <c r="AX102" s="541">
        <v>4959</v>
      </c>
      <c r="AY102" s="541">
        <v>5508</v>
      </c>
      <c r="AZ102" s="541">
        <v>5588</v>
      </c>
      <c r="BA102" s="541">
        <v>5667</v>
      </c>
      <c r="BB102" s="541">
        <v>6216</v>
      </c>
      <c r="BC102" s="541">
        <v>6296</v>
      </c>
      <c r="BD102" s="541">
        <v>6375</v>
      </c>
      <c r="BE102" s="541">
        <v>6925</v>
      </c>
      <c r="BF102" s="541">
        <v>7004</v>
      </c>
    </row>
    <row r="103" spans="1:61" customHeight="1" ht="26.25" s="578" customFormat="1">
      <c r="A103" s="598"/>
      <c r="B103" s="603">
        <v>5000</v>
      </c>
      <c r="C103" s="596">
        <f>ROUNDUP(IFERROR(AG101*(1+$AG$45/100),AG101),0)</f>
        <v>717</v>
      </c>
      <c r="D103" s="596">
        <f>ROUNDUP(IFERROR(AH101*(1+$AG$45/100),AH101),0)</f>
        <v>768</v>
      </c>
      <c r="E103" s="596">
        <f>ROUNDUP(IFERROR(AI101*(1+$AG$45/100),AI101),0)</f>
        <v>819</v>
      </c>
      <c r="F103" s="596">
        <f>ROUNDUP(IFERROR(AJ101*(1+$AG$45/100),AJ101),0)</f>
        <v>1126</v>
      </c>
      <c r="G103" s="596">
        <f>ROUNDUP(IFERROR(AK101*(1+$AG$45/100),AK101),0)</f>
        <v>1178</v>
      </c>
      <c r="H103" s="596">
        <f>ROUNDUP(IFERROR(AL101*(1+$AG$45/100),AL101),0)</f>
        <v>1229</v>
      </c>
      <c r="I103" s="596">
        <f>ROUNDUP(IFERROR(AM101*(1+$AG$45/100),AM101),0)</f>
        <v>1535</v>
      </c>
      <c r="J103" s="596">
        <f>ROUNDUP(IFERROR(AN101*(1+$AG$45/100),AN101),0)</f>
        <v>1587</v>
      </c>
      <c r="K103" s="596">
        <f>ROUNDUP(IFERROR(AO101*(1+$AG$45/100),AO101),0)</f>
        <v>1638</v>
      </c>
      <c r="L103" s="596">
        <f>ROUNDUP(IFERROR(AP101*(1+$AG$45/100),AP101),0)</f>
        <v>1945</v>
      </c>
      <c r="M103" s="596">
        <f>ROUNDUP(IFERROR(AQ101*(1+$AG$45/100),AQ101),0)</f>
        <v>1997</v>
      </c>
      <c r="N103" s="596">
        <f>ROUNDUP(IFERROR(AR101*(1+$AG$45/100),AR101),0)</f>
        <v>2048</v>
      </c>
      <c r="O103" s="596">
        <f>ROUNDUP(IFERROR(AS101*(1+$AG$45/100),AS101),0)</f>
        <v>2354</v>
      </c>
      <c r="P103" s="596">
        <f>ROUNDUP(IFERROR(AT101*(1+$AG$45/100),AT101),0)</f>
        <v>2406</v>
      </c>
      <c r="Q103" s="596">
        <f>ROUNDUP(IFERROR(AU101*(1+$AG$45/100),AU101),0)</f>
        <v>2457</v>
      </c>
      <c r="R103" s="596">
        <f>ROUNDUP(IFERROR(AV101*(1+$AG$45/100),AV101),0)</f>
        <v>2764</v>
      </c>
      <c r="S103" s="596">
        <f>ROUNDUP(IFERROR(AW101*(1+$AG$45/100),AW101),0)</f>
        <v>2815</v>
      </c>
      <c r="T103" s="596">
        <f>ROUNDUP(IFERROR(AX101*(1+$AG$45/100),AX101),0)</f>
        <v>2867</v>
      </c>
      <c r="U103" s="596">
        <f>ROUNDUP(IFERROR(AY101*(1+$AG$45/100),AY101),0)</f>
        <v>3173</v>
      </c>
      <c r="V103" s="596">
        <f>ROUNDUP(IFERROR(AZ101*(1+$AG$45/100),AZ101),0)</f>
        <v>3224</v>
      </c>
      <c r="W103" s="596">
        <f>ROUNDUP(IFERROR(BA101*(1+$AG$45/100),BA101),0)</f>
        <v>3276</v>
      </c>
      <c r="X103" s="596">
        <f>ROUNDUP(IFERROR(BB101*(1+$AG$45/100),BB101),0)</f>
        <v>3583</v>
      </c>
      <c r="Y103" s="596">
        <f>ROUNDUP(IFERROR(BC101*(1+$AG$45/100),BC101),0)</f>
        <v>3634</v>
      </c>
      <c r="Z103" s="596">
        <f>ROUNDUP(IFERROR(BD101*(1+$AG$45/100),BD101),0)</f>
        <v>3685</v>
      </c>
      <c r="AA103" s="596">
        <f>ROUNDUP(IFERROR(BE101*(1+$AG$45/100),BE101),0)</f>
        <v>3992</v>
      </c>
      <c r="AB103" s="596">
        <f>ROUNDUP(IFERROR(BF101*(1+$AG$45/100),BF101),0)</f>
        <v>4043</v>
      </c>
      <c r="AC103" s="602"/>
      <c r="AE103" s="541"/>
      <c r="AF103" s="579"/>
      <c r="AG103" s="541"/>
      <c r="AH103" s="541"/>
      <c r="AI103" s="541"/>
      <c r="AJ103" s="541"/>
      <c r="AK103" s="541"/>
      <c r="AL103" s="541"/>
      <c r="AM103" s="541"/>
      <c r="AN103" s="541"/>
      <c r="AO103" s="541"/>
      <c r="AP103" s="541"/>
      <c r="AQ103" s="541"/>
      <c r="AR103" s="541"/>
      <c r="AS103" s="541"/>
      <c r="AT103" s="541"/>
      <c r="AU103" s="541"/>
      <c r="AV103" s="541"/>
      <c r="AW103" s="541"/>
      <c r="AX103" s="541"/>
      <c r="AY103" s="541"/>
      <c r="AZ103" s="541"/>
      <c r="BA103" s="541"/>
      <c r="BB103" s="541"/>
      <c r="BC103" s="541"/>
      <c r="BD103" s="541"/>
      <c r="BE103" s="541"/>
      <c r="BF103" s="541"/>
    </row>
    <row r="104" spans="1:61" customHeight="1" ht="26.25" s="578" customFormat="1">
      <c r="A104" s="598"/>
      <c r="B104" s="603">
        <v>6000</v>
      </c>
      <c r="C104" s="597">
        <f>ROUNDUP(IFERROR(AG102*(1+$AG$45/100),AG102),0)</f>
        <v>818</v>
      </c>
      <c r="D104" s="597">
        <f>ROUNDUP(IFERROR(AH102*(1+$AG$45/100),AH102),0)</f>
        <v>870</v>
      </c>
      <c r="E104" s="597">
        <f>ROUNDUP(IFERROR(AI102*(1+$AG$45/100),AI102),0)</f>
        <v>922</v>
      </c>
      <c r="F104" s="597">
        <f>ROUNDUP(IFERROR(AJ102*(1+$AG$45/100),AJ102),0)</f>
        <v>1279</v>
      </c>
      <c r="G104" s="597">
        <f>ROUNDUP(IFERROR(AK102*(1+$AG$45/100),AK102),0)</f>
        <v>1330</v>
      </c>
      <c r="H104" s="597">
        <f>ROUNDUP(IFERROR(AL102*(1+$AG$45/100),AL102),0)</f>
        <v>1382</v>
      </c>
      <c r="I104" s="597">
        <f>ROUNDUP(IFERROR(AM102*(1+$AG$45/100),AM102),0)</f>
        <v>1739</v>
      </c>
      <c r="J104" s="597">
        <f>ROUNDUP(IFERROR(AN102*(1+$AG$45/100),AN102),0)</f>
        <v>1791</v>
      </c>
      <c r="K104" s="597">
        <f>ROUNDUP(IFERROR(AO102*(1+$AG$45/100),AO102),0)</f>
        <v>1843</v>
      </c>
      <c r="L104" s="597">
        <f>ROUNDUP(IFERROR(AP102*(1+$AG$45/100),AP102),0)</f>
        <v>2199</v>
      </c>
      <c r="M104" s="597">
        <f>ROUNDUP(IFERROR(AQ102*(1+$AG$45/100),AQ102),0)</f>
        <v>2251</v>
      </c>
      <c r="N104" s="597">
        <f>ROUNDUP(IFERROR(AR102*(1+$AG$45/100),AR102),0)</f>
        <v>2303</v>
      </c>
      <c r="O104" s="597">
        <f>ROUNDUP(IFERROR(AS102*(1+$AG$45/100),AS102),0)</f>
        <v>2660</v>
      </c>
      <c r="P104" s="597">
        <f>ROUNDUP(IFERROR(AT102*(1+$AG$45/100),AT102),0)</f>
        <v>2712</v>
      </c>
      <c r="Q104" s="597">
        <f>ROUNDUP(IFERROR(AU102*(1+$AG$45/100),AU102),0)</f>
        <v>2763</v>
      </c>
      <c r="R104" s="597">
        <f>ROUNDUP(IFERROR(AV102*(1+$AG$45/100),AV102),0)</f>
        <v>3120</v>
      </c>
      <c r="S104" s="597">
        <f>ROUNDUP(IFERROR(AW102*(1+$AG$45/100),AW102),0)</f>
        <v>3172</v>
      </c>
      <c r="T104" s="597">
        <f>ROUNDUP(IFERROR(AX102*(1+$AG$45/100),AX102),0)</f>
        <v>3224</v>
      </c>
      <c r="U104" s="597">
        <f>ROUNDUP(IFERROR(AY102*(1+$AG$45/100),AY102),0)</f>
        <v>3581</v>
      </c>
      <c r="V104" s="597">
        <f>ROUNDUP(IFERROR(AZ102*(1+$AG$45/100),AZ102),0)</f>
        <v>3633</v>
      </c>
      <c r="W104" s="597">
        <f>ROUNDUP(IFERROR(BA102*(1+$AG$45/100),BA102),0)</f>
        <v>3684</v>
      </c>
      <c r="X104" s="597">
        <f>ROUNDUP(IFERROR(BB102*(1+$AG$45/100),BB102),0)</f>
        <v>4041</v>
      </c>
      <c r="Y104" s="597">
        <f>ROUNDUP(IFERROR(BC102*(1+$AG$45/100),BC102),0)</f>
        <v>4093</v>
      </c>
      <c r="Z104" s="597">
        <f>ROUNDUP(IFERROR(BD102*(1+$AG$45/100),BD102),0)</f>
        <v>4144</v>
      </c>
      <c r="AA104" s="597">
        <f>ROUNDUP(IFERROR(BE102*(1+$AG$45/100),BE102),0)</f>
        <v>4502</v>
      </c>
      <c r="AB104" s="597">
        <f>ROUNDUP(IFERROR(BF102*(1+$AG$45/100),BF102),0)</f>
        <v>4553</v>
      </c>
      <c r="AC104" s="601"/>
      <c r="AE104" s="541"/>
      <c r="AF104" s="592"/>
      <c r="AG104" s="541"/>
      <c r="AH104" s="541"/>
      <c r="AI104" s="541"/>
      <c r="AJ104" s="541"/>
      <c r="AK104" s="541"/>
      <c r="AL104" s="541"/>
      <c r="AM104" s="541"/>
      <c r="AN104" s="541"/>
      <c r="AO104" s="541"/>
      <c r="AP104" s="541"/>
      <c r="AQ104" s="541"/>
      <c r="AR104" s="541"/>
      <c r="AS104" s="541"/>
      <c r="AT104" s="541"/>
      <c r="AU104" s="541"/>
      <c r="AV104" s="541"/>
      <c r="AW104" s="541"/>
      <c r="AX104" s="541"/>
      <c r="AY104" s="541"/>
      <c r="AZ104" s="541"/>
      <c r="BA104" s="541"/>
      <c r="BB104" s="541"/>
      <c r="BC104" s="541"/>
      <c r="BD104" s="541"/>
      <c r="BE104" s="541"/>
      <c r="BF104" s="541"/>
    </row>
    <row r="105" spans="1:61" customHeight="1" ht="46.5" s="578" customFormat="1">
      <c r="A105" s="598"/>
      <c r="B105" s="598"/>
      <c r="C105" s="598"/>
      <c r="D105" s="598"/>
      <c r="E105" s="598"/>
      <c r="F105" s="598"/>
      <c r="G105" s="598"/>
      <c r="H105" s="598"/>
      <c r="I105" s="598"/>
      <c r="J105" s="598"/>
      <c r="K105" s="598"/>
      <c r="L105" s="598"/>
      <c r="M105" s="598"/>
      <c r="N105" s="598"/>
      <c r="O105" s="598"/>
      <c r="P105" s="598"/>
      <c r="Q105" s="598"/>
      <c r="R105" s="598"/>
      <c r="S105" s="598"/>
      <c r="T105" s="598"/>
      <c r="U105" s="598"/>
      <c r="V105" s="598"/>
      <c r="W105" s="598"/>
      <c r="X105" s="598"/>
      <c r="Y105" s="598"/>
      <c r="Z105" s="598"/>
      <c r="AA105" s="598"/>
      <c r="AB105" s="598"/>
      <c r="AC105" s="601"/>
      <c r="AE105" s="541"/>
      <c r="AF105" s="541" t="s">
        <v>1135</v>
      </c>
      <c r="AG105" s="541"/>
      <c r="AH105" s="541"/>
      <c r="AI105" s="541"/>
      <c r="AJ105" s="541"/>
      <c r="AK105" s="541"/>
      <c r="AL105" s="541"/>
      <c r="AM105" s="541"/>
      <c r="AN105" s="541"/>
      <c r="AO105" s="541"/>
      <c r="AP105" s="541"/>
      <c r="AQ105" s="541"/>
      <c r="AR105" s="541"/>
      <c r="AS105" s="541"/>
      <c r="AT105" s="541"/>
      <c r="AU105" s="541"/>
      <c r="AV105" s="541"/>
      <c r="AW105" s="541"/>
      <c r="AX105" s="541"/>
      <c r="AY105" s="541"/>
      <c r="AZ105" s="541"/>
      <c r="BA105" s="541"/>
      <c r="BB105" s="541"/>
      <c r="BC105" s="541"/>
      <c r="BD105" s="541"/>
      <c r="BE105" s="541"/>
      <c r="BF105" s="541"/>
    </row>
    <row r="106" spans="1:61" customHeight="1" ht="26.25" s="578" customFormat="1">
      <c r="AC106" s="591"/>
      <c r="AE106" s="541"/>
      <c r="AF106" s="541"/>
      <c r="AG106" s="541">
        <v>1600</v>
      </c>
      <c r="AH106" s="541">
        <v>2000</v>
      </c>
      <c r="AI106" s="541">
        <v>2400</v>
      </c>
      <c r="AJ106" s="541">
        <v>2800</v>
      </c>
      <c r="AK106" s="541">
        <v>3200</v>
      </c>
      <c r="AL106" s="541">
        <v>3600</v>
      </c>
      <c r="AM106" s="541">
        <v>4000</v>
      </c>
      <c r="AN106" s="541">
        <v>4400</v>
      </c>
      <c r="AO106" s="541">
        <v>4800</v>
      </c>
      <c r="AP106" s="541">
        <v>5200</v>
      </c>
      <c r="AQ106" s="541">
        <v>5600</v>
      </c>
      <c r="AR106" s="541">
        <v>6000</v>
      </c>
      <c r="AS106" s="541">
        <v>6400</v>
      </c>
      <c r="AT106" s="541">
        <v>6800</v>
      </c>
      <c r="AU106" s="541">
        <v>7200</v>
      </c>
      <c r="AV106" s="541">
        <v>7600</v>
      </c>
      <c r="AW106" s="541">
        <v>8000</v>
      </c>
      <c r="AX106" s="541">
        <v>8400</v>
      </c>
      <c r="AY106" s="541">
        <v>8800</v>
      </c>
      <c r="AZ106" s="541">
        <v>9200</v>
      </c>
      <c r="BA106" s="541">
        <v>9600</v>
      </c>
      <c r="BB106" s="541">
        <v>10000</v>
      </c>
      <c r="BC106" s="541">
        <v>10400</v>
      </c>
      <c r="BD106" s="541">
        <v>10800</v>
      </c>
      <c r="BE106" s="541">
        <v>11200</v>
      </c>
      <c r="BF106" s="541">
        <v>11600</v>
      </c>
    </row>
    <row r="107" spans="1:61" customHeight="1" ht="26.25" s="578" customFormat="1">
      <c r="A107" s="1465" t="s">
        <v>1136</v>
      </c>
      <c r="B107" s="1465"/>
      <c r="C107" s="1465"/>
      <c r="D107" s="1465"/>
      <c r="E107" s="1465"/>
      <c r="F107" s="1465"/>
      <c r="G107" s="1465"/>
      <c r="H107" s="1465"/>
      <c r="I107" s="1465"/>
      <c r="J107" s="1465"/>
      <c r="K107" s="1465"/>
      <c r="L107" s="1465"/>
      <c r="M107" s="1465"/>
      <c r="N107" s="1465"/>
      <c r="O107" s="1465"/>
      <c r="P107" s="1465"/>
      <c r="Q107" s="1465"/>
      <c r="R107" s="1465"/>
      <c r="S107" s="1465"/>
      <c r="T107" s="1465"/>
      <c r="U107" s="1465"/>
      <c r="V107" s="1465"/>
      <c r="W107" s="1465"/>
      <c r="X107" s="1465"/>
      <c r="Y107" s="1465"/>
      <c r="Z107" s="1465"/>
      <c r="AA107" s="1465"/>
      <c r="AB107" s="1465"/>
      <c r="AC107" s="1465"/>
      <c r="AE107" s="541"/>
      <c r="AF107" s="579">
        <v>3100</v>
      </c>
      <c r="AG107" s="541">
        <v>576</v>
      </c>
      <c r="AH107" s="541">
        <v>720</v>
      </c>
      <c r="AI107" s="541">
        <v>863</v>
      </c>
      <c r="AJ107" s="541">
        <v>1007</v>
      </c>
      <c r="AK107" s="541">
        <v>1151</v>
      </c>
      <c r="AL107" s="541">
        <v>1295</v>
      </c>
      <c r="AM107" s="541">
        <v>1439</v>
      </c>
      <c r="AN107" s="541">
        <v>1582</v>
      </c>
      <c r="AO107" s="541">
        <v>1726</v>
      </c>
      <c r="AP107" s="541">
        <v>1870</v>
      </c>
      <c r="AQ107" s="541">
        <v>2014</v>
      </c>
      <c r="AR107" s="541">
        <v>2158</v>
      </c>
      <c r="AS107" s="541">
        <v>2301</v>
      </c>
      <c r="AT107" s="541">
        <v>2445</v>
      </c>
      <c r="AU107" s="541">
        <v>2589</v>
      </c>
      <c r="AV107" s="541">
        <v>2733</v>
      </c>
      <c r="AW107" s="541">
        <v>2877</v>
      </c>
      <c r="AX107" s="541">
        <v>3020</v>
      </c>
      <c r="AY107" s="541">
        <v>3164</v>
      </c>
      <c r="AZ107" s="541">
        <v>3308</v>
      </c>
      <c r="BA107" s="541">
        <v>3452</v>
      </c>
      <c r="BB107" s="541">
        <v>3596</v>
      </c>
      <c r="BC107" s="541">
        <v>3740</v>
      </c>
      <c r="BD107" s="541">
        <v>3883</v>
      </c>
      <c r="BE107" s="541">
        <v>4027</v>
      </c>
      <c r="BF107" s="541">
        <v>4171</v>
      </c>
    </row>
    <row r="108" spans="1:61" customHeight="1" ht="26.25" s="578" customFormat="1">
      <c r="A108" s="606"/>
      <c r="B108" s="599"/>
      <c r="C108" s="600">
        <v>1600</v>
      </c>
      <c r="D108" s="600">
        <v>2000</v>
      </c>
      <c r="E108" s="600">
        <v>2400</v>
      </c>
      <c r="F108" s="600">
        <v>2800</v>
      </c>
      <c r="G108" s="600">
        <v>3200</v>
      </c>
      <c r="H108" s="600">
        <v>3600</v>
      </c>
      <c r="I108" s="600">
        <v>4000</v>
      </c>
      <c r="J108" s="600">
        <v>4400</v>
      </c>
      <c r="K108" s="600">
        <v>4800</v>
      </c>
      <c r="L108" s="600">
        <v>5200</v>
      </c>
      <c r="M108" s="600">
        <v>5600</v>
      </c>
      <c r="N108" s="600">
        <v>6000</v>
      </c>
      <c r="O108" s="600">
        <v>6400</v>
      </c>
      <c r="P108" s="600">
        <v>6800</v>
      </c>
      <c r="Q108" s="600">
        <v>7200</v>
      </c>
      <c r="R108" s="600">
        <v>7600</v>
      </c>
      <c r="S108" s="600">
        <v>8000</v>
      </c>
      <c r="T108" s="600">
        <v>8400</v>
      </c>
      <c r="U108" s="600">
        <v>8800</v>
      </c>
      <c r="V108" s="600">
        <v>9200</v>
      </c>
      <c r="W108" s="600">
        <v>9600</v>
      </c>
      <c r="X108" s="600">
        <v>10000</v>
      </c>
      <c r="Y108" s="600">
        <v>10400</v>
      </c>
      <c r="Z108" s="600">
        <v>10800</v>
      </c>
      <c r="AA108" s="600">
        <v>11200</v>
      </c>
      <c r="AB108" s="600">
        <v>11600</v>
      </c>
      <c r="AC108" s="601"/>
      <c r="AE108" s="541"/>
      <c r="AF108" s="579">
        <v>3400</v>
      </c>
      <c r="AG108" s="541">
        <v>740.66666666667</v>
      </c>
      <c r="AH108" s="541">
        <v>858.66666666667</v>
      </c>
      <c r="AI108" s="541">
        <v>976</v>
      </c>
      <c r="AJ108" s="541">
        <v>1228.3333333333</v>
      </c>
      <c r="AK108" s="541">
        <v>1346.3333333333</v>
      </c>
      <c r="AL108" s="541">
        <v>1464.3333333333</v>
      </c>
      <c r="AM108" s="541">
        <v>1716.6666666667</v>
      </c>
      <c r="AN108" s="541">
        <v>1834</v>
      </c>
      <c r="AO108" s="541">
        <v>1952</v>
      </c>
      <c r="AP108" s="541">
        <v>2204.3333333333</v>
      </c>
      <c r="AQ108" s="541">
        <v>2322</v>
      </c>
      <c r="AR108" s="541">
        <v>2440</v>
      </c>
      <c r="AS108" s="541">
        <v>2691.6666666667</v>
      </c>
      <c r="AT108" s="541">
        <v>2809.6666666667</v>
      </c>
      <c r="AU108" s="541">
        <v>2927.6666666667</v>
      </c>
      <c r="AV108" s="541">
        <v>3180</v>
      </c>
      <c r="AW108" s="541">
        <v>3298</v>
      </c>
      <c r="AX108" s="541">
        <v>3415.3333333333</v>
      </c>
      <c r="AY108" s="541">
        <v>3667.6666666667</v>
      </c>
      <c r="AZ108" s="541">
        <v>3785.6666666667</v>
      </c>
      <c r="BA108" s="541">
        <v>3903.6666666667</v>
      </c>
      <c r="BB108" s="541">
        <v>4156</v>
      </c>
      <c r="BC108" s="541">
        <v>4274</v>
      </c>
      <c r="BD108" s="541">
        <v>4391</v>
      </c>
      <c r="BE108" s="541">
        <v>4643.3333333333</v>
      </c>
      <c r="BF108" s="541">
        <v>4761.3333333333</v>
      </c>
    </row>
    <row r="109" spans="1:61" customHeight="1" ht="26.25" s="578" customFormat="1">
      <c r="A109" s="606"/>
      <c r="B109" s="603">
        <v>3100</v>
      </c>
      <c r="C109" s="596">
        <f>ROUNDUP(IFERROR(AG107*(1+$AG$45/100),AG107),0)</f>
        <v>375</v>
      </c>
      <c r="D109" s="596">
        <f>ROUNDUP(IFERROR(AH107*(1+$AG$45/100),AH107),0)</f>
        <v>468</v>
      </c>
      <c r="E109" s="596">
        <f>ROUNDUP(IFERROR(AI107*(1+$AG$45/100),AI107),0)</f>
        <v>561</v>
      </c>
      <c r="F109" s="596">
        <f>ROUNDUP(IFERROR(AJ107*(1+$AG$45/100),AJ107),0)</f>
        <v>655</v>
      </c>
      <c r="G109" s="596">
        <f>ROUNDUP(IFERROR(AK107*(1+$AG$45/100),AK107),0)</f>
        <v>749</v>
      </c>
      <c r="H109" s="596">
        <f>ROUNDUP(IFERROR(AL107*(1+$AG$45/100),AL107),0)</f>
        <v>842</v>
      </c>
      <c r="I109" s="596">
        <f>ROUNDUP(IFERROR(AM107*(1+$AG$45/100),AM107),0)</f>
        <v>936</v>
      </c>
      <c r="J109" s="596">
        <f>ROUNDUP(IFERROR(AN107*(1+$AG$45/100),AN107),0)</f>
        <v>1029</v>
      </c>
      <c r="K109" s="596">
        <f>ROUNDUP(IFERROR(AO107*(1+$AG$45/100),AO107),0)</f>
        <v>1122</v>
      </c>
      <c r="L109" s="596">
        <f>ROUNDUP(IFERROR(AP107*(1+$AG$45/100),AP107),0)</f>
        <v>1216</v>
      </c>
      <c r="M109" s="596">
        <f>ROUNDUP(IFERROR(AQ107*(1+$AG$45/100),AQ107),0)</f>
        <v>1310</v>
      </c>
      <c r="N109" s="596">
        <f>ROUNDUP(IFERROR(AR107*(1+$AG$45/100),AR107),0)</f>
        <v>1403</v>
      </c>
      <c r="O109" s="596">
        <f>ROUNDUP(IFERROR(AS107*(1+$AG$45/100),AS107),0)</f>
        <v>1496</v>
      </c>
      <c r="P109" s="596">
        <f>ROUNDUP(IFERROR(AT107*(1+$AG$45/100),AT107),0)</f>
        <v>1590</v>
      </c>
      <c r="Q109" s="596">
        <f>ROUNDUP(IFERROR(AU107*(1+$AG$45/100),AU107),0)</f>
        <v>1683</v>
      </c>
      <c r="R109" s="596">
        <f>ROUNDUP(IFERROR(AV107*(1+$AG$45/100),AV107),0)</f>
        <v>1777</v>
      </c>
      <c r="S109" s="596">
        <f>ROUNDUP(IFERROR(AW107*(1+$AG$45/100),AW107),0)</f>
        <v>1871</v>
      </c>
      <c r="T109" s="596">
        <f>ROUNDUP(IFERROR(AX107*(1+$AG$45/100),AX107),0)</f>
        <v>1963</v>
      </c>
      <c r="U109" s="596">
        <f>ROUNDUP(IFERROR(AY107*(1+$AG$45/100),AY107),0)</f>
        <v>2057</v>
      </c>
      <c r="V109" s="596">
        <f>ROUNDUP(IFERROR(AZ107*(1+$AG$45/100),AZ107),0)</f>
        <v>2151</v>
      </c>
      <c r="W109" s="596">
        <f>ROUNDUP(IFERROR(BA107*(1+$AG$45/100),BA107),0)</f>
        <v>2244</v>
      </c>
      <c r="X109" s="596">
        <f>ROUNDUP(IFERROR(BB107*(1+$AG$45/100),BB107),0)</f>
        <v>2338</v>
      </c>
      <c r="Y109" s="596">
        <f>ROUNDUP(IFERROR(BC107*(1+$AG$45/100),BC107),0)</f>
        <v>2431</v>
      </c>
      <c r="Z109" s="596">
        <f>ROUNDUP(IFERROR(BD107*(1+$AG$45/100),BD107),0)</f>
        <v>2524</v>
      </c>
      <c r="AA109" s="596">
        <f>ROUNDUP(IFERROR(BE107*(1+$AG$45/100),BE107),0)</f>
        <v>2618</v>
      </c>
      <c r="AB109" s="596">
        <f>ROUNDUP(IFERROR(BF107*(1+$AG$45/100),BF107),0)</f>
        <v>2712</v>
      </c>
      <c r="AC109" s="601"/>
      <c r="AE109" s="541"/>
      <c r="AF109" s="579">
        <v>3700</v>
      </c>
      <c r="AG109" s="541">
        <v>905.33333333333</v>
      </c>
      <c r="AH109" s="541">
        <v>997.33333333333</v>
      </c>
      <c r="AI109" s="541">
        <v>1089</v>
      </c>
      <c r="AJ109" s="541">
        <v>1449.6666666667</v>
      </c>
      <c r="AK109" s="541">
        <v>1541.6666666667</v>
      </c>
      <c r="AL109" s="541">
        <v>1633.6666666667</v>
      </c>
      <c r="AM109" s="541">
        <v>1994.3333333333</v>
      </c>
      <c r="AN109" s="541">
        <v>2086</v>
      </c>
      <c r="AO109" s="541">
        <v>2178</v>
      </c>
      <c r="AP109" s="541">
        <v>2538.6666666667</v>
      </c>
      <c r="AQ109" s="541">
        <v>2630</v>
      </c>
      <c r="AR109" s="541">
        <v>2722</v>
      </c>
      <c r="AS109" s="541">
        <v>3082.3333333333</v>
      </c>
      <c r="AT109" s="541">
        <v>3174.3333333333</v>
      </c>
      <c r="AU109" s="541">
        <v>3266.3333333333</v>
      </c>
      <c r="AV109" s="541">
        <v>3627</v>
      </c>
      <c r="AW109" s="541">
        <v>3719</v>
      </c>
      <c r="AX109" s="541">
        <v>3810.6666666667</v>
      </c>
      <c r="AY109" s="541">
        <v>4171.3333333333</v>
      </c>
      <c r="AZ109" s="541">
        <v>4263.3333333333</v>
      </c>
      <c r="BA109" s="541">
        <v>4355.3333333333</v>
      </c>
      <c r="BB109" s="541">
        <v>4716</v>
      </c>
      <c r="BC109" s="541">
        <v>4808</v>
      </c>
      <c r="BD109" s="541">
        <v>4899</v>
      </c>
      <c r="BE109" s="541">
        <v>5259.6666666667</v>
      </c>
      <c r="BF109" s="541">
        <v>5351.6666666667</v>
      </c>
    </row>
    <row r="110" spans="1:61" customHeight="1" ht="26.25" s="578" customFormat="1">
      <c r="A110" s="606"/>
      <c r="B110" s="604">
        <v>3400</v>
      </c>
      <c r="C110" s="597">
        <f>ROUNDUP(IFERROR(AG108*(1+$AG$45/100),AG108),0)</f>
        <v>482</v>
      </c>
      <c r="D110" s="597">
        <f>ROUNDUP(IFERROR(AH108*(1+$AG$45/100),AH108),0)</f>
        <v>559</v>
      </c>
      <c r="E110" s="597">
        <f>ROUNDUP(IFERROR(AI108*(1+$AG$45/100),AI108),0)</f>
        <v>635</v>
      </c>
      <c r="F110" s="597">
        <f>ROUNDUP(IFERROR(AJ108*(1+$AG$45/100),AJ108),0)</f>
        <v>799</v>
      </c>
      <c r="G110" s="597">
        <f>ROUNDUP(IFERROR(AK108*(1+$AG$45/100),AK108),0)</f>
        <v>876</v>
      </c>
      <c r="H110" s="597">
        <f>ROUNDUP(IFERROR(AL108*(1+$AG$45/100),AL108),0)</f>
        <v>952</v>
      </c>
      <c r="I110" s="597">
        <f>ROUNDUP(IFERROR(AM108*(1+$AG$45/100),AM108),0)</f>
        <v>1116</v>
      </c>
      <c r="J110" s="597">
        <f>ROUNDUP(IFERROR(AN108*(1+$AG$45/100),AN108),0)</f>
        <v>1193</v>
      </c>
      <c r="K110" s="597">
        <f>ROUNDUP(IFERROR(AO108*(1+$AG$45/100),AO108),0)</f>
        <v>1269</v>
      </c>
      <c r="L110" s="597">
        <f>ROUNDUP(IFERROR(AP108*(1+$AG$45/100),AP108),0)</f>
        <v>1433</v>
      </c>
      <c r="M110" s="597">
        <f>ROUNDUP(IFERROR(AQ108*(1+$AG$45/100),AQ108),0)</f>
        <v>1510</v>
      </c>
      <c r="N110" s="597">
        <f>ROUNDUP(IFERROR(AR108*(1+$AG$45/100),AR108),0)</f>
        <v>1586</v>
      </c>
      <c r="O110" s="597">
        <f>ROUNDUP(IFERROR(AS108*(1+$AG$45/100),AS108),0)</f>
        <v>1750</v>
      </c>
      <c r="P110" s="597">
        <f>ROUNDUP(IFERROR(AT108*(1+$AG$45/100),AT108),0)</f>
        <v>1827</v>
      </c>
      <c r="Q110" s="597">
        <f>ROUNDUP(IFERROR(AU108*(1+$AG$45/100),AU108),0)</f>
        <v>1903</v>
      </c>
      <c r="R110" s="597">
        <f>ROUNDUP(IFERROR(AV108*(1+$AG$45/100),AV108),0)</f>
        <v>2067</v>
      </c>
      <c r="S110" s="597">
        <f>ROUNDUP(IFERROR(AW108*(1+$AG$45/100),AW108),0)</f>
        <v>2144</v>
      </c>
      <c r="T110" s="597">
        <f>ROUNDUP(IFERROR(AX108*(1+$AG$45/100),AX108),0)</f>
        <v>2220</v>
      </c>
      <c r="U110" s="597">
        <f>ROUNDUP(IFERROR(AY108*(1+$AG$45/100),AY108),0)</f>
        <v>2384</v>
      </c>
      <c r="V110" s="597">
        <f>ROUNDUP(IFERROR(AZ108*(1+$AG$45/100),AZ108),0)</f>
        <v>2461</v>
      </c>
      <c r="W110" s="597">
        <f>ROUNDUP(IFERROR(BA108*(1+$AG$45/100),BA108),0)</f>
        <v>2538</v>
      </c>
      <c r="X110" s="597">
        <f>ROUNDUP(IFERROR(BB108*(1+$AG$45/100),BB108),0)</f>
        <v>2702</v>
      </c>
      <c r="Y110" s="597">
        <f>ROUNDUP(IFERROR(BC108*(1+$AG$45/100),BC108),0)</f>
        <v>2779</v>
      </c>
      <c r="Z110" s="597">
        <f>ROUNDUP(IFERROR(BD108*(1+$AG$45/100),BD108),0)</f>
        <v>2855</v>
      </c>
      <c r="AA110" s="597">
        <f>ROUNDUP(IFERROR(BE108*(1+$AG$45/100),BE108),0)</f>
        <v>3019</v>
      </c>
      <c r="AB110" s="597">
        <f>ROUNDUP(IFERROR(BF108*(1+$AG$45/100),BF108),0)</f>
        <v>3095</v>
      </c>
      <c r="AC110" s="601"/>
      <c r="AE110" s="541"/>
      <c r="AF110" s="579">
        <v>4000</v>
      </c>
      <c r="AG110" s="541">
        <v>1070</v>
      </c>
      <c r="AH110" s="541">
        <v>1136</v>
      </c>
      <c r="AI110" s="541">
        <v>1202</v>
      </c>
      <c r="AJ110" s="541">
        <v>1671</v>
      </c>
      <c r="AK110" s="541">
        <v>1737</v>
      </c>
      <c r="AL110" s="541">
        <v>1803</v>
      </c>
      <c r="AM110" s="541">
        <v>2272</v>
      </c>
      <c r="AN110" s="541">
        <v>2338</v>
      </c>
      <c r="AO110" s="541">
        <v>2404</v>
      </c>
      <c r="AP110" s="541">
        <v>2873</v>
      </c>
      <c r="AQ110" s="541">
        <v>2938</v>
      </c>
      <c r="AR110" s="541">
        <v>3004</v>
      </c>
      <c r="AS110" s="541">
        <v>3473</v>
      </c>
      <c r="AT110" s="541">
        <v>3539</v>
      </c>
      <c r="AU110" s="541">
        <v>3605</v>
      </c>
      <c r="AV110" s="541">
        <v>4074</v>
      </c>
      <c r="AW110" s="541">
        <v>4140</v>
      </c>
      <c r="AX110" s="541">
        <v>4206</v>
      </c>
      <c r="AY110" s="541">
        <v>4675</v>
      </c>
      <c r="AZ110" s="541">
        <v>4741</v>
      </c>
      <c r="BA110" s="541">
        <v>4807</v>
      </c>
      <c r="BB110" s="541">
        <v>5276</v>
      </c>
      <c r="BC110" s="541">
        <v>5342</v>
      </c>
      <c r="BD110" s="541">
        <v>5407</v>
      </c>
      <c r="BE110" s="541">
        <v>5876</v>
      </c>
      <c r="BF110" s="541">
        <v>5942</v>
      </c>
    </row>
    <row r="111" spans="1:61" customHeight="1" ht="26.25" s="578" customFormat="1">
      <c r="A111" s="606"/>
      <c r="B111" s="603">
        <v>3700</v>
      </c>
      <c r="C111" s="596">
        <f>ROUNDUP(IFERROR(AG109*(1+$AG$45/100),AG109),0)</f>
        <v>589</v>
      </c>
      <c r="D111" s="596">
        <f>ROUNDUP(IFERROR(AH109*(1+$AG$45/100),AH109),0)</f>
        <v>649</v>
      </c>
      <c r="E111" s="596">
        <f>ROUNDUP(IFERROR(AI109*(1+$AG$45/100),AI109),0)</f>
        <v>708</v>
      </c>
      <c r="F111" s="596">
        <f>ROUNDUP(IFERROR(AJ109*(1+$AG$45/100),AJ109),0)</f>
        <v>943</v>
      </c>
      <c r="G111" s="596">
        <f>ROUNDUP(IFERROR(AK109*(1+$AG$45/100),AK109),0)</f>
        <v>1003</v>
      </c>
      <c r="H111" s="596">
        <f>ROUNDUP(IFERROR(AL109*(1+$AG$45/100),AL109),0)</f>
        <v>1062</v>
      </c>
      <c r="I111" s="596">
        <f>ROUNDUP(IFERROR(AM109*(1+$AG$45/100),AM109),0)</f>
        <v>1297</v>
      </c>
      <c r="J111" s="596">
        <f>ROUNDUP(IFERROR(AN109*(1+$AG$45/100),AN109),0)</f>
        <v>1356</v>
      </c>
      <c r="K111" s="596">
        <f>ROUNDUP(IFERROR(AO109*(1+$AG$45/100),AO109),0)</f>
        <v>1416</v>
      </c>
      <c r="L111" s="596">
        <f>ROUNDUP(IFERROR(AP109*(1+$AG$45/100),AP109),0)</f>
        <v>1651</v>
      </c>
      <c r="M111" s="596">
        <f>ROUNDUP(IFERROR(AQ109*(1+$AG$45/100),AQ109),0)</f>
        <v>1710</v>
      </c>
      <c r="N111" s="596">
        <f>ROUNDUP(IFERROR(AR109*(1+$AG$45/100),AR109),0)</f>
        <v>1770</v>
      </c>
      <c r="O111" s="596">
        <f>ROUNDUP(IFERROR(AS109*(1+$AG$45/100),AS109),0)</f>
        <v>2004</v>
      </c>
      <c r="P111" s="596">
        <f>ROUNDUP(IFERROR(AT109*(1+$AG$45/100),AT109),0)</f>
        <v>2064</v>
      </c>
      <c r="Q111" s="596">
        <f>ROUNDUP(IFERROR(AU109*(1+$AG$45/100),AU109),0)</f>
        <v>2124</v>
      </c>
      <c r="R111" s="596">
        <f>ROUNDUP(IFERROR(AV109*(1+$AG$45/100),AV109),0)</f>
        <v>2358</v>
      </c>
      <c r="S111" s="596">
        <f>ROUNDUP(IFERROR(AW109*(1+$AG$45/100),AW109),0)</f>
        <v>2418</v>
      </c>
      <c r="T111" s="596">
        <f>ROUNDUP(IFERROR(AX109*(1+$AG$45/100),AX109),0)</f>
        <v>2477</v>
      </c>
      <c r="U111" s="596">
        <f>ROUNDUP(IFERROR(AY109*(1+$AG$45/100),AY109),0)</f>
        <v>2712</v>
      </c>
      <c r="V111" s="596">
        <f>ROUNDUP(IFERROR(AZ109*(1+$AG$45/100),AZ109),0)</f>
        <v>2772</v>
      </c>
      <c r="W111" s="596">
        <f>ROUNDUP(IFERROR(BA109*(1+$AG$45/100),BA109),0)</f>
        <v>2831</v>
      </c>
      <c r="X111" s="596">
        <f>ROUNDUP(IFERROR(BB109*(1+$AG$45/100),BB109),0)</f>
        <v>3066</v>
      </c>
      <c r="Y111" s="596">
        <f>ROUNDUP(IFERROR(BC109*(1+$AG$45/100),BC109),0)</f>
        <v>3126</v>
      </c>
      <c r="Z111" s="596">
        <f>ROUNDUP(IFERROR(BD109*(1+$AG$45/100),BD109),0)</f>
        <v>3185</v>
      </c>
      <c r="AA111" s="596">
        <f>ROUNDUP(IFERROR(BE109*(1+$AG$45/100),BE109),0)</f>
        <v>3419</v>
      </c>
      <c r="AB111" s="596">
        <f>ROUNDUP(IFERROR(BF109*(1+$AG$45/100),BF109),0)</f>
        <v>3479</v>
      </c>
      <c r="AC111" s="601"/>
      <c r="AE111" s="541"/>
      <c r="AF111" s="579">
        <v>5000</v>
      </c>
      <c r="AG111" s="541">
        <v>1326</v>
      </c>
      <c r="AH111" s="541">
        <v>1405</v>
      </c>
      <c r="AI111" s="541">
        <v>1484</v>
      </c>
      <c r="AJ111" s="541">
        <v>2068</v>
      </c>
      <c r="AK111" s="541">
        <v>2147</v>
      </c>
      <c r="AL111" s="541">
        <v>2226</v>
      </c>
      <c r="AM111" s="541">
        <v>2809</v>
      </c>
      <c r="AN111" s="541">
        <v>2889</v>
      </c>
      <c r="AO111" s="541">
        <v>2968</v>
      </c>
      <c r="AP111" s="541">
        <v>3551</v>
      </c>
      <c r="AQ111" s="541">
        <v>3631</v>
      </c>
      <c r="AR111" s="541">
        <v>3710</v>
      </c>
      <c r="AS111" s="541">
        <v>4293</v>
      </c>
      <c r="AT111" s="541">
        <v>4373</v>
      </c>
      <c r="AU111" s="541">
        <v>4452</v>
      </c>
      <c r="AV111" s="541">
        <v>5035</v>
      </c>
      <c r="AW111" s="541">
        <v>5114</v>
      </c>
      <c r="AX111" s="541">
        <v>5194</v>
      </c>
      <c r="AY111" s="541">
        <v>5777</v>
      </c>
      <c r="AZ111" s="541">
        <v>5856</v>
      </c>
      <c r="BA111" s="541">
        <v>5936</v>
      </c>
      <c r="BB111" s="541">
        <v>6519</v>
      </c>
      <c r="BC111" s="541">
        <v>6598</v>
      </c>
      <c r="BD111" s="541">
        <v>6677</v>
      </c>
      <c r="BE111" s="541">
        <v>7261</v>
      </c>
      <c r="BF111" s="541">
        <v>7340</v>
      </c>
    </row>
    <row r="112" spans="1:61" customHeight="1" ht="26.25" s="578" customFormat="1">
      <c r="A112" s="606"/>
      <c r="B112" s="604">
        <v>4000</v>
      </c>
      <c r="C112" s="597">
        <f>ROUNDUP(IFERROR(AG110*(1+$AG$45/100),AG110),0)</f>
        <v>696</v>
      </c>
      <c r="D112" s="597">
        <f>ROUNDUP(IFERROR(AH110*(1+$AG$45/100),AH110),0)</f>
        <v>739</v>
      </c>
      <c r="E112" s="597">
        <f>ROUNDUP(IFERROR(AI110*(1+$AG$45/100),AI110),0)</f>
        <v>782</v>
      </c>
      <c r="F112" s="597">
        <f>ROUNDUP(IFERROR(AJ110*(1+$AG$45/100),AJ110),0)</f>
        <v>1087</v>
      </c>
      <c r="G112" s="597">
        <f>ROUNDUP(IFERROR(AK110*(1+$AG$45/100),AK110),0)</f>
        <v>1130</v>
      </c>
      <c r="H112" s="597">
        <f>ROUNDUP(IFERROR(AL110*(1+$AG$45/100),AL110),0)</f>
        <v>1172</v>
      </c>
      <c r="I112" s="597">
        <f>ROUNDUP(IFERROR(AM110*(1+$AG$45/100),AM110),0)</f>
        <v>1477</v>
      </c>
      <c r="J112" s="597">
        <f>ROUNDUP(IFERROR(AN110*(1+$AG$45/100),AN110),0)</f>
        <v>1520</v>
      </c>
      <c r="K112" s="597">
        <f>ROUNDUP(IFERROR(AO110*(1+$AG$45/100),AO110),0)</f>
        <v>1563</v>
      </c>
      <c r="L112" s="597">
        <f>ROUNDUP(IFERROR(AP110*(1+$AG$45/100),AP110),0)</f>
        <v>1868</v>
      </c>
      <c r="M112" s="597">
        <f>ROUNDUP(IFERROR(AQ110*(1+$AG$45/100),AQ110),0)</f>
        <v>1910</v>
      </c>
      <c r="N112" s="597">
        <f>ROUNDUP(IFERROR(AR110*(1+$AG$45/100),AR110),0)</f>
        <v>1953</v>
      </c>
      <c r="O112" s="597">
        <f>ROUNDUP(IFERROR(AS110*(1+$AG$45/100),AS110),0)</f>
        <v>2258</v>
      </c>
      <c r="P112" s="597">
        <f>ROUNDUP(IFERROR(AT110*(1+$AG$45/100),AT110),0)</f>
        <v>2301</v>
      </c>
      <c r="Q112" s="597">
        <f>ROUNDUP(IFERROR(AU110*(1+$AG$45/100),AU110),0)</f>
        <v>2344</v>
      </c>
      <c r="R112" s="597">
        <f>ROUNDUP(IFERROR(AV110*(1+$AG$45/100),AV110),0)</f>
        <v>2649</v>
      </c>
      <c r="S112" s="597">
        <f>ROUNDUP(IFERROR(AW110*(1+$AG$45/100),AW110),0)</f>
        <v>2691</v>
      </c>
      <c r="T112" s="597">
        <f>ROUNDUP(IFERROR(AX110*(1+$AG$45/100),AX110),0)</f>
        <v>2734</v>
      </c>
      <c r="U112" s="597">
        <f>ROUNDUP(IFERROR(AY110*(1+$AG$45/100),AY110),0)</f>
        <v>3039</v>
      </c>
      <c r="V112" s="597">
        <f>ROUNDUP(IFERROR(AZ110*(1+$AG$45/100),AZ110),0)</f>
        <v>3082</v>
      </c>
      <c r="W112" s="597">
        <f>ROUNDUP(IFERROR(BA110*(1+$AG$45/100),BA110),0)</f>
        <v>3125</v>
      </c>
      <c r="X112" s="597">
        <f>ROUNDUP(IFERROR(BB110*(1+$AG$45/100),BB110),0)</f>
        <v>3430</v>
      </c>
      <c r="Y112" s="597">
        <f>ROUNDUP(IFERROR(BC110*(1+$AG$45/100),BC110),0)</f>
        <v>3473</v>
      </c>
      <c r="Z112" s="597">
        <f>ROUNDUP(IFERROR(BD110*(1+$AG$45/100),BD110),0)</f>
        <v>3515</v>
      </c>
      <c r="AA112" s="597">
        <f>ROUNDUP(IFERROR(BE110*(1+$AG$45/100),BE110),0)</f>
        <v>3820</v>
      </c>
      <c r="AB112" s="597">
        <f>ROUNDUP(IFERROR(BF110*(1+$AG$45/100),BF110),0)</f>
        <v>3863</v>
      </c>
      <c r="AC112" s="601"/>
      <c r="AE112" s="541"/>
      <c r="AF112" s="579">
        <v>6000</v>
      </c>
      <c r="AG112" s="541">
        <v>1527</v>
      </c>
      <c r="AH112" s="541">
        <v>1607</v>
      </c>
      <c r="AI112" s="541">
        <v>1686</v>
      </c>
      <c r="AJ112" s="541">
        <v>2370</v>
      </c>
      <c r="AK112" s="541">
        <v>2449</v>
      </c>
      <c r="AL112" s="541">
        <v>2529</v>
      </c>
      <c r="AM112" s="541">
        <v>3213</v>
      </c>
      <c r="AN112" s="541">
        <v>3292</v>
      </c>
      <c r="AO112" s="541">
        <v>3371</v>
      </c>
      <c r="AP112" s="541">
        <v>4055</v>
      </c>
      <c r="AQ112" s="541">
        <v>4135</v>
      </c>
      <c r="AR112" s="541">
        <v>4214</v>
      </c>
      <c r="AS112" s="541">
        <v>4898</v>
      </c>
      <c r="AT112" s="541">
        <v>4977</v>
      </c>
      <c r="AU112" s="541">
        <v>5057</v>
      </c>
      <c r="AV112" s="541">
        <v>5741</v>
      </c>
      <c r="AW112" s="541">
        <v>5820</v>
      </c>
      <c r="AX112" s="541">
        <v>5899</v>
      </c>
      <c r="AY112" s="541">
        <v>6583</v>
      </c>
      <c r="AZ112" s="541">
        <v>6663</v>
      </c>
      <c r="BA112" s="541">
        <v>6742</v>
      </c>
      <c r="BB112" s="541">
        <v>7426</v>
      </c>
      <c r="BC112" s="541">
        <v>7505</v>
      </c>
      <c r="BD112" s="541">
        <v>7585</v>
      </c>
      <c r="BE112" s="541">
        <v>8269</v>
      </c>
      <c r="BF112" s="541">
        <v>8348</v>
      </c>
    </row>
    <row r="113" spans="1:61" customHeight="1" ht="26.25" s="578" customFormat="1">
      <c r="A113" s="606"/>
      <c r="B113" s="603">
        <v>5000</v>
      </c>
      <c r="C113" s="596">
        <f>ROUNDUP(IFERROR(AG111*(1+$AG$45/100),AG111),0)</f>
        <v>862</v>
      </c>
      <c r="D113" s="596">
        <f>ROUNDUP(IFERROR(AH111*(1+$AG$45/100),AH111),0)</f>
        <v>914</v>
      </c>
      <c r="E113" s="596">
        <f>ROUNDUP(IFERROR(AI111*(1+$AG$45/100),AI111),0)</f>
        <v>965</v>
      </c>
      <c r="F113" s="596">
        <f>ROUNDUP(IFERROR(AJ111*(1+$AG$45/100),AJ111),0)</f>
        <v>1345</v>
      </c>
      <c r="G113" s="596">
        <f>ROUNDUP(IFERROR(AK111*(1+$AG$45/100),AK111),0)</f>
        <v>1396</v>
      </c>
      <c r="H113" s="596">
        <f>ROUNDUP(IFERROR(AL111*(1+$AG$45/100),AL111),0)</f>
        <v>1447</v>
      </c>
      <c r="I113" s="596">
        <f>ROUNDUP(IFERROR(AM111*(1+$AG$45/100),AM111),0)</f>
        <v>1826</v>
      </c>
      <c r="J113" s="596">
        <f>ROUNDUP(IFERROR(AN111*(1+$AG$45/100),AN111),0)</f>
        <v>1878</v>
      </c>
      <c r="K113" s="596">
        <f>ROUNDUP(IFERROR(AO111*(1+$AG$45/100),AO111),0)</f>
        <v>1930</v>
      </c>
      <c r="L113" s="596">
        <f>ROUNDUP(IFERROR(AP111*(1+$AG$45/100),AP111),0)</f>
        <v>2309</v>
      </c>
      <c r="M113" s="596">
        <f>ROUNDUP(IFERROR(AQ111*(1+$AG$45/100),AQ111),0)</f>
        <v>2361</v>
      </c>
      <c r="N113" s="596">
        <f>ROUNDUP(IFERROR(AR111*(1+$AG$45/100),AR111),0)</f>
        <v>2412</v>
      </c>
      <c r="O113" s="596">
        <f>ROUNDUP(IFERROR(AS111*(1+$AG$45/100),AS111),0)</f>
        <v>2791</v>
      </c>
      <c r="P113" s="596">
        <f>ROUNDUP(IFERROR(AT111*(1+$AG$45/100),AT111),0)</f>
        <v>2843</v>
      </c>
      <c r="Q113" s="596">
        <f>ROUNDUP(IFERROR(AU111*(1+$AG$45/100),AU111),0)</f>
        <v>2894</v>
      </c>
      <c r="R113" s="596">
        <f>ROUNDUP(IFERROR(AV111*(1+$AG$45/100),AV111),0)</f>
        <v>3273</v>
      </c>
      <c r="S113" s="596">
        <f>ROUNDUP(IFERROR(AW111*(1+$AG$45/100),AW111),0)</f>
        <v>3325</v>
      </c>
      <c r="T113" s="596">
        <f>ROUNDUP(IFERROR(AX111*(1+$AG$45/100),AX111),0)</f>
        <v>3377</v>
      </c>
      <c r="U113" s="596">
        <f>ROUNDUP(IFERROR(AY111*(1+$AG$45/100),AY111),0)</f>
        <v>3756</v>
      </c>
      <c r="V113" s="596">
        <f>ROUNDUP(IFERROR(AZ111*(1+$AG$45/100),AZ111),0)</f>
        <v>3807</v>
      </c>
      <c r="W113" s="596">
        <f>ROUNDUP(IFERROR(BA111*(1+$AG$45/100),BA111),0)</f>
        <v>3859</v>
      </c>
      <c r="X113" s="596">
        <f>ROUNDUP(IFERROR(BB111*(1+$AG$45/100),BB111),0)</f>
        <v>4238</v>
      </c>
      <c r="Y113" s="596">
        <f>ROUNDUP(IFERROR(BC111*(1+$AG$45/100),BC111),0)</f>
        <v>4289</v>
      </c>
      <c r="Z113" s="596">
        <f>ROUNDUP(IFERROR(BD111*(1+$AG$45/100),BD111),0)</f>
        <v>4341</v>
      </c>
      <c r="AA113" s="596">
        <f>ROUNDUP(IFERROR(BE111*(1+$AG$45/100),BE111),0)</f>
        <v>4720</v>
      </c>
      <c r="AB113" s="596">
        <f>ROUNDUP(IFERROR(BF111*(1+$AG$45/100),BF111),0)</f>
        <v>4771</v>
      </c>
      <c r="AC113" s="602"/>
      <c r="AE113" s="541"/>
      <c r="AF113" s="579"/>
      <c r="AG113" s="541"/>
      <c r="AH113" s="541"/>
      <c r="AI113" s="541"/>
      <c r="AJ113" s="541"/>
      <c r="AK113" s="541"/>
      <c r="AL113" s="541"/>
      <c r="AM113" s="541"/>
      <c r="AN113" s="541"/>
      <c r="AO113" s="541"/>
      <c r="AP113" s="541"/>
      <c r="AQ113" s="541"/>
      <c r="AR113" s="541"/>
      <c r="AS113" s="541"/>
      <c r="AT113" s="541"/>
      <c r="AU113" s="541"/>
      <c r="AV113" s="541"/>
      <c r="AW113" s="541"/>
      <c r="AX113" s="541"/>
      <c r="AY113" s="541"/>
      <c r="AZ113" s="541"/>
      <c r="BA113" s="541"/>
      <c r="BB113" s="541"/>
      <c r="BC113" s="541"/>
      <c r="BD113" s="541"/>
      <c r="BE113" s="541"/>
      <c r="BF113" s="541"/>
    </row>
    <row r="114" spans="1:61" customHeight="1" ht="26.25" s="578" customFormat="1">
      <c r="A114" s="606"/>
      <c r="B114" s="603">
        <v>6000</v>
      </c>
      <c r="C114" s="597">
        <f>ROUNDUP(IFERROR(AG112*(1+$AG$45/100),AG112),0)</f>
        <v>993</v>
      </c>
      <c r="D114" s="597">
        <f>ROUNDUP(IFERROR(AH112*(1+$AG$45/100),AH112),0)</f>
        <v>1045</v>
      </c>
      <c r="E114" s="597">
        <f>ROUNDUP(IFERROR(AI112*(1+$AG$45/100),AI112),0)</f>
        <v>1096</v>
      </c>
      <c r="F114" s="597">
        <f>ROUNDUP(IFERROR(AJ112*(1+$AG$45/100),AJ112),0)</f>
        <v>1541</v>
      </c>
      <c r="G114" s="597">
        <f>ROUNDUP(IFERROR(AK112*(1+$AG$45/100),AK112),0)</f>
        <v>1592</v>
      </c>
      <c r="H114" s="597">
        <f>ROUNDUP(IFERROR(AL112*(1+$AG$45/100),AL112),0)</f>
        <v>1644</v>
      </c>
      <c r="I114" s="597">
        <f>ROUNDUP(IFERROR(AM112*(1+$AG$45/100),AM112),0)</f>
        <v>2089</v>
      </c>
      <c r="J114" s="597">
        <f>ROUNDUP(IFERROR(AN112*(1+$AG$45/100),AN112),0)</f>
        <v>2140</v>
      </c>
      <c r="K114" s="597">
        <f>ROUNDUP(IFERROR(AO112*(1+$AG$45/100),AO112),0)</f>
        <v>2192</v>
      </c>
      <c r="L114" s="597">
        <f>ROUNDUP(IFERROR(AP112*(1+$AG$45/100),AP112),0)</f>
        <v>2636</v>
      </c>
      <c r="M114" s="597">
        <f>ROUNDUP(IFERROR(AQ112*(1+$AG$45/100),AQ112),0)</f>
        <v>2688</v>
      </c>
      <c r="N114" s="597">
        <f>ROUNDUP(IFERROR(AR112*(1+$AG$45/100),AR112),0)</f>
        <v>2740</v>
      </c>
      <c r="O114" s="597">
        <f>ROUNDUP(IFERROR(AS112*(1+$AG$45/100),AS112),0)</f>
        <v>3184</v>
      </c>
      <c r="P114" s="597">
        <f>ROUNDUP(IFERROR(AT112*(1+$AG$45/100),AT112),0)</f>
        <v>3236</v>
      </c>
      <c r="Q114" s="597">
        <f>ROUNDUP(IFERROR(AU112*(1+$AG$45/100),AU112),0)</f>
        <v>3288</v>
      </c>
      <c r="R114" s="597">
        <f>ROUNDUP(IFERROR(AV112*(1+$AG$45/100),AV112),0)</f>
        <v>3732</v>
      </c>
      <c r="S114" s="597">
        <f>ROUNDUP(IFERROR(AW112*(1+$AG$45/100),AW112),0)</f>
        <v>3783</v>
      </c>
      <c r="T114" s="597">
        <f>ROUNDUP(IFERROR(AX112*(1+$AG$45/100),AX112),0)</f>
        <v>3835</v>
      </c>
      <c r="U114" s="597">
        <f>ROUNDUP(IFERROR(AY112*(1+$AG$45/100),AY112),0)</f>
        <v>4279</v>
      </c>
      <c r="V114" s="597">
        <f>ROUNDUP(IFERROR(AZ112*(1+$AG$45/100),AZ112),0)</f>
        <v>4331</v>
      </c>
      <c r="W114" s="597">
        <f>ROUNDUP(IFERROR(BA112*(1+$AG$45/100),BA112),0)</f>
        <v>4383</v>
      </c>
      <c r="X114" s="597">
        <f>ROUNDUP(IFERROR(BB112*(1+$AG$45/100),BB112),0)</f>
        <v>4827</v>
      </c>
      <c r="Y114" s="597">
        <f>ROUNDUP(IFERROR(BC112*(1+$AG$45/100),BC112),0)</f>
        <v>4879</v>
      </c>
      <c r="Z114" s="597">
        <f>ROUNDUP(IFERROR(BD112*(1+$AG$45/100),BD112),0)</f>
        <v>4931</v>
      </c>
      <c r="AA114" s="597">
        <f>ROUNDUP(IFERROR(BE112*(1+$AG$45/100),BE112),0)</f>
        <v>5375</v>
      </c>
      <c r="AB114" s="597">
        <f>ROUNDUP(IFERROR(BF112*(1+$AG$45/100),BF112),0)</f>
        <v>5427</v>
      </c>
      <c r="AC114" s="601"/>
      <c r="AE114" s="541"/>
      <c r="AF114" s="592"/>
      <c r="AG114" s="541"/>
      <c r="AH114" s="541"/>
      <c r="AI114" s="541"/>
      <c r="AJ114" s="541"/>
      <c r="AK114" s="541"/>
      <c r="AL114" s="541"/>
      <c r="AM114" s="541"/>
      <c r="AN114" s="541"/>
      <c r="AO114" s="541"/>
      <c r="AP114" s="541"/>
      <c r="AQ114" s="541"/>
      <c r="AR114" s="541"/>
      <c r="AS114" s="541"/>
      <c r="AT114" s="541"/>
      <c r="AU114" s="541"/>
      <c r="AV114" s="541"/>
      <c r="AW114" s="541"/>
      <c r="AX114" s="541"/>
      <c r="AY114" s="541"/>
      <c r="AZ114" s="541"/>
      <c r="BA114" s="541"/>
      <c r="BB114" s="541"/>
      <c r="BC114" s="541"/>
      <c r="BD114" s="541"/>
      <c r="BE114" s="541"/>
      <c r="BF114" s="541"/>
    </row>
    <row r="115" spans="1:61" customHeight="1" ht="46.5" s="578" customFormat="1">
      <c r="A115" s="606"/>
      <c r="B115" s="598"/>
      <c r="C115" s="598"/>
      <c r="D115" s="598"/>
      <c r="E115" s="598"/>
      <c r="F115" s="598"/>
      <c r="G115" s="598"/>
      <c r="H115" s="598"/>
      <c r="I115" s="598"/>
      <c r="J115" s="598"/>
      <c r="K115" s="598"/>
      <c r="L115" s="598"/>
      <c r="M115" s="598"/>
      <c r="N115" s="598"/>
      <c r="O115" s="598"/>
      <c r="P115" s="598"/>
      <c r="Q115" s="598"/>
      <c r="R115" s="598"/>
      <c r="S115" s="598"/>
      <c r="T115" s="598"/>
      <c r="U115" s="598"/>
      <c r="V115" s="598"/>
      <c r="W115" s="598"/>
      <c r="X115" s="598"/>
      <c r="Y115" s="598"/>
      <c r="Z115" s="598"/>
      <c r="AA115" s="598"/>
      <c r="AB115" s="598"/>
      <c r="AC115" s="601"/>
      <c r="AE115" s="541"/>
      <c r="AF115" s="541" t="s">
        <v>1137</v>
      </c>
      <c r="AG115" s="541"/>
      <c r="AH115" s="541"/>
      <c r="AI115" s="541"/>
      <c r="AJ115" s="541"/>
      <c r="AK115" s="541"/>
      <c r="AL115" s="541"/>
      <c r="AM115" s="541"/>
      <c r="AN115" s="541"/>
      <c r="AO115" s="541"/>
      <c r="AP115" s="541"/>
      <c r="AQ115" s="541"/>
      <c r="AR115" s="541"/>
      <c r="AS115" s="541"/>
      <c r="AT115" s="541"/>
      <c r="AU115" s="541"/>
      <c r="AV115" s="541"/>
      <c r="AW115" s="541"/>
      <c r="AX115" s="541"/>
      <c r="AY115" s="541"/>
      <c r="AZ115" s="541"/>
      <c r="BA115" s="541"/>
      <c r="BB115" s="541"/>
      <c r="BC115" s="541"/>
      <c r="BD115" s="541"/>
      <c r="BE115" s="541"/>
      <c r="BF115" s="541"/>
    </row>
    <row r="116" spans="1:61" customHeight="1" ht="26.25" s="578" customFormat="1">
      <c r="AC116" s="591"/>
      <c r="AE116" s="541"/>
      <c r="AF116" s="541"/>
      <c r="AG116" s="541">
        <v>1600</v>
      </c>
      <c r="AH116" s="541">
        <v>2000</v>
      </c>
      <c r="AI116" s="541">
        <v>2400</v>
      </c>
      <c r="AJ116" s="541">
        <v>2800</v>
      </c>
      <c r="AK116" s="541">
        <v>3200</v>
      </c>
      <c r="AL116" s="541">
        <v>3600</v>
      </c>
      <c r="AM116" s="541">
        <v>4000</v>
      </c>
      <c r="AN116" s="541">
        <v>4400</v>
      </c>
      <c r="AO116" s="541">
        <v>4800</v>
      </c>
      <c r="AP116" s="541">
        <v>5200</v>
      </c>
      <c r="AQ116" s="541">
        <v>5600</v>
      </c>
      <c r="AR116" s="541">
        <v>6000</v>
      </c>
      <c r="AS116" s="541">
        <v>6400</v>
      </c>
      <c r="AT116" s="541">
        <v>6800</v>
      </c>
      <c r="AU116" s="541">
        <v>7200</v>
      </c>
      <c r="AV116" s="541">
        <v>7600</v>
      </c>
      <c r="AW116" s="541">
        <v>8000</v>
      </c>
      <c r="AX116" s="541">
        <v>8400</v>
      </c>
      <c r="AY116" s="541">
        <v>8800</v>
      </c>
      <c r="AZ116" s="541">
        <v>9200</v>
      </c>
      <c r="BA116" s="541">
        <v>9600</v>
      </c>
      <c r="BB116" s="541">
        <v>10000</v>
      </c>
      <c r="BC116" s="541">
        <v>10400</v>
      </c>
      <c r="BD116" s="541">
        <v>10800</v>
      </c>
      <c r="BE116" s="541">
        <v>11200</v>
      </c>
      <c r="BF116" s="541">
        <v>11600</v>
      </c>
    </row>
    <row r="117" spans="1:61" customHeight="1" ht="26.25" s="578" customFormat="1">
      <c r="A117" s="1465" t="s">
        <v>1138</v>
      </c>
      <c r="B117" s="1465"/>
      <c r="C117" s="1465"/>
      <c r="D117" s="1465"/>
      <c r="E117" s="1465"/>
      <c r="F117" s="1465"/>
      <c r="G117" s="1465"/>
      <c r="H117" s="1465"/>
      <c r="I117" s="1465"/>
      <c r="J117" s="1465"/>
      <c r="K117" s="1465"/>
      <c r="L117" s="1465"/>
      <c r="M117" s="1465"/>
      <c r="N117" s="1465"/>
      <c r="O117" s="1465"/>
      <c r="P117" s="1465"/>
      <c r="Q117" s="1465"/>
      <c r="R117" s="1465"/>
      <c r="S117" s="1465"/>
      <c r="T117" s="1465"/>
      <c r="U117" s="1465"/>
      <c r="V117" s="1465"/>
      <c r="W117" s="1465"/>
      <c r="X117" s="1465"/>
      <c r="Y117" s="1465"/>
      <c r="Z117" s="1465"/>
      <c r="AA117" s="1465"/>
      <c r="AB117" s="1465"/>
      <c r="AC117" s="1465"/>
      <c r="AE117" s="541"/>
      <c r="AF117" s="579">
        <v>3100</v>
      </c>
      <c r="AG117" s="580">
        <v>629</v>
      </c>
      <c r="AH117" s="580">
        <v>787</v>
      </c>
      <c r="AI117" s="580">
        <v>944</v>
      </c>
      <c r="AJ117" s="580">
        <v>1101</v>
      </c>
      <c r="AK117" s="580">
        <v>1258</v>
      </c>
      <c r="AL117" s="580">
        <v>1416</v>
      </c>
      <c r="AM117" s="580">
        <v>1573</v>
      </c>
      <c r="AN117" s="580">
        <v>1730</v>
      </c>
      <c r="AO117" s="580">
        <v>1887</v>
      </c>
      <c r="AP117" s="580">
        <v>2045</v>
      </c>
      <c r="AQ117" s="580">
        <v>2202</v>
      </c>
      <c r="AR117" s="580">
        <v>2359</v>
      </c>
      <c r="AS117" s="580">
        <v>2516</v>
      </c>
      <c r="AT117" s="580">
        <v>2674</v>
      </c>
      <c r="AU117" s="580">
        <v>2831</v>
      </c>
      <c r="AV117" s="580">
        <v>2988</v>
      </c>
      <c r="AW117" s="580">
        <v>3145</v>
      </c>
      <c r="AX117" s="580">
        <v>3303</v>
      </c>
      <c r="AY117" s="580">
        <v>3460</v>
      </c>
      <c r="AZ117" s="580">
        <v>3617</v>
      </c>
      <c r="BA117" s="580">
        <v>3774</v>
      </c>
      <c r="BB117" s="580">
        <v>3932</v>
      </c>
      <c r="BC117" s="580">
        <v>4089</v>
      </c>
      <c r="BD117" s="580">
        <v>4246</v>
      </c>
      <c r="BE117" s="580">
        <v>4403</v>
      </c>
      <c r="BF117" s="580">
        <v>4561</v>
      </c>
    </row>
    <row r="118" spans="1:61" customHeight="1" ht="26.25" s="578" customFormat="1">
      <c r="A118" s="598"/>
      <c r="B118" s="599"/>
      <c r="C118" s="600">
        <v>1600</v>
      </c>
      <c r="D118" s="600">
        <v>2000</v>
      </c>
      <c r="E118" s="600">
        <v>2400</v>
      </c>
      <c r="F118" s="600">
        <v>2800</v>
      </c>
      <c r="G118" s="600">
        <v>3200</v>
      </c>
      <c r="H118" s="600">
        <v>3600</v>
      </c>
      <c r="I118" s="600">
        <v>4000</v>
      </c>
      <c r="J118" s="600">
        <v>4400</v>
      </c>
      <c r="K118" s="600">
        <v>4800</v>
      </c>
      <c r="L118" s="600">
        <v>5200</v>
      </c>
      <c r="M118" s="600">
        <v>5600</v>
      </c>
      <c r="N118" s="600">
        <v>6000</v>
      </c>
      <c r="O118" s="600">
        <v>6400</v>
      </c>
      <c r="P118" s="600">
        <v>6800</v>
      </c>
      <c r="Q118" s="600">
        <v>7200</v>
      </c>
      <c r="R118" s="600">
        <v>7600</v>
      </c>
      <c r="S118" s="600">
        <v>8000</v>
      </c>
      <c r="T118" s="600">
        <v>8400</v>
      </c>
      <c r="U118" s="600">
        <v>8800</v>
      </c>
      <c r="V118" s="600">
        <v>9200</v>
      </c>
      <c r="W118" s="600">
        <v>9600</v>
      </c>
      <c r="X118" s="600">
        <v>10000</v>
      </c>
      <c r="Y118" s="600">
        <v>10400</v>
      </c>
      <c r="Z118" s="600">
        <v>10800</v>
      </c>
      <c r="AA118" s="600">
        <v>11200</v>
      </c>
      <c r="AB118" s="600">
        <v>11600</v>
      </c>
      <c r="AC118" s="601"/>
      <c r="AE118" s="541"/>
      <c r="AF118" s="579">
        <v>3400</v>
      </c>
      <c r="AG118" s="580">
        <v>813.33333333333</v>
      </c>
      <c r="AH118" s="580">
        <v>940.66666666667</v>
      </c>
      <c r="AI118" s="580">
        <v>1067.3333333333</v>
      </c>
      <c r="AJ118" s="580">
        <v>1347</v>
      </c>
      <c r="AK118" s="580">
        <v>1473.6666666667</v>
      </c>
      <c r="AL118" s="580">
        <v>1601</v>
      </c>
      <c r="AM118" s="580">
        <v>1880.6666666667</v>
      </c>
      <c r="AN118" s="580">
        <v>2007.3333333333</v>
      </c>
      <c r="AO118" s="580">
        <v>2134</v>
      </c>
      <c r="AP118" s="580">
        <v>2414.3333333333</v>
      </c>
      <c r="AQ118" s="580">
        <v>2540.6666666667</v>
      </c>
      <c r="AR118" s="580">
        <v>2667.3333333333</v>
      </c>
      <c r="AS118" s="580">
        <v>2947</v>
      </c>
      <c r="AT118" s="580">
        <v>3074.3333333333</v>
      </c>
      <c r="AU118" s="580">
        <v>3201</v>
      </c>
      <c r="AV118" s="580">
        <v>3480.6666666667</v>
      </c>
      <c r="AW118" s="580">
        <v>3607.3333333333</v>
      </c>
      <c r="AX118" s="580">
        <v>3734.6666666667</v>
      </c>
      <c r="AY118" s="580">
        <v>4014.3333333333</v>
      </c>
      <c r="AZ118" s="580">
        <v>4141</v>
      </c>
      <c r="BA118" s="580">
        <v>4267.6666666667</v>
      </c>
      <c r="BB118" s="580">
        <v>4548</v>
      </c>
      <c r="BC118" s="580">
        <v>4674.6666666667</v>
      </c>
      <c r="BD118" s="580">
        <v>4801</v>
      </c>
      <c r="BE118" s="580">
        <v>5080.6666666667</v>
      </c>
      <c r="BF118" s="580">
        <v>5208</v>
      </c>
    </row>
    <row r="119" spans="1:61" customHeight="1" ht="26.25" s="578" customFormat="1">
      <c r="A119" s="598"/>
      <c r="B119" s="603">
        <v>3100</v>
      </c>
      <c r="C119" s="596">
        <f>ROUNDUP(IFERROR(AG117*(1+$AG$45/100),AG117),0)</f>
        <v>409</v>
      </c>
      <c r="D119" s="596">
        <f>ROUNDUP(IFERROR(AH117*(1+$AG$45/100),AH117),0)</f>
        <v>512</v>
      </c>
      <c r="E119" s="596">
        <f>ROUNDUP(IFERROR(AI117*(1+$AG$45/100),AI117),0)</f>
        <v>614</v>
      </c>
      <c r="F119" s="596">
        <f>ROUNDUP(IFERROR(AJ117*(1+$AG$45/100),AJ117),0)</f>
        <v>716</v>
      </c>
      <c r="G119" s="596">
        <f>ROUNDUP(IFERROR(AK117*(1+$AG$45/100),AK117),0)</f>
        <v>818</v>
      </c>
      <c r="H119" s="596">
        <f>ROUNDUP(IFERROR(AL117*(1+$AG$45/100),AL117),0)</f>
        <v>921</v>
      </c>
      <c r="I119" s="596">
        <f>ROUNDUP(IFERROR(AM117*(1+$AG$45/100),AM117),0)</f>
        <v>1023</v>
      </c>
      <c r="J119" s="596">
        <f>ROUNDUP(IFERROR(AN117*(1+$AG$45/100),AN117),0)</f>
        <v>1125</v>
      </c>
      <c r="K119" s="596">
        <f>ROUNDUP(IFERROR(AO117*(1+$AG$45/100),AO117),0)</f>
        <v>1227</v>
      </c>
      <c r="L119" s="596">
        <f>ROUNDUP(IFERROR(AP117*(1+$AG$45/100),AP117),0)</f>
        <v>1330</v>
      </c>
      <c r="M119" s="596">
        <f>ROUNDUP(IFERROR(AQ117*(1+$AG$45/100),AQ117),0)</f>
        <v>1432</v>
      </c>
      <c r="N119" s="596">
        <f>ROUNDUP(IFERROR(AR117*(1+$AG$45/100),AR117),0)</f>
        <v>1534</v>
      </c>
      <c r="O119" s="596">
        <f>ROUNDUP(IFERROR(AS117*(1+$AG$45/100),AS117),0)</f>
        <v>1636</v>
      </c>
      <c r="P119" s="596">
        <f>ROUNDUP(IFERROR(AT117*(1+$AG$45/100),AT117),0)</f>
        <v>1739</v>
      </c>
      <c r="Q119" s="596">
        <f>ROUNDUP(IFERROR(AU117*(1+$AG$45/100),AU117),0)</f>
        <v>1841</v>
      </c>
      <c r="R119" s="596">
        <f>ROUNDUP(IFERROR(AV117*(1+$AG$45/100),AV117),0)</f>
        <v>1943</v>
      </c>
      <c r="S119" s="596">
        <f>ROUNDUP(IFERROR(AW117*(1+$AG$45/100),AW117),0)</f>
        <v>2045</v>
      </c>
      <c r="T119" s="596">
        <f>ROUNDUP(IFERROR(AX117*(1+$AG$45/100),AX117),0)</f>
        <v>2147</v>
      </c>
      <c r="U119" s="596">
        <f>ROUNDUP(IFERROR(AY117*(1+$AG$45/100),AY117),0)</f>
        <v>2249</v>
      </c>
      <c r="V119" s="596">
        <f>ROUNDUP(IFERROR(AZ117*(1+$AG$45/100),AZ117),0)</f>
        <v>2352</v>
      </c>
      <c r="W119" s="596">
        <f>ROUNDUP(IFERROR(BA117*(1+$AG$45/100),BA117),0)</f>
        <v>2454</v>
      </c>
      <c r="X119" s="596">
        <f>ROUNDUP(IFERROR(BB117*(1+$AG$45/100),BB117),0)</f>
        <v>2556</v>
      </c>
      <c r="Y119" s="596">
        <f>ROUNDUP(IFERROR(BC117*(1+$AG$45/100),BC117),0)</f>
        <v>2658</v>
      </c>
      <c r="Z119" s="596">
        <f>ROUNDUP(IFERROR(BD117*(1+$AG$45/100),BD117),0)</f>
        <v>2760</v>
      </c>
      <c r="AA119" s="596">
        <f>ROUNDUP(IFERROR(BE117*(1+$AG$45/100),BE117),0)</f>
        <v>2862</v>
      </c>
      <c r="AB119" s="596">
        <f>ROUNDUP(IFERROR(BF117*(1+$AG$45/100),BF117),0)</f>
        <v>2965</v>
      </c>
      <c r="AC119" s="601"/>
      <c r="AE119" s="541"/>
      <c r="AF119" s="579">
        <v>3700</v>
      </c>
      <c r="AG119" s="580">
        <v>997.66666666667</v>
      </c>
      <c r="AH119" s="580">
        <v>1094.3333333333</v>
      </c>
      <c r="AI119" s="580">
        <v>1190.6666666667</v>
      </c>
      <c r="AJ119" s="580">
        <v>1593</v>
      </c>
      <c r="AK119" s="580">
        <v>1689.3333333333</v>
      </c>
      <c r="AL119" s="580">
        <v>1786</v>
      </c>
      <c r="AM119" s="580">
        <v>2188.3333333333</v>
      </c>
      <c r="AN119" s="580">
        <v>2284.6666666667</v>
      </c>
      <c r="AO119" s="580">
        <v>2381</v>
      </c>
      <c r="AP119" s="580">
        <v>2783.6666666667</v>
      </c>
      <c r="AQ119" s="580">
        <v>2879.3333333333</v>
      </c>
      <c r="AR119" s="580">
        <v>2975.6666666667</v>
      </c>
      <c r="AS119" s="580">
        <v>3378</v>
      </c>
      <c r="AT119" s="580">
        <v>3474.6666666667</v>
      </c>
      <c r="AU119" s="580">
        <v>3571</v>
      </c>
      <c r="AV119" s="580">
        <v>3973.3333333333</v>
      </c>
      <c r="AW119" s="580">
        <v>4069.6666666667</v>
      </c>
      <c r="AX119" s="580">
        <v>4166.3333333333</v>
      </c>
      <c r="AY119" s="580">
        <v>4568.6666666667</v>
      </c>
      <c r="AZ119" s="580">
        <v>4665</v>
      </c>
      <c r="BA119" s="580">
        <v>4761.3333333333</v>
      </c>
      <c r="BB119" s="580">
        <v>5164</v>
      </c>
      <c r="BC119" s="580">
        <v>5260.3333333333</v>
      </c>
      <c r="BD119" s="580">
        <v>5356</v>
      </c>
      <c r="BE119" s="580">
        <v>5758.3333333333</v>
      </c>
      <c r="BF119" s="580">
        <v>5855</v>
      </c>
    </row>
    <row r="120" spans="1:61" customHeight="1" ht="26.25" s="578" customFormat="1">
      <c r="A120" s="598"/>
      <c r="B120" s="604">
        <v>3400</v>
      </c>
      <c r="C120" s="597">
        <f>ROUNDUP(IFERROR(AG118*(1+$AG$45/100),AG118),0)</f>
        <v>529</v>
      </c>
      <c r="D120" s="597">
        <f>ROUNDUP(IFERROR(AH118*(1+$AG$45/100),AH118),0)</f>
        <v>612</v>
      </c>
      <c r="E120" s="597">
        <f>ROUNDUP(IFERROR(AI118*(1+$AG$45/100),AI118),0)</f>
        <v>694</v>
      </c>
      <c r="F120" s="597">
        <f>ROUNDUP(IFERROR(AJ118*(1+$AG$45/100),AJ118),0)</f>
        <v>876</v>
      </c>
      <c r="G120" s="597">
        <f>ROUNDUP(IFERROR(AK118*(1+$AG$45/100),AK118),0)</f>
        <v>958</v>
      </c>
      <c r="H120" s="597">
        <f>ROUNDUP(IFERROR(AL118*(1+$AG$45/100),AL118),0)</f>
        <v>1041</v>
      </c>
      <c r="I120" s="597">
        <f>ROUNDUP(IFERROR(AM118*(1+$AG$45/100),AM118),0)</f>
        <v>1223</v>
      </c>
      <c r="J120" s="597">
        <f>ROUNDUP(IFERROR(AN118*(1+$AG$45/100),AN118),0)</f>
        <v>1305</v>
      </c>
      <c r="K120" s="597">
        <f>ROUNDUP(IFERROR(AO118*(1+$AG$45/100),AO118),0)</f>
        <v>1388</v>
      </c>
      <c r="L120" s="597">
        <f>ROUNDUP(IFERROR(AP118*(1+$AG$45/100),AP118),0)</f>
        <v>1570</v>
      </c>
      <c r="M120" s="597">
        <f>ROUNDUP(IFERROR(AQ118*(1+$AG$45/100),AQ118),0)</f>
        <v>1652</v>
      </c>
      <c r="N120" s="597">
        <f>ROUNDUP(IFERROR(AR118*(1+$AG$45/100),AR118),0)</f>
        <v>1734</v>
      </c>
      <c r="O120" s="597">
        <f>ROUNDUP(IFERROR(AS118*(1+$AG$45/100),AS118),0)</f>
        <v>1916</v>
      </c>
      <c r="P120" s="597">
        <f>ROUNDUP(IFERROR(AT118*(1+$AG$45/100),AT118),0)</f>
        <v>1999</v>
      </c>
      <c r="Q120" s="597">
        <f>ROUNDUP(IFERROR(AU118*(1+$AG$45/100),AU118),0)</f>
        <v>2081</v>
      </c>
      <c r="R120" s="597">
        <f>ROUNDUP(IFERROR(AV118*(1+$AG$45/100),AV118),0)</f>
        <v>2263</v>
      </c>
      <c r="S120" s="597">
        <f>ROUNDUP(IFERROR(AW118*(1+$AG$45/100),AW118),0)</f>
        <v>2345</v>
      </c>
      <c r="T120" s="597">
        <f>ROUNDUP(IFERROR(AX118*(1+$AG$45/100),AX118),0)</f>
        <v>2428</v>
      </c>
      <c r="U120" s="597">
        <f>ROUNDUP(IFERROR(AY118*(1+$AG$45/100),AY118),0)</f>
        <v>2610</v>
      </c>
      <c r="V120" s="597">
        <f>ROUNDUP(IFERROR(AZ118*(1+$AG$45/100),AZ118),0)</f>
        <v>2692</v>
      </c>
      <c r="W120" s="597">
        <f>ROUNDUP(IFERROR(BA118*(1+$AG$45/100),BA118),0)</f>
        <v>2774</v>
      </c>
      <c r="X120" s="597">
        <f>ROUNDUP(IFERROR(BB118*(1+$AG$45/100),BB118),0)</f>
        <v>2957</v>
      </c>
      <c r="Y120" s="597">
        <f>ROUNDUP(IFERROR(BC118*(1+$AG$45/100),BC118),0)</f>
        <v>3039</v>
      </c>
      <c r="Z120" s="597">
        <f>ROUNDUP(IFERROR(BD118*(1+$AG$45/100),BD118),0)</f>
        <v>3121</v>
      </c>
      <c r="AA120" s="597">
        <f>ROUNDUP(IFERROR(BE118*(1+$AG$45/100),BE118),0)</f>
        <v>3303</v>
      </c>
      <c r="AB120" s="597">
        <f>ROUNDUP(IFERROR(BF118*(1+$AG$45/100),BF118),0)</f>
        <v>3386</v>
      </c>
      <c r="AC120" s="601"/>
      <c r="AE120" s="541"/>
      <c r="AF120" s="579">
        <v>4000</v>
      </c>
      <c r="AG120" s="581">
        <v>1182</v>
      </c>
      <c r="AH120" s="581">
        <v>1248</v>
      </c>
      <c r="AI120" s="581">
        <v>1314</v>
      </c>
      <c r="AJ120" s="581">
        <v>1839</v>
      </c>
      <c r="AK120" s="581">
        <v>1905</v>
      </c>
      <c r="AL120" s="581">
        <v>1971</v>
      </c>
      <c r="AM120" s="581">
        <v>2496</v>
      </c>
      <c r="AN120" s="581">
        <v>2562</v>
      </c>
      <c r="AO120" s="581">
        <v>2628</v>
      </c>
      <c r="AP120" s="581">
        <v>3153</v>
      </c>
      <c r="AQ120" s="581">
        <v>3218</v>
      </c>
      <c r="AR120" s="581">
        <v>3284</v>
      </c>
      <c r="AS120" s="581">
        <v>3809</v>
      </c>
      <c r="AT120" s="581">
        <v>3875</v>
      </c>
      <c r="AU120" s="581">
        <v>3941</v>
      </c>
      <c r="AV120" s="581">
        <v>4466</v>
      </c>
      <c r="AW120" s="581">
        <v>4532</v>
      </c>
      <c r="AX120" s="581">
        <v>4598</v>
      </c>
      <c r="AY120" s="581">
        <v>5123</v>
      </c>
      <c r="AZ120" s="581">
        <v>5189</v>
      </c>
      <c r="BA120" s="581">
        <v>5255</v>
      </c>
      <c r="BB120" s="581">
        <v>5780</v>
      </c>
      <c r="BC120" s="581">
        <v>5846</v>
      </c>
      <c r="BD120" s="581">
        <v>5911</v>
      </c>
      <c r="BE120" s="581">
        <v>6436</v>
      </c>
      <c r="BF120" s="581">
        <v>6502</v>
      </c>
    </row>
    <row r="121" spans="1:61" customHeight="1" ht="26.25" s="578" customFormat="1">
      <c r="A121" s="598"/>
      <c r="B121" s="603">
        <v>3700</v>
      </c>
      <c r="C121" s="596">
        <f>ROUNDUP(IFERROR(AG119*(1+$AG$45/100),AG119),0)</f>
        <v>649</v>
      </c>
      <c r="D121" s="596">
        <f>ROUNDUP(IFERROR(AH119*(1+$AG$45/100),AH119),0)</f>
        <v>712</v>
      </c>
      <c r="E121" s="596">
        <f>ROUNDUP(IFERROR(AI119*(1+$AG$45/100),AI119),0)</f>
        <v>774</v>
      </c>
      <c r="F121" s="596">
        <f>ROUNDUP(IFERROR(AJ119*(1+$AG$45/100),AJ119),0)</f>
        <v>1036</v>
      </c>
      <c r="G121" s="596">
        <f>ROUNDUP(IFERROR(AK119*(1+$AG$45/100),AK119),0)</f>
        <v>1099</v>
      </c>
      <c r="H121" s="596">
        <f>ROUNDUP(IFERROR(AL119*(1+$AG$45/100),AL119),0)</f>
        <v>1161</v>
      </c>
      <c r="I121" s="596">
        <f>ROUNDUP(IFERROR(AM119*(1+$AG$45/100),AM119),0)</f>
        <v>1423</v>
      </c>
      <c r="J121" s="596">
        <f>ROUNDUP(IFERROR(AN119*(1+$AG$45/100),AN119),0)</f>
        <v>1486</v>
      </c>
      <c r="K121" s="596">
        <f>ROUNDUP(IFERROR(AO119*(1+$AG$45/100),AO119),0)</f>
        <v>1548</v>
      </c>
      <c r="L121" s="596">
        <f>ROUNDUP(IFERROR(AP119*(1+$AG$45/100),AP119),0)</f>
        <v>1810</v>
      </c>
      <c r="M121" s="596">
        <f>ROUNDUP(IFERROR(AQ119*(1+$AG$45/100),AQ119),0)</f>
        <v>1872</v>
      </c>
      <c r="N121" s="596">
        <f>ROUNDUP(IFERROR(AR119*(1+$AG$45/100),AR119),0)</f>
        <v>1935</v>
      </c>
      <c r="O121" s="596">
        <f>ROUNDUP(IFERROR(AS119*(1+$AG$45/100),AS119),0)</f>
        <v>2196</v>
      </c>
      <c r="P121" s="596">
        <f>ROUNDUP(IFERROR(AT119*(1+$AG$45/100),AT119),0)</f>
        <v>2259</v>
      </c>
      <c r="Q121" s="596">
        <f>ROUNDUP(IFERROR(AU119*(1+$AG$45/100),AU119),0)</f>
        <v>2322</v>
      </c>
      <c r="R121" s="596">
        <f>ROUNDUP(IFERROR(AV119*(1+$AG$45/100),AV119),0)</f>
        <v>2583</v>
      </c>
      <c r="S121" s="596">
        <f>ROUNDUP(IFERROR(AW119*(1+$AG$45/100),AW119),0)</f>
        <v>2646</v>
      </c>
      <c r="T121" s="596">
        <f>ROUNDUP(IFERROR(AX119*(1+$AG$45/100),AX119),0)</f>
        <v>2709</v>
      </c>
      <c r="U121" s="596">
        <f>ROUNDUP(IFERROR(AY119*(1+$AG$45/100),AY119),0)</f>
        <v>2970</v>
      </c>
      <c r="V121" s="596">
        <f>ROUNDUP(IFERROR(AZ119*(1+$AG$45/100),AZ119),0)</f>
        <v>3033</v>
      </c>
      <c r="W121" s="596">
        <f>ROUNDUP(IFERROR(BA119*(1+$AG$45/100),BA119),0)</f>
        <v>3095</v>
      </c>
      <c r="X121" s="596">
        <f>ROUNDUP(IFERROR(BB119*(1+$AG$45/100),BB119),0)</f>
        <v>3357</v>
      </c>
      <c r="Y121" s="596">
        <f>ROUNDUP(IFERROR(BC119*(1+$AG$45/100),BC119),0)</f>
        <v>3420</v>
      </c>
      <c r="Z121" s="596">
        <f>ROUNDUP(IFERROR(BD119*(1+$AG$45/100),BD119),0)</f>
        <v>3482</v>
      </c>
      <c r="AA121" s="596">
        <f>ROUNDUP(IFERROR(BE119*(1+$AG$45/100),BE119),0)</f>
        <v>3743</v>
      </c>
      <c r="AB121" s="596">
        <f>ROUNDUP(IFERROR(BF119*(1+$AG$45/100),BF119),0)</f>
        <v>3806</v>
      </c>
      <c r="AC121" s="601"/>
      <c r="AE121" s="541"/>
      <c r="AF121" s="579">
        <v>5000</v>
      </c>
      <c r="AG121" s="580">
        <v>1466</v>
      </c>
      <c r="AH121" s="580">
        <v>1545</v>
      </c>
      <c r="AI121" s="580">
        <v>1624</v>
      </c>
      <c r="AJ121" s="580">
        <v>2278</v>
      </c>
      <c r="AK121" s="580">
        <v>2357</v>
      </c>
      <c r="AL121" s="580">
        <v>2436</v>
      </c>
      <c r="AM121" s="580">
        <v>3089</v>
      </c>
      <c r="AN121" s="580">
        <v>3169</v>
      </c>
      <c r="AO121" s="580">
        <v>3248</v>
      </c>
      <c r="AP121" s="580">
        <v>3901</v>
      </c>
      <c r="AQ121" s="580">
        <v>3981</v>
      </c>
      <c r="AR121" s="580">
        <v>4060</v>
      </c>
      <c r="AS121" s="580">
        <v>4713</v>
      </c>
      <c r="AT121" s="580">
        <v>4793</v>
      </c>
      <c r="AU121" s="580">
        <v>4872</v>
      </c>
      <c r="AV121" s="580">
        <v>5525</v>
      </c>
      <c r="AW121" s="580">
        <v>5604</v>
      </c>
      <c r="AX121" s="580">
        <v>5684</v>
      </c>
      <c r="AY121" s="580">
        <v>6337</v>
      </c>
      <c r="AZ121" s="580">
        <v>6416</v>
      </c>
      <c r="BA121" s="580">
        <v>6496</v>
      </c>
      <c r="BB121" s="580">
        <v>7149</v>
      </c>
      <c r="BC121" s="580">
        <v>7228</v>
      </c>
      <c r="BD121" s="580">
        <v>7307</v>
      </c>
      <c r="BE121" s="580">
        <v>7961</v>
      </c>
      <c r="BF121" s="580">
        <v>8040</v>
      </c>
    </row>
    <row r="122" spans="1:61" customHeight="1" ht="26.25" s="578" customFormat="1">
      <c r="A122" s="598"/>
      <c r="B122" s="604">
        <v>4000</v>
      </c>
      <c r="C122" s="597">
        <f>ROUNDUP(IFERROR(AG120*(1+$AG$45/100),AG120),0)</f>
        <v>769</v>
      </c>
      <c r="D122" s="597">
        <f>ROUNDUP(IFERROR(AH120*(1+$AG$45/100),AH120),0)</f>
        <v>812</v>
      </c>
      <c r="E122" s="597">
        <f>ROUNDUP(IFERROR(AI120*(1+$AG$45/100),AI120),0)</f>
        <v>855</v>
      </c>
      <c r="F122" s="597">
        <f>ROUNDUP(IFERROR(AJ120*(1+$AG$45/100),AJ120),0)</f>
        <v>1196</v>
      </c>
      <c r="G122" s="597">
        <f>ROUNDUP(IFERROR(AK120*(1+$AG$45/100),AK120),0)</f>
        <v>1239</v>
      </c>
      <c r="H122" s="597">
        <f>ROUNDUP(IFERROR(AL120*(1+$AG$45/100),AL120),0)</f>
        <v>1282</v>
      </c>
      <c r="I122" s="597">
        <f>ROUNDUP(IFERROR(AM120*(1+$AG$45/100),AM120),0)</f>
        <v>1623</v>
      </c>
      <c r="J122" s="597">
        <f>ROUNDUP(IFERROR(AN120*(1+$AG$45/100),AN120),0)</f>
        <v>1666</v>
      </c>
      <c r="K122" s="597">
        <f>ROUNDUP(IFERROR(AO120*(1+$AG$45/100),AO120),0)</f>
        <v>1709</v>
      </c>
      <c r="L122" s="597">
        <f>ROUNDUP(IFERROR(AP120*(1+$AG$45/100),AP120),0)</f>
        <v>2050</v>
      </c>
      <c r="M122" s="597">
        <f>ROUNDUP(IFERROR(AQ120*(1+$AG$45/100),AQ120),0)</f>
        <v>2092</v>
      </c>
      <c r="N122" s="597">
        <f>ROUNDUP(IFERROR(AR120*(1+$AG$45/100),AR120),0)</f>
        <v>2135</v>
      </c>
      <c r="O122" s="597">
        <f>ROUNDUP(IFERROR(AS120*(1+$AG$45/100),AS120),0)</f>
        <v>2476</v>
      </c>
      <c r="P122" s="597">
        <f>ROUNDUP(IFERROR(AT120*(1+$AG$45/100),AT120),0)</f>
        <v>2519</v>
      </c>
      <c r="Q122" s="597">
        <f>ROUNDUP(IFERROR(AU120*(1+$AG$45/100),AU120),0)</f>
        <v>2562</v>
      </c>
      <c r="R122" s="597">
        <f>ROUNDUP(IFERROR(AV120*(1+$AG$45/100),AV120),0)</f>
        <v>2903</v>
      </c>
      <c r="S122" s="597">
        <f>ROUNDUP(IFERROR(AW120*(1+$AG$45/100),AW120),0)</f>
        <v>2946</v>
      </c>
      <c r="T122" s="597">
        <f>ROUNDUP(IFERROR(AX120*(1+$AG$45/100),AX120),0)</f>
        <v>2989</v>
      </c>
      <c r="U122" s="597">
        <f>ROUNDUP(IFERROR(AY120*(1+$AG$45/100),AY120),0)</f>
        <v>3330</v>
      </c>
      <c r="V122" s="597">
        <f>ROUNDUP(IFERROR(AZ120*(1+$AG$45/100),AZ120),0)</f>
        <v>3373</v>
      </c>
      <c r="W122" s="597">
        <f>ROUNDUP(IFERROR(BA120*(1+$AG$45/100),BA120),0)</f>
        <v>3416</v>
      </c>
      <c r="X122" s="597">
        <f>ROUNDUP(IFERROR(BB120*(1+$AG$45/100),BB120),0)</f>
        <v>3757</v>
      </c>
      <c r="Y122" s="597">
        <f>ROUNDUP(IFERROR(BC120*(1+$AG$45/100),BC120),0)</f>
        <v>3800</v>
      </c>
      <c r="Z122" s="597">
        <f>ROUNDUP(IFERROR(BD120*(1+$AG$45/100),BD120),0)</f>
        <v>3843</v>
      </c>
      <c r="AA122" s="597">
        <f>ROUNDUP(IFERROR(BE120*(1+$AG$45/100),BE120),0)</f>
        <v>4184</v>
      </c>
      <c r="AB122" s="597">
        <f>ROUNDUP(IFERROR(BF120*(1+$AG$45/100),BF120),0)</f>
        <v>4227</v>
      </c>
      <c r="AC122" s="601"/>
      <c r="AE122" s="541"/>
      <c r="AF122" s="579">
        <v>6000</v>
      </c>
      <c r="AG122" s="581">
        <v>1695</v>
      </c>
      <c r="AH122" s="581">
        <v>1775</v>
      </c>
      <c r="AI122" s="581">
        <v>1854</v>
      </c>
      <c r="AJ122" s="581">
        <v>2622</v>
      </c>
      <c r="AK122" s="581">
        <v>2701</v>
      </c>
      <c r="AL122" s="581">
        <v>2781</v>
      </c>
      <c r="AM122" s="581">
        <v>3549</v>
      </c>
      <c r="AN122" s="581">
        <v>3628</v>
      </c>
      <c r="AO122" s="581">
        <v>3707</v>
      </c>
      <c r="AP122" s="581">
        <v>4475</v>
      </c>
      <c r="AQ122" s="581">
        <v>4555</v>
      </c>
      <c r="AR122" s="581">
        <v>4634</v>
      </c>
      <c r="AS122" s="581">
        <v>5402</v>
      </c>
      <c r="AT122" s="581">
        <v>5481</v>
      </c>
      <c r="AU122" s="581">
        <v>5561</v>
      </c>
      <c r="AV122" s="581">
        <v>6329</v>
      </c>
      <c r="AW122" s="581">
        <v>6408</v>
      </c>
      <c r="AX122" s="581">
        <v>6487</v>
      </c>
      <c r="AY122" s="581">
        <v>7255</v>
      </c>
      <c r="AZ122" s="581">
        <v>7335</v>
      </c>
      <c r="BA122" s="581">
        <v>7414</v>
      </c>
      <c r="BB122" s="581">
        <v>8182</v>
      </c>
      <c r="BC122" s="581">
        <v>8261</v>
      </c>
      <c r="BD122" s="581">
        <v>8341</v>
      </c>
      <c r="BE122" s="581">
        <v>9109</v>
      </c>
      <c r="BF122" s="581">
        <v>9188</v>
      </c>
    </row>
    <row r="123" spans="1:61" customHeight="1" ht="26.25" s="578" customFormat="1">
      <c r="A123" s="598"/>
      <c r="B123" s="603">
        <v>5000</v>
      </c>
      <c r="C123" s="596">
        <f>ROUNDUP(IFERROR(AG121*(1+$AG$45/100),AG121),0)</f>
        <v>953</v>
      </c>
      <c r="D123" s="596">
        <f>ROUNDUP(IFERROR(AH121*(1+$AG$45/100),AH121),0)</f>
        <v>1005</v>
      </c>
      <c r="E123" s="596">
        <f>ROUNDUP(IFERROR(AI121*(1+$AG$45/100),AI121),0)</f>
        <v>1056</v>
      </c>
      <c r="F123" s="596">
        <f>ROUNDUP(IFERROR(AJ121*(1+$AG$45/100),AJ121),0)</f>
        <v>1481</v>
      </c>
      <c r="G123" s="596">
        <f>ROUNDUP(IFERROR(AK121*(1+$AG$45/100),AK121),0)</f>
        <v>1533</v>
      </c>
      <c r="H123" s="596">
        <f>ROUNDUP(IFERROR(AL121*(1+$AG$45/100),AL121),0)</f>
        <v>1584</v>
      </c>
      <c r="I123" s="596">
        <f>ROUNDUP(IFERROR(AM121*(1+$AG$45/100),AM121),0)</f>
        <v>2008</v>
      </c>
      <c r="J123" s="596">
        <f>ROUNDUP(IFERROR(AN121*(1+$AG$45/100),AN121),0)</f>
        <v>2060</v>
      </c>
      <c r="K123" s="596">
        <f>ROUNDUP(IFERROR(AO121*(1+$AG$45/100),AO121),0)</f>
        <v>2112</v>
      </c>
      <c r="L123" s="596">
        <f>ROUNDUP(IFERROR(AP121*(1+$AG$45/100),AP121),0)</f>
        <v>2536</v>
      </c>
      <c r="M123" s="596">
        <f>ROUNDUP(IFERROR(AQ121*(1+$AG$45/100),AQ121),0)</f>
        <v>2588</v>
      </c>
      <c r="N123" s="596">
        <f>ROUNDUP(IFERROR(AR121*(1+$AG$45/100),AR121),0)</f>
        <v>2639</v>
      </c>
      <c r="O123" s="596">
        <f>ROUNDUP(IFERROR(AS121*(1+$AG$45/100),AS121),0)</f>
        <v>3064</v>
      </c>
      <c r="P123" s="596">
        <f>ROUNDUP(IFERROR(AT121*(1+$AG$45/100),AT121),0)</f>
        <v>3116</v>
      </c>
      <c r="Q123" s="596">
        <f>ROUNDUP(IFERROR(AU121*(1+$AG$45/100),AU121),0)</f>
        <v>3167</v>
      </c>
      <c r="R123" s="596">
        <f>ROUNDUP(IFERROR(AV121*(1+$AG$45/100),AV121),0)</f>
        <v>3592</v>
      </c>
      <c r="S123" s="596">
        <f>ROUNDUP(IFERROR(AW121*(1+$AG$45/100),AW121),0)</f>
        <v>3643</v>
      </c>
      <c r="T123" s="596">
        <f>ROUNDUP(IFERROR(AX121*(1+$AG$45/100),AX121),0)</f>
        <v>3695</v>
      </c>
      <c r="U123" s="596">
        <f>ROUNDUP(IFERROR(AY121*(1+$AG$45/100),AY121),0)</f>
        <v>4120</v>
      </c>
      <c r="V123" s="596">
        <f>ROUNDUP(IFERROR(AZ121*(1+$AG$45/100),AZ121),0)</f>
        <v>4171</v>
      </c>
      <c r="W123" s="596">
        <f>ROUNDUP(IFERROR(BA121*(1+$AG$45/100),BA121),0)</f>
        <v>4223</v>
      </c>
      <c r="X123" s="596">
        <f>ROUNDUP(IFERROR(BB121*(1+$AG$45/100),BB121),0)</f>
        <v>4647</v>
      </c>
      <c r="Y123" s="596">
        <f>ROUNDUP(IFERROR(BC121*(1+$AG$45/100),BC121),0)</f>
        <v>4699</v>
      </c>
      <c r="Z123" s="596">
        <f>ROUNDUP(IFERROR(BD121*(1+$AG$45/100),BD121),0)</f>
        <v>4750</v>
      </c>
      <c r="AA123" s="596">
        <f>ROUNDUP(IFERROR(BE121*(1+$AG$45/100),BE121),0)</f>
        <v>5175</v>
      </c>
      <c r="AB123" s="596">
        <f>ROUNDUP(IFERROR(BF121*(1+$AG$45/100),BF121),0)</f>
        <v>5226</v>
      </c>
      <c r="AC123" s="602"/>
      <c r="AE123" s="541"/>
      <c r="AF123" s="579"/>
      <c r="AG123" s="581"/>
      <c r="AH123" s="581"/>
      <c r="AI123" s="581"/>
      <c r="AJ123" s="581"/>
      <c r="AK123" s="581"/>
      <c r="AL123" s="581"/>
      <c r="AM123" s="581"/>
      <c r="AN123" s="581"/>
      <c r="AO123" s="581"/>
      <c r="AP123" s="581"/>
      <c r="AQ123" s="581"/>
      <c r="AR123" s="581"/>
      <c r="AS123" s="581"/>
      <c r="AT123" s="581"/>
      <c r="AU123" s="581"/>
      <c r="AV123" s="581"/>
      <c r="AW123" s="581"/>
      <c r="AX123" s="581"/>
      <c r="AY123" s="581"/>
      <c r="AZ123" s="581"/>
      <c r="BA123" s="581"/>
      <c r="BB123" s="581"/>
      <c r="BC123" s="581"/>
      <c r="BD123" s="581"/>
      <c r="BE123" s="581"/>
      <c r="BF123" s="581"/>
    </row>
    <row r="124" spans="1:61" customHeight="1" ht="26.25" s="578" customFormat="1">
      <c r="A124" s="598"/>
      <c r="B124" s="603">
        <v>6000</v>
      </c>
      <c r="C124" s="597">
        <f>ROUNDUP(IFERROR(AG122*(1+$AG$45/100),AG122),0)</f>
        <v>1102</v>
      </c>
      <c r="D124" s="597">
        <f>ROUNDUP(IFERROR(AH122*(1+$AG$45/100),AH122),0)</f>
        <v>1154</v>
      </c>
      <c r="E124" s="597">
        <f>ROUNDUP(IFERROR(AI122*(1+$AG$45/100),AI122),0)</f>
        <v>1206</v>
      </c>
      <c r="F124" s="597">
        <f>ROUNDUP(IFERROR(AJ122*(1+$AG$45/100),AJ122),0)</f>
        <v>1705</v>
      </c>
      <c r="G124" s="597">
        <f>ROUNDUP(IFERROR(AK122*(1+$AG$45/100),AK122),0)</f>
        <v>1756</v>
      </c>
      <c r="H124" s="597">
        <f>ROUNDUP(IFERROR(AL122*(1+$AG$45/100),AL122),0)</f>
        <v>1808</v>
      </c>
      <c r="I124" s="597">
        <f>ROUNDUP(IFERROR(AM122*(1+$AG$45/100),AM122),0)</f>
        <v>2307</v>
      </c>
      <c r="J124" s="597">
        <f>ROUNDUP(IFERROR(AN122*(1+$AG$45/100),AN122),0)</f>
        <v>2359</v>
      </c>
      <c r="K124" s="597">
        <f>ROUNDUP(IFERROR(AO122*(1+$AG$45/100),AO122),0)</f>
        <v>2410</v>
      </c>
      <c r="L124" s="597">
        <f>ROUNDUP(IFERROR(AP122*(1+$AG$45/100),AP122),0)</f>
        <v>2909</v>
      </c>
      <c r="M124" s="597">
        <f>ROUNDUP(IFERROR(AQ122*(1+$AG$45/100),AQ122),0)</f>
        <v>2961</v>
      </c>
      <c r="N124" s="597">
        <f>ROUNDUP(IFERROR(AR122*(1+$AG$45/100),AR122),0)</f>
        <v>3013</v>
      </c>
      <c r="O124" s="597">
        <f>ROUNDUP(IFERROR(AS122*(1+$AG$45/100),AS122),0)</f>
        <v>3512</v>
      </c>
      <c r="P124" s="597">
        <f>ROUNDUP(IFERROR(AT122*(1+$AG$45/100),AT122),0)</f>
        <v>3563</v>
      </c>
      <c r="Q124" s="597">
        <f>ROUNDUP(IFERROR(AU122*(1+$AG$45/100),AU122),0)</f>
        <v>3615</v>
      </c>
      <c r="R124" s="597">
        <f>ROUNDUP(IFERROR(AV122*(1+$AG$45/100),AV122),0)</f>
        <v>4114</v>
      </c>
      <c r="S124" s="597">
        <f>ROUNDUP(IFERROR(AW122*(1+$AG$45/100),AW122),0)</f>
        <v>4166</v>
      </c>
      <c r="T124" s="597">
        <f>ROUNDUP(IFERROR(AX122*(1+$AG$45/100),AX122),0)</f>
        <v>4217</v>
      </c>
      <c r="U124" s="597">
        <f>ROUNDUP(IFERROR(AY122*(1+$AG$45/100),AY122),0)</f>
        <v>4716</v>
      </c>
      <c r="V124" s="597">
        <f>ROUNDUP(IFERROR(AZ122*(1+$AG$45/100),AZ122),0)</f>
        <v>4768</v>
      </c>
      <c r="W124" s="597">
        <f>ROUNDUP(IFERROR(BA122*(1+$AG$45/100),BA122),0)</f>
        <v>4820</v>
      </c>
      <c r="X124" s="597">
        <f>ROUNDUP(IFERROR(BB122*(1+$AG$45/100),BB122),0)</f>
        <v>5319</v>
      </c>
      <c r="Y124" s="597">
        <f>ROUNDUP(IFERROR(BC122*(1+$AG$45/100),BC122),0)</f>
        <v>5370</v>
      </c>
      <c r="Z124" s="597">
        <f>ROUNDUP(IFERROR(BD122*(1+$AG$45/100),BD122),0)</f>
        <v>5422</v>
      </c>
      <c r="AA124" s="597">
        <f>ROUNDUP(IFERROR(BE122*(1+$AG$45/100),BE122),0)</f>
        <v>5921</v>
      </c>
      <c r="AB124" s="597">
        <f>ROUNDUP(IFERROR(BF122*(1+$AG$45/100),BF122),0)</f>
        <v>5973</v>
      </c>
      <c r="AC124" s="601"/>
      <c r="AE124" s="541"/>
      <c r="AF124" s="592"/>
      <c r="AG124" s="593"/>
      <c r="AH124" s="593"/>
      <c r="AI124" s="593"/>
      <c r="AJ124" s="593"/>
      <c r="AK124" s="593"/>
      <c r="AL124" s="593"/>
      <c r="AM124" s="593"/>
      <c r="AN124" s="593"/>
      <c r="AO124" s="593"/>
      <c r="AP124" s="593"/>
      <c r="AQ124" s="593"/>
      <c r="AR124" s="593"/>
      <c r="AS124" s="593"/>
      <c r="AT124" s="593"/>
      <c r="AU124" s="593"/>
      <c r="AV124" s="593"/>
      <c r="AW124" s="593"/>
      <c r="AX124" s="593"/>
      <c r="AY124" s="593"/>
      <c r="AZ124" s="593"/>
      <c r="BA124" s="593"/>
      <c r="BB124" s="593"/>
      <c r="BC124" s="593"/>
      <c r="BD124" s="593"/>
      <c r="BE124" s="593"/>
      <c r="BF124" s="593"/>
    </row>
    <row r="125" spans="1:61" customHeight="1" ht="46.5" s="578" customFormat="1">
      <c r="A125" s="598"/>
      <c r="B125" s="598"/>
      <c r="C125" s="598"/>
      <c r="D125" s="598"/>
      <c r="E125" s="598"/>
      <c r="F125" s="598"/>
      <c r="G125" s="598"/>
      <c r="H125" s="598"/>
      <c r="I125" s="598"/>
      <c r="J125" s="598"/>
      <c r="K125" s="598"/>
      <c r="L125" s="598"/>
      <c r="M125" s="598"/>
      <c r="N125" s="598"/>
      <c r="O125" s="598"/>
      <c r="P125" s="598"/>
      <c r="Q125" s="598"/>
      <c r="R125" s="598"/>
      <c r="S125" s="598"/>
      <c r="T125" s="598"/>
      <c r="U125" s="598"/>
      <c r="V125" s="598"/>
      <c r="W125" s="598"/>
      <c r="X125" s="598"/>
      <c r="Y125" s="598"/>
      <c r="Z125" s="598"/>
      <c r="AA125" s="598"/>
      <c r="AB125" s="598"/>
      <c r="AC125" s="601"/>
      <c r="AE125" s="541"/>
      <c r="AF125" s="541" t="s">
        <v>1139</v>
      </c>
      <c r="AG125" s="541"/>
      <c r="AH125" s="541"/>
      <c r="AI125" s="541"/>
      <c r="AJ125" s="541"/>
      <c r="AK125" s="541"/>
      <c r="AL125" s="541"/>
      <c r="AM125" s="541"/>
      <c r="AN125" s="541"/>
      <c r="AO125" s="541"/>
      <c r="AP125" s="541"/>
      <c r="AQ125" s="541"/>
      <c r="AR125" s="541"/>
      <c r="AS125" s="541"/>
      <c r="AT125" s="541"/>
      <c r="AU125" s="541"/>
      <c r="AV125" s="541"/>
      <c r="AW125" s="541"/>
      <c r="AX125" s="541"/>
      <c r="AY125" s="541"/>
      <c r="AZ125" s="541"/>
      <c r="BA125" s="541"/>
      <c r="BB125" s="541"/>
      <c r="BC125" s="541"/>
      <c r="BD125" s="541"/>
      <c r="BE125" s="541"/>
      <c r="BF125" s="541"/>
    </row>
    <row r="126" spans="1:61" customHeight="1" ht="26.25" s="578" customFormat="1">
      <c r="A126" s="607"/>
      <c r="B126" s="607"/>
      <c r="C126" s="607"/>
      <c r="D126" s="607"/>
      <c r="E126" s="607"/>
      <c r="F126" s="607"/>
      <c r="G126" s="607"/>
      <c r="H126" s="607"/>
      <c r="I126" s="607"/>
      <c r="J126" s="607"/>
      <c r="K126" s="607"/>
      <c r="L126" s="607"/>
      <c r="M126" s="607"/>
      <c r="N126" s="607"/>
      <c r="O126" s="607"/>
      <c r="P126" s="607"/>
      <c r="Q126" s="607"/>
      <c r="R126" s="607"/>
      <c r="S126" s="607"/>
      <c r="T126" s="607"/>
      <c r="U126" s="607"/>
      <c r="V126" s="607"/>
      <c r="W126" s="607"/>
      <c r="X126" s="607"/>
      <c r="Y126" s="607"/>
      <c r="Z126" s="607"/>
      <c r="AA126" s="607"/>
      <c r="AB126" s="607"/>
      <c r="AC126" s="608"/>
      <c r="AE126" s="541"/>
      <c r="AF126" s="541"/>
      <c r="AG126" s="541">
        <v>1600</v>
      </c>
      <c r="AH126" s="541">
        <v>2000</v>
      </c>
      <c r="AI126" s="541">
        <v>2400</v>
      </c>
      <c r="AJ126" s="541">
        <v>2800</v>
      </c>
      <c r="AK126" s="541">
        <v>3200</v>
      </c>
      <c r="AL126" s="541">
        <v>3600</v>
      </c>
      <c r="AM126" s="541">
        <v>4000</v>
      </c>
      <c r="AN126" s="541">
        <v>4400</v>
      </c>
      <c r="AO126" s="541">
        <v>4800</v>
      </c>
      <c r="AP126" s="541">
        <v>5200</v>
      </c>
      <c r="AQ126" s="541">
        <v>5600</v>
      </c>
      <c r="AR126" s="541">
        <v>6000</v>
      </c>
      <c r="AS126" s="541">
        <v>6400</v>
      </c>
      <c r="AT126" s="541">
        <v>6800</v>
      </c>
      <c r="AU126" s="541">
        <v>7200</v>
      </c>
      <c r="AV126" s="541">
        <v>7600</v>
      </c>
      <c r="AW126" s="541">
        <v>8000</v>
      </c>
      <c r="AX126" s="541">
        <v>8400</v>
      </c>
      <c r="AY126" s="541">
        <v>8800</v>
      </c>
      <c r="AZ126" s="541">
        <v>9200</v>
      </c>
      <c r="BA126" s="541">
        <v>9600</v>
      </c>
      <c r="BB126" s="541">
        <v>10000</v>
      </c>
      <c r="BC126" s="541">
        <v>10400</v>
      </c>
      <c r="BD126" s="541">
        <v>10800</v>
      </c>
      <c r="BE126" s="541">
        <v>11200</v>
      </c>
      <c r="BF126" s="541">
        <v>11600</v>
      </c>
    </row>
    <row r="127" spans="1:61" customHeight="1" ht="26.25" s="578" customFormat="1">
      <c r="A127" s="1465" t="s">
        <v>1140</v>
      </c>
      <c r="B127" s="1465"/>
      <c r="C127" s="1465"/>
      <c r="D127" s="1465"/>
      <c r="E127" s="1465"/>
      <c r="F127" s="1465"/>
      <c r="G127" s="1465"/>
      <c r="H127" s="1465"/>
      <c r="I127" s="1465"/>
      <c r="J127" s="1465"/>
      <c r="K127" s="1465"/>
      <c r="L127" s="1465"/>
      <c r="M127" s="1465"/>
      <c r="N127" s="1465"/>
      <c r="O127" s="1465"/>
      <c r="P127" s="1465"/>
      <c r="Q127" s="1465"/>
      <c r="R127" s="1465"/>
      <c r="S127" s="1465"/>
      <c r="T127" s="1465"/>
      <c r="U127" s="1465"/>
      <c r="V127" s="1465"/>
      <c r="W127" s="1465"/>
      <c r="X127" s="1465"/>
      <c r="Y127" s="1465"/>
      <c r="Z127" s="1465"/>
      <c r="AA127" s="1465"/>
      <c r="AB127" s="1465"/>
      <c r="AC127" s="1465"/>
      <c r="AE127" s="541"/>
      <c r="AF127" s="579">
        <v>3100</v>
      </c>
      <c r="AG127" s="541">
        <v>726</v>
      </c>
      <c r="AH127" s="541">
        <v>908</v>
      </c>
      <c r="AI127" s="541">
        <v>1089</v>
      </c>
      <c r="AJ127" s="541">
        <v>1271</v>
      </c>
      <c r="AK127" s="541">
        <v>1452</v>
      </c>
      <c r="AL127" s="541">
        <v>1633</v>
      </c>
      <c r="AM127" s="541">
        <v>1815</v>
      </c>
      <c r="AN127" s="541">
        <v>1996</v>
      </c>
      <c r="AO127" s="541">
        <v>2178</v>
      </c>
      <c r="AP127" s="541">
        <v>2359</v>
      </c>
      <c r="AQ127" s="541">
        <v>2541</v>
      </c>
      <c r="AR127" s="541">
        <v>2722</v>
      </c>
      <c r="AS127" s="541">
        <v>2904</v>
      </c>
      <c r="AT127" s="541">
        <v>3085</v>
      </c>
      <c r="AU127" s="541">
        <v>3266</v>
      </c>
      <c r="AV127" s="541">
        <v>3448</v>
      </c>
      <c r="AW127" s="541">
        <v>3629</v>
      </c>
      <c r="AX127" s="541">
        <v>3811</v>
      </c>
      <c r="AY127" s="541">
        <v>3992</v>
      </c>
      <c r="AZ127" s="541">
        <v>4174</v>
      </c>
      <c r="BA127" s="541">
        <v>4355</v>
      </c>
      <c r="BB127" s="541">
        <v>4536</v>
      </c>
      <c r="BC127" s="541">
        <v>4718</v>
      </c>
      <c r="BD127" s="541">
        <v>4899</v>
      </c>
      <c r="BE127" s="541">
        <v>5081</v>
      </c>
      <c r="BF127" s="541">
        <v>5262</v>
      </c>
    </row>
    <row r="128" spans="1:61" customHeight="1" ht="26.25" s="578" customFormat="1">
      <c r="A128" s="598"/>
      <c r="B128" s="599"/>
      <c r="C128" s="600">
        <v>1600</v>
      </c>
      <c r="D128" s="600">
        <v>2000</v>
      </c>
      <c r="E128" s="600">
        <v>2400</v>
      </c>
      <c r="F128" s="600">
        <v>2800</v>
      </c>
      <c r="G128" s="600">
        <v>3200</v>
      </c>
      <c r="H128" s="600">
        <v>3600</v>
      </c>
      <c r="I128" s="600">
        <v>4000</v>
      </c>
      <c r="J128" s="600">
        <v>4400</v>
      </c>
      <c r="K128" s="600">
        <v>4800</v>
      </c>
      <c r="L128" s="600">
        <v>5200</v>
      </c>
      <c r="M128" s="600">
        <v>5600</v>
      </c>
      <c r="N128" s="600">
        <v>6000</v>
      </c>
      <c r="O128" s="600">
        <v>6400</v>
      </c>
      <c r="P128" s="600">
        <v>6800</v>
      </c>
      <c r="Q128" s="600">
        <v>7200</v>
      </c>
      <c r="R128" s="600">
        <v>7600</v>
      </c>
      <c r="S128" s="600">
        <v>8000</v>
      </c>
      <c r="T128" s="600">
        <v>8400</v>
      </c>
      <c r="U128" s="600">
        <v>8800</v>
      </c>
      <c r="V128" s="600">
        <v>9200</v>
      </c>
      <c r="W128" s="600">
        <v>9600</v>
      </c>
      <c r="X128" s="600">
        <v>10000</v>
      </c>
      <c r="Y128" s="600">
        <v>10400</v>
      </c>
      <c r="Z128" s="600">
        <v>10800</v>
      </c>
      <c r="AA128" s="600">
        <v>11200</v>
      </c>
      <c r="AB128" s="600">
        <v>11600</v>
      </c>
      <c r="AC128" s="601"/>
      <c r="AE128" s="541"/>
      <c r="AF128" s="579">
        <v>3400</v>
      </c>
      <c r="AG128" s="541">
        <v>945.33333333333</v>
      </c>
      <c r="AH128" s="541">
        <v>1088.6666666667</v>
      </c>
      <c r="AI128" s="541">
        <v>1231.3333333333</v>
      </c>
      <c r="AJ128" s="541">
        <v>1561</v>
      </c>
      <c r="AK128" s="541">
        <v>1703.6666666667</v>
      </c>
      <c r="AL128" s="541">
        <v>1846.3333333333</v>
      </c>
      <c r="AM128" s="541">
        <v>2176.3333333333</v>
      </c>
      <c r="AN128" s="541">
        <v>2319</v>
      </c>
      <c r="AO128" s="541">
        <v>2462.3333333333</v>
      </c>
      <c r="AP128" s="541">
        <v>2791.6666666667</v>
      </c>
      <c r="AQ128" s="541">
        <v>2934.6666666667</v>
      </c>
      <c r="AR128" s="541">
        <v>3077.3333333333</v>
      </c>
      <c r="AS128" s="541">
        <v>3407.3333333333</v>
      </c>
      <c r="AT128" s="541">
        <v>3550</v>
      </c>
      <c r="AU128" s="541">
        <v>3692.6666666667</v>
      </c>
      <c r="AV128" s="541">
        <v>4022.6666666667</v>
      </c>
      <c r="AW128" s="541">
        <v>4165.3333333333</v>
      </c>
      <c r="AX128" s="541">
        <v>4308.3333333333</v>
      </c>
      <c r="AY128" s="541">
        <v>4637.6666666667</v>
      </c>
      <c r="AZ128" s="541">
        <v>4781</v>
      </c>
      <c r="BA128" s="541">
        <v>4923.6666666667</v>
      </c>
      <c r="BB128" s="541">
        <v>5253</v>
      </c>
      <c r="BC128" s="541">
        <v>5396.3333333333</v>
      </c>
      <c r="BD128" s="541">
        <v>5539</v>
      </c>
      <c r="BE128" s="541">
        <v>5868.6666666667</v>
      </c>
      <c r="BF128" s="541">
        <v>6011.3333333333</v>
      </c>
    </row>
    <row r="129" spans="1:61" customHeight="1" ht="26.25" s="578" customFormat="1">
      <c r="A129" s="598"/>
      <c r="B129" s="603">
        <v>3100</v>
      </c>
      <c r="C129" s="596">
        <f>ROUNDUP(IFERROR(AG127*(1+$AG$45/100),AG127),0)</f>
        <v>472</v>
      </c>
      <c r="D129" s="596">
        <f>ROUNDUP(IFERROR(AH127*(1+$AG$45/100),AH127),0)</f>
        <v>591</v>
      </c>
      <c r="E129" s="596">
        <f>ROUNDUP(IFERROR(AI127*(1+$AG$45/100),AI127),0)</f>
        <v>708</v>
      </c>
      <c r="F129" s="596">
        <f>ROUNDUP(IFERROR(AJ127*(1+$AG$45/100),AJ127),0)</f>
        <v>827</v>
      </c>
      <c r="G129" s="596">
        <f>ROUNDUP(IFERROR(AK127*(1+$AG$45/100),AK127),0)</f>
        <v>944</v>
      </c>
      <c r="H129" s="596">
        <f>ROUNDUP(IFERROR(AL127*(1+$AG$45/100),AL127),0)</f>
        <v>1062</v>
      </c>
      <c r="I129" s="596">
        <f>ROUNDUP(IFERROR(AM127*(1+$AG$45/100),AM127),0)</f>
        <v>1180</v>
      </c>
      <c r="J129" s="596">
        <f>ROUNDUP(IFERROR(AN127*(1+$AG$45/100),AN127),0)</f>
        <v>1298</v>
      </c>
      <c r="K129" s="596">
        <f>ROUNDUP(IFERROR(AO127*(1+$AG$45/100),AO127),0)</f>
        <v>1416</v>
      </c>
      <c r="L129" s="596">
        <f>ROUNDUP(IFERROR(AP127*(1+$AG$45/100),AP127),0)</f>
        <v>1534</v>
      </c>
      <c r="M129" s="596">
        <f>ROUNDUP(IFERROR(AQ127*(1+$AG$45/100),AQ127),0)</f>
        <v>1652</v>
      </c>
      <c r="N129" s="596">
        <f>ROUNDUP(IFERROR(AR127*(1+$AG$45/100),AR127),0)</f>
        <v>1770</v>
      </c>
      <c r="O129" s="596">
        <f>ROUNDUP(IFERROR(AS127*(1+$AG$45/100),AS127),0)</f>
        <v>1888</v>
      </c>
      <c r="P129" s="596">
        <f>ROUNDUP(IFERROR(AT127*(1+$AG$45/100),AT127),0)</f>
        <v>2006</v>
      </c>
      <c r="Q129" s="596">
        <f>ROUNDUP(IFERROR(AU127*(1+$AG$45/100),AU127),0)</f>
        <v>2123</v>
      </c>
      <c r="R129" s="596">
        <f>ROUNDUP(IFERROR(AV127*(1+$AG$45/100),AV127),0)</f>
        <v>2242</v>
      </c>
      <c r="S129" s="596">
        <f>ROUNDUP(IFERROR(AW127*(1+$AG$45/100),AW127),0)</f>
        <v>2359</v>
      </c>
      <c r="T129" s="596">
        <f>ROUNDUP(IFERROR(AX127*(1+$AG$45/100),AX127),0)</f>
        <v>2478</v>
      </c>
      <c r="U129" s="596">
        <f>ROUNDUP(IFERROR(AY127*(1+$AG$45/100),AY127),0)</f>
        <v>2595</v>
      </c>
      <c r="V129" s="596">
        <f>ROUNDUP(IFERROR(AZ127*(1+$AG$45/100),AZ127),0)</f>
        <v>2714</v>
      </c>
      <c r="W129" s="596">
        <f>ROUNDUP(IFERROR(BA127*(1+$AG$45/100),BA127),0)</f>
        <v>2831</v>
      </c>
      <c r="X129" s="596">
        <f>ROUNDUP(IFERROR(BB127*(1+$AG$45/100),BB127),0)</f>
        <v>2949</v>
      </c>
      <c r="Y129" s="596">
        <f>ROUNDUP(IFERROR(BC127*(1+$AG$45/100),BC127),0)</f>
        <v>3067</v>
      </c>
      <c r="Z129" s="596">
        <f>ROUNDUP(IFERROR(BD127*(1+$AG$45/100),BD127),0)</f>
        <v>3185</v>
      </c>
      <c r="AA129" s="596">
        <f>ROUNDUP(IFERROR(BE127*(1+$AG$45/100),BE127),0)</f>
        <v>3303</v>
      </c>
      <c r="AB129" s="596">
        <f>ROUNDUP(IFERROR(BF127*(1+$AG$45/100),BF127),0)</f>
        <v>3421</v>
      </c>
      <c r="AC129" s="601"/>
      <c r="AE129" s="541"/>
      <c r="AF129" s="579">
        <v>3700</v>
      </c>
      <c r="AG129" s="541">
        <v>1164.6666666667</v>
      </c>
      <c r="AH129" s="541">
        <v>1269.3333333333</v>
      </c>
      <c r="AI129" s="541">
        <v>1373.6666666667</v>
      </c>
      <c r="AJ129" s="541">
        <v>1851</v>
      </c>
      <c r="AK129" s="541">
        <v>1955.3333333333</v>
      </c>
      <c r="AL129" s="541">
        <v>2059.6666666667</v>
      </c>
      <c r="AM129" s="541">
        <v>2537.6666666667</v>
      </c>
      <c r="AN129" s="541">
        <v>2642</v>
      </c>
      <c r="AO129" s="541">
        <v>2746.6666666667</v>
      </c>
      <c r="AP129" s="541">
        <v>3224.3333333333</v>
      </c>
      <c r="AQ129" s="541">
        <v>3328.3333333333</v>
      </c>
      <c r="AR129" s="541">
        <v>3432.6666666667</v>
      </c>
      <c r="AS129" s="541">
        <v>3910.6666666667</v>
      </c>
      <c r="AT129" s="541">
        <v>4015</v>
      </c>
      <c r="AU129" s="541">
        <v>4119.3333333333</v>
      </c>
      <c r="AV129" s="541">
        <v>4597.3333333333</v>
      </c>
      <c r="AW129" s="541">
        <v>4701.6666666667</v>
      </c>
      <c r="AX129" s="541">
        <v>4805.6666666667</v>
      </c>
      <c r="AY129" s="541">
        <v>5283.3333333333</v>
      </c>
      <c r="AZ129" s="541">
        <v>5388</v>
      </c>
      <c r="BA129" s="541">
        <v>5492.3333333333</v>
      </c>
      <c r="BB129" s="541">
        <v>5970</v>
      </c>
      <c r="BC129" s="541">
        <v>6074.6666666667</v>
      </c>
      <c r="BD129" s="541">
        <v>6179</v>
      </c>
      <c r="BE129" s="541">
        <v>6656.3333333333</v>
      </c>
      <c r="BF129" s="541">
        <v>6760.6666666667</v>
      </c>
    </row>
    <row r="130" spans="1:61" customHeight="1" ht="26.25" s="578" customFormat="1">
      <c r="A130" s="598"/>
      <c r="B130" s="604">
        <v>3400</v>
      </c>
      <c r="C130" s="597">
        <f>ROUNDUP(IFERROR(AG128*(1+$AG$45/100),AG128),0)</f>
        <v>615</v>
      </c>
      <c r="D130" s="597">
        <f>ROUNDUP(IFERROR(AH128*(1+$AG$45/100),AH128),0)</f>
        <v>708</v>
      </c>
      <c r="E130" s="597">
        <f>ROUNDUP(IFERROR(AI128*(1+$AG$45/100),AI128),0)</f>
        <v>801</v>
      </c>
      <c r="F130" s="597">
        <f>ROUNDUP(IFERROR(AJ128*(1+$AG$45/100),AJ128),0)</f>
        <v>1015</v>
      </c>
      <c r="G130" s="597">
        <f>ROUNDUP(IFERROR(AK128*(1+$AG$45/100),AK128),0)</f>
        <v>1108</v>
      </c>
      <c r="H130" s="597">
        <f>ROUNDUP(IFERROR(AL128*(1+$AG$45/100),AL128),0)</f>
        <v>1201</v>
      </c>
      <c r="I130" s="597">
        <f>ROUNDUP(IFERROR(AM128*(1+$AG$45/100),AM128),0)</f>
        <v>1415</v>
      </c>
      <c r="J130" s="597">
        <f>ROUNDUP(IFERROR(AN128*(1+$AG$45/100),AN128),0)</f>
        <v>1508</v>
      </c>
      <c r="K130" s="597">
        <f>ROUNDUP(IFERROR(AO128*(1+$AG$45/100),AO128),0)</f>
        <v>1601</v>
      </c>
      <c r="L130" s="597">
        <f>ROUNDUP(IFERROR(AP128*(1+$AG$45/100),AP128),0)</f>
        <v>1815</v>
      </c>
      <c r="M130" s="597">
        <f>ROUNDUP(IFERROR(AQ128*(1+$AG$45/100),AQ128),0)</f>
        <v>1908</v>
      </c>
      <c r="N130" s="597">
        <f>ROUNDUP(IFERROR(AR128*(1+$AG$45/100),AR128),0)</f>
        <v>2001</v>
      </c>
      <c r="O130" s="597">
        <f>ROUNDUP(IFERROR(AS128*(1+$AG$45/100),AS128),0)</f>
        <v>2215</v>
      </c>
      <c r="P130" s="597">
        <f>ROUNDUP(IFERROR(AT128*(1+$AG$45/100),AT128),0)</f>
        <v>2308</v>
      </c>
      <c r="Q130" s="597">
        <f>ROUNDUP(IFERROR(AU128*(1+$AG$45/100),AU128),0)</f>
        <v>2401</v>
      </c>
      <c r="R130" s="597">
        <f>ROUNDUP(IFERROR(AV128*(1+$AG$45/100),AV128),0)</f>
        <v>2615</v>
      </c>
      <c r="S130" s="597">
        <f>ROUNDUP(IFERROR(AW128*(1+$AG$45/100),AW128),0)</f>
        <v>2708</v>
      </c>
      <c r="T130" s="597">
        <f>ROUNDUP(IFERROR(AX128*(1+$AG$45/100),AX128),0)</f>
        <v>2801</v>
      </c>
      <c r="U130" s="597">
        <f>ROUNDUP(IFERROR(AY128*(1+$AG$45/100),AY128),0)</f>
        <v>3015</v>
      </c>
      <c r="V130" s="597">
        <f>ROUNDUP(IFERROR(AZ128*(1+$AG$45/100),AZ128),0)</f>
        <v>3108</v>
      </c>
      <c r="W130" s="597">
        <f>ROUNDUP(IFERROR(BA128*(1+$AG$45/100),BA128),0)</f>
        <v>3201</v>
      </c>
      <c r="X130" s="597">
        <f>ROUNDUP(IFERROR(BB128*(1+$AG$45/100),BB128),0)</f>
        <v>3415</v>
      </c>
      <c r="Y130" s="597">
        <f>ROUNDUP(IFERROR(BC128*(1+$AG$45/100),BC128),0)</f>
        <v>3508</v>
      </c>
      <c r="Z130" s="597">
        <f>ROUNDUP(IFERROR(BD128*(1+$AG$45/100),BD128),0)</f>
        <v>3601</v>
      </c>
      <c r="AA130" s="597">
        <f>ROUNDUP(IFERROR(BE128*(1+$AG$45/100),BE128),0)</f>
        <v>3815</v>
      </c>
      <c r="AB130" s="597">
        <f>ROUNDUP(IFERROR(BF128*(1+$AG$45/100),BF128),0)</f>
        <v>3908</v>
      </c>
      <c r="AC130" s="601"/>
      <c r="AE130" s="541"/>
      <c r="AF130" s="579">
        <v>4000</v>
      </c>
      <c r="AG130" s="541">
        <v>1384</v>
      </c>
      <c r="AH130" s="541">
        <v>1450</v>
      </c>
      <c r="AI130" s="541">
        <v>1516</v>
      </c>
      <c r="AJ130" s="541">
        <v>2141</v>
      </c>
      <c r="AK130" s="541">
        <v>2207</v>
      </c>
      <c r="AL130" s="541">
        <v>2273</v>
      </c>
      <c r="AM130" s="541">
        <v>2899</v>
      </c>
      <c r="AN130" s="541">
        <v>2965</v>
      </c>
      <c r="AO130" s="541">
        <v>3031</v>
      </c>
      <c r="AP130" s="541">
        <v>3657</v>
      </c>
      <c r="AQ130" s="541">
        <v>3722</v>
      </c>
      <c r="AR130" s="541">
        <v>3788</v>
      </c>
      <c r="AS130" s="541">
        <v>4414</v>
      </c>
      <c r="AT130" s="541">
        <v>4480</v>
      </c>
      <c r="AU130" s="541">
        <v>4546</v>
      </c>
      <c r="AV130" s="541">
        <v>5172</v>
      </c>
      <c r="AW130" s="541">
        <v>5238</v>
      </c>
      <c r="AX130" s="541">
        <v>5303</v>
      </c>
      <c r="AY130" s="541">
        <v>5929</v>
      </c>
      <c r="AZ130" s="541">
        <v>5995</v>
      </c>
      <c r="BA130" s="541">
        <v>6061</v>
      </c>
      <c r="BB130" s="541">
        <v>6687</v>
      </c>
      <c r="BC130" s="541">
        <v>6753</v>
      </c>
      <c r="BD130" s="541">
        <v>6819</v>
      </c>
      <c r="BE130" s="541">
        <v>7444</v>
      </c>
      <c r="BF130" s="541">
        <v>7510</v>
      </c>
    </row>
    <row r="131" spans="1:61" customHeight="1" ht="26.25" s="578" customFormat="1">
      <c r="A131" s="598"/>
      <c r="B131" s="603">
        <v>3700</v>
      </c>
      <c r="C131" s="596">
        <f>ROUNDUP(IFERROR(AG129*(1+$AG$45/100),AG129),0)</f>
        <v>758</v>
      </c>
      <c r="D131" s="596">
        <f>ROUNDUP(IFERROR(AH129*(1+$AG$45/100),AH129),0)</f>
        <v>826</v>
      </c>
      <c r="E131" s="596">
        <f>ROUNDUP(IFERROR(AI129*(1+$AG$45/100),AI129),0)</f>
        <v>893</v>
      </c>
      <c r="F131" s="596">
        <f>ROUNDUP(IFERROR(AJ129*(1+$AG$45/100),AJ129),0)</f>
        <v>1204</v>
      </c>
      <c r="G131" s="596">
        <f>ROUNDUP(IFERROR(AK129*(1+$AG$45/100),AK129),0)</f>
        <v>1271</v>
      </c>
      <c r="H131" s="596">
        <f>ROUNDUP(IFERROR(AL129*(1+$AG$45/100),AL129),0)</f>
        <v>1339</v>
      </c>
      <c r="I131" s="596">
        <f>ROUNDUP(IFERROR(AM129*(1+$AG$45/100),AM129),0)</f>
        <v>1650</v>
      </c>
      <c r="J131" s="596">
        <f>ROUNDUP(IFERROR(AN129*(1+$AG$45/100),AN129),0)</f>
        <v>1718</v>
      </c>
      <c r="K131" s="596">
        <f>ROUNDUP(IFERROR(AO129*(1+$AG$45/100),AO129),0)</f>
        <v>1786</v>
      </c>
      <c r="L131" s="596">
        <f>ROUNDUP(IFERROR(AP129*(1+$AG$45/100),AP129),0)</f>
        <v>2096</v>
      </c>
      <c r="M131" s="596">
        <f>ROUNDUP(IFERROR(AQ129*(1+$AG$45/100),AQ129),0)</f>
        <v>2164</v>
      </c>
      <c r="N131" s="596">
        <f>ROUNDUP(IFERROR(AR129*(1+$AG$45/100),AR129),0)</f>
        <v>2232</v>
      </c>
      <c r="O131" s="596">
        <f>ROUNDUP(IFERROR(AS129*(1+$AG$45/100),AS129),0)</f>
        <v>2542</v>
      </c>
      <c r="P131" s="596">
        <f>ROUNDUP(IFERROR(AT129*(1+$AG$45/100),AT129),0)</f>
        <v>2610</v>
      </c>
      <c r="Q131" s="596">
        <f>ROUNDUP(IFERROR(AU129*(1+$AG$45/100),AU129),0)</f>
        <v>2678</v>
      </c>
      <c r="R131" s="596">
        <f>ROUNDUP(IFERROR(AV129*(1+$AG$45/100),AV129),0)</f>
        <v>2989</v>
      </c>
      <c r="S131" s="596">
        <f>ROUNDUP(IFERROR(AW129*(1+$AG$45/100),AW129),0)</f>
        <v>3057</v>
      </c>
      <c r="T131" s="596">
        <f>ROUNDUP(IFERROR(AX129*(1+$AG$45/100),AX129),0)</f>
        <v>3124</v>
      </c>
      <c r="U131" s="596">
        <f>ROUNDUP(IFERROR(AY129*(1+$AG$45/100),AY129),0)</f>
        <v>3435</v>
      </c>
      <c r="V131" s="596">
        <f>ROUNDUP(IFERROR(AZ129*(1+$AG$45/100),AZ129),0)</f>
        <v>3503</v>
      </c>
      <c r="W131" s="596">
        <f>ROUNDUP(IFERROR(BA129*(1+$AG$45/100),BA129),0)</f>
        <v>3571</v>
      </c>
      <c r="X131" s="596">
        <f>ROUNDUP(IFERROR(BB129*(1+$AG$45/100),BB129),0)</f>
        <v>3881</v>
      </c>
      <c r="Y131" s="596">
        <f>ROUNDUP(IFERROR(BC129*(1+$AG$45/100),BC129),0)</f>
        <v>3949</v>
      </c>
      <c r="Z131" s="596">
        <f>ROUNDUP(IFERROR(BD129*(1+$AG$45/100),BD129),0)</f>
        <v>4017</v>
      </c>
      <c r="AA131" s="596">
        <f>ROUNDUP(IFERROR(BE129*(1+$AG$45/100),BE129),0)</f>
        <v>4327</v>
      </c>
      <c r="AB131" s="596">
        <f>ROUNDUP(IFERROR(BF129*(1+$AG$45/100),BF129),0)</f>
        <v>4395</v>
      </c>
      <c r="AC131" s="601"/>
      <c r="AE131" s="541"/>
      <c r="AF131" s="579">
        <v>5000</v>
      </c>
      <c r="AG131" s="541">
        <v>1718</v>
      </c>
      <c r="AH131" s="541">
        <v>1797</v>
      </c>
      <c r="AI131" s="541">
        <v>1876</v>
      </c>
      <c r="AJ131" s="541">
        <v>2656</v>
      </c>
      <c r="AK131" s="541">
        <v>2735</v>
      </c>
      <c r="AL131" s="541">
        <v>2814</v>
      </c>
      <c r="AM131" s="541">
        <v>3593</v>
      </c>
      <c r="AN131" s="541">
        <v>3673</v>
      </c>
      <c r="AO131" s="541">
        <v>3752</v>
      </c>
      <c r="AP131" s="541">
        <v>4531</v>
      </c>
      <c r="AQ131" s="541">
        <v>4611</v>
      </c>
      <c r="AR131" s="541">
        <v>4690</v>
      </c>
      <c r="AS131" s="541">
        <v>5469</v>
      </c>
      <c r="AT131" s="541">
        <v>5549</v>
      </c>
      <c r="AU131" s="541">
        <v>5628</v>
      </c>
      <c r="AV131" s="541">
        <v>6407</v>
      </c>
      <c r="AW131" s="541">
        <v>6486</v>
      </c>
      <c r="AX131" s="541">
        <v>6566</v>
      </c>
      <c r="AY131" s="541">
        <v>7345</v>
      </c>
      <c r="AZ131" s="541">
        <v>7424</v>
      </c>
      <c r="BA131" s="541">
        <v>7504</v>
      </c>
      <c r="BB131" s="541">
        <v>8283</v>
      </c>
      <c r="BC131" s="541">
        <v>8362</v>
      </c>
      <c r="BD131" s="541">
        <v>8441</v>
      </c>
      <c r="BE131" s="541">
        <v>9221</v>
      </c>
      <c r="BF131" s="541">
        <v>9300</v>
      </c>
    </row>
    <row r="132" spans="1:61" customHeight="1" ht="26.25" s="578" customFormat="1">
      <c r="A132" s="598"/>
      <c r="B132" s="604">
        <v>4000</v>
      </c>
      <c r="C132" s="597">
        <f>ROUNDUP(IFERROR(AG130*(1+$AG$45/100),AG130),0)</f>
        <v>900</v>
      </c>
      <c r="D132" s="597">
        <f>ROUNDUP(IFERROR(AH130*(1+$AG$45/100),AH130),0)</f>
        <v>943</v>
      </c>
      <c r="E132" s="597">
        <f>ROUNDUP(IFERROR(AI130*(1+$AG$45/100),AI130),0)</f>
        <v>986</v>
      </c>
      <c r="F132" s="597">
        <f>ROUNDUP(IFERROR(AJ130*(1+$AG$45/100),AJ130),0)</f>
        <v>1392</v>
      </c>
      <c r="G132" s="597">
        <f>ROUNDUP(IFERROR(AK130*(1+$AG$45/100),AK130),0)</f>
        <v>1435</v>
      </c>
      <c r="H132" s="597">
        <f>ROUNDUP(IFERROR(AL130*(1+$AG$45/100),AL130),0)</f>
        <v>1478</v>
      </c>
      <c r="I132" s="597">
        <f>ROUNDUP(IFERROR(AM130*(1+$AG$45/100),AM130),0)</f>
        <v>1885</v>
      </c>
      <c r="J132" s="597">
        <f>ROUNDUP(IFERROR(AN130*(1+$AG$45/100),AN130),0)</f>
        <v>1928</v>
      </c>
      <c r="K132" s="597">
        <f>ROUNDUP(IFERROR(AO130*(1+$AG$45/100),AO130),0)</f>
        <v>1971</v>
      </c>
      <c r="L132" s="597">
        <f>ROUNDUP(IFERROR(AP130*(1+$AG$45/100),AP130),0)</f>
        <v>2378</v>
      </c>
      <c r="M132" s="597">
        <f>ROUNDUP(IFERROR(AQ130*(1+$AG$45/100),AQ130),0)</f>
        <v>2420</v>
      </c>
      <c r="N132" s="597">
        <f>ROUNDUP(IFERROR(AR130*(1+$AG$45/100),AR130),0)</f>
        <v>2463</v>
      </c>
      <c r="O132" s="597">
        <f>ROUNDUP(IFERROR(AS130*(1+$AG$45/100),AS130),0)</f>
        <v>2870</v>
      </c>
      <c r="P132" s="597">
        <f>ROUNDUP(IFERROR(AT130*(1+$AG$45/100),AT130),0)</f>
        <v>2912</v>
      </c>
      <c r="Q132" s="597">
        <f>ROUNDUP(IFERROR(AU130*(1+$AG$45/100),AU130),0)</f>
        <v>2955</v>
      </c>
      <c r="R132" s="597">
        <f>ROUNDUP(IFERROR(AV130*(1+$AG$45/100),AV130),0)</f>
        <v>3362</v>
      </c>
      <c r="S132" s="597">
        <f>ROUNDUP(IFERROR(AW130*(1+$AG$45/100),AW130),0)</f>
        <v>3405</v>
      </c>
      <c r="T132" s="597">
        <f>ROUNDUP(IFERROR(AX130*(1+$AG$45/100),AX130),0)</f>
        <v>3447</v>
      </c>
      <c r="U132" s="597">
        <f>ROUNDUP(IFERROR(AY130*(1+$AG$45/100),AY130),0)</f>
        <v>3854</v>
      </c>
      <c r="V132" s="597">
        <f>ROUNDUP(IFERROR(AZ130*(1+$AG$45/100),AZ130),0)</f>
        <v>3897</v>
      </c>
      <c r="W132" s="597">
        <f>ROUNDUP(IFERROR(BA130*(1+$AG$45/100),BA130),0)</f>
        <v>3940</v>
      </c>
      <c r="X132" s="597">
        <f>ROUNDUP(IFERROR(BB130*(1+$AG$45/100),BB130),0)</f>
        <v>4347</v>
      </c>
      <c r="Y132" s="597">
        <f>ROUNDUP(IFERROR(BC130*(1+$AG$45/100),BC130),0)</f>
        <v>4390</v>
      </c>
      <c r="Z132" s="597">
        <f>ROUNDUP(IFERROR(BD130*(1+$AG$45/100),BD130),0)</f>
        <v>4433</v>
      </c>
      <c r="AA132" s="597">
        <f>ROUNDUP(IFERROR(BE130*(1+$AG$45/100),BE130),0)</f>
        <v>4839</v>
      </c>
      <c r="AB132" s="597">
        <f>ROUNDUP(IFERROR(BF130*(1+$AG$45/100),BF130),0)</f>
        <v>4882</v>
      </c>
      <c r="AC132" s="601"/>
      <c r="AE132" s="541"/>
      <c r="AF132" s="579">
        <v>6000</v>
      </c>
      <c r="AG132" s="541">
        <v>1998</v>
      </c>
      <c r="AH132" s="541">
        <v>2077</v>
      </c>
      <c r="AI132" s="541">
        <v>2156</v>
      </c>
      <c r="AJ132" s="541">
        <v>3076</v>
      </c>
      <c r="AK132" s="541">
        <v>3155</v>
      </c>
      <c r="AL132" s="541">
        <v>3234</v>
      </c>
      <c r="AM132" s="541">
        <v>4153</v>
      </c>
      <c r="AN132" s="541">
        <v>4233</v>
      </c>
      <c r="AO132" s="541">
        <v>4312</v>
      </c>
      <c r="AP132" s="541">
        <v>5231</v>
      </c>
      <c r="AQ132" s="541">
        <v>5311</v>
      </c>
      <c r="AR132" s="541">
        <v>5390</v>
      </c>
      <c r="AS132" s="541">
        <v>6309</v>
      </c>
      <c r="AT132" s="541">
        <v>6389</v>
      </c>
      <c r="AU132" s="541">
        <v>6468</v>
      </c>
      <c r="AV132" s="541">
        <v>7387</v>
      </c>
      <c r="AW132" s="541">
        <v>7466</v>
      </c>
      <c r="AX132" s="541">
        <v>7546</v>
      </c>
      <c r="AY132" s="541">
        <v>8465</v>
      </c>
      <c r="AZ132" s="541">
        <v>8544</v>
      </c>
      <c r="BA132" s="541">
        <v>8624</v>
      </c>
      <c r="BB132" s="541">
        <v>9543</v>
      </c>
      <c r="BC132" s="541">
        <v>9622</v>
      </c>
      <c r="BD132" s="541">
        <v>9701</v>
      </c>
      <c r="BE132" s="541">
        <v>10621</v>
      </c>
      <c r="BF132" s="541">
        <v>10700</v>
      </c>
    </row>
    <row r="133" spans="1:61" customHeight="1" ht="26.25" s="578" customFormat="1">
      <c r="A133" s="598"/>
      <c r="B133" s="603">
        <v>5000</v>
      </c>
      <c r="C133" s="596">
        <f>ROUNDUP(IFERROR(AG131*(1+$AG$45/100),AG131),0)</f>
        <v>1117</v>
      </c>
      <c r="D133" s="596">
        <f>ROUNDUP(IFERROR(AH131*(1+$AG$45/100),AH131),0)</f>
        <v>1169</v>
      </c>
      <c r="E133" s="596">
        <f>ROUNDUP(IFERROR(AI131*(1+$AG$45/100),AI131),0)</f>
        <v>1220</v>
      </c>
      <c r="F133" s="596">
        <f>ROUNDUP(IFERROR(AJ131*(1+$AG$45/100),AJ131),0)</f>
        <v>1727</v>
      </c>
      <c r="G133" s="596">
        <f>ROUNDUP(IFERROR(AK131*(1+$AG$45/100),AK131),0)</f>
        <v>1778</v>
      </c>
      <c r="H133" s="596">
        <f>ROUNDUP(IFERROR(AL131*(1+$AG$45/100),AL131),0)</f>
        <v>1830</v>
      </c>
      <c r="I133" s="596">
        <f>ROUNDUP(IFERROR(AM131*(1+$AG$45/100),AM131),0)</f>
        <v>2336</v>
      </c>
      <c r="J133" s="596">
        <f>ROUNDUP(IFERROR(AN131*(1+$AG$45/100),AN131),0)</f>
        <v>2388</v>
      </c>
      <c r="K133" s="596">
        <f>ROUNDUP(IFERROR(AO131*(1+$AG$45/100),AO131),0)</f>
        <v>2439</v>
      </c>
      <c r="L133" s="596">
        <f>ROUNDUP(IFERROR(AP131*(1+$AG$45/100),AP131),0)</f>
        <v>2946</v>
      </c>
      <c r="M133" s="596">
        <f>ROUNDUP(IFERROR(AQ131*(1+$AG$45/100),AQ131),0)</f>
        <v>2998</v>
      </c>
      <c r="N133" s="596">
        <f>ROUNDUP(IFERROR(AR131*(1+$AG$45/100),AR131),0)</f>
        <v>3049</v>
      </c>
      <c r="O133" s="596">
        <f>ROUNDUP(IFERROR(AS131*(1+$AG$45/100),AS131),0)</f>
        <v>3555</v>
      </c>
      <c r="P133" s="596">
        <f>ROUNDUP(IFERROR(AT131*(1+$AG$45/100),AT131),0)</f>
        <v>3607</v>
      </c>
      <c r="Q133" s="596">
        <f>ROUNDUP(IFERROR(AU131*(1+$AG$45/100),AU131),0)</f>
        <v>3659</v>
      </c>
      <c r="R133" s="596">
        <f>ROUNDUP(IFERROR(AV131*(1+$AG$45/100),AV131),0)</f>
        <v>4165</v>
      </c>
      <c r="S133" s="596">
        <f>ROUNDUP(IFERROR(AW131*(1+$AG$45/100),AW131),0)</f>
        <v>4216</v>
      </c>
      <c r="T133" s="596">
        <f>ROUNDUP(IFERROR(AX131*(1+$AG$45/100),AX131),0)</f>
        <v>4268</v>
      </c>
      <c r="U133" s="596">
        <f>ROUNDUP(IFERROR(AY131*(1+$AG$45/100),AY131),0)</f>
        <v>4775</v>
      </c>
      <c r="V133" s="596">
        <f>ROUNDUP(IFERROR(AZ131*(1+$AG$45/100),AZ131),0)</f>
        <v>4826</v>
      </c>
      <c r="W133" s="596">
        <f>ROUNDUP(IFERROR(BA131*(1+$AG$45/100),BA131),0)</f>
        <v>4878</v>
      </c>
      <c r="X133" s="596">
        <f>ROUNDUP(IFERROR(BB131*(1+$AG$45/100),BB131),0)</f>
        <v>5384</v>
      </c>
      <c r="Y133" s="596">
        <f>ROUNDUP(IFERROR(BC131*(1+$AG$45/100),BC131),0)</f>
        <v>5436</v>
      </c>
      <c r="Z133" s="596">
        <f>ROUNDUP(IFERROR(BD131*(1+$AG$45/100),BD131),0)</f>
        <v>5487</v>
      </c>
      <c r="AA133" s="596">
        <f>ROUNDUP(IFERROR(BE131*(1+$AG$45/100),BE131),0)</f>
        <v>5994</v>
      </c>
      <c r="AB133" s="596">
        <f>ROUNDUP(IFERROR(BF131*(1+$AG$45/100),BF131),0)</f>
        <v>6045</v>
      </c>
      <c r="AC133" s="602"/>
      <c r="AE133" s="541"/>
      <c r="AF133" s="579"/>
      <c r="AG133" s="541"/>
      <c r="AH133" s="541"/>
      <c r="AI133" s="541"/>
      <c r="AJ133" s="541"/>
      <c r="AK133" s="541"/>
      <c r="AL133" s="541"/>
      <c r="AM133" s="541"/>
      <c r="AN133" s="541"/>
      <c r="AO133" s="541"/>
      <c r="AP133" s="541"/>
      <c r="AQ133" s="541"/>
      <c r="AR133" s="541"/>
      <c r="AS133" s="541"/>
      <c r="AT133" s="541"/>
      <c r="AU133" s="541"/>
      <c r="AV133" s="541"/>
      <c r="AW133" s="541"/>
      <c r="AX133" s="541"/>
      <c r="AY133" s="541"/>
      <c r="AZ133" s="541"/>
      <c r="BA133" s="541"/>
      <c r="BB133" s="541"/>
      <c r="BC133" s="541"/>
      <c r="BD133" s="541"/>
      <c r="BE133" s="541"/>
      <c r="BF133" s="541"/>
    </row>
    <row r="134" spans="1:61" customHeight="1" ht="26.25" s="578" customFormat="1">
      <c r="A134" s="598"/>
      <c r="B134" s="603">
        <v>6000</v>
      </c>
      <c r="C134" s="597">
        <f>ROUNDUP(IFERROR(AG132*(1+$AG$45/100),AG132),0)</f>
        <v>1299</v>
      </c>
      <c r="D134" s="597">
        <f>ROUNDUP(IFERROR(AH132*(1+$AG$45/100),AH132),0)</f>
        <v>1351</v>
      </c>
      <c r="E134" s="597">
        <f>ROUNDUP(IFERROR(AI132*(1+$AG$45/100),AI132),0)</f>
        <v>1402</v>
      </c>
      <c r="F134" s="597">
        <f>ROUNDUP(IFERROR(AJ132*(1+$AG$45/100),AJ132),0)</f>
        <v>2000</v>
      </c>
      <c r="G134" s="597">
        <f>ROUNDUP(IFERROR(AK132*(1+$AG$45/100),AK132),0)</f>
        <v>2051</v>
      </c>
      <c r="H134" s="597">
        <f>ROUNDUP(IFERROR(AL132*(1+$AG$45/100),AL132),0)</f>
        <v>2103</v>
      </c>
      <c r="I134" s="597">
        <f>ROUNDUP(IFERROR(AM132*(1+$AG$45/100),AM132),0)</f>
        <v>2700</v>
      </c>
      <c r="J134" s="597">
        <f>ROUNDUP(IFERROR(AN132*(1+$AG$45/100),AN132),0)</f>
        <v>2752</v>
      </c>
      <c r="K134" s="597">
        <f>ROUNDUP(IFERROR(AO132*(1+$AG$45/100),AO132),0)</f>
        <v>2803</v>
      </c>
      <c r="L134" s="597">
        <f>ROUNDUP(IFERROR(AP132*(1+$AG$45/100),AP132),0)</f>
        <v>3401</v>
      </c>
      <c r="M134" s="597">
        <f>ROUNDUP(IFERROR(AQ132*(1+$AG$45/100),AQ132),0)</f>
        <v>3453</v>
      </c>
      <c r="N134" s="597">
        <f>ROUNDUP(IFERROR(AR132*(1+$AG$45/100),AR132),0)</f>
        <v>3504</v>
      </c>
      <c r="O134" s="597">
        <f>ROUNDUP(IFERROR(AS132*(1+$AG$45/100),AS132),0)</f>
        <v>4101</v>
      </c>
      <c r="P134" s="597">
        <f>ROUNDUP(IFERROR(AT132*(1+$AG$45/100),AT132),0)</f>
        <v>4153</v>
      </c>
      <c r="Q134" s="597">
        <f>ROUNDUP(IFERROR(AU132*(1+$AG$45/100),AU132),0)</f>
        <v>4205</v>
      </c>
      <c r="R134" s="597">
        <f>ROUNDUP(IFERROR(AV132*(1+$AG$45/100),AV132),0)</f>
        <v>4802</v>
      </c>
      <c r="S134" s="597">
        <f>ROUNDUP(IFERROR(AW132*(1+$AG$45/100),AW132),0)</f>
        <v>4853</v>
      </c>
      <c r="T134" s="597">
        <f>ROUNDUP(IFERROR(AX132*(1+$AG$45/100),AX132),0)</f>
        <v>4905</v>
      </c>
      <c r="U134" s="597">
        <f>ROUNDUP(IFERROR(AY132*(1+$AG$45/100),AY132),0)</f>
        <v>5503</v>
      </c>
      <c r="V134" s="597">
        <f>ROUNDUP(IFERROR(AZ132*(1+$AG$45/100),AZ132),0)</f>
        <v>5554</v>
      </c>
      <c r="W134" s="597">
        <f>ROUNDUP(IFERROR(BA132*(1+$AG$45/100),BA132),0)</f>
        <v>5606</v>
      </c>
      <c r="X134" s="597">
        <f>ROUNDUP(IFERROR(BB132*(1+$AG$45/100),BB132),0)</f>
        <v>6203</v>
      </c>
      <c r="Y134" s="597">
        <f>ROUNDUP(IFERROR(BC132*(1+$AG$45/100),BC132),0)</f>
        <v>6255</v>
      </c>
      <c r="Z134" s="597">
        <f>ROUNDUP(IFERROR(BD132*(1+$AG$45/100),BD132),0)</f>
        <v>6306</v>
      </c>
      <c r="AA134" s="597">
        <f>ROUNDUP(IFERROR(BE132*(1+$AG$45/100),BE132),0)</f>
        <v>6904</v>
      </c>
      <c r="AB134" s="597">
        <f>ROUNDUP(IFERROR(BF132*(1+$AG$45/100),BF132),0)</f>
        <v>6955</v>
      </c>
      <c r="AC134" s="601"/>
      <c r="AE134" s="541"/>
      <c r="AF134" s="592"/>
      <c r="AG134" s="541"/>
      <c r="AH134" s="541"/>
      <c r="AI134" s="541"/>
      <c r="AJ134" s="541"/>
      <c r="AK134" s="541"/>
      <c r="AL134" s="541"/>
      <c r="AM134" s="541"/>
      <c r="AN134" s="541"/>
      <c r="AO134" s="541"/>
      <c r="AP134" s="541"/>
      <c r="AQ134" s="541"/>
      <c r="AR134" s="541"/>
      <c r="AS134" s="541"/>
      <c r="AT134" s="541"/>
      <c r="AU134" s="541"/>
      <c r="AV134" s="541"/>
      <c r="AW134" s="541"/>
      <c r="AX134" s="541"/>
      <c r="AY134" s="541"/>
      <c r="AZ134" s="541"/>
      <c r="BA134" s="541"/>
      <c r="BB134" s="541"/>
      <c r="BC134" s="541"/>
      <c r="BD134" s="541"/>
      <c r="BE134" s="541"/>
      <c r="BF134" s="541"/>
    </row>
    <row r="135" spans="1:61" customHeight="1" ht="46.5" s="578" customFormat="1">
      <c r="A135" s="598"/>
      <c r="B135" s="598"/>
      <c r="C135" s="598"/>
      <c r="D135" s="598"/>
      <c r="E135" s="598"/>
      <c r="F135" s="598"/>
      <c r="G135" s="598"/>
      <c r="H135" s="598"/>
      <c r="I135" s="598"/>
      <c r="J135" s="598"/>
      <c r="K135" s="598"/>
      <c r="L135" s="598"/>
      <c r="M135" s="598"/>
      <c r="N135" s="598"/>
      <c r="O135" s="598"/>
      <c r="P135" s="598"/>
      <c r="Q135" s="598"/>
      <c r="R135" s="598"/>
      <c r="S135" s="598"/>
      <c r="T135" s="598"/>
      <c r="U135" s="598"/>
      <c r="V135" s="598"/>
      <c r="W135" s="598"/>
      <c r="X135" s="598"/>
      <c r="Y135" s="598"/>
      <c r="Z135" s="598"/>
      <c r="AA135" s="598"/>
      <c r="AB135" s="598"/>
      <c r="AC135" s="601"/>
      <c r="AE135" s="541"/>
      <c r="AF135" s="541" t="s">
        <v>1141</v>
      </c>
      <c r="AG135" s="541"/>
      <c r="AH135" s="541"/>
      <c r="AI135" s="541"/>
      <c r="AJ135" s="541"/>
      <c r="AK135" s="541"/>
      <c r="AL135" s="541"/>
      <c r="AM135" s="541"/>
      <c r="AN135" s="541"/>
      <c r="AO135" s="541"/>
      <c r="AP135" s="541"/>
      <c r="AQ135" s="541"/>
      <c r="AR135" s="541"/>
      <c r="AS135" s="541"/>
      <c r="AT135" s="541"/>
      <c r="AU135" s="541"/>
      <c r="AV135" s="541"/>
      <c r="AW135" s="541"/>
      <c r="AX135" s="541"/>
      <c r="AY135" s="541"/>
      <c r="AZ135" s="541"/>
      <c r="BA135" s="541"/>
      <c r="BB135" s="541"/>
      <c r="BC135" s="541"/>
      <c r="BD135" s="541"/>
      <c r="BE135" s="541"/>
      <c r="BF135" s="541"/>
    </row>
    <row r="136" spans="1:61" customHeight="1" ht="26.25" s="578" customFormat="1">
      <c r="AC136" s="591"/>
      <c r="AE136" s="541"/>
      <c r="AF136" s="541"/>
      <c r="AG136" s="541">
        <v>1600</v>
      </c>
      <c r="AH136" s="541">
        <v>2000</v>
      </c>
      <c r="AI136" s="541">
        <v>2400</v>
      </c>
      <c r="AJ136" s="541">
        <v>2800</v>
      </c>
      <c r="AK136" s="541">
        <v>3200</v>
      </c>
      <c r="AL136" s="541">
        <v>3600</v>
      </c>
      <c r="AM136" s="541">
        <v>4000</v>
      </c>
      <c r="AN136" s="541">
        <v>4400</v>
      </c>
      <c r="AO136" s="541">
        <v>4800</v>
      </c>
      <c r="AP136" s="541">
        <v>5200</v>
      </c>
      <c r="AQ136" s="541">
        <v>5600</v>
      </c>
      <c r="AR136" s="541">
        <v>6000</v>
      </c>
      <c r="AS136" s="541">
        <v>6400</v>
      </c>
      <c r="AT136" s="541">
        <v>6800</v>
      </c>
      <c r="AU136" s="541">
        <v>7200</v>
      </c>
      <c r="AV136" s="541">
        <v>7600</v>
      </c>
      <c r="AW136" s="541">
        <v>8000</v>
      </c>
      <c r="AX136" s="541">
        <v>8400</v>
      </c>
      <c r="AY136" s="541">
        <v>8800</v>
      </c>
      <c r="AZ136" s="541">
        <v>9200</v>
      </c>
      <c r="BA136" s="541">
        <v>9600</v>
      </c>
      <c r="BB136" s="541">
        <v>10000</v>
      </c>
      <c r="BC136" s="541">
        <v>10400</v>
      </c>
      <c r="BD136" s="541">
        <v>10800</v>
      </c>
      <c r="BE136" s="541">
        <v>11200</v>
      </c>
      <c r="BF136" s="541">
        <v>11600</v>
      </c>
    </row>
    <row r="137" spans="1:61" customHeight="1" ht="26.25" s="578" customFormat="1">
      <c r="A137" s="1465" t="s">
        <v>1142</v>
      </c>
      <c r="B137" s="1465"/>
      <c r="C137" s="1465"/>
      <c r="D137" s="1465"/>
      <c r="E137" s="1465"/>
      <c r="F137" s="1465"/>
      <c r="G137" s="1465"/>
      <c r="H137" s="1465"/>
      <c r="I137" s="1465"/>
      <c r="J137" s="1465"/>
      <c r="K137" s="1465"/>
      <c r="L137" s="1465"/>
      <c r="M137" s="1465"/>
      <c r="N137" s="1465"/>
      <c r="O137" s="1465"/>
      <c r="P137" s="1465"/>
      <c r="Q137" s="1465"/>
      <c r="R137" s="1465"/>
      <c r="S137" s="1465"/>
      <c r="T137" s="1465"/>
      <c r="U137" s="1465"/>
      <c r="V137" s="1465"/>
      <c r="W137" s="1465"/>
      <c r="X137" s="1465"/>
      <c r="Y137" s="1465"/>
      <c r="Z137" s="1465"/>
      <c r="AA137" s="1465"/>
      <c r="AB137" s="1465"/>
      <c r="AC137" s="1465"/>
      <c r="AE137" s="541"/>
      <c r="AF137" s="579">
        <v>3100</v>
      </c>
      <c r="AG137" s="541">
        <v>834</v>
      </c>
      <c r="AH137" s="541">
        <v>1042</v>
      </c>
      <c r="AI137" s="541">
        <v>1250</v>
      </c>
      <c r="AJ137" s="541">
        <v>1459</v>
      </c>
      <c r="AK137" s="541">
        <v>1667</v>
      </c>
      <c r="AL137" s="541">
        <v>1875</v>
      </c>
      <c r="AM137" s="541">
        <v>2084</v>
      </c>
      <c r="AN137" s="541">
        <v>2292</v>
      </c>
      <c r="AO137" s="541">
        <v>2500</v>
      </c>
      <c r="AP137" s="541">
        <v>2709</v>
      </c>
      <c r="AQ137" s="541">
        <v>2917</v>
      </c>
      <c r="AR137" s="541">
        <v>3125</v>
      </c>
      <c r="AS137" s="541">
        <v>3334</v>
      </c>
      <c r="AT137" s="541">
        <v>3542</v>
      </c>
      <c r="AU137" s="541">
        <v>3750</v>
      </c>
      <c r="AV137" s="541">
        <v>3959</v>
      </c>
      <c r="AW137" s="541">
        <v>4167</v>
      </c>
      <c r="AX137" s="541">
        <v>4375</v>
      </c>
      <c r="AY137" s="541">
        <v>4584</v>
      </c>
      <c r="AZ137" s="541">
        <v>4792</v>
      </c>
      <c r="BA137" s="541">
        <v>5000</v>
      </c>
      <c r="BB137" s="541">
        <v>5208</v>
      </c>
      <c r="BC137" s="541">
        <v>5417</v>
      </c>
      <c r="BD137" s="541">
        <v>5625</v>
      </c>
      <c r="BE137" s="541">
        <v>5833</v>
      </c>
      <c r="BF137" s="541">
        <v>6042</v>
      </c>
    </row>
    <row r="138" spans="1:61" customHeight="1" ht="26.25" s="578" customFormat="1">
      <c r="A138" s="598"/>
      <c r="B138" s="599"/>
      <c r="C138" s="600">
        <v>1600</v>
      </c>
      <c r="D138" s="600">
        <v>2000</v>
      </c>
      <c r="E138" s="600">
        <v>2400</v>
      </c>
      <c r="F138" s="600">
        <v>2800</v>
      </c>
      <c r="G138" s="600">
        <v>3200</v>
      </c>
      <c r="H138" s="600">
        <v>3600</v>
      </c>
      <c r="I138" s="600">
        <v>4000</v>
      </c>
      <c r="J138" s="600">
        <v>4400</v>
      </c>
      <c r="K138" s="600">
        <v>4800</v>
      </c>
      <c r="L138" s="600">
        <v>5200</v>
      </c>
      <c r="M138" s="600">
        <v>5600</v>
      </c>
      <c r="N138" s="600">
        <v>6000</v>
      </c>
      <c r="O138" s="600">
        <v>6400</v>
      </c>
      <c r="P138" s="600">
        <v>6800</v>
      </c>
      <c r="Q138" s="600">
        <v>7200</v>
      </c>
      <c r="R138" s="600">
        <v>7600</v>
      </c>
      <c r="S138" s="600">
        <v>8000</v>
      </c>
      <c r="T138" s="600">
        <v>8400</v>
      </c>
      <c r="U138" s="600">
        <v>8800</v>
      </c>
      <c r="V138" s="600">
        <v>9200</v>
      </c>
      <c r="W138" s="600">
        <v>9600</v>
      </c>
      <c r="X138" s="600">
        <v>10000</v>
      </c>
      <c r="Y138" s="600">
        <v>10400</v>
      </c>
      <c r="Z138" s="600">
        <v>10800</v>
      </c>
      <c r="AA138" s="600">
        <v>11200</v>
      </c>
      <c r="AB138" s="600">
        <v>11600</v>
      </c>
      <c r="AC138" s="601"/>
      <c r="AE138" s="541"/>
      <c r="AF138" s="579">
        <v>3400</v>
      </c>
      <c r="AG138" s="541">
        <v>1092</v>
      </c>
      <c r="AH138" s="541">
        <v>1252.6666666667</v>
      </c>
      <c r="AI138" s="541">
        <v>1413.3333333333</v>
      </c>
      <c r="AJ138" s="541">
        <v>1798.3333333333</v>
      </c>
      <c r="AK138" s="541">
        <v>1959</v>
      </c>
      <c r="AL138" s="541">
        <v>2119.6666666667</v>
      </c>
      <c r="AM138" s="541">
        <v>2505</v>
      </c>
      <c r="AN138" s="541">
        <v>2665.6666666667</v>
      </c>
      <c r="AO138" s="541">
        <v>2826.3333333333</v>
      </c>
      <c r="AP138" s="541">
        <v>3211.6666666667</v>
      </c>
      <c r="AQ138" s="541">
        <v>3372</v>
      </c>
      <c r="AR138" s="541">
        <v>3532.6666666667</v>
      </c>
      <c r="AS138" s="541">
        <v>3918</v>
      </c>
      <c r="AT138" s="541">
        <v>4078.6666666667</v>
      </c>
      <c r="AU138" s="541">
        <v>4239.3333333333</v>
      </c>
      <c r="AV138" s="541">
        <v>4624.6666666667</v>
      </c>
      <c r="AW138" s="541">
        <v>4785.3333333333</v>
      </c>
      <c r="AX138" s="541">
        <v>4945.6666666667</v>
      </c>
      <c r="AY138" s="541">
        <v>5331</v>
      </c>
      <c r="AZ138" s="541">
        <v>5491.6666666667</v>
      </c>
      <c r="BA138" s="541">
        <v>5652.3333333333</v>
      </c>
      <c r="BB138" s="541">
        <v>6037</v>
      </c>
      <c r="BC138" s="541">
        <v>6198.3333333333</v>
      </c>
      <c r="BD138" s="541">
        <v>6359</v>
      </c>
      <c r="BE138" s="541">
        <v>6743.3333333333</v>
      </c>
      <c r="BF138" s="541">
        <v>6904.6666666667</v>
      </c>
    </row>
    <row r="139" spans="1:61" customHeight="1" ht="26.25" s="578" customFormat="1">
      <c r="A139" s="598"/>
      <c r="B139" s="603">
        <v>3100</v>
      </c>
      <c r="C139" s="596">
        <f>ROUNDUP(IFERROR(AG137*(1+$AG$45/100),AG137),0)</f>
        <v>543</v>
      </c>
      <c r="D139" s="596">
        <f>ROUNDUP(IFERROR(AH137*(1+$AG$45/100),AH137),0)</f>
        <v>678</v>
      </c>
      <c r="E139" s="596">
        <f>ROUNDUP(IFERROR(AI137*(1+$AG$45/100),AI137),0)</f>
        <v>813</v>
      </c>
      <c r="F139" s="596">
        <f>ROUNDUP(IFERROR(AJ137*(1+$AG$45/100),AJ137),0)</f>
        <v>949</v>
      </c>
      <c r="G139" s="596">
        <f>ROUNDUP(IFERROR(AK137*(1+$AG$45/100),AK137),0)</f>
        <v>1084</v>
      </c>
      <c r="H139" s="596">
        <f>ROUNDUP(IFERROR(AL137*(1+$AG$45/100),AL137),0)</f>
        <v>1219</v>
      </c>
      <c r="I139" s="596">
        <f>ROUNDUP(IFERROR(AM137*(1+$AG$45/100),AM137),0)</f>
        <v>1355</v>
      </c>
      <c r="J139" s="596">
        <f>ROUNDUP(IFERROR(AN137*(1+$AG$45/100),AN137),0)</f>
        <v>1490</v>
      </c>
      <c r="K139" s="596">
        <f>ROUNDUP(IFERROR(AO137*(1+$AG$45/100),AO137),0)</f>
        <v>1625</v>
      </c>
      <c r="L139" s="596">
        <f>ROUNDUP(IFERROR(AP137*(1+$AG$45/100),AP137),0)</f>
        <v>1761</v>
      </c>
      <c r="M139" s="596">
        <f>ROUNDUP(IFERROR(AQ137*(1+$AG$45/100),AQ137),0)</f>
        <v>1897</v>
      </c>
      <c r="N139" s="596">
        <f>ROUNDUP(IFERROR(AR137*(1+$AG$45/100),AR137),0)</f>
        <v>2032</v>
      </c>
      <c r="O139" s="596">
        <f>ROUNDUP(IFERROR(AS137*(1+$AG$45/100),AS137),0)</f>
        <v>2168</v>
      </c>
      <c r="P139" s="596">
        <f>ROUNDUP(IFERROR(AT137*(1+$AG$45/100),AT137),0)</f>
        <v>2303</v>
      </c>
      <c r="Q139" s="596">
        <f>ROUNDUP(IFERROR(AU137*(1+$AG$45/100),AU137),0)</f>
        <v>2438</v>
      </c>
      <c r="R139" s="596">
        <f>ROUNDUP(IFERROR(AV137*(1+$AG$45/100),AV137),0)</f>
        <v>2574</v>
      </c>
      <c r="S139" s="596">
        <f>ROUNDUP(IFERROR(AW137*(1+$AG$45/100),AW137),0)</f>
        <v>2709</v>
      </c>
      <c r="T139" s="596">
        <f>ROUNDUP(IFERROR(AX137*(1+$AG$45/100),AX137),0)</f>
        <v>2844</v>
      </c>
      <c r="U139" s="596">
        <f>ROUNDUP(IFERROR(AY137*(1+$AG$45/100),AY137),0)</f>
        <v>2980</v>
      </c>
      <c r="V139" s="596">
        <f>ROUNDUP(IFERROR(AZ137*(1+$AG$45/100),AZ137),0)</f>
        <v>3115</v>
      </c>
      <c r="W139" s="596">
        <f>ROUNDUP(IFERROR(BA137*(1+$AG$45/100),BA137),0)</f>
        <v>3250</v>
      </c>
      <c r="X139" s="596">
        <f>ROUNDUP(IFERROR(BB137*(1+$AG$45/100),BB137),0)</f>
        <v>3386</v>
      </c>
      <c r="Y139" s="596">
        <f>ROUNDUP(IFERROR(BC137*(1+$AG$45/100),BC137),0)</f>
        <v>3522</v>
      </c>
      <c r="Z139" s="596">
        <f>ROUNDUP(IFERROR(BD137*(1+$AG$45/100),BD137),0)</f>
        <v>3657</v>
      </c>
      <c r="AA139" s="596">
        <f>ROUNDUP(IFERROR(BE137*(1+$AG$45/100),BE137),0)</f>
        <v>3792</v>
      </c>
      <c r="AB139" s="596">
        <f>ROUNDUP(IFERROR(BF137*(1+$AG$45/100),BF137),0)</f>
        <v>3928</v>
      </c>
      <c r="AC139" s="601"/>
      <c r="AE139" s="541"/>
      <c r="AF139" s="579">
        <v>3700</v>
      </c>
      <c r="AG139" s="541">
        <v>1350</v>
      </c>
      <c r="AH139" s="541">
        <v>1463.3333333333</v>
      </c>
      <c r="AI139" s="541">
        <v>1576.6666666667</v>
      </c>
      <c r="AJ139" s="541">
        <v>2137.6666666667</v>
      </c>
      <c r="AK139" s="541">
        <v>2251</v>
      </c>
      <c r="AL139" s="541">
        <v>2364.3333333333</v>
      </c>
      <c r="AM139" s="541">
        <v>2926</v>
      </c>
      <c r="AN139" s="541">
        <v>3039.3333333333</v>
      </c>
      <c r="AO139" s="541">
        <v>3152.6666666667</v>
      </c>
      <c r="AP139" s="541">
        <v>3714.3333333333</v>
      </c>
      <c r="AQ139" s="541">
        <v>3827</v>
      </c>
      <c r="AR139" s="541">
        <v>3940.3333333333</v>
      </c>
      <c r="AS139" s="541">
        <v>4502</v>
      </c>
      <c r="AT139" s="541">
        <v>4615.3333333333</v>
      </c>
      <c r="AU139" s="541">
        <v>4728.6666666667</v>
      </c>
      <c r="AV139" s="541">
        <v>5290.3333333333</v>
      </c>
      <c r="AW139" s="541">
        <v>5403.6666666667</v>
      </c>
      <c r="AX139" s="541">
        <v>5516.3333333333</v>
      </c>
      <c r="AY139" s="541">
        <v>6078</v>
      </c>
      <c r="AZ139" s="541">
        <v>6191.3333333333</v>
      </c>
      <c r="BA139" s="541">
        <v>6304.6666666667</v>
      </c>
      <c r="BB139" s="541">
        <v>6866</v>
      </c>
      <c r="BC139" s="541">
        <v>6979.6666666667</v>
      </c>
      <c r="BD139" s="541">
        <v>7093</v>
      </c>
      <c r="BE139" s="541">
        <v>7653.6666666667</v>
      </c>
      <c r="BF139" s="541">
        <v>7767.3333333333</v>
      </c>
    </row>
    <row r="140" spans="1:61" customHeight="1" ht="26.25" s="578" customFormat="1">
      <c r="A140" s="598"/>
      <c r="B140" s="604">
        <v>3400</v>
      </c>
      <c r="C140" s="597">
        <f>ROUNDUP(IFERROR(AG138*(1+$AG$45/100),AG138),0)</f>
        <v>710</v>
      </c>
      <c r="D140" s="597">
        <f>ROUNDUP(IFERROR(AH138*(1+$AG$45/100),AH138),0)</f>
        <v>815</v>
      </c>
      <c r="E140" s="597">
        <f>ROUNDUP(IFERROR(AI138*(1+$AG$45/100),AI138),0)</f>
        <v>919</v>
      </c>
      <c r="F140" s="597">
        <f>ROUNDUP(IFERROR(AJ138*(1+$AG$45/100),AJ138),0)</f>
        <v>1169</v>
      </c>
      <c r="G140" s="597">
        <f>ROUNDUP(IFERROR(AK138*(1+$AG$45/100),AK138),0)</f>
        <v>1274</v>
      </c>
      <c r="H140" s="597">
        <f>ROUNDUP(IFERROR(AL138*(1+$AG$45/100),AL138),0)</f>
        <v>1378</v>
      </c>
      <c r="I140" s="597">
        <f>ROUNDUP(IFERROR(AM138*(1+$AG$45/100),AM138),0)</f>
        <v>1629</v>
      </c>
      <c r="J140" s="597">
        <f>ROUNDUP(IFERROR(AN138*(1+$AG$45/100),AN138),0)</f>
        <v>1733</v>
      </c>
      <c r="K140" s="597">
        <f>ROUNDUP(IFERROR(AO138*(1+$AG$45/100),AO138),0)</f>
        <v>1838</v>
      </c>
      <c r="L140" s="597">
        <f>ROUNDUP(IFERROR(AP138*(1+$AG$45/100),AP138),0)</f>
        <v>2088</v>
      </c>
      <c r="M140" s="597">
        <f>ROUNDUP(IFERROR(AQ138*(1+$AG$45/100),AQ138),0)</f>
        <v>2192</v>
      </c>
      <c r="N140" s="597">
        <f>ROUNDUP(IFERROR(AR138*(1+$AG$45/100),AR138),0)</f>
        <v>2297</v>
      </c>
      <c r="O140" s="597">
        <f>ROUNDUP(IFERROR(AS138*(1+$AG$45/100),AS138),0)</f>
        <v>2547</v>
      </c>
      <c r="P140" s="597">
        <f>ROUNDUP(IFERROR(AT138*(1+$AG$45/100),AT138),0)</f>
        <v>2652</v>
      </c>
      <c r="Q140" s="597">
        <f>ROUNDUP(IFERROR(AU138*(1+$AG$45/100),AU138),0)</f>
        <v>2756</v>
      </c>
      <c r="R140" s="597">
        <f>ROUNDUP(IFERROR(AV138*(1+$AG$45/100),AV138),0)</f>
        <v>3007</v>
      </c>
      <c r="S140" s="597">
        <f>ROUNDUP(IFERROR(AW138*(1+$AG$45/100),AW138),0)</f>
        <v>3111</v>
      </c>
      <c r="T140" s="597">
        <f>ROUNDUP(IFERROR(AX138*(1+$AG$45/100),AX138),0)</f>
        <v>3215</v>
      </c>
      <c r="U140" s="597">
        <f>ROUNDUP(IFERROR(AY138*(1+$AG$45/100),AY138),0)</f>
        <v>3466</v>
      </c>
      <c r="V140" s="597">
        <f>ROUNDUP(IFERROR(AZ138*(1+$AG$45/100),AZ138),0)</f>
        <v>3570</v>
      </c>
      <c r="W140" s="597">
        <f>ROUNDUP(IFERROR(BA138*(1+$AG$45/100),BA138),0)</f>
        <v>3675</v>
      </c>
      <c r="X140" s="597">
        <f>ROUNDUP(IFERROR(BB138*(1+$AG$45/100),BB138),0)</f>
        <v>3925</v>
      </c>
      <c r="Y140" s="597">
        <f>ROUNDUP(IFERROR(BC138*(1+$AG$45/100),BC138),0)</f>
        <v>4029</v>
      </c>
      <c r="Z140" s="597">
        <f>ROUNDUP(IFERROR(BD138*(1+$AG$45/100),BD138),0)</f>
        <v>4134</v>
      </c>
      <c r="AA140" s="597">
        <f>ROUNDUP(IFERROR(BE138*(1+$AG$45/100),BE138),0)</f>
        <v>4384</v>
      </c>
      <c r="AB140" s="597">
        <f>ROUNDUP(IFERROR(BF138*(1+$AG$45/100),BF138),0)</f>
        <v>4489</v>
      </c>
      <c r="AC140" s="601"/>
      <c r="AE140" s="541"/>
      <c r="AF140" s="579">
        <v>4000</v>
      </c>
      <c r="AG140" s="541">
        <v>1608</v>
      </c>
      <c r="AH140" s="541">
        <v>1674</v>
      </c>
      <c r="AI140" s="541">
        <v>1740</v>
      </c>
      <c r="AJ140" s="541">
        <v>2477</v>
      </c>
      <c r="AK140" s="541">
        <v>2543</v>
      </c>
      <c r="AL140" s="541">
        <v>2609</v>
      </c>
      <c r="AM140" s="541">
        <v>3347</v>
      </c>
      <c r="AN140" s="541">
        <v>3413</v>
      </c>
      <c r="AO140" s="541">
        <v>3479</v>
      </c>
      <c r="AP140" s="541">
        <v>4217</v>
      </c>
      <c r="AQ140" s="541">
        <v>4282</v>
      </c>
      <c r="AR140" s="541">
        <v>4348</v>
      </c>
      <c r="AS140" s="541">
        <v>5086</v>
      </c>
      <c r="AT140" s="541">
        <v>5152</v>
      </c>
      <c r="AU140" s="541">
        <v>5218</v>
      </c>
      <c r="AV140" s="541">
        <v>5956</v>
      </c>
      <c r="AW140" s="541">
        <v>6022</v>
      </c>
      <c r="AX140" s="541">
        <v>6087</v>
      </c>
      <c r="AY140" s="541">
        <v>6825</v>
      </c>
      <c r="AZ140" s="541">
        <v>6891</v>
      </c>
      <c r="BA140" s="541">
        <v>6957</v>
      </c>
      <c r="BB140" s="541">
        <v>7695</v>
      </c>
      <c r="BC140" s="541">
        <v>7761</v>
      </c>
      <c r="BD140" s="541">
        <v>7827</v>
      </c>
      <c r="BE140" s="541">
        <v>8564</v>
      </c>
      <c r="BF140" s="541">
        <v>8630</v>
      </c>
    </row>
    <row r="141" spans="1:61" customHeight="1" ht="26.25" s="578" customFormat="1">
      <c r="A141" s="598"/>
      <c r="B141" s="603">
        <v>3700</v>
      </c>
      <c r="C141" s="596">
        <f>ROUNDUP(IFERROR(AG139*(1+$AG$45/100),AG139),0)</f>
        <v>878</v>
      </c>
      <c r="D141" s="596">
        <f>ROUNDUP(IFERROR(AH139*(1+$AG$45/100),AH139),0)</f>
        <v>952</v>
      </c>
      <c r="E141" s="596">
        <f>ROUNDUP(IFERROR(AI139*(1+$AG$45/100),AI139),0)</f>
        <v>1025</v>
      </c>
      <c r="F141" s="596">
        <f>ROUNDUP(IFERROR(AJ139*(1+$AG$45/100),AJ139),0)</f>
        <v>1390</v>
      </c>
      <c r="G141" s="596">
        <f>ROUNDUP(IFERROR(AK139*(1+$AG$45/100),AK139),0)</f>
        <v>1464</v>
      </c>
      <c r="H141" s="596">
        <f>ROUNDUP(IFERROR(AL139*(1+$AG$45/100),AL139),0)</f>
        <v>1537</v>
      </c>
      <c r="I141" s="596">
        <f>ROUNDUP(IFERROR(AM139*(1+$AG$45/100),AM139),0)</f>
        <v>1902</v>
      </c>
      <c r="J141" s="596">
        <f>ROUNDUP(IFERROR(AN139*(1+$AG$45/100),AN139),0)</f>
        <v>1976</v>
      </c>
      <c r="K141" s="596">
        <f>ROUNDUP(IFERROR(AO139*(1+$AG$45/100),AO139),0)</f>
        <v>2050</v>
      </c>
      <c r="L141" s="596">
        <f>ROUNDUP(IFERROR(AP139*(1+$AG$45/100),AP139),0)</f>
        <v>2415</v>
      </c>
      <c r="M141" s="596">
        <f>ROUNDUP(IFERROR(AQ139*(1+$AG$45/100),AQ139),0)</f>
        <v>2488</v>
      </c>
      <c r="N141" s="596">
        <f>ROUNDUP(IFERROR(AR139*(1+$AG$45/100),AR139),0)</f>
        <v>2562</v>
      </c>
      <c r="O141" s="596">
        <f>ROUNDUP(IFERROR(AS139*(1+$AG$45/100),AS139),0)</f>
        <v>2927</v>
      </c>
      <c r="P141" s="596">
        <f>ROUNDUP(IFERROR(AT139*(1+$AG$45/100),AT139),0)</f>
        <v>3000</v>
      </c>
      <c r="Q141" s="596">
        <f>ROUNDUP(IFERROR(AU139*(1+$AG$45/100),AU139),0)</f>
        <v>3074</v>
      </c>
      <c r="R141" s="596">
        <f>ROUNDUP(IFERROR(AV139*(1+$AG$45/100),AV139),0)</f>
        <v>3439</v>
      </c>
      <c r="S141" s="596">
        <f>ROUNDUP(IFERROR(AW139*(1+$AG$45/100),AW139),0)</f>
        <v>3513</v>
      </c>
      <c r="T141" s="596">
        <f>ROUNDUP(IFERROR(AX139*(1+$AG$45/100),AX139),0)</f>
        <v>3586</v>
      </c>
      <c r="U141" s="596">
        <f>ROUNDUP(IFERROR(AY139*(1+$AG$45/100),AY139),0)</f>
        <v>3951</v>
      </c>
      <c r="V141" s="596">
        <f>ROUNDUP(IFERROR(AZ139*(1+$AG$45/100),AZ139),0)</f>
        <v>4025</v>
      </c>
      <c r="W141" s="596">
        <f>ROUNDUP(IFERROR(BA139*(1+$AG$45/100),BA139),0)</f>
        <v>4099</v>
      </c>
      <c r="X141" s="596">
        <f>ROUNDUP(IFERROR(BB139*(1+$AG$45/100),BB139),0)</f>
        <v>4463</v>
      </c>
      <c r="Y141" s="596">
        <f>ROUNDUP(IFERROR(BC139*(1+$AG$45/100),BC139),0)</f>
        <v>4537</v>
      </c>
      <c r="Z141" s="596">
        <f>ROUNDUP(IFERROR(BD139*(1+$AG$45/100),BD139),0)</f>
        <v>4611</v>
      </c>
      <c r="AA141" s="596">
        <f>ROUNDUP(IFERROR(BE139*(1+$AG$45/100),BE139),0)</f>
        <v>4975</v>
      </c>
      <c r="AB141" s="596">
        <f>ROUNDUP(IFERROR(BF139*(1+$AG$45/100),BF139),0)</f>
        <v>5049</v>
      </c>
      <c r="AC141" s="601"/>
      <c r="AE141" s="541"/>
      <c r="AF141" s="579">
        <v>5000</v>
      </c>
      <c r="AG141" s="541">
        <v>1998</v>
      </c>
      <c r="AH141" s="541">
        <v>2077</v>
      </c>
      <c r="AI141" s="541">
        <v>2156</v>
      </c>
      <c r="AJ141" s="541">
        <v>3076</v>
      </c>
      <c r="AK141" s="541">
        <v>3155</v>
      </c>
      <c r="AL141" s="541">
        <v>3234</v>
      </c>
      <c r="AM141" s="541">
        <v>4153</v>
      </c>
      <c r="AN141" s="541">
        <v>4233</v>
      </c>
      <c r="AO141" s="541">
        <v>4312</v>
      </c>
      <c r="AP141" s="541">
        <v>5231</v>
      </c>
      <c r="AQ141" s="541">
        <v>5311</v>
      </c>
      <c r="AR141" s="541">
        <v>5390</v>
      </c>
      <c r="AS141" s="541">
        <v>6309</v>
      </c>
      <c r="AT141" s="541">
        <v>6389</v>
      </c>
      <c r="AU141" s="541">
        <v>6468</v>
      </c>
      <c r="AV141" s="541">
        <v>7387</v>
      </c>
      <c r="AW141" s="541">
        <v>7466</v>
      </c>
      <c r="AX141" s="541">
        <v>7546</v>
      </c>
      <c r="AY141" s="541">
        <v>8465</v>
      </c>
      <c r="AZ141" s="541">
        <v>8544</v>
      </c>
      <c r="BA141" s="541">
        <v>8624</v>
      </c>
      <c r="BB141" s="541">
        <v>9543</v>
      </c>
      <c r="BC141" s="541">
        <v>9622</v>
      </c>
      <c r="BD141" s="541">
        <v>9701</v>
      </c>
      <c r="BE141" s="541">
        <v>10621</v>
      </c>
      <c r="BF141" s="541">
        <v>10700</v>
      </c>
    </row>
    <row r="142" spans="1:61" customHeight="1" ht="26.25" s="578" customFormat="1">
      <c r="A142" s="598"/>
      <c r="B142" s="604">
        <v>4000</v>
      </c>
      <c r="C142" s="597">
        <f>ROUNDUP(IFERROR(AG140*(1+$AG$45/100),AG140),0)</f>
        <v>1046</v>
      </c>
      <c r="D142" s="597">
        <f>ROUNDUP(IFERROR(AH140*(1+$AG$45/100),AH140),0)</f>
        <v>1089</v>
      </c>
      <c r="E142" s="597">
        <f>ROUNDUP(IFERROR(AI140*(1+$AG$45/100),AI140),0)</f>
        <v>1131</v>
      </c>
      <c r="F142" s="597">
        <f>ROUNDUP(IFERROR(AJ140*(1+$AG$45/100),AJ140),0)</f>
        <v>1611</v>
      </c>
      <c r="G142" s="597">
        <f>ROUNDUP(IFERROR(AK140*(1+$AG$45/100),AK140),0)</f>
        <v>1653</v>
      </c>
      <c r="H142" s="597">
        <f>ROUNDUP(IFERROR(AL140*(1+$AG$45/100),AL140),0)</f>
        <v>1696</v>
      </c>
      <c r="I142" s="597">
        <f>ROUNDUP(IFERROR(AM140*(1+$AG$45/100),AM140),0)</f>
        <v>2176</v>
      </c>
      <c r="J142" s="597">
        <f>ROUNDUP(IFERROR(AN140*(1+$AG$45/100),AN140),0)</f>
        <v>2219</v>
      </c>
      <c r="K142" s="597">
        <f>ROUNDUP(IFERROR(AO140*(1+$AG$45/100),AO140),0)</f>
        <v>2262</v>
      </c>
      <c r="L142" s="597">
        <f>ROUNDUP(IFERROR(AP140*(1+$AG$45/100),AP140),0)</f>
        <v>2742</v>
      </c>
      <c r="M142" s="597">
        <f>ROUNDUP(IFERROR(AQ140*(1+$AG$45/100),AQ140),0)</f>
        <v>2784</v>
      </c>
      <c r="N142" s="597">
        <f>ROUNDUP(IFERROR(AR140*(1+$AG$45/100),AR140),0)</f>
        <v>2827</v>
      </c>
      <c r="O142" s="597">
        <f>ROUNDUP(IFERROR(AS140*(1+$AG$45/100),AS140),0)</f>
        <v>3306</v>
      </c>
      <c r="P142" s="597">
        <f>ROUNDUP(IFERROR(AT140*(1+$AG$45/100),AT140),0)</f>
        <v>3349</v>
      </c>
      <c r="Q142" s="597">
        <f>ROUNDUP(IFERROR(AU140*(1+$AG$45/100),AU140),0)</f>
        <v>3392</v>
      </c>
      <c r="R142" s="597">
        <f>ROUNDUP(IFERROR(AV140*(1+$AG$45/100),AV140),0)</f>
        <v>3872</v>
      </c>
      <c r="S142" s="597">
        <f>ROUNDUP(IFERROR(AW140*(1+$AG$45/100),AW140),0)</f>
        <v>3915</v>
      </c>
      <c r="T142" s="597">
        <f>ROUNDUP(IFERROR(AX140*(1+$AG$45/100),AX140),0)</f>
        <v>3957</v>
      </c>
      <c r="U142" s="597">
        <f>ROUNDUP(IFERROR(AY140*(1+$AG$45/100),AY140),0)</f>
        <v>4437</v>
      </c>
      <c r="V142" s="597">
        <f>ROUNDUP(IFERROR(AZ140*(1+$AG$45/100),AZ140),0)</f>
        <v>4480</v>
      </c>
      <c r="W142" s="597">
        <f>ROUNDUP(IFERROR(BA140*(1+$AG$45/100),BA140),0)</f>
        <v>4523</v>
      </c>
      <c r="X142" s="597">
        <f>ROUNDUP(IFERROR(BB140*(1+$AG$45/100),BB140),0)</f>
        <v>5002</v>
      </c>
      <c r="Y142" s="597">
        <f>ROUNDUP(IFERROR(BC140*(1+$AG$45/100),BC140),0)</f>
        <v>5045</v>
      </c>
      <c r="Z142" s="597">
        <f>ROUNDUP(IFERROR(BD140*(1+$AG$45/100),BD140),0)</f>
        <v>5088</v>
      </c>
      <c r="AA142" s="597">
        <f>ROUNDUP(IFERROR(BE140*(1+$AG$45/100),BE140),0)</f>
        <v>5567</v>
      </c>
      <c r="AB142" s="597">
        <f>ROUNDUP(IFERROR(BF140*(1+$AG$45/100),BF140),0)</f>
        <v>5610</v>
      </c>
      <c r="AC142" s="601"/>
      <c r="AE142" s="541"/>
      <c r="AF142" s="579">
        <v>6000</v>
      </c>
      <c r="AG142" s="541">
        <v>2334</v>
      </c>
      <c r="AH142" s="541">
        <v>2413</v>
      </c>
      <c r="AI142" s="541">
        <v>2492</v>
      </c>
      <c r="AJ142" s="541">
        <v>3580</v>
      </c>
      <c r="AK142" s="541">
        <v>3659</v>
      </c>
      <c r="AL142" s="541">
        <v>3738</v>
      </c>
      <c r="AM142" s="541">
        <v>4825</v>
      </c>
      <c r="AN142" s="541">
        <v>4905</v>
      </c>
      <c r="AO142" s="541">
        <v>4984</v>
      </c>
      <c r="AP142" s="541">
        <v>6071</v>
      </c>
      <c r="AQ142" s="541">
        <v>6151</v>
      </c>
      <c r="AR142" s="541">
        <v>6230</v>
      </c>
      <c r="AS142" s="541">
        <v>7317</v>
      </c>
      <c r="AT142" s="541">
        <v>7397</v>
      </c>
      <c r="AU142" s="541">
        <v>7476</v>
      </c>
      <c r="AV142" s="541">
        <v>8563</v>
      </c>
      <c r="AW142" s="541">
        <v>8642</v>
      </c>
      <c r="AX142" s="541">
        <v>8722</v>
      </c>
      <c r="AY142" s="541">
        <v>9809</v>
      </c>
      <c r="AZ142" s="541">
        <v>9888</v>
      </c>
      <c r="BA142" s="541">
        <v>9968</v>
      </c>
      <c r="BB142" s="541">
        <v>11055</v>
      </c>
      <c r="BC142" s="541">
        <v>11134</v>
      </c>
      <c r="BD142" s="541">
        <v>11213</v>
      </c>
      <c r="BE142" s="541">
        <v>12301</v>
      </c>
      <c r="BF142" s="541">
        <v>12380</v>
      </c>
    </row>
    <row r="143" spans="1:61" customHeight="1" ht="26.25" s="578" customFormat="1">
      <c r="A143" s="598"/>
      <c r="B143" s="603">
        <v>5000</v>
      </c>
      <c r="C143" s="596">
        <f>ROUNDUP(IFERROR(AG141*(1+$AG$45/100),AG141),0)</f>
        <v>1299</v>
      </c>
      <c r="D143" s="596">
        <f>ROUNDUP(IFERROR(AH141*(1+$AG$45/100),AH141),0)</f>
        <v>1351</v>
      </c>
      <c r="E143" s="596">
        <f>ROUNDUP(IFERROR(AI141*(1+$AG$45/100),AI141),0)</f>
        <v>1402</v>
      </c>
      <c r="F143" s="596">
        <f>ROUNDUP(IFERROR(AJ141*(1+$AG$45/100),AJ141),0)</f>
        <v>2000</v>
      </c>
      <c r="G143" s="596">
        <f>ROUNDUP(IFERROR(AK141*(1+$AG$45/100),AK141),0)</f>
        <v>2051</v>
      </c>
      <c r="H143" s="596">
        <f>ROUNDUP(IFERROR(AL141*(1+$AG$45/100),AL141),0)</f>
        <v>2103</v>
      </c>
      <c r="I143" s="596">
        <f>ROUNDUP(IFERROR(AM141*(1+$AG$45/100),AM141),0)</f>
        <v>2700</v>
      </c>
      <c r="J143" s="596">
        <f>ROUNDUP(IFERROR(AN141*(1+$AG$45/100),AN141),0)</f>
        <v>2752</v>
      </c>
      <c r="K143" s="596">
        <f>ROUNDUP(IFERROR(AO141*(1+$AG$45/100),AO141),0)</f>
        <v>2803</v>
      </c>
      <c r="L143" s="596">
        <f>ROUNDUP(IFERROR(AP141*(1+$AG$45/100),AP141),0)</f>
        <v>3401</v>
      </c>
      <c r="M143" s="596">
        <f>ROUNDUP(IFERROR(AQ141*(1+$AG$45/100),AQ141),0)</f>
        <v>3453</v>
      </c>
      <c r="N143" s="596">
        <f>ROUNDUP(IFERROR(AR141*(1+$AG$45/100),AR141),0)</f>
        <v>3504</v>
      </c>
      <c r="O143" s="596">
        <f>ROUNDUP(IFERROR(AS141*(1+$AG$45/100),AS141),0)</f>
        <v>4101</v>
      </c>
      <c r="P143" s="596">
        <f>ROUNDUP(IFERROR(AT141*(1+$AG$45/100),AT141),0)</f>
        <v>4153</v>
      </c>
      <c r="Q143" s="596">
        <f>ROUNDUP(IFERROR(AU141*(1+$AG$45/100),AU141),0)</f>
        <v>4205</v>
      </c>
      <c r="R143" s="596">
        <f>ROUNDUP(IFERROR(AV141*(1+$AG$45/100),AV141),0)</f>
        <v>4802</v>
      </c>
      <c r="S143" s="596">
        <f>ROUNDUP(IFERROR(AW141*(1+$AG$45/100),AW141),0)</f>
        <v>4853</v>
      </c>
      <c r="T143" s="596">
        <f>ROUNDUP(IFERROR(AX141*(1+$AG$45/100),AX141),0)</f>
        <v>4905</v>
      </c>
      <c r="U143" s="596">
        <f>ROUNDUP(IFERROR(AY141*(1+$AG$45/100),AY141),0)</f>
        <v>5503</v>
      </c>
      <c r="V143" s="596">
        <f>ROUNDUP(IFERROR(AZ141*(1+$AG$45/100),AZ141),0)</f>
        <v>5554</v>
      </c>
      <c r="W143" s="596">
        <f>ROUNDUP(IFERROR(BA141*(1+$AG$45/100),BA141),0)</f>
        <v>5606</v>
      </c>
      <c r="X143" s="596">
        <f>ROUNDUP(IFERROR(BB141*(1+$AG$45/100),BB141),0)</f>
        <v>6203</v>
      </c>
      <c r="Y143" s="596">
        <f>ROUNDUP(IFERROR(BC141*(1+$AG$45/100),BC141),0)</f>
        <v>6255</v>
      </c>
      <c r="Z143" s="596">
        <f>ROUNDUP(IFERROR(BD141*(1+$AG$45/100),BD141),0)</f>
        <v>6306</v>
      </c>
      <c r="AA143" s="596">
        <f>ROUNDUP(IFERROR(BE141*(1+$AG$45/100),BE141),0)</f>
        <v>6904</v>
      </c>
      <c r="AB143" s="596">
        <f>ROUNDUP(IFERROR(BF141*(1+$AG$45/100),BF141),0)</f>
        <v>6955</v>
      </c>
      <c r="AC143" s="602"/>
      <c r="AE143" s="541"/>
      <c r="AF143" s="579"/>
      <c r="AG143" s="541"/>
      <c r="AH143" s="541"/>
      <c r="AI143" s="541"/>
      <c r="AJ143" s="541"/>
      <c r="AK143" s="541"/>
      <c r="AL143" s="541"/>
      <c r="AM143" s="541"/>
      <c r="AN143" s="541"/>
      <c r="AO143" s="541"/>
      <c r="AP143" s="541"/>
      <c r="AQ143" s="541"/>
      <c r="AR143" s="541"/>
      <c r="AS143" s="541"/>
      <c r="AT143" s="541"/>
      <c r="AU143" s="541"/>
      <c r="AV143" s="541"/>
      <c r="AW143" s="541"/>
      <c r="AX143" s="541"/>
      <c r="AY143" s="541"/>
      <c r="AZ143" s="541"/>
      <c r="BA143" s="541"/>
      <c r="BB143" s="541"/>
      <c r="BC143" s="541"/>
      <c r="BD143" s="541"/>
      <c r="BE143" s="541"/>
      <c r="BF143" s="541"/>
    </row>
    <row r="144" spans="1:61" customHeight="1" ht="26.25" s="578" customFormat="1">
      <c r="A144" s="598"/>
      <c r="B144" s="603">
        <v>6000</v>
      </c>
      <c r="C144" s="597">
        <f>ROUNDUP(IFERROR(AG142*(1+$AG$45/100),AG142),0)</f>
        <v>1518</v>
      </c>
      <c r="D144" s="597">
        <f>ROUNDUP(IFERROR(AH142*(1+$AG$45/100),AH142),0)</f>
        <v>1569</v>
      </c>
      <c r="E144" s="597">
        <f>ROUNDUP(IFERROR(AI142*(1+$AG$45/100),AI142),0)</f>
        <v>1620</v>
      </c>
      <c r="F144" s="597">
        <f>ROUNDUP(IFERROR(AJ142*(1+$AG$45/100),AJ142),0)</f>
        <v>2327</v>
      </c>
      <c r="G144" s="597">
        <f>ROUNDUP(IFERROR(AK142*(1+$AG$45/100),AK142),0)</f>
        <v>2379</v>
      </c>
      <c r="H144" s="597">
        <f>ROUNDUP(IFERROR(AL142*(1+$AG$45/100),AL142),0)</f>
        <v>2430</v>
      </c>
      <c r="I144" s="597">
        <f>ROUNDUP(IFERROR(AM142*(1+$AG$45/100),AM142),0)</f>
        <v>3137</v>
      </c>
      <c r="J144" s="597">
        <f>ROUNDUP(IFERROR(AN142*(1+$AG$45/100),AN142),0)</f>
        <v>3189</v>
      </c>
      <c r="K144" s="597">
        <f>ROUNDUP(IFERROR(AO142*(1+$AG$45/100),AO142),0)</f>
        <v>3240</v>
      </c>
      <c r="L144" s="597">
        <f>ROUNDUP(IFERROR(AP142*(1+$AG$45/100),AP142),0)</f>
        <v>3947</v>
      </c>
      <c r="M144" s="597">
        <f>ROUNDUP(IFERROR(AQ142*(1+$AG$45/100),AQ142),0)</f>
        <v>3999</v>
      </c>
      <c r="N144" s="597">
        <f>ROUNDUP(IFERROR(AR142*(1+$AG$45/100),AR142),0)</f>
        <v>4050</v>
      </c>
      <c r="O144" s="597">
        <f>ROUNDUP(IFERROR(AS142*(1+$AG$45/100),AS142),0)</f>
        <v>4757</v>
      </c>
      <c r="P144" s="597">
        <f>ROUNDUP(IFERROR(AT142*(1+$AG$45/100),AT142),0)</f>
        <v>4809</v>
      </c>
      <c r="Q144" s="597">
        <f>ROUNDUP(IFERROR(AU142*(1+$AG$45/100),AU142),0)</f>
        <v>4860</v>
      </c>
      <c r="R144" s="597">
        <f>ROUNDUP(IFERROR(AV142*(1+$AG$45/100),AV142),0)</f>
        <v>5566</v>
      </c>
      <c r="S144" s="597">
        <f>ROUNDUP(IFERROR(AW142*(1+$AG$45/100),AW142),0)</f>
        <v>5618</v>
      </c>
      <c r="T144" s="597">
        <f>ROUNDUP(IFERROR(AX142*(1+$AG$45/100),AX142),0)</f>
        <v>5670</v>
      </c>
      <c r="U144" s="597">
        <f>ROUNDUP(IFERROR(AY142*(1+$AG$45/100),AY142),0)</f>
        <v>6376</v>
      </c>
      <c r="V144" s="597">
        <f>ROUNDUP(IFERROR(AZ142*(1+$AG$45/100),AZ142),0)</f>
        <v>6428</v>
      </c>
      <c r="W144" s="597">
        <f>ROUNDUP(IFERROR(BA142*(1+$AG$45/100),BA142),0)</f>
        <v>6480</v>
      </c>
      <c r="X144" s="597">
        <f>ROUNDUP(IFERROR(BB142*(1+$AG$45/100),BB142),0)</f>
        <v>7186</v>
      </c>
      <c r="Y144" s="597">
        <f>ROUNDUP(IFERROR(BC142*(1+$AG$45/100),BC142),0)</f>
        <v>7238</v>
      </c>
      <c r="Z144" s="597">
        <f>ROUNDUP(IFERROR(BD142*(1+$AG$45/100),BD142),0)</f>
        <v>7289</v>
      </c>
      <c r="AA144" s="597">
        <f>ROUNDUP(IFERROR(BE142*(1+$AG$45/100),BE142),0)</f>
        <v>7996</v>
      </c>
      <c r="AB144" s="597">
        <f>ROUNDUP(IFERROR(BF142*(1+$AG$45/100),BF142),0)</f>
        <v>8047</v>
      </c>
      <c r="AC144" s="601"/>
      <c r="AE144" s="541"/>
      <c r="AF144" s="592"/>
      <c r="AG144" s="541"/>
      <c r="AH144" s="541"/>
      <c r="AI144" s="541"/>
      <c r="AJ144" s="541"/>
      <c r="AK144" s="541"/>
      <c r="AL144" s="541"/>
      <c r="AM144" s="541"/>
      <c r="AN144" s="541"/>
      <c r="AO144" s="541"/>
      <c r="AP144" s="541"/>
      <c r="AQ144" s="541"/>
      <c r="AR144" s="541"/>
      <c r="AS144" s="541"/>
      <c r="AT144" s="541"/>
      <c r="AU144" s="541"/>
      <c r="AV144" s="541"/>
      <c r="AW144" s="541"/>
      <c r="AX144" s="541"/>
      <c r="AY144" s="541"/>
      <c r="AZ144" s="541"/>
      <c r="BA144" s="541"/>
      <c r="BB144" s="541"/>
      <c r="BC144" s="541"/>
      <c r="BD144" s="541"/>
      <c r="BE144" s="541"/>
      <c r="BF144" s="541"/>
    </row>
    <row r="145" spans="1:61" customHeight="1" ht="46.5" s="578" customFormat="1">
      <c r="A145" s="598"/>
      <c r="B145" s="598"/>
      <c r="C145" s="598"/>
      <c r="D145" s="598"/>
      <c r="E145" s="598"/>
      <c r="F145" s="598"/>
      <c r="G145" s="598"/>
      <c r="H145" s="598"/>
      <c r="I145" s="598"/>
      <c r="J145" s="598"/>
      <c r="K145" s="598"/>
      <c r="L145" s="598"/>
      <c r="M145" s="598"/>
      <c r="N145" s="598"/>
      <c r="O145" s="598"/>
      <c r="P145" s="598"/>
      <c r="Q145" s="598"/>
      <c r="R145" s="598"/>
      <c r="S145" s="598"/>
      <c r="T145" s="598"/>
      <c r="U145" s="598"/>
      <c r="V145" s="598"/>
      <c r="W145" s="598"/>
      <c r="X145" s="598"/>
      <c r="Y145" s="598"/>
      <c r="Z145" s="598"/>
      <c r="AA145" s="598"/>
      <c r="AB145" s="598"/>
      <c r="AC145" s="601"/>
      <c r="AE145" s="541"/>
      <c r="AF145" s="541" t="s">
        <v>1143</v>
      </c>
      <c r="AG145" s="541"/>
      <c r="AH145" s="541"/>
      <c r="AI145" s="541"/>
      <c r="AJ145" s="541"/>
      <c r="AK145" s="541"/>
      <c r="AL145" s="541"/>
      <c r="AM145" s="541"/>
      <c r="AN145" s="541"/>
      <c r="AO145" s="541"/>
      <c r="AP145" s="541"/>
      <c r="AQ145" s="541"/>
      <c r="AR145" s="541"/>
      <c r="AS145" s="541"/>
      <c r="AT145" s="541"/>
      <c r="AU145" s="541"/>
      <c r="AV145" s="541"/>
      <c r="AW145" s="541"/>
      <c r="AX145" s="541"/>
      <c r="AY145" s="541"/>
      <c r="AZ145" s="541"/>
      <c r="BA145" s="541"/>
      <c r="BB145" s="541"/>
      <c r="BC145" s="541"/>
      <c r="BD145" s="541"/>
      <c r="BE145" s="541"/>
      <c r="BF145" s="541"/>
    </row>
    <row r="146" spans="1:61" customHeight="1" ht="26.25" s="578" customFormat="1">
      <c r="AC146" s="591"/>
      <c r="AE146" s="541"/>
      <c r="AF146" s="541"/>
      <c r="AG146" s="541">
        <v>1600</v>
      </c>
      <c r="AH146" s="541">
        <v>2000</v>
      </c>
      <c r="AI146" s="541">
        <v>2400</v>
      </c>
      <c r="AJ146" s="541">
        <v>2800</v>
      </c>
      <c r="AK146" s="541">
        <v>3200</v>
      </c>
      <c r="AL146" s="541">
        <v>3600</v>
      </c>
      <c r="AM146" s="541">
        <v>4000</v>
      </c>
      <c r="AN146" s="541">
        <v>4400</v>
      </c>
      <c r="AO146" s="541">
        <v>4800</v>
      </c>
      <c r="AP146" s="541">
        <v>5200</v>
      </c>
      <c r="AQ146" s="541">
        <v>5600</v>
      </c>
      <c r="AR146" s="541">
        <v>6000</v>
      </c>
      <c r="AS146" s="541">
        <v>6400</v>
      </c>
      <c r="AT146" s="541">
        <v>6800</v>
      </c>
      <c r="AU146" s="541">
        <v>7200</v>
      </c>
      <c r="AV146" s="541">
        <v>7600</v>
      </c>
      <c r="AW146" s="541">
        <v>8000</v>
      </c>
      <c r="AX146" s="541">
        <v>8400</v>
      </c>
      <c r="AY146" s="541">
        <v>8800</v>
      </c>
      <c r="AZ146" s="541">
        <v>9200</v>
      </c>
      <c r="BA146" s="541">
        <v>9600</v>
      </c>
      <c r="BB146" s="541">
        <v>10000</v>
      </c>
      <c r="BC146" s="541">
        <v>10400</v>
      </c>
      <c r="BD146" s="541">
        <v>10800</v>
      </c>
      <c r="BE146" s="541">
        <v>11200</v>
      </c>
      <c r="BF146" s="541">
        <v>11600</v>
      </c>
    </row>
    <row r="147" spans="1:61" customHeight="1" ht="26.25" s="578" customFormat="1">
      <c r="A147" s="1465" t="s">
        <v>1144</v>
      </c>
      <c r="B147" s="1465"/>
      <c r="C147" s="1465"/>
      <c r="D147" s="1465"/>
      <c r="E147" s="1465"/>
      <c r="F147" s="1465"/>
      <c r="G147" s="1465"/>
      <c r="H147" s="1465"/>
      <c r="I147" s="1465"/>
      <c r="J147" s="1465"/>
      <c r="K147" s="1465"/>
      <c r="L147" s="1465"/>
      <c r="M147" s="1465"/>
      <c r="N147" s="1465"/>
      <c r="O147" s="1465"/>
      <c r="P147" s="1465"/>
      <c r="Q147" s="1465"/>
      <c r="R147" s="1465"/>
      <c r="S147" s="1465"/>
      <c r="T147" s="1465"/>
      <c r="U147" s="1465"/>
      <c r="V147" s="1465"/>
      <c r="W147" s="1465"/>
      <c r="X147" s="1465"/>
      <c r="Y147" s="1465"/>
      <c r="Z147" s="1465"/>
      <c r="AA147" s="1465"/>
      <c r="AB147" s="1465"/>
      <c r="AC147" s="1465"/>
      <c r="AE147" s="541"/>
      <c r="AF147" s="579">
        <v>3100</v>
      </c>
      <c r="AG147" s="541">
        <v>941</v>
      </c>
      <c r="AH147" s="541">
        <v>1176</v>
      </c>
      <c r="AI147" s="541">
        <v>1412</v>
      </c>
      <c r="AJ147" s="541">
        <v>1647</v>
      </c>
      <c r="AK147" s="541">
        <v>1882</v>
      </c>
      <c r="AL147" s="541">
        <v>2117</v>
      </c>
      <c r="AM147" s="541">
        <v>2352</v>
      </c>
      <c r="AN147" s="541">
        <v>2588</v>
      </c>
      <c r="AO147" s="541">
        <v>2823</v>
      </c>
      <c r="AP147" s="541">
        <v>3058</v>
      </c>
      <c r="AQ147" s="541">
        <v>3293</v>
      </c>
      <c r="AR147" s="541">
        <v>3528</v>
      </c>
      <c r="AS147" s="541">
        <v>3764</v>
      </c>
      <c r="AT147" s="541">
        <v>3999</v>
      </c>
      <c r="AU147" s="541">
        <v>4234</v>
      </c>
      <c r="AV147" s="541">
        <v>4469</v>
      </c>
      <c r="AW147" s="541">
        <v>4704</v>
      </c>
      <c r="AX147" s="541">
        <v>4940</v>
      </c>
      <c r="AY147" s="541">
        <v>5175</v>
      </c>
      <c r="AZ147" s="541">
        <v>5410</v>
      </c>
      <c r="BA147" s="541">
        <v>5645</v>
      </c>
      <c r="BB147" s="541">
        <v>5880</v>
      </c>
      <c r="BC147" s="541">
        <v>6116</v>
      </c>
      <c r="BD147" s="541">
        <v>6351</v>
      </c>
      <c r="BE147" s="541">
        <v>6586</v>
      </c>
      <c r="BF147" s="541">
        <v>6821</v>
      </c>
    </row>
    <row r="148" spans="1:61" customHeight="1" ht="26.25" s="578" customFormat="1">
      <c r="A148" s="598"/>
      <c r="B148" s="599"/>
      <c r="C148" s="600">
        <v>1600</v>
      </c>
      <c r="D148" s="600">
        <v>2000</v>
      </c>
      <c r="E148" s="600">
        <v>2400</v>
      </c>
      <c r="F148" s="600">
        <v>2800</v>
      </c>
      <c r="G148" s="600">
        <v>3200</v>
      </c>
      <c r="H148" s="600">
        <v>3600</v>
      </c>
      <c r="I148" s="600">
        <v>4000</v>
      </c>
      <c r="J148" s="600">
        <v>4400</v>
      </c>
      <c r="K148" s="600">
        <v>4800</v>
      </c>
      <c r="L148" s="600">
        <v>5200</v>
      </c>
      <c r="M148" s="600">
        <v>5600</v>
      </c>
      <c r="N148" s="600">
        <v>6000</v>
      </c>
      <c r="O148" s="600">
        <v>6400</v>
      </c>
      <c r="P148" s="600">
        <v>6800</v>
      </c>
      <c r="Q148" s="600">
        <v>7200</v>
      </c>
      <c r="R148" s="600">
        <v>7600</v>
      </c>
      <c r="S148" s="600">
        <v>8000</v>
      </c>
      <c r="T148" s="600">
        <v>8400</v>
      </c>
      <c r="U148" s="600">
        <v>8800</v>
      </c>
      <c r="V148" s="600">
        <v>9200</v>
      </c>
      <c r="W148" s="600">
        <v>9600</v>
      </c>
      <c r="X148" s="600">
        <v>10000</v>
      </c>
      <c r="Y148" s="600">
        <v>10400</v>
      </c>
      <c r="Z148" s="600">
        <v>10800</v>
      </c>
      <c r="AA148" s="600">
        <v>11200</v>
      </c>
      <c r="AB148" s="600">
        <v>11600</v>
      </c>
      <c r="AC148" s="601"/>
      <c r="AE148" s="541"/>
      <c r="AF148" s="579">
        <v>3400</v>
      </c>
      <c r="AG148" s="541">
        <v>1238</v>
      </c>
      <c r="AH148" s="541">
        <v>1416.6666666667</v>
      </c>
      <c r="AI148" s="541">
        <v>1596</v>
      </c>
      <c r="AJ148" s="541">
        <v>2035.6666666667</v>
      </c>
      <c r="AK148" s="541">
        <v>2214.3333333333</v>
      </c>
      <c r="AL148" s="541">
        <v>2393</v>
      </c>
      <c r="AM148" s="541">
        <v>2833</v>
      </c>
      <c r="AN148" s="541">
        <v>3012.3333333333</v>
      </c>
      <c r="AO148" s="541">
        <v>3191</v>
      </c>
      <c r="AP148" s="541">
        <v>3631</v>
      </c>
      <c r="AQ148" s="541">
        <v>3809.3333333333</v>
      </c>
      <c r="AR148" s="541">
        <v>3988</v>
      </c>
      <c r="AS148" s="541">
        <v>4428.6666666667</v>
      </c>
      <c r="AT148" s="541">
        <v>4607.3333333333</v>
      </c>
      <c r="AU148" s="541">
        <v>4786</v>
      </c>
      <c r="AV148" s="541">
        <v>5226</v>
      </c>
      <c r="AW148" s="541">
        <v>5404.6666666667</v>
      </c>
      <c r="AX148" s="541">
        <v>5583.6666666667</v>
      </c>
      <c r="AY148" s="541">
        <v>6023.6666666667</v>
      </c>
      <c r="AZ148" s="541">
        <v>6202.3333333333</v>
      </c>
      <c r="BA148" s="541">
        <v>6381</v>
      </c>
      <c r="BB148" s="541">
        <v>6821</v>
      </c>
      <c r="BC148" s="541">
        <v>7000.3333333333</v>
      </c>
      <c r="BD148" s="541">
        <v>7179</v>
      </c>
      <c r="BE148" s="541">
        <v>7618.6666666667</v>
      </c>
      <c r="BF148" s="541">
        <v>7797.3333333333</v>
      </c>
    </row>
    <row r="149" spans="1:61" customHeight="1" ht="26.25" s="578" customFormat="1">
      <c r="A149" s="598"/>
      <c r="B149" s="603">
        <v>3100</v>
      </c>
      <c r="C149" s="596">
        <f>ROUNDUP(IFERROR(AG147*(1+$AG$45/100),AG147),0)</f>
        <v>612</v>
      </c>
      <c r="D149" s="596">
        <f>ROUNDUP(IFERROR(AH147*(1+$AG$45/100),AH147),0)</f>
        <v>765</v>
      </c>
      <c r="E149" s="596">
        <f>ROUNDUP(IFERROR(AI147*(1+$AG$45/100),AI147),0)</f>
        <v>918</v>
      </c>
      <c r="F149" s="596">
        <f>ROUNDUP(IFERROR(AJ147*(1+$AG$45/100),AJ147),0)</f>
        <v>1071</v>
      </c>
      <c r="G149" s="596">
        <f>ROUNDUP(IFERROR(AK147*(1+$AG$45/100),AK147),0)</f>
        <v>1224</v>
      </c>
      <c r="H149" s="596">
        <f>ROUNDUP(IFERROR(AL147*(1+$AG$45/100),AL147),0)</f>
        <v>1377</v>
      </c>
      <c r="I149" s="596">
        <f>ROUNDUP(IFERROR(AM147*(1+$AG$45/100),AM147),0)</f>
        <v>1529</v>
      </c>
      <c r="J149" s="596">
        <f>ROUNDUP(IFERROR(AN147*(1+$AG$45/100),AN147),0)</f>
        <v>1683</v>
      </c>
      <c r="K149" s="596">
        <f>ROUNDUP(IFERROR(AO147*(1+$AG$45/100),AO147),0)</f>
        <v>1835</v>
      </c>
      <c r="L149" s="596">
        <f>ROUNDUP(IFERROR(AP147*(1+$AG$45/100),AP147),0)</f>
        <v>1988</v>
      </c>
      <c r="M149" s="596">
        <f>ROUNDUP(IFERROR(AQ147*(1+$AG$45/100),AQ147),0)</f>
        <v>2141</v>
      </c>
      <c r="N149" s="596">
        <f>ROUNDUP(IFERROR(AR147*(1+$AG$45/100),AR147),0)</f>
        <v>2294</v>
      </c>
      <c r="O149" s="596">
        <f>ROUNDUP(IFERROR(AS147*(1+$AG$45/100),AS147),0)</f>
        <v>2447</v>
      </c>
      <c r="P149" s="596">
        <f>ROUNDUP(IFERROR(AT147*(1+$AG$45/100),AT147),0)</f>
        <v>2600</v>
      </c>
      <c r="Q149" s="596">
        <f>ROUNDUP(IFERROR(AU147*(1+$AG$45/100),AU147),0)</f>
        <v>2753</v>
      </c>
      <c r="R149" s="596">
        <f>ROUNDUP(IFERROR(AV147*(1+$AG$45/100),AV147),0)</f>
        <v>2905</v>
      </c>
      <c r="S149" s="596">
        <f>ROUNDUP(IFERROR(AW147*(1+$AG$45/100),AW147),0)</f>
        <v>3058</v>
      </c>
      <c r="T149" s="596">
        <f>ROUNDUP(IFERROR(AX147*(1+$AG$45/100),AX147),0)</f>
        <v>3211</v>
      </c>
      <c r="U149" s="596">
        <f>ROUNDUP(IFERROR(AY147*(1+$AG$45/100),AY147),0)</f>
        <v>3364</v>
      </c>
      <c r="V149" s="596">
        <f>ROUNDUP(IFERROR(AZ147*(1+$AG$45/100),AZ147),0)</f>
        <v>3517</v>
      </c>
      <c r="W149" s="596">
        <f>ROUNDUP(IFERROR(BA147*(1+$AG$45/100),BA147),0)</f>
        <v>3670</v>
      </c>
      <c r="X149" s="596">
        <f>ROUNDUP(IFERROR(BB147*(1+$AG$45/100),BB147),0)</f>
        <v>3822</v>
      </c>
      <c r="Y149" s="596">
        <f>ROUNDUP(IFERROR(BC147*(1+$AG$45/100),BC147),0)</f>
        <v>3976</v>
      </c>
      <c r="Z149" s="596">
        <f>ROUNDUP(IFERROR(BD147*(1+$AG$45/100),BD147),0)</f>
        <v>4129</v>
      </c>
      <c r="AA149" s="596">
        <f>ROUNDUP(IFERROR(BE147*(1+$AG$45/100),BE147),0)</f>
        <v>4281</v>
      </c>
      <c r="AB149" s="596">
        <f>ROUNDUP(IFERROR(BF147*(1+$AG$45/100),BF147),0)</f>
        <v>4434</v>
      </c>
      <c r="AC149" s="601"/>
      <c r="AE149" s="541"/>
      <c r="AF149" s="579">
        <v>3700</v>
      </c>
      <c r="AG149" s="541">
        <v>1535</v>
      </c>
      <c r="AH149" s="541">
        <v>1657.3333333333</v>
      </c>
      <c r="AI149" s="541">
        <v>1780</v>
      </c>
      <c r="AJ149" s="541">
        <v>2424.3333333333</v>
      </c>
      <c r="AK149" s="541">
        <v>2546.6666666667</v>
      </c>
      <c r="AL149" s="541">
        <v>2669</v>
      </c>
      <c r="AM149" s="541">
        <v>3314</v>
      </c>
      <c r="AN149" s="541">
        <v>3436.6666666667</v>
      </c>
      <c r="AO149" s="541">
        <v>3559</v>
      </c>
      <c r="AP149" s="541">
        <v>4204</v>
      </c>
      <c r="AQ149" s="541">
        <v>4325.6666666667</v>
      </c>
      <c r="AR149" s="541">
        <v>4448</v>
      </c>
      <c r="AS149" s="541">
        <v>5093.3333333333</v>
      </c>
      <c r="AT149" s="541">
        <v>5215.6666666667</v>
      </c>
      <c r="AU149" s="541">
        <v>5338</v>
      </c>
      <c r="AV149" s="541">
        <v>5983</v>
      </c>
      <c r="AW149" s="541">
        <v>6105.3333333333</v>
      </c>
      <c r="AX149" s="541">
        <v>6227.3333333333</v>
      </c>
      <c r="AY149" s="541">
        <v>6872.3333333333</v>
      </c>
      <c r="AZ149" s="541">
        <v>6994.6666666667</v>
      </c>
      <c r="BA149" s="541">
        <v>7117</v>
      </c>
      <c r="BB149" s="541">
        <v>7762</v>
      </c>
      <c r="BC149" s="541">
        <v>7884.6666666667</v>
      </c>
      <c r="BD149" s="541">
        <v>8007</v>
      </c>
      <c r="BE149" s="541">
        <v>8651.3333333333</v>
      </c>
      <c r="BF149" s="541">
        <v>8773.6666666667</v>
      </c>
    </row>
    <row r="150" spans="1:61" customHeight="1" ht="26.25" s="578" customFormat="1">
      <c r="A150" s="598"/>
      <c r="B150" s="604">
        <v>3400</v>
      </c>
      <c r="C150" s="597">
        <f>ROUNDUP(IFERROR(AG148*(1+$AG$45/100),AG148),0)</f>
        <v>805</v>
      </c>
      <c r="D150" s="597">
        <f>ROUNDUP(IFERROR(AH148*(1+$AG$45/100),AH148),0)</f>
        <v>921</v>
      </c>
      <c r="E150" s="597">
        <f>ROUNDUP(IFERROR(AI148*(1+$AG$45/100),AI148),0)</f>
        <v>1038</v>
      </c>
      <c r="F150" s="597">
        <f>ROUNDUP(IFERROR(AJ148*(1+$AG$45/100),AJ148),0)</f>
        <v>1324</v>
      </c>
      <c r="G150" s="597">
        <f>ROUNDUP(IFERROR(AK148*(1+$AG$45/100),AK148),0)</f>
        <v>1440</v>
      </c>
      <c r="H150" s="597">
        <f>ROUNDUP(IFERROR(AL148*(1+$AG$45/100),AL148),0)</f>
        <v>1556</v>
      </c>
      <c r="I150" s="597">
        <f>ROUNDUP(IFERROR(AM148*(1+$AG$45/100),AM148),0)</f>
        <v>1842</v>
      </c>
      <c r="J150" s="597">
        <f>ROUNDUP(IFERROR(AN148*(1+$AG$45/100),AN148),0)</f>
        <v>1959</v>
      </c>
      <c r="K150" s="597">
        <f>ROUNDUP(IFERROR(AO148*(1+$AG$45/100),AO148),0)</f>
        <v>2075</v>
      </c>
      <c r="L150" s="597">
        <f>ROUNDUP(IFERROR(AP148*(1+$AG$45/100),AP148),0)</f>
        <v>2361</v>
      </c>
      <c r="M150" s="597">
        <f>ROUNDUP(IFERROR(AQ148*(1+$AG$45/100),AQ148),0)</f>
        <v>2477</v>
      </c>
      <c r="N150" s="597">
        <f>ROUNDUP(IFERROR(AR148*(1+$AG$45/100),AR148),0)</f>
        <v>2593</v>
      </c>
      <c r="O150" s="597">
        <f>ROUNDUP(IFERROR(AS148*(1+$AG$45/100),AS148),0)</f>
        <v>2879</v>
      </c>
      <c r="P150" s="597">
        <f>ROUNDUP(IFERROR(AT148*(1+$AG$45/100),AT148),0)</f>
        <v>2995</v>
      </c>
      <c r="Q150" s="597">
        <f>ROUNDUP(IFERROR(AU148*(1+$AG$45/100),AU148),0)</f>
        <v>3111</v>
      </c>
      <c r="R150" s="597">
        <f>ROUNDUP(IFERROR(AV148*(1+$AG$45/100),AV148),0)</f>
        <v>3397</v>
      </c>
      <c r="S150" s="597">
        <f>ROUNDUP(IFERROR(AW148*(1+$AG$45/100),AW148),0)</f>
        <v>3514</v>
      </c>
      <c r="T150" s="597">
        <f>ROUNDUP(IFERROR(AX148*(1+$AG$45/100),AX148),0)</f>
        <v>3630</v>
      </c>
      <c r="U150" s="597">
        <f>ROUNDUP(IFERROR(AY148*(1+$AG$45/100),AY148),0)</f>
        <v>3916</v>
      </c>
      <c r="V150" s="597">
        <f>ROUNDUP(IFERROR(AZ148*(1+$AG$45/100),AZ148),0)</f>
        <v>4032</v>
      </c>
      <c r="W150" s="597">
        <f>ROUNDUP(IFERROR(BA148*(1+$AG$45/100),BA148),0)</f>
        <v>4148</v>
      </c>
      <c r="X150" s="597">
        <f>ROUNDUP(IFERROR(BB148*(1+$AG$45/100),BB148),0)</f>
        <v>4434</v>
      </c>
      <c r="Y150" s="597">
        <f>ROUNDUP(IFERROR(BC148*(1+$AG$45/100),BC148),0)</f>
        <v>4551</v>
      </c>
      <c r="Z150" s="597">
        <f>ROUNDUP(IFERROR(BD148*(1+$AG$45/100),BD148),0)</f>
        <v>4667</v>
      </c>
      <c r="AA150" s="597">
        <f>ROUNDUP(IFERROR(BE148*(1+$AG$45/100),BE148),0)</f>
        <v>4953</v>
      </c>
      <c r="AB150" s="597">
        <f>ROUNDUP(IFERROR(BF148*(1+$AG$45/100),BF148),0)</f>
        <v>5069</v>
      </c>
      <c r="AC150" s="601"/>
      <c r="AE150" s="541"/>
      <c r="AF150" s="579">
        <v>4000</v>
      </c>
      <c r="AG150" s="541">
        <v>1832</v>
      </c>
      <c r="AH150" s="541">
        <v>1898</v>
      </c>
      <c r="AI150" s="541">
        <v>1964</v>
      </c>
      <c r="AJ150" s="541">
        <v>2813</v>
      </c>
      <c r="AK150" s="541">
        <v>2879</v>
      </c>
      <c r="AL150" s="541">
        <v>2945</v>
      </c>
      <c r="AM150" s="541">
        <v>3795</v>
      </c>
      <c r="AN150" s="541">
        <v>3861</v>
      </c>
      <c r="AO150" s="541">
        <v>3927</v>
      </c>
      <c r="AP150" s="541">
        <v>4777</v>
      </c>
      <c r="AQ150" s="541">
        <v>4842</v>
      </c>
      <c r="AR150" s="541">
        <v>4908</v>
      </c>
      <c r="AS150" s="541">
        <v>5758</v>
      </c>
      <c r="AT150" s="541">
        <v>5824</v>
      </c>
      <c r="AU150" s="541">
        <v>5890</v>
      </c>
      <c r="AV150" s="541">
        <v>6740</v>
      </c>
      <c r="AW150" s="541">
        <v>6806</v>
      </c>
      <c r="AX150" s="541">
        <v>6871</v>
      </c>
      <c r="AY150" s="541">
        <v>7721</v>
      </c>
      <c r="AZ150" s="541">
        <v>7787</v>
      </c>
      <c r="BA150" s="541">
        <v>7853</v>
      </c>
      <c r="BB150" s="541">
        <v>8703</v>
      </c>
      <c r="BC150" s="541">
        <v>8769</v>
      </c>
      <c r="BD150" s="541">
        <v>8835</v>
      </c>
      <c r="BE150" s="541">
        <v>9684</v>
      </c>
      <c r="BF150" s="541">
        <v>9750</v>
      </c>
    </row>
    <row r="151" spans="1:61" customHeight="1" ht="26.25" s="578" customFormat="1">
      <c r="A151" s="598"/>
      <c r="B151" s="603">
        <v>3700</v>
      </c>
      <c r="C151" s="596">
        <f>ROUNDUP(IFERROR(AG149*(1+$AG$45/100),AG149),0)</f>
        <v>998</v>
      </c>
      <c r="D151" s="596">
        <f>ROUNDUP(IFERROR(AH149*(1+$AG$45/100),AH149),0)</f>
        <v>1078</v>
      </c>
      <c r="E151" s="596">
        <f>ROUNDUP(IFERROR(AI149*(1+$AG$45/100),AI149),0)</f>
        <v>1157</v>
      </c>
      <c r="F151" s="596">
        <f>ROUNDUP(IFERROR(AJ149*(1+$AG$45/100),AJ149),0)</f>
        <v>1576</v>
      </c>
      <c r="G151" s="596">
        <f>ROUNDUP(IFERROR(AK149*(1+$AG$45/100),AK149),0)</f>
        <v>1656</v>
      </c>
      <c r="H151" s="596">
        <f>ROUNDUP(IFERROR(AL149*(1+$AG$45/100),AL149),0)</f>
        <v>1735</v>
      </c>
      <c r="I151" s="596">
        <f>ROUNDUP(IFERROR(AM149*(1+$AG$45/100),AM149),0)</f>
        <v>2155</v>
      </c>
      <c r="J151" s="596">
        <f>ROUNDUP(IFERROR(AN149*(1+$AG$45/100),AN149),0)</f>
        <v>2234</v>
      </c>
      <c r="K151" s="596">
        <f>ROUNDUP(IFERROR(AO149*(1+$AG$45/100),AO149),0)</f>
        <v>2314</v>
      </c>
      <c r="L151" s="596">
        <f>ROUNDUP(IFERROR(AP149*(1+$AG$45/100),AP149),0)</f>
        <v>2733</v>
      </c>
      <c r="M151" s="596">
        <f>ROUNDUP(IFERROR(AQ149*(1+$AG$45/100),AQ149),0)</f>
        <v>2812</v>
      </c>
      <c r="N151" s="596">
        <f>ROUNDUP(IFERROR(AR149*(1+$AG$45/100),AR149),0)</f>
        <v>2892</v>
      </c>
      <c r="O151" s="596">
        <f>ROUNDUP(IFERROR(AS149*(1+$AG$45/100),AS149),0)</f>
        <v>3311</v>
      </c>
      <c r="P151" s="596">
        <f>ROUNDUP(IFERROR(AT149*(1+$AG$45/100),AT149),0)</f>
        <v>3391</v>
      </c>
      <c r="Q151" s="596">
        <f>ROUNDUP(IFERROR(AU149*(1+$AG$45/100),AU149),0)</f>
        <v>3470</v>
      </c>
      <c r="R151" s="596">
        <f>ROUNDUP(IFERROR(AV149*(1+$AG$45/100),AV149),0)</f>
        <v>3889</v>
      </c>
      <c r="S151" s="596">
        <f>ROUNDUP(IFERROR(AW149*(1+$AG$45/100),AW149),0)</f>
        <v>3969</v>
      </c>
      <c r="T151" s="596">
        <f>ROUNDUP(IFERROR(AX149*(1+$AG$45/100),AX149),0)</f>
        <v>4048</v>
      </c>
      <c r="U151" s="596">
        <f>ROUNDUP(IFERROR(AY149*(1+$AG$45/100),AY149),0)</f>
        <v>4468</v>
      </c>
      <c r="V151" s="596">
        <f>ROUNDUP(IFERROR(AZ149*(1+$AG$45/100),AZ149),0)</f>
        <v>4547</v>
      </c>
      <c r="W151" s="596">
        <f>ROUNDUP(IFERROR(BA149*(1+$AG$45/100),BA149),0)</f>
        <v>4627</v>
      </c>
      <c r="X151" s="596">
        <f>ROUNDUP(IFERROR(BB149*(1+$AG$45/100),BB149),0)</f>
        <v>5046</v>
      </c>
      <c r="Y151" s="596">
        <f>ROUNDUP(IFERROR(BC149*(1+$AG$45/100),BC149),0)</f>
        <v>5126</v>
      </c>
      <c r="Z151" s="596">
        <f>ROUNDUP(IFERROR(BD149*(1+$AG$45/100),BD149),0)</f>
        <v>5205</v>
      </c>
      <c r="AA151" s="596">
        <f>ROUNDUP(IFERROR(BE149*(1+$AG$45/100),BE149),0)</f>
        <v>5624</v>
      </c>
      <c r="AB151" s="596">
        <f>ROUNDUP(IFERROR(BF149*(1+$AG$45/100),BF149),0)</f>
        <v>5703</v>
      </c>
      <c r="AC151" s="601"/>
      <c r="AE151" s="541"/>
      <c r="AF151" s="579">
        <v>5000</v>
      </c>
      <c r="AG151" s="541">
        <v>2278</v>
      </c>
      <c r="AH151" s="541">
        <v>2357</v>
      </c>
      <c r="AI151" s="541">
        <v>2436</v>
      </c>
      <c r="AJ151" s="541">
        <v>3496</v>
      </c>
      <c r="AK151" s="541">
        <v>3575</v>
      </c>
      <c r="AL151" s="541">
        <v>3654</v>
      </c>
      <c r="AM151" s="541">
        <v>4713</v>
      </c>
      <c r="AN151" s="541">
        <v>4793</v>
      </c>
      <c r="AO151" s="541">
        <v>4872</v>
      </c>
      <c r="AP151" s="541">
        <v>5931</v>
      </c>
      <c r="AQ151" s="541">
        <v>6011</v>
      </c>
      <c r="AR151" s="541">
        <v>6090</v>
      </c>
      <c r="AS151" s="541">
        <v>7149</v>
      </c>
      <c r="AT151" s="541">
        <v>7229</v>
      </c>
      <c r="AU151" s="541">
        <v>7308</v>
      </c>
      <c r="AV151" s="541">
        <v>8367</v>
      </c>
      <c r="AW151" s="541">
        <v>8446</v>
      </c>
      <c r="AX151" s="541">
        <v>8526</v>
      </c>
      <c r="AY151" s="541">
        <v>9585</v>
      </c>
      <c r="AZ151" s="541">
        <v>9664</v>
      </c>
      <c r="BA151" s="541">
        <v>9744</v>
      </c>
      <c r="BB151" s="541">
        <v>10803</v>
      </c>
      <c r="BC151" s="541">
        <v>10882</v>
      </c>
      <c r="BD151" s="541">
        <v>10961</v>
      </c>
      <c r="BE151" s="541">
        <v>12021</v>
      </c>
      <c r="BF151" s="541">
        <v>12100</v>
      </c>
    </row>
    <row r="152" spans="1:61" customHeight="1" ht="26.25" s="578" customFormat="1">
      <c r="A152" s="598"/>
      <c r="B152" s="604">
        <v>4000</v>
      </c>
      <c r="C152" s="597">
        <f>ROUNDUP(IFERROR(AG150*(1+$AG$45/100),AG150),0)</f>
        <v>1191</v>
      </c>
      <c r="D152" s="597">
        <f>ROUNDUP(IFERROR(AH150*(1+$AG$45/100),AH150),0)</f>
        <v>1234</v>
      </c>
      <c r="E152" s="597">
        <f>ROUNDUP(IFERROR(AI150*(1+$AG$45/100),AI150),0)</f>
        <v>1277</v>
      </c>
      <c r="F152" s="597">
        <f>ROUNDUP(IFERROR(AJ150*(1+$AG$45/100),AJ150),0)</f>
        <v>1829</v>
      </c>
      <c r="G152" s="597">
        <f>ROUNDUP(IFERROR(AK150*(1+$AG$45/100),AK150),0)</f>
        <v>1872</v>
      </c>
      <c r="H152" s="597">
        <f>ROUNDUP(IFERROR(AL150*(1+$AG$45/100),AL150),0)</f>
        <v>1915</v>
      </c>
      <c r="I152" s="597">
        <f>ROUNDUP(IFERROR(AM150*(1+$AG$45/100),AM150),0)</f>
        <v>2467</v>
      </c>
      <c r="J152" s="597">
        <f>ROUNDUP(IFERROR(AN150*(1+$AG$45/100),AN150),0)</f>
        <v>2510</v>
      </c>
      <c r="K152" s="597">
        <f>ROUNDUP(IFERROR(AO150*(1+$AG$45/100),AO150),0)</f>
        <v>2553</v>
      </c>
      <c r="L152" s="597">
        <f>ROUNDUP(IFERROR(AP150*(1+$AG$45/100),AP150),0)</f>
        <v>3106</v>
      </c>
      <c r="M152" s="597">
        <f>ROUNDUP(IFERROR(AQ150*(1+$AG$45/100),AQ150),0)</f>
        <v>3148</v>
      </c>
      <c r="N152" s="597">
        <f>ROUNDUP(IFERROR(AR150*(1+$AG$45/100),AR150),0)</f>
        <v>3191</v>
      </c>
      <c r="O152" s="597">
        <f>ROUNDUP(IFERROR(AS150*(1+$AG$45/100),AS150),0)</f>
        <v>3743</v>
      </c>
      <c r="P152" s="597">
        <f>ROUNDUP(IFERROR(AT150*(1+$AG$45/100),AT150),0)</f>
        <v>3786</v>
      </c>
      <c r="Q152" s="597">
        <f>ROUNDUP(IFERROR(AU150*(1+$AG$45/100),AU150),0)</f>
        <v>3829</v>
      </c>
      <c r="R152" s="597">
        <f>ROUNDUP(IFERROR(AV150*(1+$AG$45/100),AV150),0)</f>
        <v>4381</v>
      </c>
      <c r="S152" s="597">
        <f>ROUNDUP(IFERROR(AW150*(1+$AG$45/100),AW150),0)</f>
        <v>4424</v>
      </c>
      <c r="T152" s="597">
        <f>ROUNDUP(IFERROR(AX150*(1+$AG$45/100),AX150),0)</f>
        <v>4467</v>
      </c>
      <c r="U152" s="597">
        <f>ROUNDUP(IFERROR(AY150*(1+$AG$45/100),AY150),0)</f>
        <v>5019</v>
      </c>
      <c r="V152" s="597">
        <f>ROUNDUP(IFERROR(AZ150*(1+$AG$45/100),AZ150),0)</f>
        <v>5062</v>
      </c>
      <c r="W152" s="597">
        <f>ROUNDUP(IFERROR(BA150*(1+$AG$45/100),BA150),0)</f>
        <v>5105</v>
      </c>
      <c r="X152" s="597">
        <f>ROUNDUP(IFERROR(BB150*(1+$AG$45/100),BB150),0)</f>
        <v>5657</v>
      </c>
      <c r="Y152" s="597">
        <f>ROUNDUP(IFERROR(BC150*(1+$AG$45/100),BC150),0)</f>
        <v>5700</v>
      </c>
      <c r="Z152" s="597">
        <f>ROUNDUP(IFERROR(BD150*(1+$AG$45/100),BD150),0)</f>
        <v>5743</v>
      </c>
      <c r="AA152" s="597">
        <f>ROUNDUP(IFERROR(BE150*(1+$AG$45/100),BE150),0)</f>
        <v>6295</v>
      </c>
      <c r="AB152" s="597">
        <f>ROUNDUP(IFERROR(BF150*(1+$AG$45/100),BF150),0)</f>
        <v>6338</v>
      </c>
      <c r="AC152" s="601"/>
      <c r="AE152" s="541"/>
      <c r="AF152" s="579">
        <v>6000</v>
      </c>
      <c r="AG152" s="541">
        <v>2670</v>
      </c>
      <c r="AH152" s="541">
        <v>2749</v>
      </c>
      <c r="AI152" s="541">
        <v>2828</v>
      </c>
      <c r="AJ152" s="541">
        <v>4084</v>
      </c>
      <c r="AK152" s="541">
        <v>4163</v>
      </c>
      <c r="AL152" s="541">
        <v>4242</v>
      </c>
      <c r="AM152" s="541">
        <v>5497</v>
      </c>
      <c r="AN152" s="541">
        <v>5577</v>
      </c>
      <c r="AO152" s="541">
        <v>5656</v>
      </c>
      <c r="AP152" s="541">
        <v>6911</v>
      </c>
      <c r="AQ152" s="541">
        <v>6991</v>
      </c>
      <c r="AR152" s="541">
        <v>7070</v>
      </c>
      <c r="AS152" s="541">
        <v>8325</v>
      </c>
      <c r="AT152" s="541">
        <v>8405</v>
      </c>
      <c r="AU152" s="541">
        <v>8484</v>
      </c>
      <c r="AV152" s="541">
        <v>9739</v>
      </c>
      <c r="AW152" s="541">
        <v>9818</v>
      </c>
      <c r="AX152" s="541">
        <v>9898</v>
      </c>
      <c r="AY152" s="541">
        <v>11153</v>
      </c>
      <c r="AZ152" s="541">
        <v>11232</v>
      </c>
      <c r="BA152" s="541">
        <v>11312</v>
      </c>
      <c r="BB152" s="541">
        <v>12567</v>
      </c>
      <c r="BC152" s="541">
        <v>12646</v>
      </c>
      <c r="BD152" s="541">
        <v>12725</v>
      </c>
      <c r="BE152" s="541">
        <v>13981</v>
      </c>
      <c r="BF152" s="541">
        <v>14060</v>
      </c>
    </row>
    <row r="153" spans="1:61" customHeight="1" ht="26.25" s="578" customFormat="1">
      <c r="A153" s="598"/>
      <c r="B153" s="603">
        <v>5000</v>
      </c>
      <c r="C153" s="596">
        <f>ROUNDUP(IFERROR(AG151*(1+$AG$45/100),AG151),0)</f>
        <v>1481</v>
      </c>
      <c r="D153" s="596">
        <f>ROUNDUP(IFERROR(AH151*(1+$AG$45/100),AH151),0)</f>
        <v>1533</v>
      </c>
      <c r="E153" s="596">
        <f>ROUNDUP(IFERROR(AI151*(1+$AG$45/100),AI151),0)</f>
        <v>1584</v>
      </c>
      <c r="F153" s="596">
        <f>ROUNDUP(IFERROR(AJ151*(1+$AG$45/100),AJ151),0)</f>
        <v>2273</v>
      </c>
      <c r="G153" s="596">
        <f>ROUNDUP(IFERROR(AK151*(1+$AG$45/100),AK151),0)</f>
        <v>2324</v>
      </c>
      <c r="H153" s="596">
        <f>ROUNDUP(IFERROR(AL151*(1+$AG$45/100),AL151),0)</f>
        <v>2376</v>
      </c>
      <c r="I153" s="596">
        <f>ROUNDUP(IFERROR(AM151*(1+$AG$45/100),AM151),0)</f>
        <v>3064</v>
      </c>
      <c r="J153" s="596">
        <f>ROUNDUP(IFERROR(AN151*(1+$AG$45/100),AN151),0)</f>
        <v>3116</v>
      </c>
      <c r="K153" s="596">
        <f>ROUNDUP(IFERROR(AO151*(1+$AG$45/100),AO151),0)</f>
        <v>3167</v>
      </c>
      <c r="L153" s="596">
        <f>ROUNDUP(IFERROR(AP151*(1+$AG$45/100),AP151),0)</f>
        <v>3856</v>
      </c>
      <c r="M153" s="596">
        <f>ROUNDUP(IFERROR(AQ151*(1+$AG$45/100),AQ151),0)</f>
        <v>3908</v>
      </c>
      <c r="N153" s="596">
        <f>ROUNDUP(IFERROR(AR151*(1+$AG$45/100),AR151),0)</f>
        <v>3959</v>
      </c>
      <c r="O153" s="596">
        <f>ROUNDUP(IFERROR(AS151*(1+$AG$45/100),AS151),0)</f>
        <v>4647</v>
      </c>
      <c r="P153" s="596">
        <f>ROUNDUP(IFERROR(AT151*(1+$AG$45/100),AT151),0)</f>
        <v>4699</v>
      </c>
      <c r="Q153" s="596">
        <f>ROUNDUP(IFERROR(AU151*(1+$AG$45/100),AU151),0)</f>
        <v>4751</v>
      </c>
      <c r="R153" s="596">
        <f>ROUNDUP(IFERROR(AV151*(1+$AG$45/100),AV151),0)</f>
        <v>5439</v>
      </c>
      <c r="S153" s="596">
        <f>ROUNDUP(IFERROR(AW151*(1+$AG$45/100),AW151),0)</f>
        <v>5490</v>
      </c>
      <c r="T153" s="596">
        <f>ROUNDUP(IFERROR(AX151*(1+$AG$45/100),AX151),0)</f>
        <v>5542</v>
      </c>
      <c r="U153" s="596">
        <f>ROUNDUP(IFERROR(AY151*(1+$AG$45/100),AY151),0)</f>
        <v>6231</v>
      </c>
      <c r="V153" s="596">
        <f>ROUNDUP(IFERROR(AZ151*(1+$AG$45/100),AZ151),0)</f>
        <v>6282</v>
      </c>
      <c r="W153" s="596">
        <f>ROUNDUP(IFERROR(BA151*(1+$AG$45/100),BA151),0)</f>
        <v>6334</v>
      </c>
      <c r="X153" s="596">
        <f>ROUNDUP(IFERROR(BB151*(1+$AG$45/100),BB151),0)</f>
        <v>7022</v>
      </c>
      <c r="Y153" s="596">
        <f>ROUNDUP(IFERROR(BC151*(1+$AG$45/100),BC151),0)</f>
        <v>7074</v>
      </c>
      <c r="Z153" s="596">
        <f>ROUNDUP(IFERROR(BD151*(1+$AG$45/100),BD151),0)</f>
        <v>7125</v>
      </c>
      <c r="AA153" s="596">
        <f>ROUNDUP(IFERROR(BE151*(1+$AG$45/100),BE151),0)</f>
        <v>7814</v>
      </c>
      <c r="AB153" s="596">
        <f>ROUNDUP(IFERROR(BF151*(1+$AG$45/100),BF151),0)</f>
        <v>7865</v>
      </c>
      <c r="AC153" s="602"/>
      <c r="AE153" s="541"/>
      <c r="AF153" s="579"/>
      <c r="AG153" s="541"/>
      <c r="AH153" s="541"/>
      <c r="AI153" s="541"/>
      <c r="AJ153" s="541"/>
      <c r="AK153" s="541"/>
      <c r="AL153" s="541"/>
      <c r="AM153" s="541"/>
      <c r="AN153" s="541"/>
      <c r="AO153" s="541"/>
      <c r="AP153" s="541"/>
      <c r="AQ153" s="541"/>
      <c r="AR153" s="541"/>
      <c r="AS153" s="541"/>
      <c r="AT153" s="541"/>
      <c r="AU153" s="541"/>
      <c r="AV153" s="541"/>
      <c r="AW153" s="541"/>
      <c r="AX153" s="541"/>
      <c r="AY153" s="541"/>
      <c r="AZ153" s="541"/>
      <c r="BA153" s="541"/>
      <c r="BB153" s="541"/>
      <c r="BC153" s="541"/>
      <c r="BD153" s="541"/>
      <c r="BE153" s="541"/>
      <c r="BF153" s="541"/>
    </row>
    <row r="154" spans="1:61" customHeight="1" ht="26.25" s="578" customFormat="1">
      <c r="A154" s="598"/>
      <c r="B154" s="603">
        <v>6000</v>
      </c>
      <c r="C154" s="597">
        <f>ROUNDUP(IFERROR(AG152*(1+$AG$45/100),AG152),0)</f>
        <v>1736</v>
      </c>
      <c r="D154" s="597">
        <f>ROUNDUP(IFERROR(AH152*(1+$AG$45/100),AH152),0)</f>
        <v>1787</v>
      </c>
      <c r="E154" s="597">
        <f>ROUNDUP(IFERROR(AI152*(1+$AG$45/100),AI152),0)</f>
        <v>1839</v>
      </c>
      <c r="F154" s="597">
        <f>ROUNDUP(IFERROR(AJ152*(1+$AG$45/100),AJ152),0)</f>
        <v>2655</v>
      </c>
      <c r="G154" s="597">
        <f>ROUNDUP(IFERROR(AK152*(1+$AG$45/100),AK152),0)</f>
        <v>2706</v>
      </c>
      <c r="H154" s="597">
        <f>ROUNDUP(IFERROR(AL152*(1+$AG$45/100),AL152),0)</f>
        <v>2758</v>
      </c>
      <c r="I154" s="597">
        <f>ROUNDUP(IFERROR(AM152*(1+$AG$45/100),AM152),0)</f>
        <v>3574</v>
      </c>
      <c r="J154" s="597">
        <f>ROUNDUP(IFERROR(AN152*(1+$AG$45/100),AN152),0)</f>
        <v>3626</v>
      </c>
      <c r="K154" s="597">
        <f>ROUNDUP(IFERROR(AO152*(1+$AG$45/100),AO152),0)</f>
        <v>3677</v>
      </c>
      <c r="L154" s="597">
        <f>ROUNDUP(IFERROR(AP152*(1+$AG$45/100),AP152),0)</f>
        <v>4493</v>
      </c>
      <c r="M154" s="597">
        <f>ROUNDUP(IFERROR(AQ152*(1+$AG$45/100),AQ152),0)</f>
        <v>4545</v>
      </c>
      <c r="N154" s="597">
        <f>ROUNDUP(IFERROR(AR152*(1+$AG$45/100),AR152),0)</f>
        <v>4596</v>
      </c>
      <c r="O154" s="597">
        <f>ROUNDUP(IFERROR(AS152*(1+$AG$45/100),AS152),0)</f>
        <v>5412</v>
      </c>
      <c r="P154" s="597">
        <f>ROUNDUP(IFERROR(AT152*(1+$AG$45/100),AT152),0)</f>
        <v>5464</v>
      </c>
      <c r="Q154" s="597">
        <f>ROUNDUP(IFERROR(AU152*(1+$AG$45/100),AU152),0)</f>
        <v>5515</v>
      </c>
      <c r="R154" s="597">
        <f>ROUNDUP(IFERROR(AV152*(1+$AG$45/100),AV152),0)</f>
        <v>6331</v>
      </c>
      <c r="S154" s="597">
        <f>ROUNDUP(IFERROR(AW152*(1+$AG$45/100),AW152),0)</f>
        <v>6382</v>
      </c>
      <c r="T154" s="597">
        <f>ROUNDUP(IFERROR(AX152*(1+$AG$45/100),AX152),0)</f>
        <v>6434</v>
      </c>
      <c r="U154" s="597">
        <f>ROUNDUP(IFERROR(AY152*(1+$AG$45/100),AY152),0)</f>
        <v>7250</v>
      </c>
      <c r="V154" s="597">
        <f>ROUNDUP(IFERROR(AZ152*(1+$AG$45/100),AZ152),0)</f>
        <v>7301</v>
      </c>
      <c r="W154" s="597">
        <f>ROUNDUP(IFERROR(BA152*(1+$AG$45/100),BA152),0)</f>
        <v>7353</v>
      </c>
      <c r="X154" s="597">
        <f>ROUNDUP(IFERROR(BB152*(1+$AG$45/100),BB152),0)</f>
        <v>8169</v>
      </c>
      <c r="Y154" s="597">
        <f>ROUNDUP(IFERROR(BC152*(1+$AG$45/100),BC152),0)</f>
        <v>8220</v>
      </c>
      <c r="Z154" s="597">
        <f>ROUNDUP(IFERROR(BD152*(1+$AG$45/100),BD152),0)</f>
        <v>8272</v>
      </c>
      <c r="AA154" s="597">
        <f>ROUNDUP(IFERROR(BE152*(1+$AG$45/100),BE152),0)</f>
        <v>9088</v>
      </c>
      <c r="AB154" s="597">
        <f>ROUNDUP(IFERROR(BF152*(1+$AG$45/100),BF152),0)</f>
        <v>9139</v>
      </c>
      <c r="AC154" s="601"/>
      <c r="AE154" s="541"/>
      <c r="AF154" s="592"/>
      <c r="AG154" s="541"/>
      <c r="AH154" s="541"/>
      <c r="AI154" s="541"/>
      <c r="AJ154" s="541"/>
      <c r="AK154" s="541"/>
      <c r="AL154" s="541"/>
      <c r="AM154" s="541"/>
      <c r="AN154" s="541"/>
      <c r="AO154" s="541"/>
      <c r="AP154" s="541"/>
      <c r="AQ154" s="541"/>
      <c r="AR154" s="541"/>
      <c r="AS154" s="541"/>
      <c r="AT154" s="541"/>
      <c r="AU154" s="541"/>
      <c r="AV154" s="541"/>
      <c r="AW154" s="541"/>
      <c r="AX154" s="541"/>
      <c r="AY154" s="541"/>
      <c r="AZ154" s="541"/>
      <c r="BA154" s="541"/>
      <c r="BB154" s="541"/>
      <c r="BC154" s="541"/>
      <c r="BD154" s="541"/>
      <c r="BE154" s="541"/>
      <c r="BF154" s="541"/>
    </row>
    <row r="155" spans="1:61" customHeight="1" ht="46.5" s="578" customFormat="1">
      <c r="A155" s="598"/>
      <c r="B155" s="598"/>
      <c r="C155" s="598"/>
      <c r="D155" s="598"/>
      <c r="E155" s="598"/>
      <c r="F155" s="598"/>
      <c r="G155" s="598"/>
      <c r="H155" s="598"/>
      <c r="I155" s="598"/>
      <c r="J155" s="598"/>
      <c r="K155" s="598"/>
      <c r="L155" s="598"/>
      <c r="M155" s="598"/>
      <c r="N155" s="598"/>
      <c r="O155" s="598"/>
      <c r="P155" s="598"/>
      <c r="Q155" s="598"/>
      <c r="R155" s="598"/>
      <c r="S155" s="598"/>
      <c r="T155" s="598"/>
      <c r="U155" s="598"/>
      <c r="V155" s="598"/>
      <c r="W155" s="598"/>
      <c r="X155" s="598"/>
      <c r="Y155" s="598"/>
      <c r="Z155" s="598"/>
      <c r="AA155" s="598"/>
      <c r="AB155" s="598"/>
      <c r="AC155" s="601"/>
      <c r="AE155" s="541"/>
      <c r="AF155" s="541" t="s">
        <v>1145</v>
      </c>
      <c r="AG155" s="541"/>
      <c r="AH155" s="541"/>
      <c r="AI155" s="541"/>
      <c r="AJ155" s="541"/>
      <c r="AK155" s="541"/>
      <c r="AL155" s="541"/>
      <c r="AM155" s="541"/>
      <c r="AN155" s="541"/>
      <c r="AO155" s="541"/>
      <c r="AP155" s="541"/>
      <c r="AQ155" s="541"/>
      <c r="AR155" s="541"/>
      <c r="AS155" s="541"/>
      <c r="AT155" s="541"/>
      <c r="AU155" s="541"/>
      <c r="AV155" s="541"/>
      <c r="AW155" s="541"/>
      <c r="AX155" s="541"/>
      <c r="AY155" s="541"/>
      <c r="AZ155" s="541"/>
      <c r="BA155" s="541"/>
      <c r="BB155" s="541"/>
      <c r="BC155" s="541"/>
      <c r="BD155" s="541"/>
      <c r="BE155" s="541"/>
      <c r="BF155" s="541"/>
    </row>
    <row r="156" spans="1:61" customHeight="1" ht="26.25" s="578" customFormat="1">
      <c r="AC156" s="591"/>
      <c r="AE156" s="541"/>
      <c r="AF156" s="541"/>
      <c r="AG156" s="541">
        <v>1600</v>
      </c>
      <c r="AH156" s="541">
        <v>2000</v>
      </c>
      <c r="AI156" s="541">
        <v>2400</v>
      </c>
      <c r="AJ156" s="541">
        <v>2800</v>
      </c>
      <c r="AK156" s="541">
        <v>3200</v>
      </c>
      <c r="AL156" s="541">
        <v>3600</v>
      </c>
      <c r="AM156" s="541">
        <v>4000</v>
      </c>
      <c r="AN156" s="541">
        <v>4400</v>
      </c>
      <c r="AO156" s="541">
        <v>4800</v>
      </c>
      <c r="AP156" s="541">
        <v>5200</v>
      </c>
      <c r="AQ156" s="541">
        <v>5600</v>
      </c>
      <c r="AR156" s="541">
        <v>6000</v>
      </c>
      <c r="AS156" s="541">
        <v>6400</v>
      </c>
      <c r="AT156" s="541">
        <v>6800</v>
      </c>
      <c r="AU156" s="541">
        <v>7200</v>
      </c>
      <c r="AV156" s="541">
        <v>7600</v>
      </c>
      <c r="AW156" s="541">
        <v>8000</v>
      </c>
      <c r="AX156" s="541">
        <v>8400</v>
      </c>
      <c r="AY156" s="541">
        <v>8800</v>
      </c>
      <c r="AZ156" s="541">
        <v>9200</v>
      </c>
      <c r="BA156" s="541">
        <v>9600</v>
      </c>
      <c r="BB156" s="541">
        <v>10000</v>
      </c>
      <c r="BC156" s="541">
        <v>10400</v>
      </c>
      <c r="BD156" s="541">
        <v>10800</v>
      </c>
      <c r="BE156" s="541">
        <v>11200</v>
      </c>
      <c r="BF156" s="541">
        <v>11600</v>
      </c>
    </row>
    <row r="157" spans="1:61" customHeight="1" ht="26.25" s="578" customFormat="1">
      <c r="A157" s="1465" t="s">
        <v>1146</v>
      </c>
      <c r="B157" s="1465"/>
      <c r="C157" s="1465"/>
      <c r="D157" s="1465"/>
      <c r="E157" s="1465"/>
      <c r="F157" s="1465"/>
      <c r="G157" s="1465"/>
      <c r="H157" s="1465"/>
      <c r="I157" s="1465"/>
      <c r="J157" s="1465"/>
      <c r="K157" s="1465"/>
      <c r="L157" s="1465"/>
      <c r="M157" s="1465"/>
      <c r="N157" s="1465"/>
      <c r="O157" s="1465"/>
      <c r="P157" s="1465"/>
      <c r="Q157" s="1465"/>
      <c r="R157" s="1465"/>
      <c r="S157" s="1465"/>
      <c r="T157" s="1465"/>
      <c r="U157" s="1465"/>
      <c r="V157" s="1465"/>
      <c r="W157" s="1465"/>
      <c r="X157" s="1465"/>
      <c r="Y157" s="1465"/>
      <c r="Z157" s="1465"/>
      <c r="AA157" s="1465"/>
      <c r="AB157" s="1465"/>
      <c r="AC157" s="1465"/>
      <c r="AE157" s="541"/>
      <c r="AF157" s="579">
        <v>3100</v>
      </c>
      <c r="AG157" s="580">
        <v>1049</v>
      </c>
      <c r="AH157" s="580">
        <v>1311</v>
      </c>
      <c r="AI157" s="580">
        <v>1573</v>
      </c>
      <c r="AJ157" s="580">
        <v>1835</v>
      </c>
      <c r="AK157" s="580">
        <v>2097</v>
      </c>
      <c r="AL157" s="580">
        <v>2359</v>
      </c>
      <c r="AM157" s="580">
        <v>2621</v>
      </c>
      <c r="AN157" s="580">
        <v>2883</v>
      </c>
      <c r="AO157" s="580">
        <v>3145</v>
      </c>
      <c r="AP157" s="580">
        <v>3408</v>
      </c>
      <c r="AQ157" s="580">
        <v>3670</v>
      </c>
      <c r="AR157" s="580">
        <v>3932</v>
      </c>
      <c r="AS157" s="580">
        <v>4194</v>
      </c>
      <c r="AT157" s="580">
        <v>4456</v>
      </c>
      <c r="AU157" s="580">
        <v>4718</v>
      </c>
      <c r="AV157" s="580">
        <v>4980</v>
      </c>
      <c r="AW157" s="580">
        <v>5242</v>
      </c>
      <c r="AX157" s="580">
        <v>5504</v>
      </c>
      <c r="AY157" s="580">
        <v>5766</v>
      </c>
      <c r="AZ157" s="580">
        <v>6028</v>
      </c>
      <c r="BA157" s="580">
        <v>6290</v>
      </c>
      <c r="BB157" s="580">
        <v>6552</v>
      </c>
      <c r="BC157" s="580">
        <v>6815</v>
      </c>
      <c r="BD157" s="580">
        <v>7077</v>
      </c>
      <c r="BE157" s="580">
        <v>7339</v>
      </c>
      <c r="BF157" s="580">
        <v>7601</v>
      </c>
    </row>
    <row r="158" spans="1:61" customHeight="1" ht="26.25" s="578" customFormat="1">
      <c r="A158" s="598"/>
      <c r="B158" s="599"/>
      <c r="C158" s="600">
        <v>1600</v>
      </c>
      <c r="D158" s="600">
        <v>2000</v>
      </c>
      <c r="E158" s="600">
        <v>2400</v>
      </c>
      <c r="F158" s="600">
        <v>2800</v>
      </c>
      <c r="G158" s="600">
        <v>3200</v>
      </c>
      <c r="H158" s="600">
        <v>3600</v>
      </c>
      <c r="I158" s="600">
        <v>4000</v>
      </c>
      <c r="J158" s="600">
        <v>4400</v>
      </c>
      <c r="K158" s="600">
        <v>4800</v>
      </c>
      <c r="L158" s="600">
        <v>5200</v>
      </c>
      <c r="M158" s="600">
        <v>5600</v>
      </c>
      <c r="N158" s="600">
        <v>6000</v>
      </c>
      <c r="O158" s="600">
        <v>6400</v>
      </c>
      <c r="P158" s="600">
        <v>6800</v>
      </c>
      <c r="Q158" s="600">
        <v>7200</v>
      </c>
      <c r="R158" s="600">
        <v>7600</v>
      </c>
      <c r="S158" s="600">
        <v>8000</v>
      </c>
      <c r="T158" s="600">
        <v>8400</v>
      </c>
      <c r="U158" s="600">
        <v>8800</v>
      </c>
      <c r="V158" s="600">
        <v>9200</v>
      </c>
      <c r="W158" s="600">
        <v>9600</v>
      </c>
      <c r="X158" s="600">
        <v>10000</v>
      </c>
      <c r="Y158" s="600">
        <v>10400</v>
      </c>
      <c r="Z158" s="600">
        <v>10800</v>
      </c>
      <c r="AA158" s="600">
        <v>11200</v>
      </c>
      <c r="AB158" s="600">
        <v>11600</v>
      </c>
      <c r="AC158" s="601"/>
      <c r="AE158" s="541"/>
      <c r="AF158" s="579">
        <v>3400</v>
      </c>
      <c r="AG158" s="580">
        <v>1384.6666666667</v>
      </c>
      <c r="AH158" s="580">
        <v>1581.3333333333</v>
      </c>
      <c r="AI158" s="580">
        <v>1778</v>
      </c>
      <c r="AJ158" s="580">
        <v>2273</v>
      </c>
      <c r="AK158" s="580">
        <v>2469.6666666667</v>
      </c>
      <c r="AL158" s="580">
        <v>2666.3333333333</v>
      </c>
      <c r="AM158" s="580">
        <v>3161.6666666667</v>
      </c>
      <c r="AN158" s="580">
        <v>3358.3333333333</v>
      </c>
      <c r="AO158" s="580">
        <v>3555</v>
      </c>
      <c r="AP158" s="580">
        <v>4051</v>
      </c>
      <c r="AQ158" s="580">
        <v>4247.3333333333</v>
      </c>
      <c r="AR158" s="580">
        <v>4444</v>
      </c>
      <c r="AS158" s="580">
        <v>4939.3333333333</v>
      </c>
      <c r="AT158" s="580">
        <v>5136</v>
      </c>
      <c r="AU158" s="580">
        <v>5332.6666666667</v>
      </c>
      <c r="AV158" s="580">
        <v>5828</v>
      </c>
      <c r="AW158" s="580">
        <v>6024.6666666667</v>
      </c>
      <c r="AX158" s="580">
        <v>6221</v>
      </c>
      <c r="AY158" s="580">
        <v>6716.3333333333</v>
      </c>
      <c r="AZ158" s="580">
        <v>6913</v>
      </c>
      <c r="BA158" s="580">
        <v>7109.6666666667</v>
      </c>
      <c r="BB158" s="580">
        <v>7605</v>
      </c>
      <c r="BC158" s="580">
        <v>7802.3333333333</v>
      </c>
      <c r="BD158" s="580">
        <v>7999</v>
      </c>
      <c r="BE158" s="580">
        <v>8494</v>
      </c>
      <c r="BF158" s="580">
        <v>8690.6666666667</v>
      </c>
    </row>
    <row r="159" spans="1:61" customHeight="1" ht="26.25" s="578" customFormat="1">
      <c r="A159" s="598"/>
      <c r="B159" s="603">
        <v>3100</v>
      </c>
      <c r="C159" s="596">
        <f>ROUNDUP(IFERROR(AG157*(1+$AG$45/100),AG157),0)</f>
        <v>682</v>
      </c>
      <c r="D159" s="596">
        <f>ROUNDUP(IFERROR(AH157*(1+$AG$45/100),AH157),0)</f>
        <v>853</v>
      </c>
      <c r="E159" s="596">
        <f>ROUNDUP(IFERROR(AI157*(1+$AG$45/100),AI157),0)</f>
        <v>1023</v>
      </c>
      <c r="F159" s="596">
        <f>ROUNDUP(IFERROR(AJ157*(1+$AG$45/100),AJ157),0)</f>
        <v>1193</v>
      </c>
      <c r="G159" s="596">
        <f>ROUNDUP(IFERROR(AK157*(1+$AG$45/100),AK157),0)</f>
        <v>1364</v>
      </c>
      <c r="H159" s="596">
        <f>ROUNDUP(IFERROR(AL157*(1+$AG$45/100),AL157),0)</f>
        <v>1534</v>
      </c>
      <c r="I159" s="596">
        <f>ROUNDUP(IFERROR(AM157*(1+$AG$45/100),AM157),0)</f>
        <v>1704</v>
      </c>
      <c r="J159" s="596">
        <f>ROUNDUP(IFERROR(AN157*(1+$AG$45/100),AN157),0)</f>
        <v>1874</v>
      </c>
      <c r="K159" s="596">
        <f>ROUNDUP(IFERROR(AO157*(1+$AG$45/100),AO157),0)</f>
        <v>2045</v>
      </c>
      <c r="L159" s="596">
        <f>ROUNDUP(IFERROR(AP157*(1+$AG$45/100),AP157),0)</f>
        <v>2216</v>
      </c>
      <c r="M159" s="596">
        <f>ROUNDUP(IFERROR(AQ157*(1+$AG$45/100),AQ157),0)</f>
        <v>2386</v>
      </c>
      <c r="N159" s="596">
        <f>ROUNDUP(IFERROR(AR157*(1+$AG$45/100),AR157),0)</f>
        <v>2556</v>
      </c>
      <c r="O159" s="596">
        <f>ROUNDUP(IFERROR(AS157*(1+$AG$45/100),AS157),0)</f>
        <v>2727</v>
      </c>
      <c r="P159" s="596">
        <f>ROUNDUP(IFERROR(AT157*(1+$AG$45/100),AT157),0)</f>
        <v>2897</v>
      </c>
      <c r="Q159" s="596">
        <f>ROUNDUP(IFERROR(AU157*(1+$AG$45/100),AU157),0)</f>
        <v>3067</v>
      </c>
      <c r="R159" s="596">
        <f>ROUNDUP(IFERROR(AV157*(1+$AG$45/100),AV157),0)</f>
        <v>3237</v>
      </c>
      <c r="S159" s="596">
        <f>ROUNDUP(IFERROR(AW157*(1+$AG$45/100),AW157),0)</f>
        <v>3408</v>
      </c>
      <c r="T159" s="596">
        <f>ROUNDUP(IFERROR(AX157*(1+$AG$45/100),AX157),0)</f>
        <v>3578</v>
      </c>
      <c r="U159" s="596">
        <f>ROUNDUP(IFERROR(AY157*(1+$AG$45/100),AY157),0)</f>
        <v>3748</v>
      </c>
      <c r="V159" s="596">
        <f>ROUNDUP(IFERROR(AZ157*(1+$AG$45/100),AZ157),0)</f>
        <v>3919</v>
      </c>
      <c r="W159" s="596">
        <f>ROUNDUP(IFERROR(BA157*(1+$AG$45/100),BA157),0)</f>
        <v>4089</v>
      </c>
      <c r="X159" s="596">
        <f>ROUNDUP(IFERROR(BB157*(1+$AG$45/100),BB157),0)</f>
        <v>4259</v>
      </c>
      <c r="Y159" s="596">
        <f>ROUNDUP(IFERROR(BC157*(1+$AG$45/100),BC157),0)</f>
        <v>4430</v>
      </c>
      <c r="Z159" s="596">
        <f>ROUNDUP(IFERROR(BD157*(1+$AG$45/100),BD157),0)</f>
        <v>4601</v>
      </c>
      <c r="AA159" s="596">
        <f>ROUNDUP(IFERROR(BE157*(1+$AG$45/100),BE157),0)</f>
        <v>4771</v>
      </c>
      <c r="AB159" s="596">
        <f>ROUNDUP(IFERROR(BF157*(1+$AG$45/100),BF157),0)</f>
        <v>4941</v>
      </c>
      <c r="AC159" s="601"/>
      <c r="AE159" s="541"/>
      <c r="AF159" s="579">
        <v>3700</v>
      </c>
      <c r="AG159" s="580">
        <v>1720.3333333333</v>
      </c>
      <c r="AH159" s="580">
        <v>1851.6666666667</v>
      </c>
      <c r="AI159" s="580">
        <v>1983</v>
      </c>
      <c r="AJ159" s="580">
        <v>2711</v>
      </c>
      <c r="AK159" s="580">
        <v>2842.3333333333</v>
      </c>
      <c r="AL159" s="580">
        <v>2973.6666666667</v>
      </c>
      <c r="AM159" s="580">
        <v>3702.3333333333</v>
      </c>
      <c r="AN159" s="580">
        <v>3833.6666666667</v>
      </c>
      <c r="AO159" s="580">
        <v>3965</v>
      </c>
      <c r="AP159" s="580">
        <v>4694</v>
      </c>
      <c r="AQ159" s="580">
        <v>4824.6666666667</v>
      </c>
      <c r="AR159" s="580">
        <v>4956</v>
      </c>
      <c r="AS159" s="580">
        <v>5684.6666666667</v>
      </c>
      <c r="AT159" s="580">
        <v>5816</v>
      </c>
      <c r="AU159" s="580">
        <v>5947.3333333333</v>
      </c>
      <c r="AV159" s="580">
        <v>6676</v>
      </c>
      <c r="AW159" s="580">
        <v>6807.3333333333</v>
      </c>
      <c r="AX159" s="580">
        <v>6938</v>
      </c>
      <c r="AY159" s="580">
        <v>7666.6666666667</v>
      </c>
      <c r="AZ159" s="580">
        <v>7798</v>
      </c>
      <c r="BA159" s="580">
        <v>7929.3333333333</v>
      </c>
      <c r="BB159" s="580">
        <v>8658</v>
      </c>
      <c r="BC159" s="580">
        <v>8789.6666666667</v>
      </c>
      <c r="BD159" s="580">
        <v>8921</v>
      </c>
      <c r="BE159" s="580">
        <v>9649</v>
      </c>
      <c r="BF159" s="580">
        <v>9780.3333333333</v>
      </c>
    </row>
    <row r="160" spans="1:61" customHeight="1" ht="26.25" s="578" customFormat="1">
      <c r="A160" s="598"/>
      <c r="B160" s="604">
        <v>3400</v>
      </c>
      <c r="C160" s="597">
        <f>ROUNDUP(IFERROR(AG158*(1+$AG$45/100),AG158),0)</f>
        <v>901</v>
      </c>
      <c r="D160" s="597">
        <f>ROUNDUP(IFERROR(AH158*(1+$AG$45/100),AH158),0)</f>
        <v>1028</v>
      </c>
      <c r="E160" s="597">
        <f>ROUNDUP(IFERROR(AI158*(1+$AG$45/100),AI158),0)</f>
        <v>1156</v>
      </c>
      <c r="F160" s="597">
        <f>ROUNDUP(IFERROR(AJ158*(1+$AG$45/100),AJ158),0)</f>
        <v>1478</v>
      </c>
      <c r="G160" s="597">
        <f>ROUNDUP(IFERROR(AK158*(1+$AG$45/100),AK158),0)</f>
        <v>1606</v>
      </c>
      <c r="H160" s="597">
        <f>ROUNDUP(IFERROR(AL158*(1+$AG$45/100),AL158),0)</f>
        <v>1734</v>
      </c>
      <c r="I160" s="597">
        <f>ROUNDUP(IFERROR(AM158*(1+$AG$45/100),AM158),0)</f>
        <v>2056</v>
      </c>
      <c r="J160" s="597">
        <f>ROUNDUP(IFERROR(AN158*(1+$AG$45/100),AN158),0)</f>
        <v>2183</v>
      </c>
      <c r="K160" s="597">
        <f>ROUNDUP(IFERROR(AO158*(1+$AG$45/100),AO158),0)</f>
        <v>2311</v>
      </c>
      <c r="L160" s="597">
        <f>ROUNDUP(IFERROR(AP158*(1+$AG$45/100),AP158),0)</f>
        <v>2634</v>
      </c>
      <c r="M160" s="597">
        <f>ROUNDUP(IFERROR(AQ158*(1+$AG$45/100),AQ158),0)</f>
        <v>2761</v>
      </c>
      <c r="N160" s="597">
        <f>ROUNDUP(IFERROR(AR158*(1+$AG$45/100),AR158),0)</f>
        <v>2889</v>
      </c>
      <c r="O160" s="597">
        <f>ROUNDUP(IFERROR(AS158*(1+$AG$45/100),AS158),0)</f>
        <v>3211</v>
      </c>
      <c r="P160" s="597">
        <f>ROUNDUP(IFERROR(AT158*(1+$AG$45/100),AT158),0)</f>
        <v>3339</v>
      </c>
      <c r="Q160" s="597">
        <f>ROUNDUP(IFERROR(AU158*(1+$AG$45/100),AU158),0)</f>
        <v>3467</v>
      </c>
      <c r="R160" s="597">
        <f>ROUNDUP(IFERROR(AV158*(1+$AG$45/100),AV158),0)</f>
        <v>3789</v>
      </c>
      <c r="S160" s="597">
        <f>ROUNDUP(IFERROR(AW158*(1+$AG$45/100),AW158),0)</f>
        <v>3917</v>
      </c>
      <c r="T160" s="597">
        <f>ROUNDUP(IFERROR(AX158*(1+$AG$45/100),AX158),0)</f>
        <v>4044</v>
      </c>
      <c r="U160" s="597">
        <f>ROUNDUP(IFERROR(AY158*(1+$AG$45/100),AY158),0)</f>
        <v>4366</v>
      </c>
      <c r="V160" s="597">
        <f>ROUNDUP(IFERROR(AZ158*(1+$AG$45/100),AZ158),0)</f>
        <v>4494</v>
      </c>
      <c r="W160" s="597">
        <f>ROUNDUP(IFERROR(BA158*(1+$AG$45/100),BA158),0)</f>
        <v>4622</v>
      </c>
      <c r="X160" s="597">
        <f>ROUNDUP(IFERROR(BB158*(1+$AG$45/100),BB158),0)</f>
        <v>4944</v>
      </c>
      <c r="Y160" s="597">
        <f>ROUNDUP(IFERROR(BC158*(1+$AG$45/100),BC158),0)</f>
        <v>5072</v>
      </c>
      <c r="Z160" s="597">
        <f>ROUNDUP(IFERROR(BD158*(1+$AG$45/100),BD158),0)</f>
        <v>5200</v>
      </c>
      <c r="AA160" s="597">
        <f>ROUNDUP(IFERROR(BE158*(1+$AG$45/100),BE158),0)</f>
        <v>5522</v>
      </c>
      <c r="AB160" s="597">
        <f>ROUNDUP(IFERROR(BF158*(1+$AG$45/100),BF158),0)</f>
        <v>5649</v>
      </c>
      <c r="AC160" s="601"/>
      <c r="AE160" s="541"/>
      <c r="AF160" s="579">
        <v>4000</v>
      </c>
      <c r="AG160" s="581">
        <v>2056</v>
      </c>
      <c r="AH160" s="581">
        <v>2122</v>
      </c>
      <c r="AI160" s="581">
        <v>2188</v>
      </c>
      <c r="AJ160" s="581">
        <v>3149</v>
      </c>
      <c r="AK160" s="581">
        <v>3215</v>
      </c>
      <c r="AL160" s="581">
        <v>3281</v>
      </c>
      <c r="AM160" s="581">
        <v>4243</v>
      </c>
      <c r="AN160" s="581">
        <v>4309</v>
      </c>
      <c r="AO160" s="581">
        <v>4375</v>
      </c>
      <c r="AP160" s="581">
        <v>5337</v>
      </c>
      <c r="AQ160" s="581">
        <v>5402</v>
      </c>
      <c r="AR160" s="581">
        <v>5468</v>
      </c>
      <c r="AS160" s="581">
        <v>6430</v>
      </c>
      <c r="AT160" s="581">
        <v>6496</v>
      </c>
      <c r="AU160" s="581">
        <v>6562</v>
      </c>
      <c r="AV160" s="581">
        <v>7524</v>
      </c>
      <c r="AW160" s="581">
        <v>7590</v>
      </c>
      <c r="AX160" s="581">
        <v>7655</v>
      </c>
      <c r="AY160" s="581">
        <v>8617</v>
      </c>
      <c r="AZ160" s="581">
        <v>8683</v>
      </c>
      <c r="BA160" s="581">
        <v>8749</v>
      </c>
      <c r="BB160" s="581">
        <v>9711</v>
      </c>
      <c r="BC160" s="581">
        <v>9777</v>
      </c>
      <c r="BD160" s="581">
        <v>9843</v>
      </c>
      <c r="BE160" s="581">
        <v>10804</v>
      </c>
      <c r="BF160" s="581">
        <v>10870</v>
      </c>
    </row>
    <row r="161" spans="1:61" customHeight="1" ht="26.25" s="578" customFormat="1">
      <c r="A161" s="598"/>
      <c r="B161" s="603">
        <v>3700</v>
      </c>
      <c r="C161" s="596">
        <f>ROUNDUP(IFERROR(AG159*(1+$AG$45/100),AG159),0)</f>
        <v>1119</v>
      </c>
      <c r="D161" s="596">
        <f>ROUNDUP(IFERROR(AH159*(1+$AG$45/100),AH159),0)</f>
        <v>1204</v>
      </c>
      <c r="E161" s="596">
        <f>ROUNDUP(IFERROR(AI159*(1+$AG$45/100),AI159),0)</f>
        <v>1289</v>
      </c>
      <c r="F161" s="596">
        <f>ROUNDUP(IFERROR(AJ159*(1+$AG$45/100),AJ159),0)</f>
        <v>1763</v>
      </c>
      <c r="G161" s="596">
        <f>ROUNDUP(IFERROR(AK159*(1+$AG$45/100),AK159),0)</f>
        <v>1848</v>
      </c>
      <c r="H161" s="596">
        <f>ROUNDUP(IFERROR(AL159*(1+$AG$45/100),AL159),0)</f>
        <v>1933</v>
      </c>
      <c r="I161" s="596">
        <f>ROUNDUP(IFERROR(AM159*(1+$AG$45/100),AM159),0)</f>
        <v>2407</v>
      </c>
      <c r="J161" s="596">
        <f>ROUNDUP(IFERROR(AN159*(1+$AG$45/100),AN159),0)</f>
        <v>2492</v>
      </c>
      <c r="K161" s="596">
        <f>ROUNDUP(IFERROR(AO159*(1+$AG$45/100),AO159),0)</f>
        <v>2578</v>
      </c>
      <c r="L161" s="596">
        <f>ROUNDUP(IFERROR(AP159*(1+$AG$45/100),AP159),0)</f>
        <v>3052</v>
      </c>
      <c r="M161" s="596">
        <f>ROUNDUP(IFERROR(AQ159*(1+$AG$45/100),AQ159),0)</f>
        <v>3137</v>
      </c>
      <c r="N161" s="596">
        <f>ROUNDUP(IFERROR(AR159*(1+$AG$45/100),AR159),0)</f>
        <v>3222</v>
      </c>
      <c r="O161" s="596">
        <f>ROUNDUP(IFERROR(AS159*(1+$AG$45/100),AS159),0)</f>
        <v>3696</v>
      </c>
      <c r="P161" s="596">
        <f>ROUNDUP(IFERROR(AT159*(1+$AG$45/100),AT159),0)</f>
        <v>3781</v>
      </c>
      <c r="Q161" s="596">
        <f>ROUNDUP(IFERROR(AU159*(1+$AG$45/100),AU159),0)</f>
        <v>3866</v>
      </c>
      <c r="R161" s="596">
        <f>ROUNDUP(IFERROR(AV159*(1+$AG$45/100),AV159),0)</f>
        <v>4340</v>
      </c>
      <c r="S161" s="596">
        <f>ROUNDUP(IFERROR(AW159*(1+$AG$45/100),AW159),0)</f>
        <v>4425</v>
      </c>
      <c r="T161" s="596">
        <f>ROUNDUP(IFERROR(AX159*(1+$AG$45/100),AX159),0)</f>
        <v>4510</v>
      </c>
      <c r="U161" s="596">
        <f>ROUNDUP(IFERROR(AY159*(1+$AG$45/100),AY159),0)</f>
        <v>4984</v>
      </c>
      <c r="V161" s="596">
        <f>ROUNDUP(IFERROR(AZ159*(1+$AG$45/100),AZ159),0)</f>
        <v>5069</v>
      </c>
      <c r="W161" s="596">
        <f>ROUNDUP(IFERROR(BA159*(1+$AG$45/100),BA159),0)</f>
        <v>5155</v>
      </c>
      <c r="X161" s="596">
        <f>ROUNDUP(IFERROR(BB159*(1+$AG$45/100),BB159),0)</f>
        <v>5628</v>
      </c>
      <c r="Y161" s="596">
        <f>ROUNDUP(IFERROR(BC159*(1+$AG$45/100),BC159),0)</f>
        <v>5714</v>
      </c>
      <c r="Z161" s="596">
        <f>ROUNDUP(IFERROR(BD159*(1+$AG$45/100),BD159),0)</f>
        <v>5799</v>
      </c>
      <c r="AA161" s="596">
        <f>ROUNDUP(IFERROR(BE159*(1+$AG$45/100),BE159),0)</f>
        <v>6272</v>
      </c>
      <c r="AB161" s="596">
        <f>ROUNDUP(IFERROR(BF159*(1+$AG$45/100),BF159),0)</f>
        <v>6358</v>
      </c>
      <c r="AC161" s="601"/>
      <c r="AE161" s="541"/>
      <c r="AF161" s="579">
        <v>5000</v>
      </c>
      <c r="AG161" s="580">
        <v>2558</v>
      </c>
      <c r="AH161" s="580">
        <v>2637</v>
      </c>
      <c r="AI161" s="580">
        <v>2716</v>
      </c>
      <c r="AJ161" s="580">
        <v>3916</v>
      </c>
      <c r="AK161" s="580">
        <v>3995</v>
      </c>
      <c r="AL161" s="580">
        <v>4074</v>
      </c>
      <c r="AM161" s="580">
        <v>5273</v>
      </c>
      <c r="AN161" s="580">
        <v>5353</v>
      </c>
      <c r="AO161" s="580">
        <v>5432</v>
      </c>
      <c r="AP161" s="580">
        <v>6631</v>
      </c>
      <c r="AQ161" s="580">
        <v>6711</v>
      </c>
      <c r="AR161" s="580">
        <v>6790</v>
      </c>
      <c r="AS161" s="580">
        <v>7989</v>
      </c>
      <c r="AT161" s="580">
        <v>8069</v>
      </c>
      <c r="AU161" s="580">
        <v>8148</v>
      </c>
      <c r="AV161" s="580">
        <v>9347</v>
      </c>
      <c r="AW161" s="580">
        <v>9426</v>
      </c>
      <c r="AX161" s="580">
        <v>9506</v>
      </c>
      <c r="AY161" s="580">
        <v>10705</v>
      </c>
      <c r="AZ161" s="580">
        <v>10784</v>
      </c>
      <c r="BA161" s="580">
        <v>10864</v>
      </c>
      <c r="BB161" s="580">
        <v>12063</v>
      </c>
      <c r="BC161" s="580">
        <v>12142</v>
      </c>
      <c r="BD161" s="580">
        <v>12221</v>
      </c>
      <c r="BE161" s="580">
        <v>13421</v>
      </c>
      <c r="BF161" s="580">
        <v>13500</v>
      </c>
    </row>
    <row r="162" spans="1:61" customHeight="1" ht="26.25" s="578" customFormat="1">
      <c r="A162" s="598"/>
      <c r="B162" s="604">
        <v>4000</v>
      </c>
      <c r="C162" s="597">
        <f>ROUNDUP(IFERROR(AG160*(1+$AG$45/100),AG160),0)</f>
        <v>1337</v>
      </c>
      <c r="D162" s="597">
        <f>ROUNDUP(IFERROR(AH160*(1+$AG$45/100),AH160),0)</f>
        <v>1380</v>
      </c>
      <c r="E162" s="597">
        <f>ROUNDUP(IFERROR(AI160*(1+$AG$45/100),AI160),0)</f>
        <v>1423</v>
      </c>
      <c r="F162" s="597">
        <f>ROUNDUP(IFERROR(AJ160*(1+$AG$45/100),AJ160),0)</f>
        <v>2047</v>
      </c>
      <c r="G162" s="597">
        <f>ROUNDUP(IFERROR(AK160*(1+$AG$45/100),AK160),0)</f>
        <v>2090</v>
      </c>
      <c r="H162" s="597">
        <f>ROUNDUP(IFERROR(AL160*(1+$AG$45/100),AL160),0)</f>
        <v>2133</v>
      </c>
      <c r="I162" s="597">
        <f>ROUNDUP(IFERROR(AM160*(1+$AG$45/100),AM160),0)</f>
        <v>2758</v>
      </c>
      <c r="J162" s="597">
        <f>ROUNDUP(IFERROR(AN160*(1+$AG$45/100),AN160),0)</f>
        <v>2801</v>
      </c>
      <c r="K162" s="597">
        <f>ROUNDUP(IFERROR(AO160*(1+$AG$45/100),AO160),0)</f>
        <v>2844</v>
      </c>
      <c r="L162" s="597">
        <f>ROUNDUP(IFERROR(AP160*(1+$AG$45/100),AP160),0)</f>
        <v>3470</v>
      </c>
      <c r="M162" s="597">
        <f>ROUNDUP(IFERROR(AQ160*(1+$AG$45/100),AQ160),0)</f>
        <v>3512</v>
      </c>
      <c r="N162" s="597">
        <f>ROUNDUP(IFERROR(AR160*(1+$AG$45/100),AR160),0)</f>
        <v>3555</v>
      </c>
      <c r="O162" s="597">
        <f>ROUNDUP(IFERROR(AS160*(1+$AG$45/100),AS160),0)</f>
        <v>4180</v>
      </c>
      <c r="P162" s="597">
        <f>ROUNDUP(IFERROR(AT160*(1+$AG$45/100),AT160),0)</f>
        <v>4223</v>
      </c>
      <c r="Q162" s="597">
        <f>ROUNDUP(IFERROR(AU160*(1+$AG$45/100),AU160),0)</f>
        <v>4266</v>
      </c>
      <c r="R162" s="597">
        <f>ROUNDUP(IFERROR(AV160*(1+$AG$45/100),AV160),0)</f>
        <v>4891</v>
      </c>
      <c r="S162" s="597">
        <f>ROUNDUP(IFERROR(AW160*(1+$AG$45/100),AW160),0)</f>
        <v>4934</v>
      </c>
      <c r="T162" s="597">
        <f>ROUNDUP(IFERROR(AX160*(1+$AG$45/100),AX160),0)</f>
        <v>4976</v>
      </c>
      <c r="U162" s="597">
        <f>ROUNDUP(IFERROR(AY160*(1+$AG$45/100),AY160),0)</f>
        <v>5602</v>
      </c>
      <c r="V162" s="597">
        <f>ROUNDUP(IFERROR(AZ160*(1+$AG$45/100),AZ160),0)</f>
        <v>5644</v>
      </c>
      <c r="W162" s="597">
        <f>ROUNDUP(IFERROR(BA160*(1+$AG$45/100),BA160),0)</f>
        <v>5687</v>
      </c>
      <c r="X162" s="597">
        <f>ROUNDUP(IFERROR(BB160*(1+$AG$45/100),BB160),0)</f>
        <v>6313</v>
      </c>
      <c r="Y162" s="597">
        <f>ROUNDUP(IFERROR(BC160*(1+$AG$45/100),BC160),0)</f>
        <v>6356</v>
      </c>
      <c r="Z162" s="597">
        <f>ROUNDUP(IFERROR(BD160*(1+$AG$45/100),BD160),0)</f>
        <v>6398</v>
      </c>
      <c r="AA162" s="597">
        <f>ROUNDUP(IFERROR(BE160*(1+$AG$45/100),BE160),0)</f>
        <v>7023</v>
      </c>
      <c r="AB162" s="597">
        <f>ROUNDUP(IFERROR(BF160*(1+$AG$45/100),BF160),0)</f>
        <v>7066</v>
      </c>
      <c r="AC162" s="601"/>
      <c r="AE162" s="541"/>
      <c r="AF162" s="579">
        <v>6000</v>
      </c>
      <c r="AG162" s="581">
        <v>3006</v>
      </c>
      <c r="AH162" s="581">
        <v>3085</v>
      </c>
      <c r="AI162" s="581">
        <v>3164</v>
      </c>
      <c r="AJ162" s="581">
        <v>4588</v>
      </c>
      <c r="AK162" s="581">
        <v>4667</v>
      </c>
      <c r="AL162" s="581">
        <v>4746</v>
      </c>
      <c r="AM162" s="581">
        <v>6169</v>
      </c>
      <c r="AN162" s="581">
        <v>6249</v>
      </c>
      <c r="AO162" s="581">
        <v>6328</v>
      </c>
      <c r="AP162" s="581">
        <v>7751</v>
      </c>
      <c r="AQ162" s="581">
        <v>7831</v>
      </c>
      <c r="AR162" s="581">
        <v>7910</v>
      </c>
      <c r="AS162" s="581">
        <v>9333</v>
      </c>
      <c r="AT162" s="581">
        <v>9413</v>
      </c>
      <c r="AU162" s="581">
        <v>9492</v>
      </c>
      <c r="AV162" s="581">
        <v>10915</v>
      </c>
      <c r="AW162" s="581">
        <v>10994</v>
      </c>
      <c r="AX162" s="581">
        <v>11074</v>
      </c>
      <c r="AY162" s="581">
        <v>12497</v>
      </c>
      <c r="AZ162" s="581">
        <v>12576</v>
      </c>
      <c r="BA162" s="581">
        <v>12656</v>
      </c>
      <c r="BB162" s="581">
        <v>14079</v>
      </c>
      <c r="BC162" s="581">
        <v>14158</v>
      </c>
      <c r="BD162" s="581">
        <v>14237</v>
      </c>
      <c r="BE162" s="581">
        <v>15661</v>
      </c>
      <c r="BF162" s="581">
        <v>15740</v>
      </c>
    </row>
    <row r="163" spans="1:61" customHeight="1" ht="26.25" s="578" customFormat="1">
      <c r="A163" s="598"/>
      <c r="B163" s="603">
        <v>5000</v>
      </c>
      <c r="C163" s="596">
        <f>ROUNDUP(IFERROR(AG161*(1+$AG$45/100),AG161),0)</f>
        <v>1663</v>
      </c>
      <c r="D163" s="596">
        <f>ROUNDUP(IFERROR(AH161*(1+$AG$45/100),AH161),0)</f>
        <v>1715</v>
      </c>
      <c r="E163" s="596">
        <f>ROUNDUP(IFERROR(AI161*(1+$AG$45/100),AI161),0)</f>
        <v>1766</v>
      </c>
      <c r="F163" s="596">
        <f>ROUNDUP(IFERROR(AJ161*(1+$AG$45/100),AJ161),0)</f>
        <v>2546</v>
      </c>
      <c r="G163" s="596">
        <f>ROUNDUP(IFERROR(AK161*(1+$AG$45/100),AK161),0)</f>
        <v>2597</v>
      </c>
      <c r="H163" s="596">
        <f>ROUNDUP(IFERROR(AL161*(1+$AG$45/100),AL161),0)</f>
        <v>2649</v>
      </c>
      <c r="I163" s="596">
        <f>ROUNDUP(IFERROR(AM161*(1+$AG$45/100),AM161),0)</f>
        <v>3428</v>
      </c>
      <c r="J163" s="596">
        <f>ROUNDUP(IFERROR(AN161*(1+$AG$45/100),AN161),0)</f>
        <v>3480</v>
      </c>
      <c r="K163" s="596">
        <f>ROUNDUP(IFERROR(AO161*(1+$AG$45/100),AO161),0)</f>
        <v>3531</v>
      </c>
      <c r="L163" s="596">
        <f>ROUNDUP(IFERROR(AP161*(1+$AG$45/100),AP161),0)</f>
        <v>4311</v>
      </c>
      <c r="M163" s="596">
        <f>ROUNDUP(IFERROR(AQ161*(1+$AG$45/100),AQ161),0)</f>
        <v>4363</v>
      </c>
      <c r="N163" s="596">
        <f>ROUNDUP(IFERROR(AR161*(1+$AG$45/100),AR161),0)</f>
        <v>4414</v>
      </c>
      <c r="O163" s="596">
        <f>ROUNDUP(IFERROR(AS161*(1+$AG$45/100),AS161),0)</f>
        <v>5193</v>
      </c>
      <c r="P163" s="596">
        <f>ROUNDUP(IFERROR(AT161*(1+$AG$45/100),AT161),0)</f>
        <v>5245</v>
      </c>
      <c r="Q163" s="596">
        <f>ROUNDUP(IFERROR(AU161*(1+$AG$45/100),AU161),0)</f>
        <v>5297</v>
      </c>
      <c r="R163" s="596">
        <f>ROUNDUP(IFERROR(AV161*(1+$AG$45/100),AV161),0)</f>
        <v>6076</v>
      </c>
      <c r="S163" s="596">
        <f>ROUNDUP(IFERROR(AW161*(1+$AG$45/100),AW161),0)</f>
        <v>6127</v>
      </c>
      <c r="T163" s="596">
        <f>ROUNDUP(IFERROR(AX161*(1+$AG$45/100),AX161),0)</f>
        <v>6179</v>
      </c>
      <c r="U163" s="596">
        <f>ROUNDUP(IFERROR(AY161*(1+$AG$45/100),AY161),0)</f>
        <v>6959</v>
      </c>
      <c r="V163" s="596">
        <f>ROUNDUP(IFERROR(AZ161*(1+$AG$45/100),AZ161),0)</f>
        <v>7010</v>
      </c>
      <c r="W163" s="596">
        <f>ROUNDUP(IFERROR(BA161*(1+$AG$45/100),BA161),0)</f>
        <v>7062</v>
      </c>
      <c r="X163" s="596">
        <f>ROUNDUP(IFERROR(BB161*(1+$AG$45/100),BB161),0)</f>
        <v>7841</v>
      </c>
      <c r="Y163" s="596">
        <f>ROUNDUP(IFERROR(BC161*(1+$AG$45/100),BC161),0)</f>
        <v>7893</v>
      </c>
      <c r="Z163" s="596">
        <f>ROUNDUP(IFERROR(BD161*(1+$AG$45/100),BD161),0)</f>
        <v>7944</v>
      </c>
      <c r="AA163" s="596">
        <f>ROUNDUP(IFERROR(BE161*(1+$AG$45/100),BE161),0)</f>
        <v>8724</v>
      </c>
      <c r="AB163" s="596">
        <f>ROUNDUP(IFERROR(BF161*(1+$AG$45/100),BF161),0)</f>
        <v>8775</v>
      </c>
      <c r="AC163" s="602"/>
      <c r="AE163" s="541"/>
      <c r="AF163" s="579"/>
      <c r="AG163" s="581"/>
      <c r="AH163" s="581"/>
      <c r="AI163" s="581"/>
      <c r="AJ163" s="581"/>
      <c r="AK163" s="581"/>
      <c r="AL163" s="581"/>
      <c r="AM163" s="581"/>
      <c r="AN163" s="581"/>
      <c r="AO163" s="581"/>
      <c r="AP163" s="581"/>
      <c r="AQ163" s="581"/>
      <c r="AR163" s="581"/>
      <c r="AS163" s="581"/>
      <c r="AT163" s="581"/>
      <c r="AU163" s="581"/>
      <c r="AV163" s="581"/>
      <c r="AW163" s="581"/>
      <c r="AX163" s="581"/>
      <c r="AY163" s="581"/>
      <c r="AZ163" s="581"/>
      <c r="BA163" s="581"/>
      <c r="BB163" s="581"/>
      <c r="BC163" s="581"/>
      <c r="BD163" s="581"/>
      <c r="BE163" s="581"/>
      <c r="BF163" s="581"/>
    </row>
    <row r="164" spans="1:61" customHeight="1" ht="26.25" s="578" customFormat="1">
      <c r="A164" s="598"/>
      <c r="B164" s="603">
        <v>6000</v>
      </c>
      <c r="C164" s="597">
        <f>ROUNDUP(IFERROR(AG162*(1+$AG$45/100),AG162),0)</f>
        <v>1954</v>
      </c>
      <c r="D164" s="597">
        <f>ROUNDUP(IFERROR(AH162*(1+$AG$45/100),AH162),0)</f>
        <v>2006</v>
      </c>
      <c r="E164" s="597">
        <f>ROUNDUP(IFERROR(AI162*(1+$AG$45/100),AI162),0)</f>
        <v>2057</v>
      </c>
      <c r="F164" s="597">
        <f>ROUNDUP(IFERROR(AJ162*(1+$AG$45/100),AJ162),0)</f>
        <v>2983</v>
      </c>
      <c r="G164" s="597">
        <f>ROUNDUP(IFERROR(AK162*(1+$AG$45/100),AK162),0)</f>
        <v>3034</v>
      </c>
      <c r="H164" s="597">
        <f>ROUNDUP(IFERROR(AL162*(1+$AG$45/100),AL162),0)</f>
        <v>3085</v>
      </c>
      <c r="I164" s="597">
        <f>ROUNDUP(IFERROR(AM162*(1+$AG$45/100),AM162),0)</f>
        <v>4010</v>
      </c>
      <c r="J164" s="597">
        <f>ROUNDUP(IFERROR(AN162*(1+$AG$45/100),AN162),0)</f>
        <v>4062</v>
      </c>
      <c r="K164" s="597">
        <f>ROUNDUP(IFERROR(AO162*(1+$AG$45/100),AO162),0)</f>
        <v>4114</v>
      </c>
      <c r="L164" s="597">
        <f>ROUNDUP(IFERROR(AP162*(1+$AG$45/100),AP162),0)</f>
        <v>5039</v>
      </c>
      <c r="M164" s="597">
        <f>ROUNDUP(IFERROR(AQ162*(1+$AG$45/100),AQ162),0)</f>
        <v>5091</v>
      </c>
      <c r="N164" s="597">
        <f>ROUNDUP(IFERROR(AR162*(1+$AG$45/100),AR162),0)</f>
        <v>5142</v>
      </c>
      <c r="O164" s="597">
        <f>ROUNDUP(IFERROR(AS162*(1+$AG$45/100),AS162),0)</f>
        <v>6067</v>
      </c>
      <c r="P164" s="597">
        <f>ROUNDUP(IFERROR(AT162*(1+$AG$45/100),AT162),0)</f>
        <v>6119</v>
      </c>
      <c r="Q164" s="597">
        <f>ROUNDUP(IFERROR(AU162*(1+$AG$45/100),AU162),0)</f>
        <v>6170</v>
      </c>
      <c r="R164" s="597">
        <f>ROUNDUP(IFERROR(AV162*(1+$AG$45/100),AV162),0)</f>
        <v>7095</v>
      </c>
      <c r="S164" s="597">
        <f>ROUNDUP(IFERROR(AW162*(1+$AG$45/100),AW162),0)</f>
        <v>7147</v>
      </c>
      <c r="T164" s="597">
        <f>ROUNDUP(IFERROR(AX162*(1+$AG$45/100),AX162),0)</f>
        <v>7199</v>
      </c>
      <c r="U164" s="597">
        <f>ROUNDUP(IFERROR(AY162*(1+$AG$45/100),AY162),0)</f>
        <v>8124</v>
      </c>
      <c r="V164" s="597">
        <f>ROUNDUP(IFERROR(AZ162*(1+$AG$45/100),AZ162),0)</f>
        <v>8175</v>
      </c>
      <c r="W164" s="597">
        <f>ROUNDUP(IFERROR(BA162*(1+$AG$45/100),BA162),0)</f>
        <v>8227</v>
      </c>
      <c r="X164" s="597">
        <f>ROUNDUP(IFERROR(BB162*(1+$AG$45/100),BB162),0)</f>
        <v>9152</v>
      </c>
      <c r="Y164" s="597">
        <f>ROUNDUP(IFERROR(BC162*(1+$AG$45/100),BC162),0)</f>
        <v>9203</v>
      </c>
      <c r="Z164" s="597">
        <f>ROUNDUP(IFERROR(BD162*(1+$AG$45/100),BD162),0)</f>
        <v>9255</v>
      </c>
      <c r="AA164" s="597">
        <f>ROUNDUP(IFERROR(BE162*(1+$AG$45/100),BE162),0)</f>
        <v>10180</v>
      </c>
      <c r="AB164" s="597">
        <f>ROUNDUP(IFERROR(BF162*(1+$AG$45/100),BF162),0)</f>
        <v>10231</v>
      </c>
      <c r="AC164" s="601"/>
      <c r="AE164" s="541"/>
      <c r="AF164" s="592"/>
      <c r="AG164" s="593"/>
      <c r="AH164" s="593"/>
      <c r="AI164" s="593"/>
      <c r="AJ164" s="593"/>
      <c r="AK164" s="593"/>
      <c r="AL164" s="593"/>
      <c r="AM164" s="593"/>
      <c r="AN164" s="593"/>
      <c r="AO164" s="593"/>
      <c r="AP164" s="593"/>
      <c r="AQ164" s="593"/>
      <c r="AR164" s="593"/>
      <c r="AS164" s="593"/>
      <c r="AT164" s="593"/>
      <c r="AU164" s="593"/>
      <c r="AV164" s="593"/>
      <c r="AW164" s="593"/>
      <c r="AX164" s="593"/>
      <c r="AY164" s="593"/>
      <c r="AZ164" s="593"/>
      <c r="BA164" s="593"/>
      <c r="BB164" s="593"/>
      <c r="BC164" s="593"/>
      <c r="BD164" s="593"/>
      <c r="BE164" s="593"/>
      <c r="BF164" s="593"/>
    </row>
    <row r="165" spans="1:61" customHeight="1" ht="46.5" s="578" customFormat="1">
      <c r="A165" s="598"/>
      <c r="B165" s="598"/>
      <c r="C165" s="598"/>
      <c r="D165" s="598"/>
      <c r="E165" s="598"/>
      <c r="F165" s="598"/>
      <c r="G165" s="598"/>
      <c r="H165" s="598"/>
      <c r="I165" s="598"/>
      <c r="J165" s="598"/>
      <c r="K165" s="598"/>
      <c r="L165" s="598"/>
      <c r="M165" s="598"/>
      <c r="N165" s="598"/>
      <c r="O165" s="598"/>
      <c r="P165" s="598"/>
      <c r="Q165" s="598"/>
      <c r="R165" s="598"/>
      <c r="S165" s="598"/>
      <c r="T165" s="598"/>
      <c r="U165" s="598"/>
      <c r="V165" s="598"/>
      <c r="W165" s="598"/>
      <c r="X165" s="598"/>
      <c r="Y165" s="598"/>
      <c r="Z165" s="598"/>
      <c r="AA165" s="598"/>
      <c r="AB165" s="598"/>
      <c r="AC165" s="601"/>
      <c r="AE165" s="541"/>
      <c r="AF165" s="541" t="s">
        <v>1147</v>
      </c>
      <c r="AG165" s="541"/>
      <c r="AH165" s="541"/>
      <c r="AI165" s="541"/>
      <c r="AJ165" s="541"/>
      <c r="AK165" s="541"/>
      <c r="AL165" s="541"/>
      <c r="AM165" s="541"/>
      <c r="AN165" s="541"/>
      <c r="AO165" s="541"/>
      <c r="AP165" s="541"/>
      <c r="AQ165" s="541"/>
      <c r="AR165" s="541"/>
      <c r="AS165" s="541"/>
      <c r="AT165" s="541"/>
      <c r="AU165" s="541"/>
      <c r="AV165" s="541"/>
      <c r="AW165" s="541"/>
      <c r="AX165" s="541"/>
      <c r="AY165" s="541"/>
      <c r="AZ165" s="541"/>
      <c r="BA165" s="541"/>
      <c r="BB165" s="541"/>
      <c r="BC165" s="541"/>
      <c r="BD165" s="541"/>
      <c r="BE165" s="541"/>
      <c r="BF165" s="541"/>
    </row>
    <row r="166" spans="1:61" customHeight="1" ht="26.25" s="578" customFormat="1">
      <c r="AC166" s="591"/>
      <c r="AE166" s="541"/>
      <c r="AF166" s="541"/>
      <c r="AG166" s="541">
        <v>1600</v>
      </c>
      <c r="AH166" s="541">
        <v>2000</v>
      </c>
      <c r="AI166" s="541">
        <v>2400</v>
      </c>
      <c r="AJ166" s="541">
        <v>2800</v>
      </c>
      <c r="AK166" s="541">
        <v>3200</v>
      </c>
      <c r="AL166" s="541">
        <v>3600</v>
      </c>
      <c r="AM166" s="541">
        <v>4000</v>
      </c>
      <c r="AN166" s="541">
        <v>4400</v>
      </c>
      <c r="AO166" s="541">
        <v>4800</v>
      </c>
      <c r="AP166" s="541">
        <v>5200</v>
      </c>
      <c r="AQ166" s="541">
        <v>5600</v>
      </c>
      <c r="AR166" s="541">
        <v>6000</v>
      </c>
      <c r="AS166" s="541">
        <v>6400</v>
      </c>
      <c r="AT166" s="541">
        <v>6800</v>
      </c>
      <c r="AU166" s="541">
        <v>7200</v>
      </c>
      <c r="AV166" s="541">
        <v>7600</v>
      </c>
      <c r="AW166" s="541">
        <v>8000</v>
      </c>
      <c r="AX166" s="541">
        <v>8400</v>
      </c>
      <c r="AY166" s="541">
        <v>8800</v>
      </c>
      <c r="AZ166" s="541">
        <v>9200</v>
      </c>
      <c r="BA166" s="541">
        <v>9600</v>
      </c>
      <c r="BB166" s="541">
        <v>10000</v>
      </c>
      <c r="BC166" s="541">
        <v>10400</v>
      </c>
      <c r="BD166" s="541">
        <v>10800</v>
      </c>
      <c r="BE166" s="541">
        <v>11200</v>
      </c>
      <c r="BF166" s="541">
        <v>11600</v>
      </c>
    </row>
    <row r="167" spans="1:61" customHeight="1" ht="26.25" s="578" customFormat="1">
      <c r="A167" s="1465" t="s">
        <v>1148</v>
      </c>
      <c r="B167" s="1465"/>
      <c r="C167" s="1465"/>
      <c r="D167" s="1465"/>
      <c r="E167" s="1465"/>
      <c r="F167" s="1465"/>
      <c r="G167" s="1465"/>
      <c r="H167" s="1465"/>
      <c r="I167" s="1465"/>
      <c r="J167" s="1465"/>
      <c r="K167" s="1465"/>
      <c r="L167" s="1465"/>
      <c r="M167" s="1465"/>
      <c r="N167" s="1465"/>
      <c r="O167" s="1465"/>
      <c r="P167" s="1465"/>
      <c r="Q167" s="1465"/>
      <c r="R167" s="1465"/>
      <c r="S167" s="1465"/>
      <c r="T167" s="1465"/>
      <c r="U167" s="1465"/>
      <c r="V167" s="1465"/>
      <c r="W167" s="1465"/>
      <c r="X167" s="1465"/>
      <c r="Y167" s="1465"/>
      <c r="Z167" s="1465"/>
      <c r="AA167" s="1465"/>
      <c r="AB167" s="1465"/>
      <c r="AC167" s="1465"/>
      <c r="AE167" s="541"/>
      <c r="AF167" s="579">
        <v>3100</v>
      </c>
      <c r="AG167" s="541">
        <v>205</v>
      </c>
      <c r="AH167" s="541">
        <v>256</v>
      </c>
      <c r="AI167" s="541">
        <v>307</v>
      </c>
      <c r="AJ167" s="541">
        <v>358</v>
      </c>
      <c r="AK167" s="541">
        <v>409</v>
      </c>
      <c r="AL167" s="541">
        <v>460</v>
      </c>
      <c r="AM167" s="541">
        <v>511</v>
      </c>
      <c r="AN167" s="541">
        <v>562</v>
      </c>
      <c r="AO167" s="541">
        <v>613</v>
      </c>
      <c r="AP167" s="541">
        <v>664</v>
      </c>
      <c r="AQ167" s="541">
        <v>716</v>
      </c>
      <c r="AR167" s="541">
        <v>767</v>
      </c>
      <c r="AS167" s="541">
        <v>818</v>
      </c>
      <c r="AT167" s="541">
        <v>869</v>
      </c>
      <c r="AU167" s="541">
        <v>920</v>
      </c>
      <c r="AV167" s="541">
        <v>971</v>
      </c>
      <c r="AW167" s="541">
        <v>1022</v>
      </c>
      <c r="AX167" s="541">
        <v>1073</v>
      </c>
      <c r="AY167" s="541">
        <v>1124</v>
      </c>
      <c r="AZ167" s="541">
        <v>1175</v>
      </c>
      <c r="BA167" s="541">
        <v>1226</v>
      </c>
      <c r="BB167" s="541">
        <v>1277</v>
      </c>
      <c r="BC167" s="541">
        <v>1328</v>
      </c>
      <c r="BD167" s="541">
        <v>1379</v>
      </c>
      <c r="BE167" s="541">
        <v>1431</v>
      </c>
      <c r="BF167" s="541">
        <v>1482</v>
      </c>
    </row>
    <row r="168" spans="1:61" customHeight="1" ht="26.25" s="578" customFormat="1">
      <c r="A168" s="598"/>
      <c r="B168" s="599"/>
      <c r="C168" s="600">
        <v>1600</v>
      </c>
      <c r="D168" s="600">
        <v>2000</v>
      </c>
      <c r="E168" s="600">
        <v>2400</v>
      </c>
      <c r="F168" s="600">
        <v>2800</v>
      </c>
      <c r="G168" s="600">
        <v>3200</v>
      </c>
      <c r="H168" s="600">
        <v>3600</v>
      </c>
      <c r="I168" s="600">
        <v>4000</v>
      </c>
      <c r="J168" s="600">
        <v>4400</v>
      </c>
      <c r="K168" s="600">
        <v>4800</v>
      </c>
      <c r="L168" s="600">
        <v>5200</v>
      </c>
      <c r="M168" s="600">
        <v>5600</v>
      </c>
      <c r="N168" s="600">
        <v>6000</v>
      </c>
      <c r="O168" s="600">
        <v>6400</v>
      </c>
      <c r="P168" s="600">
        <v>6800</v>
      </c>
      <c r="Q168" s="600">
        <v>7200</v>
      </c>
      <c r="R168" s="600">
        <v>7600</v>
      </c>
      <c r="S168" s="600">
        <v>8000</v>
      </c>
      <c r="T168" s="600">
        <v>8400</v>
      </c>
      <c r="U168" s="600">
        <v>8800</v>
      </c>
      <c r="V168" s="600">
        <v>9200</v>
      </c>
      <c r="W168" s="600">
        <v>9600</v>
      </c>
      <c r="X168" s="600">
        <v>10000</v>
      </c>
      <c r="Y168" s="600">
        <v>10400</v>
      </c>
      <c r="Z168" s="600">
        <v>10800</v>
      </c>
      <c r="AA168" s="600">
        <v>11200</v>
      </c>
      <c r="AB168" s="600">
        <v>11600</v>
      </c>
      <c r="AC168" s="601"/>
      <c r="AE168" s="541"/>
      <c r="AF168" s="579">
        <v>3400</v>
      </c>
      <c r="AG168" s="541">
        <v>269</v>
      </c>
      <c r="AH168" s="541">
        <v>317.33333333333</v>
      </c>
      <c r="AI168" s="541">
        <v>365.66666666667</v>
      </c>
      <c r="AJ168" s="541">
        <v>451.33333333333</v>
      </c>
      <c r="AK168" s="541">
        <v>499.66666666667</v>
      </c>
      <c r="AL168" s="541">
        <v>548</v>
      </c>
      <c r="AM168" s="541">
        <v>633.66666666667</v>
      </c>
      <c r="AN168" s="541">
        <v>682</v>
      </c>
      <c r="AO168" s="541">
        <v>730.33333333333</v>
      </c>
      <c r="AP168" s="541">
        <v>816</v>
      </c>
      <c r="AQ168" s="541">
        <v>865</v>
      </c>
      <c r="AR168" s="541">
        <v>913.33333333333</v>
      </c>
      <c r="AS168" s="541">
        <v>999</v>
      </c>
      <c r="AT168" s="541">
        <v>1047.3333333333</v>
      </c>
      <c r="AU168" s="541">
        <v>1095.6666666667</v>
      </c>
      <c r="AV168" s="541">
        <v>1181.3333333333</v>
      </c>
      <c r="AW168" s="541">
        <v>1229.6666666667</v>
      </c>
      <c r="AX168" s="541">
        <v>1278</v>
      </c>
      <c r="AY168" s="541">
        <v>1363.6666666667</v>
      </c>
      <c r="AZ168" s="541">
        <v>1412</v>
      </c>
      <c r="BA168" s="541">
        <v>1460.3333333333</v>
      </c>
      <c r="BB168" s="541">
        <v>1546</v>
      </c>
      <c r="BC168" s="541">
        <v>1594.3333333333</v>
      </c>
      <c r="BD168" s="541">
        <v>1642.6666666667</v>
      </c>
      <c r="BE168" s="541">
        <v>1729</v>
      </c>
      <c r="BF168" s="541">
        <v>1777.3333333333</v>
      </c>
    </row>
    <row r="169" spans="1:61" customHeight="1" ht="26.25" s="578" customFormat="1">
      <c r="A169" s="598"/>
      <c r="B169" s="603">
        <v>3100</v>
      </c>
      <c r="C169" s="596">
        <f>ROUNDUP(IFERROR(AG167*(1+$AG$45/100),AG167),0)</f>
        <v>134</v>
      </c>
      <c r="D169" s="596">
        <f>ROUNDUP(IFERROR(AH167*(1+$AG$45/100),AH167),0)</f>
        <v>167</v>
      </c>
      <c r="E169" s="596">
        <f>ROUNDUP(IFERROR(AI167*(1+$AG$45/100),AI167),0)</f>
        <v>200</v>
      </c>
      <c r="F169" s="596">
        <f>ROUNDUP(IFERROR(AJ167*(1+$AG$45/100),AJ167),0)</f>
        <v>233</v>
      </c>
      <c r="G169" s="596">
        <f>ROUNDUP(IFERROR(AK167*(1+$AG$45/100),AK167),0)</f>
        <v>266</v>
      </c>
      <c r="H169" s="596">
        <f>ROUNDUP(IFERROR(AL167*(1+$AG$45/100),AL167),0)</f>
        <v>299</v>
      </c>
      <c r="I169" s="596">
        <f>ROUNDUP(IFERROR(AM167*(1+$AG$45/100),AM167),0)</f>
        <v>333</v>
      </c>
      <c r="J169" s="596">
        <f>ROUNDUP(IFERROR(AN167*(1+$AG$45/100),AN167),0)</f>
        <v>366</v>
      </c>
      <c r="K169" s="596">
        <f>ROUNDUP(IFERROR(AO167*(1+$AG$45/100),AO167),0)</f>
        <v>399</v>
      </c>
      <c r="L169" s="596">
        <f>ROUNDUP(IFERROR(AP167*(1+$AG$45/100),AP167),0)</f>
        <v>432</v>
      </c>
      <c r="M169" s="596">
        <f>ROUNDUP(IFERROR(AQ167*(1+$AG$45/100),AQ167),0)</f>
        <v>466</v>
      </c>
      <c r="N169" s="596">
        <f>ROUNDUP(IFERROR(AR167*(1+$AG$45/100),AR167),0)</f>
        <v>499</v>
      </c>
      <c r="O169" s="596">
        <f>ROUNDUP(IFERROR(AS167*(1+$AG$45/100),AS167),0)</f>
        <v>532</v>
      </c>
      <c r="P169" s="596">
        <f>ROUNDUP(IFERROR(AT167*(1+$AG$45/100),AT167),0)</f>
        <v>565</v>
      </c>
      <c r="Q169" s="596">
        <f>ROUNDUP(IFERROR(AU167*(1+$AG$45/100),AU167),0)</f>
        <v>598</v>
      </c>
      <c r="R169" s="596">
        <f>ROUNDUP(IFERROR(AV167*(1+$AG$45/100),AV167),0)</f>
        <v>632</v>
      </c>
      <c r="S169" s="596">
        <f>ROUNDUP(IFERROR(AW167*(1+$AG$45/100),AW167),0)</f>
        <v>665</v>
      </c>
      <c r="T169" s="596">
        <f>ROUNDUP(IFERROR(AX167*(1+$AG$45/100),AX167),0)</f>
        <v>698</v>
      </c>
      <c r="U169" s="596">
        <f>ROUNDUP(IFERROR(AY167*(1+$AG$45/100),AY167),0)</f>
        <v>731</v>
      </c>
      <c r="V169" s="596">
        <f>ROUNDUP(IFERROR(AZ167*(1+$AG$45/100),AZ167),0)</f>
        <v>764</v>
      </c>
      <c r="W169" s="596">
        <f>ROUNDUP(IFERROR(BA167*(1+$AG$45/100),BA167),0)</f>
        <v>797</v>
      </c>
      <c r="X169" s="596">
        <f>ROUNDUP(IFERROR(BB167*(1+$AG$45/100),BB167),0)</f>
        <v>831</v>
      </c>
      <c r="Y169" s="596">
        <f>ROUNDUP(IFERROR(BC167*(1+$AG$45/100),BC167),0)</f>
        <v>864</v>
      </c>
      <c r="Z169" s="596">
        <f>ROUNDUP(IFERROR(BD167*(1+$AG$45/100),BD167),0)</f>
        <v>897</v>
      </c>
      <c r="AA169" s="596">
        <f>ROUNDUP(IFERROR(BE167*(1+$AG$45/100),BE167),0)</f>
        <v>931</v>
      </c>
      <c r="AB169" s="596">
        <f>ROUNDUP(IFERROR(BF167*(1+$AG$45/100),BF167),0)</f>
        <v>964</v>
      </c>
      <c r="AC169" s="601"/>
      <c r="AE169" s="541"/>
      <c r="AF169" s="579">
        <v>3700</v>
      </c>
      <c r="AG169" s="541">
        <v>333</v>
      </c>
      <c r="AH169" s="541">
        <v>378.66666666667</v>
      </c>
      <c r="AI169" s="541">
        <v>424.33333333333</v>
      </c>
      <c r="AJ169" s="541">
        <v>544.66666666667</v>
      </c>
      <c r="AK169" s="541">
        <v>590.33333333333</v>
      </c>
      <c r="AL169" s="541">
        <v>636</v>
      </c>
      <c r="AM169" s="541">
        <v>756.33333333333</v>
      </c>
      <c r="AN169" s="541">
        <v>802</v>
      </c>
      <c r="AO169" s="541">
        <v>847.66666666667</v>
      </c>
      <c r="AP169" s="541">
        <v>968</v>
      </c>
      <c r="AQ169" s="541">
        <v>1014</v>
      </c>
      <c r="AR169" s="541">
        <v>1059.6666666667</v>
      </c>
      <c r="AS169" s="541">
        <v>1180</v>
      </c>
      <c r="AT169" s="541">
        <v>1225.6666666667</v>
      </c>
      <c r="AU169" s="541">
        <v>1271.3333333333</v>
      </c>
      <c r="AV169" s="541">
        <v>1391.6666666667</v>
      </c>
      <c r="AW169" s="541">
        <v>1437.3333333333</v>
      </c>
      <c r="AX169" s="541">
        <v>1483</v>
      </c>
      <c r="AY169" s="541">
        <v>1603.3333333333</v>
      </c>
      <c r="AZ169" s="541">
        <v>1649</v>
      </c>
      <c r="BA169" s="541">
        <v>1694.6666666667</v>
      </c>
      <c r="BB169" s="541">
        <v>1815</v>
      </c>
      <c r="BC169" s="541">
        <v>1860.6666666667</v>
      </c>
      <c r="BD169" s="541">
        <v>1906.3333333333</v>
      </c>
      <c r="BE169" s="541">
        <v>2027</v>
      </c>
      <c r="BF169" s="541">
        <v>2072.6666666667</v>
      </c>
    </row>
    <row r="170" spans="1:61" customHeight="1" ht="26.25" s="578" customFormat="1">
      <c r="A170" s="598"/>
      <c r="B170" s="604">
        <v>3400</v>
      </c>
      <c r="C170" s="597">
        <f>ROUNDUP(IFERROR(AG168*(1+$AG$45/100),AG168),0)</f>
        <v>175</v>
      </c>
      <c r="D170" s="597">
        <f>ROUNDUP(IFERROR(AH168*(1+$AG$45/100),AH168),0)</f>
        <v>207</v>
      </c>
      <c r="E170" s="597">
        <f>ROUNDUP(IFERROR(AI168*(1+$AG$45/100),AI168),0)</f>
        <v>238</v>
      </c>
      <c r="F170" s="597">
        <f>ROUNDUP(IFERROR(AJ168*(1+$AG$45/100),AJ168),0)</f>
        <v>294</v>
      </c>
      <c r="G170" s="597">
        <f>ROUNDUP(IFERROR(AK168*(1+$AG$45/100),AK168),0)</f>
        <v>325</v>
      </c>
      <c r="H170" s="597">
        <f>ROUNDUP(IFERROR(AL168*(1+$AG$45/100),AL168),0)</f>
        <v>357</v>
      </c>
      <c r="I170" s="597">
        <f>ROUNDUP(IFERROR(AM168*(1+$AG$45/100),AM168),0)</f>
        <v>412</v>
      </c>
      <c r="J170" s="597">
        <f>ROUNDUP(IFERROR(AN168*(1+$AG$45/100),AN168),0)</f>
        <v>444</v>
      </c>
      <c r="K170" s="597">
        <f>ROUNDUP(IFERROR(AO168*(1+$AG$45/100),AO168),0)</f>
        <v>475</v>
      </c>
      <c r="L170" s="597">
        <f>ROUNDUP(IFERROR(AP168*(1+$AG$45/100),AP168),0)</f>
        <v>531</v>
      </c>
      <c r="M170" s="597">
        <f>ROUNDUP(IFERROR(AQ168*(1+$AG$45/100),AQ168),0)</f>
        <v>563</v>
      </c>
      <c r="N170" s="597">
        <f>ROUNDUP(IFERROR(AR168*(1+$AG$45/100),AR168),0)</f>
        <v>594</v>
      </c>
      <c r="O170" s="597">
        <f>ROUNDUP(IFERROR(AS168*(1+$AG$45/100),AS168),0)</f>
        <v>650</v>
      </c>
      <c r="P170" s="597">
        <f>ROUNDUP(IFERROR(AT168*(1+$AG$45/100),AT168),0)</f>
        <v>681</v>
      </c>
      <c r="Q170" s="597">
        <f>ROUNDUP(IFERROR(AU168*(1+$AG$45/100),AU168),0)</f>
        <v>713</v>
      </c>
      <c r="R170" s="597">
        <f>ROUNDUP(IFERROR(AV168*(1+$AG$45/100),AV168),0)</f>
        <v>768</v>
      </c>
      <c r="S170" s="597">
        <f>ROUNDUP(IFERROR(AW168*(1+$AG$45/100),AW168),0)</f>
        <v>800</v>
      </c>
      <c r="T170" s="597">
        <f>ROUNDUP(IFERROR(AX168*(1+$AG$45/100),AX168),0)</f>
        <v>831</v>
      </c>
      <c r="U170" s="597">
        <f>ROUNDUP(IFERROR(AY168*(1+$AG$45/100),AY168),0)</f>
        <v>887</v>
      </c>
      <c r="V170" s="597">
        <f>ROUNDUP(IFERROR(AZ168*(1+$AG$45/100),AZ168),0)</f>
        <v>918</v>
      </c>
      <c r="W170" s="597">
        <f>ROUNDUP(IFERROR(BA168*(1+$AG$45/100),BA168),0)</f>
        <v>950</v>
      </c>
      <c r="X170" s="597">
        <f>ROUNDUP(IFERROR(BB168*(1+$AG$45/100),BB168),0)</f>
        <v>1005</v>
      </c>
      <c r="Y170" s="597">
        <f>ROUNDUP(IFERROR(BC168*(1+$AG$45/100),BC168),0)</f>
        <v>1037</v>
      </c>
      <c r="Z170" s="597">
        <f>ROUNDUP(IFERROR(BD168*(1+$AG$45/100),BD168),0)</f>
        <v>1068</v>
      </c>
      <c r="AA170" s="597">
        <f>ROUNDUP(IFERROR(BE168*(1+$AG$45/100),BE168),0)</f>
        <v>1124</v>
      </c>
      <c r="AB170" s="597">
        <f>ROUNDUP(IFERROR(BF168*(1+$AG$45/100),BF168),0)</f>
        <v>1156</v>
      </c>
      <c r="AC170" s="601"/>
      <c r="AE170" s="541"/>
      <c r="AF170" s="579">
        <v>4000</v>
      </c>
      <c r="AG170" s="541">
        <v>397</v>
      </c>
      <c r="AH170" s="541">
        <v>440</v>
      </c>
      <c r="AI170" s="541">
        <v>483</v>
      </c>
      <c r="AJ170" s="541">
        <v>638</v>
      </c>
      <c r="AK170" s="541">
        <v>681</v>
      </c>
      <c r="AL170" s="541">
        <v>724</v>
      </c>
      <c r="AM170" s="541">
        <v>879</v>
      </c>
      <c r="AN170" s="541">
        <v>922</v>
      </c>
      <c r="AO170" s="541">
        <v>965</v>
      </c>
      <c r="AP170" s="541">
        <v>1120</v>
      </c>
      <c r="AQ170" s="541">
        <v>1163</v>
      </c>
      <c r="AR170" s="541">
        <v>1206</v>
      </c>
      <c r="AS170" s="541">
        <v>1361</v>
      </c>
      <c r="AT170" s="541">
        <v>1404</v>
      </c>
      <c r="AU170" s="541">
        <v>1447</v>
      </c>
      <c r="AV170" s="541">
        <v>1602</v>
      </c>
      <c r="AW170" s="541">
        <v>1645</v>
      </c>
      <c r="AX170" s="541">
        <v>1688</v>
      </c>
      <c r="AY170" s="541">
        <v>1843</v>
      </c>
      <c r="AZ170" s="541">
        <v>1886</v>
      </c>
      <c r="BA170" s="541">
        <v>1929</v>
      </c>
      <c r="BB170" s="541">
        <v>2084</v>
      </c>
      <c r="BC170" s="541">
        <v>2127</v>
      </c>
      <c r="BD170" s="541">
        <v>2170</v>
      </c>
      <c r="BE170" s="541">
        <v>2325</v>
      </c>
      <c r="BF170" s="541">
        <v>2368</v>
      </c>
    </row>
    <row r="171" spans="1:61" customHeight="1" ht="26.25" s="578" customFormat="1">
      <c r="A171" s="598"/>
      <c r="B171" s="603">
        <v>3700</v>
      </c>
      <c r="C171" s="596">
        <f>ROUNDUP(IFERROR(AG169*(1+$AG$45/100),AG169),0)</f>
        <v>217</v>
      </c>
      <c r="D171" s="596">
        <f>ROUNDUP(IFERROR(AH169*(1+$AG$45/100),AH169),0)</f>
        <v>247</v>
      </c>
      <c r="E171" s="596">
        <f>ROUNDUP(IFERROR(AI169*(1+$AG$45/100),AI169),0)</f>
        <v>276</v>
      </c>
      <c r="F171" s="596">
        <f>ROUNDUP(IFERROR(AJ169*(1+$AG$45/100),AJ169),0)</f>
        <v>355</v>
      </c>
      <c r="G171" s="596">
        <f>ROUNDUP(IFERROR(AK169*(1+$AG$45/100),AK169),0)</f>
        <v>384</v>
      </c>
      <c r="H171" s="596">
        <f>ROUNDUP(IFERROR(AL169*(1+$AG$45/100),AL169),0)</f>
        <v>414</v>
      </c>
      <c r="I171" s="596">
        <f>ROUNDUP(IFERROR(AM169*(1+$AG$45/100),AM169),0)</f>
        <v>492</v>
      </c>
      <c r="J171" s="596">
        <f>ROUNDUP(IFERROR(AN169*(1+$AG$45/100),AN169),0)</f>
        <v>522</v>
      </c>
      <c r="K171" s="596">
        <f>ROUNDUP(IFERROR(AO169*(1+$AG$45/100),AO169),0)</f>
        <v>551</v>
      </c>
      <c r="L171" s="596">
        <f>ROUNDUP(IFERROR(AP169*(1+$AG$45/100),AP169),0)</f>
        <v>630</v>
      </c>
      <c r="M171" s="596">
        <f>ROUNDUP(IFERROR(AQ169*(1+$AG$45/100),AQ169),0)</f>
        <v>660</v>
      </c>
      <c r="N171" s="596">
        <f>ROUNDUP(IFERROR(AR169*(1+$AG$45/100),AR169),0)</f>
        <v>689</v>
      </c>
      <c r="O171" s="596">
        <f>ROUNDUP(IFERROR(AS169*(1+$AG$45/100),AS169),0)</f>
        <v>767</v>
      </c>
      <c r="P171" s="596">
        <f>ROUNDUP(IFERROR(AT169*(1+$AG$45/100),AT169),0)</f>
        <v>797</v>
      </c>
      <c r="Q171" s="596">
        <f>ROUNDUP(IFERROR(AU169*(1+$AG$45/100),AU169),0)</f>
        <v>827</v>
      </c>
      <c r="R171" s="596">
        <f>ROUNDUP(IFERROR(AV169*(1+$AG$45/100),AV169),0)</f>
        <v>905</v>
      </c>
      <c r="S171" s="596">
        <f>ROUNDUP(IFERROR(AW169*(1+$AG$45/100),AW169),0)</f>
        <v>935</v>
      </c>
      <c r="T171" s="596">
        <f>ROUNDUP(IFERROR(AX169*(1+$AG$45/100),AX169),0)</f>
        <v>964</v>
      </c>
      <c r="U171" s="596">
        <f>ROUNDUP(IFERROR(AY169*(1+$AG$45/100),AY169),0)</f>
        <v>1043</v>
      </c>
      <c r="V171" s="596">
        <f>ROUNDUP(IFERROR(AZ169*(1+$AG$45/100),AZ169),0)</f>
        <v>1072</v>
      </c>
      <c r="W171" s="596">
        <f>ROUNDUP(IFERROR(BA169*(1+$AG$45/100),BA169),0)</f>
        <v>1102</v>
      </c>
      <c r="X171" s="596">
        <f>ROUNDUP(IFERROR(BB169*(1+$AG$45/100),BB169),0)</f>
        <v>1180</v>
      </c>
      <c r="Y171" s="596">
        <f>ROUNDUP(IFERROR(BC169*(1+$AG$45/100),BC169),0)</f>
        <v>1210</v>
      </c>
      <c r="Z171" s="596">
        <f>ROUNDUP(IFERROR(BD169*(1+$AG$45/100),BD169),0)</f>
        <v>1240</v>
      </c>
      <c r="AA171" s="596">
        <f>ROUNDUP(IFERROR(BE169*(1+$AG$45/100),BE169),0)</f>
        <v>1318</v>
      </c>
      <c r="AB171" s="596">
        <f>ROUNDUP(IFERROR(BF169*(1+$AG$45/100),BF169),0)</f>
        <v>1348</v>
      </c>
      <c r="AC171" s="601"/>
      <c r="AE171" s="541"/>
      <c r="AF171" s="579">
        <v>5000</v>
      </c>
      <c r="AG171" s="541">
        <v>506</v>
      </c>
      <c r="AH171" s="541">
        <v>563</v>
      </c>
      <c r="AI171" s="541">
        <v>619</v>
      </c>
      <c r="AJ171" s="541">
        <v>816</v>
      </c>
      <c r="AK171" s="541">
        <v>872</v>
      </c>
      <c r="AL171" s="541">
        <v>929</v>
      </c>
      <c r="AM171" s="541">
        <v>1125</v>
      </c>
      <c r="AN171" s="541">
        <v>1181</v>
      </c>
      <c r="AO171" s="541">
        <v>1238</v>
      </c>
      <c r="AP171" s="541">
        <v>1434</v>
      </c>
      <c r="AQ171" s="541">
        <v>1491</v>
      </c>
      <c r="AR171" s="541">
        <v>1547</v>
      </c>
      <c r="AS171" s="541">
        <v>1744</v>
      </c>
      <c r="AT171" s="541">
        <v>1800</v>
      </c>
      <c r="AU171" s="541">
        <v>1857</v>
      </c>
      <c r="AV171" s="541">
        <v>2053</v>
      </c>
      <c r="AW171" s="541">
        <v>2109</v>
      </c>
      <c r="AX171" s="541">
        <v>2166</v>
      </c>
      <c r="AY171" s="541">
        <v>2362</v>
      </c>
      <c r="AZ171" s="541">
        <v>2419</v>
      </c>
      <c r="BA171" s="541">
        <v>2475</v>
      </c>
      <c r="BB171" s="541">
        <v>2672</v>
      </c>
      <c r="BC171" s="541">
        <v>2728</v>
      </c>
      <c r="BD171" s="541">
        <v>2785</v>
      </c>
      <c r="BE171" s="541">
        <v>2981</v>
      </c>
      <c r="BF171" s="541">
        <v>3037</v>
      </c>
    </row>
    <row r="172" spans="1:61" customHeight="1" ht="26.25" s="578" customFormat="1">
      <c r="A172" s="598"/>
      <c r="B172" s="604">
        <v>4000</v>
      </c>
      <c r="C172" s="597">
        <f>ROUNDUP(IFERROR(AG170*(1+$AG$45/100),AG170),0)</f>
        <v>259</v>
      </c>
      <c r="D172" s="597">
        <f>ROUNDUP(IFERROR(AH170*(1+$AG$45/100),AH170),0)</f>
        <v>286</v>
      </c>
      <c r="E172" s="597">
        <f>ROUNDUP(IFERROR(AI170*(1+$AG$45/100),AI170),0)</f>
        <v>314</v>
      </c>
      <c r="F172" s="597">
        <f>ROUNDUP(IFERROR(AJ170*(1+$AG$45/100),AJ170),0)</f>
        <v>415</v>
      </c>
      <c r="G172" s="597">
        <f>ROUNDUP(IFERROR(AK170*(1+$AG$45/100),AK170),0)</f>
        <v>443</v>
      </c>
      <c r="H172" s="597">
        <f>ROUNDUP(IFERROR(AL170*(1+$AG$45/100),AL170),0)</f>
        <v>471</v>
      </c>
      <c r="I172" s="597">
        <f>ROUNDUP(IFERROR(AM170*(1+$AG$45/100),AM170),0)</f>
        <v>572</v>
      </c>
      <c r="J172" s="597">
        <f>ROUNDUP(IFERROR(AN170*(1+$AG$45/100),AN170),0)</f>
        <v>600</v>
      </c>
      <c r="K172" s="597">
        <f>ROUNDUP(IFERROR(AO170*(1+$AG$45/100),AO170),0)</f>
        <v>628</v>
      </c>
      <c r="L172" s="597">
        <f>ROUNDUP(IFERROR(AP170*(1+$AG$45/100),AP170),0)</f>
        <v>728</v>
      </c>
      <c r="M172" s="597">
        <f>ROUNDUP(IFERROR(AQ170*(1+$AG$45/100),AQ170),0)</f>
        <v>756</v>
      </c>
      <c r="N172" s="597">
        <f>ROUNDUP(IFERROR(AR170*(1+$AG$45/100),AR170),0)</f>
        <v>784</v>
      </c>
      <c r="O172" s="597">
        <f>ROUNDUP(IFERROR(AS170*(1+$AG$45/100),AS170),0)</f>
        <v>885</v>
      </c>
      <c r="P172" s="597">
        <f>ROUNDUP(IFERROR(AT170*(1+$AG$45/100),AT170),0)</f>
        <v>913</v>
      </c>
      <c r="Q172" s="597">
        <f>ROUNDUP(IFERROR(AU170*(1+$AG$45/100),AU170),0)</f>
        <v>941</v>
      </c>
      <c r="R172" s="597">
        <f>ROUNDUP(IFERROR(AV170*(1+$AG$45/100),AV170),0)</f>
        <v>1042</v>
      </c>
      <c r="S172" s="597">
        <f>ROUNDUP(IFERROR(AW170*(1+$AG$45/100),AW170),0)</f>
        <v>1070</v>
      </c>
      <c r="T172" s="597">
        <f>ROUNDUP(IFERROR(AX170*(1+$AG$45/100),AX170),0)</f>
        <v>1098</v>
      </c>
      <c r="U172" s="597">
        <f>ROUNDUP(IFERROR(AY170*(1+$AG$45/100),AY170),0)</f>
        <v>1198</v>
      </c>
      <c r="V172" s="597">
        <f>ROUNDUP(IFERROR(AZ170*(1+$AG$45/100),AZ170),0)</f>
        <v>1226</v>
      </c>
      <c r="W172" s="597">
        <f>ROUNDUP(IFERROR(BA170*(1+$AG$45/100),BA170),0)</f>
        <v>1254</v>
      </c>
      <c r="X172" s="597">
        <f>ROUNDUP(IFERROR(BB170*(1+$AG$45/100),BB170),0)</f>
        <v>1355</v>
      </c>
      <c r="Y172" s="597">
        <f>ROUNDUP(IFERROR(BC170*(1+$AG$45/100),BC170),0)</f>
        <v>1383</v>
      </c>
      <c r="Z172" s="597">
        <f>ROUNDUP(IFERROR(BD170*(1+$AG$45/100),BD170),0)</f>
        <v>1411</v>
      </c>
      <c r="AA172" s="597">
        <f>ROUNDUP(IFERROR(BE170*(1+$AG$45/100),BE170),0)</f>
        <v>1512</v>
      </c>
      <c r="AB172" s="597">
        <f>ROUNDUP(IFERROR(BF170*(1+$AG$45/100),BF170),0)</f>
        <v>1540</v>
      </c>
      <c r="AC172" s="601"/>
      <c r="AE172" s="541"/>
      <c r="AF172" s="579">
        <v>6000</v>
      </c>
      <c r="AG172" s="541">
        <v>562</v>
      </c>
      <c r="AH172" s="541">
        <v>619</v>
      </c>
      <c r="AI172" s="541">
        <v>675</v>
      </c>
      <c r="AJ172" s="541">
        <v>900</v>
      </c>
      <c r="AK172" s="541">
        <v>956</v>
      </c>
      <c r="AL172" s="541">
        <v>1013</v>
      </c>
      <c r="AM172" s="541">
        <v>1237</v>
      </c>
      <c r="AN172" s="541">
        <v>1293</v>
      </c>
      <c r="AO172" s="541">
        <v>1350</v>
      </c>
      <c r="AP172" s="541">
        <v>1574</v>
      </c>
      <c r="AQ172" s="541">
        <v>1631</v>
      </c>
      <c r="AR172" s="541">
        <v>1687</v>
      </c>
      <c r="AS172" s="541">
        <v>1912</v>
      </c>
      <c r="AT172" s="541">
        <v>1968</v>
      </c>
      <c r="AU172" s="541">
        <v>2025</v>
      </c>
      <c r="AV172" s="541">
        <v>2249</v>
      </c>
      <c r="AW172" s="541">
        <v>2305</v>
      </c>
      <c r="AX172" s="541">
        <v>2362</v>
      </c>
      <c r="AY172" s="541">
        <v>2586</v>
      </c>
      <c r="AZ172" s="541">
        <v>2643</v>
      </c>
      <c r="BA172" s="541">
        <v>2699</v>
      </c>
      <c r="BB172" s="541">
        <v>2924</v>
      </c>
      <c r="BC172" s="541">
        <v>2980</v>
      </c>
      <c r="BD172" s="541">
        <v>3037</v>
      </c>
      <c r="BE172" s="541">
        <v>3261</v>
      </c>
      <c r="BF172" s="541">
        <v>3317</v>
      </c>
    </row>
    <row r="173" spans="1:61" customHeight="1" ht="26.25" s="578" customFormat="1">
      <c r="A173" s="598"/>
      <c r="B173" s="603">
        <v>5000</v>
      </c>
      <c r="C173" s="596">
        <f>ROUNDUP(IFERROR(AG171*(1+$AG$45/100),AG171),0)</f>
        <v>329</v>
      </c>
      <c r="D173" s="596">
        <f>ROUNDUP(IFERROR(AH171*(1+$AG$45/100),AH171),0)</f>
        <v>366</v>
      </c>
      <c r="E173" s="596">
        <f>ROUNDUP(IFERROR(AI171*(1+$AG$45/100),AI171),0)</f>
        <v>403</v>
      </c>
      <c r="F173" s="596">
        <f>ROUNDUP(IFERROR(AJ171*(1+$AG$45/100),AJ171),0)</f>
        <v>531</v>
      </c>
      <c r="G173" s="596">
        <f>ROUNDUP(IFERROR(AK171*(1+$AG$45/100),AK171),0)</f>
        <v>567</v>
      </c>
      <c r="H173" s="596">
        <f>ROUNDUP(IFERROR(AL171*(1+$AG$45/100),AL171),0)</f>
        <v>604</v>
      </c>
      <c r="I173" s="596">
        <f>ROUNDUP(IFERROR(AM171*(1+$AG$45/100),AM171),0)</f>
        <v>732</v>
      </c>
      <c r="J173" s="596">
        <f>ROUNDUP(IFERROR(AN171*(1+$AG$45/100),AN171),0)</f>
        <v>768</v>
      </c>
      <c r="K173" s="596">
        <f>ROUNDUP(IFERROR(AO171*(1+$AG$45/100),AO171),0)</f>
        <v>805</v>
      </c>
      <c r="L173" s="596">
        <f>ROUNDUP(IFERROR(AP171*(1+$AG$45/100),AP171),0)</f>
        <v>933</v>
      </c>
      <c r="M173" s="596">
        <f>ROUNDUP(IFERROR(AQ171*(1+$AG$45/100),AQ171),0)</f>
        <v>970</v>
      </c>
      <c r="N173" s="596">
        <f>ROUNDUP(IFERROR(AR171*(1+$AG$45/100),AR171),0)</f>
        <v>1006</v>
      </c>
      <c r="O173" s="596">
        <f>ROUNDUP(IFERROR(AS171*(1+$AG$45/100),AS171),0)</f>
        <v>1134</v>
      </c>
      <c r="P173" s="596">
        <f>ROUNDUP(IFERROR(AT171*(1+$AG$45/100),AT171),0)</f>
        <v>1170</v>
      </c>
      <c r="Q173" s="596">
        <f>ROUNDUP(IFERROR(AU171*(1+$AG$45/100),AU171),0)</f>
        <v>1208</v>
      </c>
      <c r="R173" s="596">
        <f>ROUNDUP(IFERROR(AV171*(1+$AG$45/100),AV171),0)</f>
        <v>1335</v>
      </c>
      <c r="S173" s="596">
        <f>ROUNDUP(IFERROR(AW171*(1+$AG$45/100),AW171),0)</f>
        <v>1371</v>
      </c>
      <c r="T173" s="596">
        <f>ROUNDUP(IFERROR(AX171*(1+$AG$45/100),AX171),0)</f>
        <v>1408</v>
      </c>
      <c r="U173" s="596">
        <f>ROUNDUP(IFERROR(AY171*(1+$AG$45/100),AY171),0)</f>
        <v>1536</v>
      </c>
      <c r="V173" s="596">
        <f>ROUNDUP(IFERROR(AZ171*(1+$AG$45/100),AZ171),0)</f>
        <v>1573</v>
      </c>
      <c r="W173" s="596">
        <f>ROUNDUP(IFERROR(BA171*(1+$AG$45/100),BA171),0)</f>
        <v>1609</v>
      </c>
      <c r="X173" s="596">
        <f>ROUNDUP(IFERROR(BB171*(1+$AG$45/100),BB171),0)</f>
        <v>1737</v>
      </c>
      <c r="Y173" s="596">
        <f>ROUNDUP(IFERROR(BC171*(1+$AG$45/100),BC171),0)</f>
        <v>1774</v>
      </c>
      <c r="Z173" s="596">
        <f>ROUNDUP(IFERROR(BD171*(1+$AG$45/100),BD171),0)</f>
        <v>1811</v>
      </c>
      <c r="AA173" s="596">
        <f>ROUNDUP(IFERROR(BE171*(1+$AG$45/100),BE171),0)</f>
        <v>1938</v>
      </c>
      <c r="AB173" s="596">
        <f>ROUNDUP(IFERROR(BF171*(1+$AG$45/100),BF171),0)</f>
        <v>1975</v>
      </c>
      <c r="AC173" s="602"/>
      <c r="AE173" s="541"/>
      <c r="AF173" s="579"/>
      <c r="AG173" s="541"/>
      <c r="AH173" s="541"/>
      <c r="AI173" s="541"/>
      <c r="AJ173" s="541"/>
      <c r="AK173" s="541"/>
      <c r="AL173" s="541"/>
      <c r="AM173" s="541"/>
      <c r="AN173" s="541"/>
      <c r="AO173" s="541"/>
      <c r="AP173" s="541"/>
      <c r="AQ173" s="541"/>
      <c r="AR173" s="541"/>
      <c r="AS173" s="541"/>
      <c r="AT173" s="541"/>
      <c r="AU173" s="541"/>
      <c r="AV173" s="541"/>
      <c r="AW173" s="541"/>
      <c r="AX173" s="541"/>
      <c r="AY173" s="541"/>
      <c r="AZ173" s="541"/>
      <c r="BA173" s="541"/>
      <c r="BB173" s="541"/>
      <c r="BC173" s="541"/>
      <c r="BD173" s="541"/>
      <c r="BE173" s="541"/>
      <c r="BF173" s="541"/>
    </row>
    <row r="174" spans="1:61" customHeight="1" ht="26.25" s="541" customFormat="1">
      <c r="A174" s="598"/>
      <c r="B174" s="603">
        <v>6000</v>
      </c>
      <c r="C174" s="597">
        <f>ROUNDUP(IFERROR(AG172*(1+$AG$45/100),AG172),0)</f>
        <v>366</v>
      </c>
      <c r="D174" s="597">
        <f>ROUNDUP(IFERROR(AH172*(1+$AG$45/100),AH172),0)</f>
        <v>403</v>
      </c>
      <c r="E174" s="597">
        <f>ROUNDUP(IFERROR(AI172*(1+$AG$45/100),AI172),0)</f>
        <v>439</v>
      </c>
      <c r="F174" s="597">
        <f>ROUNDUP(IFERROR(AJ172*(1+$AG$45/100),AJ172),0)</f>
        <v>585</v>
      </c>
      <c r="G174" s="597">
        <f>ROUNDUP(IFERROR(AK172*(1+$AG$45/100),AK172),0)</f>
        <v>622</v>
      </c>
      <c r="H174" s="597">
        <f>ROUNDUP(IFERROR(AL172*(1+$AG$45/100),AL172),0)</f>
        <v>659</v>
      </c>
      <c r="I174" s="597">
        <f>ROUNDUP(IFERROR(AM172*(1+$AG$45/100),AM172),0)</f>
        <v>805</v>
      </c>
      <c r="J174" s="597">
        <f>ROUNDUP(IFERROR(AN172*(1+$AG$45/100),AN172),0)</f>
        <v>841</v>
      </c>
      <c r="K174" s="597">
        <f>ROUNDUP(IFERROR(AO172*(1+$AG$45/100),AO172),0)</f>
        <v>878</v>
      </c>
      <c r="L174" s="597">
        <f>ROUNDUP(IFERROR(AP172*(1+$AG$45/100),AP172),0)</f>
        <v>1024</v>
      </c>
      <c r="M174" s="597">
        <f>ROUNDUP(IFERROR(AQ172*(1+$AG$45/100),AQ172),0)</f>
        <v>1061</v>
      </c>
      <c r="N174" s="597">
        <f>ROUNDUP(IFERROR(AR172*(1+$AG$45/100),AR172),0)</f>
        <v>1097</v>
      </c>
      <c r="O174" s="597">
        <f>ROUNDUP(IFERROR(AS172*(1+$AG$45/100),AS172),0)</f>
        <v>1243</v>
      </c>
      <c r="P174" s="597">
        <f>ROUNDUP(IFERROR(AT172*(1+$AG$45/100),AT172),0)</f>
        <v>1280</v>
      </c>
      <c r="Q174" s="597">
        <f>ROUNDUP(IFERROR(AU172*(1+$AG$45/100),AU172),0)</f>
        <v>1317</v>
      </c>
      <c r="R174" s="597">
        <f>ROUNDUP(IFERROR(AV172*(1+$AG$45/100),AV172),0)</f>
        <v>1462</v>
      </c>
      <c r="S174" s="597">
        <f>ROUNDUP(IFERROR(AW172*(1+$AG$45/100),AW172),0)</f>
        <v>1499</v>
      </c>
      <c r="T174" s="597">
        <f>ROUNDUP(IFERROR(AX172*(1+$AG$45/100),AX172),0)</f>
        <v>1536</v>
      </c>
      <c r="U174" s="597">
        <f>ROUNDUP(IFERROR(AY172*(1+$AG$45/100),AY172),0)</f>
        <v>1681</v>
      </c>
      <c r="V174" s="597">
        <f>ROUNDUP(IFERROR(AZ172*(1+$AG$45/100),AZ172),0)</f>
        <v>1718</v>
      </c>
      <c r="W174" s="597">
        <f>ROUNDUP(IFERROR(BA172*(1+$AG$45/100),BA172),0)</f>
        <v>1755</v>
      </c>
      <c r="X174" s="597">
        <f>ROUNDUP(IFERROR(BB172*(1+$AG$45/100),BB172),0)</f>
        <v>1901</v>
      </c>
      <c r="Y174" s="597">
        <f>ROUNDUP(IFERROR(BC172*(1+$AG$45/100),BC172),0)</f>
        <v>1937</v>
      </c>
      <c r="Z174" s="597">
        <f>ROUNDUP(IFERROR(BD172*(1+$AG$45/100),BD172),0)</f>
        <v>1975</v>
      </c>
      <c r="AA174" s="597">
        <f>ROUNDUP(IFERROR(BE172*(1+$AG$45/100),BE172),0)</f>
        <v>2120</v>
      </c>
      <c r="AB174" s="597">
        <f>ROUNDUP(IFERROR(BF172*(1+$AG$45/100),BF172),0)</f>
        <v>2157</v>
      </c>
      <c r="AC174" s="601"/>
      <c r="AD174" s="582"/>
      <c r="AE174" s="582"/>
      <c r="AF174" s="582"/>
      <c r="AG174" s="582"/>
      <c r="AH174" s="582"/>
    </row>
    <row r="175" spans="1:61" customHeight="1" ht="26.25" s="541" customFormat="1">
      <c r="A175" s="598"/>
      <c r="B175" s="598"/>
      <c r="C175" s="598"/>
      <c r="D175" s="598"/>
      <c r="E175" s="598"/>
      <c r="F175" s="598"/>
      <c r="G175" s="598"/>
      <c r="H175" s="598"/>
      <c r="I175" s="598"/>
      <c r="J175" s="598"/>
      <c r="K175" s="598"/>
      <c r="L175" s="598"/>
      <c r="M175" s="598"/>
      <c r="N175" s="598"/>
      <c r="O175" s="598"/>
      <c r="P175" s="598"/>
      <c r="Q175" s="598"/>
      <c r="R175" s="598"/>
      <c r="S175" s="598"/>
      <c r="T175" s="598"/>
      <c r="U175" s="598"/>
      <c r="V175" s="598"/>
      <c r="W175" s="598"/>
      <c r="X175" s="598"/>
      <c r="Y175" s="598"/>
      <c r="Z175" s="598"/>
      <c r="AA175" s="598"/>
      <c r="AB175" s="598"/>
      <c r="AC175" s="601"/>
    </row>
    <row r="176" spans="1:61" customHeight="1" ht="26.25" s="541" customFormat="1">
      <c r="A176" s="1467" t="s">
        <v>72</v>
      </c>
      <c r="B176" s="1467"/>
      <c r="C176" s="1467"/>
      <c r="D176" s="1467"/>
      <c r="E176" s="1467"/>
      <c r="F176" s="1467"/>
      <c r="G176" s="1467"/>
      <c r="H176" s="1467"/>
      <c r="I176" s="1467"/>
      <c r="J176" s="1467"/>
      <c r="K176" s="1467"/>
      <c r="L176" s="1467"/>
      <c r="M176" s="1467"/>
      <c r="N176" s="1467"/>
      <c r="O176" s="1467"/>
      <c r="P176" s="1467"/>
      <c r="Q176" s="1467"/>
      <c r="R176" s="1467"/>
      <c r="S176" s="1467"/>
      <c r="T176" s="1467"/>
      <c r="U176" s="1467"/>
      <c r="V176" s="1467"/>
      <c r="W176" s="1467"/>
      <c r="X176" s="1467"/>
      <c r="Y176" s="1467"/>
      <c r="Z176" s="1467"/>
      <c r="AA176" s="1467"/>
      <c r="AB176" s="1467"/>
      <c r="AC176" s="1467"/>
    </row>
    <row r="177" spans="1:61" customHeight="1" ht="46.5" s="609" customFormat="1">
      <c r="A177" s="1467" t="s">
        <v>73</v>
      </c>
      <c r="B177" s="1467"/>
      <c r="C177" s="1467"/>
      <c r="D177" s="1467"/>
      <c r="E177" s="1467"/>
      <c r="F177" s="1467"/>
      <c r="G177" s="1467"/>
      <c r="H177" s="1467"/>
      <c r="I177" s="1467"/>
      <c r="J177" s="1467"/>
      <c r="K177" s="1467"/>
      <c r="L177" s="1467"/>
      <c r="M177" s="1467"/>
      <c r="N177" s="1467"/>
      <c r="O177" s="1467"/>
      <c r="P177" s="1467"/>
      <c r="Q177" s="1467"/>
      <c r="R177" s="1467"/>
      <c r="S177" s="1467"/>
      <c r="T177" s="1467"/>
      <c r="U177" s="1467"/>
      <c r="V177" s="1467"/>
      <c r="W177" s="1467"/>
      <c r="X177" s="1467"/>
      <c r="Y177" s="1467"/>
      <c r="Z177" s="1467"/>
      <c r="AA177" s="1467"/>
      <c r="AB177" s="1467"/>
      <c r="AC177" s="1467"/>
      <c r="AE177" s="610"/>
      <c r="AF177" s="610"/>
      <c r="AG177" s="610"/>
      <c r="AH177" s="610"/>
      <c r="AI177" s="610"/>
      <c r="AJ177" s="610"/>
      <c r="AK177" s="610"/>
      <c r="AL177" s="610"/>
      <c r="AM177" s="610"/>
      <c r="AN177" s="610"/>
      <c r="AO177" s="610"/>
      <c r="AP177" s="610"/>
      <c r="AQ177" s="610"/>
      <c r="AR177" s="610"/>
      <c r="AS177" s="610"/>
      <c r="AT177" s="610"/>
      <c r="AU177" s="610"/>
      <c r="AV177" s="610"/>
      <c r="AW177" s="610"/>
      <c r="AX177" s="610"/>
      <c r="AY177" s="610"/>
      <c r="AZ177" s="610"/>
      <c r="BA177" s="610"/>
      <c r="BB177" s="610"/>
      <c r="BC177" s="610"/>
      <c r="BD177" s="610"/>
      <c r="BE177" s="610"/>
      <c r="BF177" s="610"/>
    </row>
    <row r="178" spans="1:61" customHeight="1" ht="23.25" s="526" customFormat="1">
      <c r="A178" s="561"/>
      <c r="B178" s="561"/>
      <c r="C178" s="561"/>
      <c r="D178" s="561"/>
      <c r="E178" s="561"/>
      <c r="F178" s="561"/>
      <c r="G178" s="561"/>
      <c r="H178" s="561"/>
      <c r="I178" s="561"/>
      <c r="J178" s="561"/>
      <c r="K178" s="561"/>
      <c r="L178" s="561"/>
      <c r="M178" s="561"/>
      <c r="N178" s="561"/>
      <c r="O178" s="561"/>
      <c r="P178" s="561"/>
      <c r="Q178" s="561"/>
      <c r="R178" s="561"/>
      <c r="S178" s="561"/>
      <c r="T178" s="561"/>
      <c r="U178" s="561"/>
      <c r="V178" s="561"/>
      <c r="W178" s="561"/>
      <c r="X178" s="561"/>
      <c r="Y178" s="561"/>
      <c r="Z178" s="561"/>
      <c r="AA178" s="561"/>
      <c r="AB178" s="561"/>
      <c r="AC178" s="541"/>
      <c r="AE178" s="286"/>
      <c r="AF178" s="541"/>
      <c r="AG178" s="286"/>
      <c r="AH178" s="286"/>
      <c r="AI178" s="286"/>
      <c r="AJ178" s="286"/>
      <c r="AK178" s="286"/>
      <c r="AL178" s="286"/>
      <c r="AM178" s="286"/>
      <c r="AN178" s="286"/>
      <c r="AO178" s="286"/>
      <c r="AP178" s="286"/>
      <c r="AQ178" s="286"/>
      <c r="AR178" s="286"/>
      <c r="AS178" s="286"/>
      <c r="AT178" s="286"/>
      <c r="AU178" s="286"/>
      <c r="AV178" s="286"/>
      <c r="AW178" s="286"/>
      <c r="AX178" s="286"/>
      <c r="AY178" s="286"/>
      <c r="AZ178" s="286"/>
      <c r="BA178" s="286"/>
      <c r="BB178" s="286"/>
      <c r="BC178" s="286"/>
      <c r="BD178" s="286"/>
      <c r="BE178" s="286"/>
      <c r="BF178" s="286"/>
    </row>
    <row r="179" spans="1:61" customHeight="1" ht="46.5" s="578" customFormat="1">
      <c r="A179" s="1483" t="s">
        <v>1149</v>
      </c>
      <c r="B179" s="1483"/>
      <c r="C179" s="1483"/>
      <c r="D179" s="1483"/>
      <c r="E179" s="1483"/>
      <c r="F179" s="1483"/>
      <c r="G179" s="1483"/>
      <c r="H179" s="1483"/>
      <c r="I179" s="1483"/>
      <c r="J179" s="1483"/>
      <c r="K179" s="1483"/>
      <c r="L179" s="1483"/>
      <c r="M179" s="1483"/>
      <c r="N179" s="1483"/>
      <c r="O179" s="1483"/>
      <c r="P179" s="1483"/>
      <c r="Q179" s="1483"/>
      <c r="R179" s="1483"/>
      <c r="S179" s="1483"/>
      <c r="T179" s="1483"/>
      <c r="U179" s="1483"/>
      <c r="V179" s="1483"/>
      <c r="W179" s="1483"/>
      <c r="X179" s="1483"/>
      <c r="Y179" s="1483"/>
      <c r="Z179" s="1483"/>
      <c r="AA179" s="1483"/>
      <c r="AB179" s="1483"/>
      <c r="AC179" s="1483"/>
      <c r="AE179" s="541"/>
      <c r="AF179" s="541" t="s">
        <v>1150</v>
      </c>
      <c r="AG179" s="541"/>
      <c r="AH179" s="541"/>
      <c r="AI179" s="541"/>
      <c r="AJ179" s="541"/>
      <c r="AK179" s="541"/>
      <c r="AL179" s="541"/>
      <c r="AM179" s="541"/>
      <c r="AN179" s="541"/>
      <c r="AO179" s="541"/>
      <c r="AP179" s="541"/>
      <c r="AQ179" s="541"/>
      <c r="AR179" s="541"/>
      <c r="AS179" s="541"/>
      <c r="AT179" s="541"/>
      <c r="AU179" s="541"/>
      <c r="AV179" s="541"/>
      <c r="AW179" s="541"/>
      <c r="AX179" s="541"/>
      <c r="AY179" s="541"/>
      <c r="AZ179" s="541"/>
      <c r="BA179" s="541"/>
      <c r="BB179" s="541"/>
      <c r="BC179" s="541"/>
      <c r="BD179" s="541"/>
      <c r="BE179" s="541"/>
      <c r="BF179" s="541"/>
    </row>
    <row r="180" spans="1:61" customHeight="1" ht="26.25" s="578" customFormat="1">
      <c r="A180" s="542"/>
      <c r="B180" s="542"/>
      <c r="C180" s="527"/>
      <c r="D180" s="527"/>
      <c r="E180" s="527"/>
      <c r="F180" s="611"/>
      <c r="G180" s="611"/>
      <c r="H180" s="611"/>
      <c r="I180" s="611"/>
      <c r="J180" s="611"/>
      <c r="K180" s="611"/>
      <c r="L180" s="612"/>
      <c r="M180" s="612"/>
      <c r="N180" s="612"/>
      <c r="O180" s="612"/>
      <c r="P180" s="612"/>
      <c r="Q180" s="612"/>
      <c r="R180" s="612"/>
      <c r="S180" s="613"/>
      <c r="T180" s="613"/>
      <c r="U180" s="613"/>
      <c r="V180" s="613"/>
      <c r="W180" s="540"/>
      <c r="X180" s="614"/>
      <c r="Y180" s="614"/>
      <c r="Z180" s="541"/>
      <c r="AA180" s="541"/>
      <c r="AB180" s="541"/>
      <c r="AC180" s="542"/>
      <c r="AE180" s="541"/>
      <c r="AF180" s="541"/>
      <c r="AG180" s="541">
        <v>1600</v>
      </c>
      <c r="AH180" s="541">
        <v>2000</v>
      </c>
      <c r="AI180" s="541">
        <v>2400</v>
      </c>
      <c r="AJ180" s="541">
        <v>2800</v>
      </c>
      <c r="AK180" s="541">
        <v>3200</v>
      </c>
      <c r="AL180" s="541">
        <v>3600</v>
      </c>
      <c r="AM180" s="541">
        <v>4000</v>
      </c>
      <c r="AN180" s="541">
        <v>4400</v>
      </c>
      <c r="AO180" s="541">
        <v>4800</v>
      </c>
      <c r="AP180" s="541">
        <v>5200</v>
      </c>
      <c r="AQ180" s="541">
        <v>5600</v>
      </c>
      <c r="AR180" s="541">
        <v>6000</v>
      </c>
      <c r="AS180" s="541">
        <v>6400</v>
      </c>
      <c r="AT180" s="541">
        <v>6800</v>
      </c>
      <c r="AU180" s="541">
        <v>7200</v>
      </c>
      <c r="AV180" s="541">
        <v>7600</v>
      </c>
      <c r="AW180" s="541">
        <v>8000</v>
      </c>
      <c r="AX180" s="541">
        <v>8400</v>
      </c>
      <c r="AY180" s="541">
        <v>8800</v>
      </c>
      <c r="AZ180" s="541">
        <v>9200</v>
      </c>
      <c r="BA180" s="541">
        <v>9600</v>
      </c>
      <c r="BB180" s="541">
        <v>10000</v>
      </c>
      <c r="BC180" s="541">
        <v>10400</v>
      </c>
      <c r="BD180" s="541">
        <v>10800</v>
      </c>
      <c r="BE180" s="541">
        <v>11200</v>
      </c>
      <c r="BF180" s="541">
        <v>11600</v>
      </c>
    </row>
    <row r="181" spans="1:61" customHeight="1" ht="26.25" s="578" customFormat="1">
      <c r="A181" s="1484" t="s">
        <v>1150</v>
      </c>
      <c r="B181" s="1484"/>
      <c r="C181" s="1484"/>
      <c r="D181" s="1484"/>
      <c r="E181" s="1484"/>
      <c r="F181" s="1484"/>
      <c r="G181" s="1484"/>
      <c r="H181" s="1484"/>
      <c r="I181" s="1484"/>
      <c r="J181" s="1484"/>
      <c r="K181" s="1484"/>
      <c r="L181" s="1484"/>
      <c r="M181" s="1484"/>
      <c r="N181" s="1484"/>
      <c r="O181" s="1484"/>
      <c r="P181" s="1484"/>
      <c r="Q181" s="1484"/>
      <c r="R181" s="1484"/>
      <c r="S181" s="1484"/>
      <c r="T181" s="1484"/>
      <c r="U181" s="1484"/>
      <c r="V181" s="1484"/>
      <c r="W181" s="1484"/>
      <c r="X181" s="1484"/>
      <c r="Y181" s="1484"/>
      <c r="Z181" s="1484"/>
      <c r="AA181" s="1484"/>
      <c r="AB181" s="1484"/>
      <c r="AC181" s="1484"/>
      <c r="AE181" s="541"/>
      <c r="AF181" s="583">
        <v>1600</v>
      </c>
      <c r="AG181" s="584">
        <v>544</v>
      </c>
      <c r="AH181" s="584">
        <v>701</v>
      </c>
      <c r="AI181" s="584">
        <v>774</v>
      </c>
      <c r="AJ181" s="584">
        <v>931</v>
      </c>
      <c r="AK181" s="584">
        <v>1004</v>
      </c>
      <c r="AL181" s="584">
        <v>1161</v>
      </c>
      <c r="AM181" s="584">
        <v>1234</v>
      </c>
      <c r="AN181" s="584">
        <v>1391</v>
      </c>
      <c r="AO181" s="584">
        <v>1547</v>
      </c>
      <c r="AP181" s="584">
        <v>1620</v>
      </c>
      <c r="AQ181" s="584">
        <v>1777</v>
      </c>
      <c r="AR181" s="584">
        <v>1850</v>
      </c>
      <c r="AS181" s="584">
        <v>2007</v>
      </c>
      <c r="AT181" s="584">
        <v>2080</v>
      </c>
      <c r="AU181" s="584">
        <v>2237</v>
      </c>
      <c r="AV181" s="584">
        <v>2394</v>
      </c>
      <c r="AW181" s="584">
        <v>2467</v>
      </c>
      <c r="AX181" s="584">
        <v>2624</v>
      </c>
      <c r="AY181" s="584">
        <v>2697</v>
      </c>
      <c r="AZ181" s="584">
        <v>2853</v>
      </c>
      <c r="BA181" s="584">
        <v>2926</v>
      </c>
      <c r="BB181" s="584">
        <v>3083</v>
      </c>
      <c r="BC181" s="584">
        <v>3240</v>
      </c>
      <c r="BD181" s="584">
        <v>3313</v>
      </c>
      <c r="BE181" s="584">
        <v>3470</v>
      </c>
      <c r="BF181" s="584">
        <v>3543</v>
      </c>
    </row>
    <row r="182" spans="1:61" customHeight="1" ht="26.25" s="585" customFormat="1">
      <c r="A182" s="598"/>
      <c r="B182" s="599"/>
      <c r="C182" s="600">
        <v>1600</v>
      </c>
      <c r="D182" s="600">
        <v>2000</v>
      </c>
      <c r="E182" s="600">
        <v>2400</v>
      </c>
      <c r="F182" s="600">
        <v>2800</v>
      </c>
      <c r="G182" s="600">
        <v>3200</v>
      </c>
      <c r="H182" s="600">
        <v>3600</v>
      </c>
      <c r="I182" s="600">
        <v>4000</v>
      </c>
      <c r="J182" s="600">
        <v>4400</v>
      </c>
      <c r="K182" s="600">
        <v>4800</v>
      </c>
      <c r="L182" s="600">
        <v>5200</v>
      </c>
      <c r="M182" s="600">
        <v>5600</v>
      </c>
      <c r="N182" s="600">
        <v>6000</v>
      </c>
      <c r="O182" s="600">
        <v>6400</v>
      </c>
      <c r="P182" s="600">
        <v>6800</v>
      </c>
      <c r="Q182" s="600">
        <v>7200</v>
      </c>
      <c r="R182" s="600">
        <v>7600</v>
      </c>
      <c r="S182" s="600">
        <v>8000</v>
      </c>
      <c r="T182" s="600">
        <v>8400</v>
      </c>
      <c r="U182" s="600">
        <v>8800</v>
      </c>
      <c r="V182" s="600">
        <v>9200</v>
      </c>
      <c r="W182" s="600">
        <v>9600</v>
      </c>
      <c r="X182" s="600">
        <v>10000</v>
      </c>
      <c r="Y182" s="600">
        <v>10400</v>
      </c>
      <c r="Z182" s="600">
        <v>10800</v>
      </c>
      <c r="AA182" s="600">
        <v>11200</v>
      </c>
      <c r="AB182" s="600">
        <v>11600</v>
      </c>
      <c r="AC182" s="601"/>
      <c r="AE182" s="586"/>
      <c r="AF182" s="587">
        <v>1800</v>
      </c>
      <c r="AG182" s="588">
        <v>569</v>
      </c>
      <c r="AH182" s="588">
        <v>735</v>
      </c>
      <c r="AI182" s="588">
        <v>808</v>
      </c>
      <c r="AJ182" s="588">
        <v>973</v>
      </c>
      <c r="AK182" s="588">
        <v>1046</v>
      </c>
      <c r="AL182" s="588">
        <v>1211</v>
      </c>
      <c r="AM182" s="588">
        <v>1284</v>
      </c>
      <c r="AN182" s="588">
        <v>1449</v>
      </c>
      <c r="AO182" s="588">
        <v>1615</v>
      </c>
      <c r="AP182" s="588">
        <v>1688</v>
      </c>
      <c r="AQ182" s="588">
        <v>1853</v>
      </c>
      <c r="AR182" s="588">
        <v>1926</v>
      </c>
      <c r="AS182" s="588">
        <v>2091</v>
      </c>
      <c r="AT182" s="588">
        <v>2164</v>
      </c>
      <c r="AU182" s="588">
        <v>2329</v>
      </c>
      <c r="AV182" s="588">
        <v>2495</v>
      </c>
      <c r="AW182" s="588">
        <v>2568</v>
      </c>
      <c r="AX182" s="588">
        <v>2733</v>
      </c>
      <c r="AY182" s="588">
        <v>2806</v>
      </c>
      <c r="AZ182" s="588">
        <v>2971</v>
      </c>
      <c r="BA182" s="588">
        <v>3044</v>
      </c>
      <c r="BB182" s="588">
        <v>3209</v>
      </c>
      <c r="BC182" s="588">
        <v>3375</v>
      </c>
      <c r="BD182" s="588">
        <v>3448</v>
      </c>
      <c r="BE182" s="588">
        <v>3613</v>
      </c>
      <c r="BF182" s="588">
        <v>3686</v>
      </c>
    </row>
    <row r="183" spans="1:61" customHeight="1" ht="26.25" s="578" customFormat="1">
      <c r="A183" s="598"/>
      <c r="B183" s="603">
        <v>1600</v>
      </c>
      <c r="C183" s="596">
        <f>ROUNDUP(IFERROR(AG181*(1+$AG$45/100),AG181),0)</f>
        <v>354</v>
      </c>
      <c r="D183" s="596">
        <f>ROUNDUP(IFERROR(AH181*(1+$AG$45/100),AH181),0)</f>
        <v>456</v>
      </c>
      <c r="E183" s="596">
        <f>ROUNDUP(IFERROR(AI181*(1+$AG$45/100),AI181),0)</f>
        <v>504</v>
      </c>
      <c r="F183" s="596">
        <f>ROUNDUP(IFERROR(AJ181*(1+$AG$45/100),AJ181),0)</f>
        <v>606</v>
      </c>
      <c r="G183" s="596">
        <f>ROUNDUP(IFERROR(AK181*(1+$AG$45/100),AK181),0)</f>
        <v>653</v>
      </c>
      <c r="H183" s="596">
        <f>ROUNDUP(IFERROR(AL181*(1+$AG$45/100),AL181),0)</f>
        <v>755</v>
      </c>
      <c r="I183" s="596">
        <f>ROUNDUP(IFERROR(AM181*(1+$AG$45/100),AM181),0)</f>
        <v>803</v>
      </c>
      <c r="J183" s="596">
        <f>ROUNDUP(IFERROR(AN181*(1+$AG$45/100),AN181),0)</f>
        <v>905</v>
      </c>
      <c r="K183" s="596">
        <f>ROUNDUP(IFERROR(AO181*(1+$AG$45/100),AO181),0)</f>
        <v>1006</v>
      </c>
      <c r="L183" s="596">
        <f>ROUNDUP(IFERROR(AP181*(1+$AG$45/100),AP181),0)</f>
        <v>1053</v>
      </c>
      <c r="M183" s="596">
        <f>ROUNDUP(IFERROR(AQ181*(1+$AG$45/100),AQ181),0)</f>
        <v>1156</v>
      </c>
      <c r="N183" s="596">
        <f>ROUNDUP(IFERROR(AR181*(1+$AG$45/100),AR181),0)</f>
        <v>1203</v>
      </c>
      <c r="O183" s="596">
        <f>ROUNDUP(IFERROR(AS181*(1+$AG$45/100),AS181),0)</f>
        <v>1305</v>
      </c>
      <c r="P183" s="596">
        <f>ROUNDUP(IFERROR(AT181*(1+$AG$45/100),AT181),0)</f>
        <v>1352</v>
      </c>
      <c r="Q183" s="596">
        <f>ROUNDUP(IFERROR(AU181*(1+$AG$45/100),AU181),0)</f>
        <v>1455</v>
      </c>
      <c r="R183" s="596">
        <f>ROUNDUP(IFERROR(AV181*(1+$AG$45/100),AV181),0)</f>
        <v>1557</v>
      </c>
      <c r="S183" s="596">
        <f>ROUNDUP(IFERROR(AW181*(1+$AG$45/100),AW181),0)</f>
        <v>1604</v>
      </c>
      <c r="T183" s="596">
        <f>ROUNDUP(IFERROR(AX181*(1+$AG$45/100),AX181),0)</f>
        <v>1706</v>
      </c>
      <c r="U183" s="596">
        <f>ROUNDUP(IFERROR(AY181*(1+$AG$45/100),AY181),0)</f>
        <v>1754</v>
      </c>
      <c r="V183" s="596">
        <f>ROUNDUP(IFERROR(AZ181*(1+$AG$45/100),AZ181),0)</f>
        <v>1855</v>
      </c>
      <c r="W183" s="596">
        <f>ROUNDUP(IFERROR(BA181*(1+$AG$45/100),BA181),0)</f>
        <v>1902</v>
      </c>
      <c r="X183" s="596">
        <f>ROUNDUP(IFERROR(BB181*(1+$AG$45/100),BB181),0)</f>
        <v>2004</v>
      </c>
      <c r="Y183" s="596">
        <f>ROUNDUP(IFERROR(BC181*(1+$AG$45/100),BC181),0)</f>
        <v>2106</v>
      </c>
      <c r="Z183" s="596">
        <f>ROUNDUP(IFERROR(BD181*(1+$AG$45/100),BD181),0)</f>
        <v>2154</v>
      </c>
      <c r="AA183" s="596">
        <f>ROUNDUP(IFERROR(BE181*(1+$AG$45/100),BE181),0)</f>
        <v>2256</v>
      </c>
      <c r="AB183" s="596">
        <f>ROUNDUP(IFERROR(BF181*(1+$AG$45/100),BF181),0)</f>
        <v>2303</v>
      </c>
      <c r="AC183" s="601"/>
      <c r="AE183" s="541"/>
      <c r="AF183" s="583">
        <v>2000</v>
      </c>
      <c r="AG183" s="584">
        <v>595</v>
      </c>
      <c r="AH183" s="584">
        <v>768</v>
      </c>
      <c r="AI183" s="584">
        <v>841</v>
      </c>
      <c r="AJ183" s="584">
        <v>1015</v>
      </c>
      <c r="AK183" s="584">
        <v>1088</v>
      </c>
      <c r="AL183" s="584">
        <v>1262</v>
      </c>
      <c r="AM183" s="584">
        <v>1334</v>
      </c>
      <c r="AN183" s="584">
        <v>1508</v>
      </c>
      <c r="AO183" s="584">
        <v>1682</v>
      </c>
      <c r="AP183" s="584">
        <v>1755</v>
      </c>
      <c r="AQ183" s="584">
        <v>1928</v>
      </c>
      <c r="AR183" s="584">
        <v>2001</v>
      </c>
      <c r="AS183" s="584">
        <v>2175</v>
      </c>
      <c r="AT183" s="584">
        <v>2248</v>
      </c>
      <c r="AU183" s="584">
        <v>2422</v>
      </c>
      <c r="AV183" s="584">
        <v>2595</v>
      </c>
      <c r="AW183" s="584">
        <v>2668</v>
      </c>
      <c r="AX183" s="584">
        <v>2842</v>
      </c>
      <c r="AY183" s="584">
        <v>2915</v>
      </c>
      <c r="AZ183" s="584">
        <v>3089</v>
      </c>
      <c r="BA183" s="584">
        <v>3162</v>
      </c>
      <c r="BB183" s="584">
        <v>3335</v>
      </c>
      <c r="BC183" s="584">
        <v>3509</v>
      </c>
      <c r="BD183" s="584">
        <v>3582</v>
      </c>
      <c r="BE183" s="584">
        <v>3756</v>
      </c>
      <c r="BF183" s="584">
        <v>3829</v>
      </c>
    </row>
    <row r="184" spans="1:61" customHeight="1" ht="26.25" s="585" customFormat="1">
      <c r="A184" s="598"/>
      <c r="B184" s="603">
        <v>1800</v>
      </c>
      <c r="C184" s="597">
        <f>ROUNDUP(IFERROR(AG182*(1+$AG$45/100),AG182),0)</f>
        <v>370</v>
      </c>
      <c r="D184" s="597">
        <f>ROUNDUP(IFERROR(AH182*(1+$AG$45/100),AH182),0)</f>
        <v>478</v>
      </c>
      <c r="E184" s="597">
        <f>ROUNDUP(IFERROR(AI182*(1+$AG$45/100),AI182),0)</f>
        <v>526</v>
      </c>
      <c r="F184" s="597">
        <f>ROUNDUP(IFERROR(AJ182*(1+$AG$45/100),AJ182),0)</f>
        <v>633</v>
      </c>
      <c r="G184" s="597">
        <f>ROUNDUP(IFERROR(AK182*(1+$AG$45/100),AK182),0)</f>
        <v>680</v>
      </c>
      <c r="H184" s="597">
        <f>ROUNDUP(IFERROR(AL182*(1+$AG$45/100),AL182),0)</f>
        <v>788</v>
      </c>
      <c r="I184" s="597">
        <f>ROUNDUP(IFERROR(AM182*(1+$AG$45/100),AM182),0)</f>
        <v>835</v>
      </c>
      <c r="J184" s="597">
        <f>ROUNDUP(IFERROR(AN182*(1+$AG$45/100),AN182),0)</f>
        <v>942</v>
      </c>
      <c r="K184" s="597">
        <f>ROUNDUP(IFERROR(AO182*(1+$AG$45/100),AO182),0)</f>
        <v>1050</v>
      </c>
      <c r="L184" s="597">
        <f>ROUNDUP(IFERROR(AP182*(1+$AG$45/100),AP182),0)</f>
        <v>1098</v>
      </c>
      <c r="M184" s="597">
        <f>ROUNDUP(IFERROR(AQ182*(1+$AG$45/100),AQ182),0)</f>
        <v>1205</v>
      </c>
      <c r="N184" s="597">
        <f>ROUNDUP(IFERROR(AR182*(1+$AG$45/100),AR182),0)</f>
        <v>1252</v>
      </c>
      <c r="O184" s="597">
        <f>ROUNDUP(IFERROR(AS182*(1+$AG$45/100),AS182),0)</f>
        <v>1360</v>
      </c>
      <c r="P184" s="597">
        <f>ROUNDUP(IFERROR(AT182*(1+$AG$45/100),AT182),0)</f>
        <v>1407</v>
      </c>
      <c r="Q184" s="597">
        <f>ROUNDUP(IFERROR(AU182*(1+$AG$45/100),AU182),0)</f>
        <v>1514</v>
      </c>
      <c r="R184" s="597">
        <f>ROUNDUP(IFERROR(AV182*(1+$AG$45/100),AV182),0)</f>
        <v>1622</v>
      </c>
      <c r="S184" s="597">
        <f>ROUNDUP(IFERROR(AW182*(1+$AG$45/100),AW182),0)</f>
        <v>1670</v>
      </c>
      <c r="T184" s="597">
        <f>ROUNDUP(IFERROR(AX182*(1+$AG$45/100),AX182),0)</f>
        <v>1777</v>
      </c>
      <c r="U184" s="597">
        <f>ROUNDUP(IFERROR(AY182*(1+$AG$45/100),AY182),0)</f>
        <v>1824</v>
      </c>
      <c r="V184" s="597">
        <f>ROUNDUP(IFERROR(AZ182*(1+$AG$45/100),AZ182),0)</f>
        <v>1932</v>
      </c>
      <c r="W184" s="597">
        <f>ROUNDUP(IFERROR(BA182*(1+$AG$45/100),BA182),0)</f>
        <v>1979</v>
      </c>
      <c r="X184" s="597">
        <f>ROUNDUP(IFERROR(BB182*(1+$AG$45/100),BB182),0)</f>
        <v>2086</v>
      </c>
      <c r="Y184" s="597">
        <f>ROUNDUP(IFERROR(BC182*(1+$AG$45/100),BC182),0)</f>
        <v>2194</v>
      </c>
      <c r="Z184" s="597">
        <f>ROUNDUP(IFERROR(BD182*(1+$AG$45/100),BD182),0)</f>
        <v>2242</v>
      </c>
      <c r="AA184" s="597">
        <f>ROUNDUP(IFERROR(BE182*(1+$AG$45/100),BE182),0)</f>
        <v>2349</v>
      </c>
      <c r="AB184" s="597">
        <f>ROUNDUP(IFERROR(BF182*(1+$AG$45/100),BF182),0)</f>
        <v>2396</v>
      </c>
      <c r="AC184" s="601"/>
      <c r="AE184" s="586"/>
      <c r="AF184" s="587">
        <v>2200</v>
      </c>
      <c r="AG184" s="588">
        <v>620</v>
      </c>
      <c r="AH184" s="588">
        <v>802</v>
      </c>
      <c r="AI184" s="588">
        <v>875</v>
      </c>
      <c r="AJ184" s="588">
        <v>1057</v>
      </c>
      <c r="AK184" s="588">
        <v>1130</v>
      </c>
      <c r="AL184" s="588">
        <v>1312</v>
      </c>
      <c r="AM184" s="588">
        <v>1385</v>
      </c>
      <c r="AN184" s="588">
        <v>1567</v>
      </c>
      <c r="AO184" s="588">
        <v>1749</v>
      </c>
      <c r="AP184" s="588">
        <v>1822</v>
      </c>
      <c r="AQ184" s="588">
        <v>2004</v>
      </c>
      <c r="AR184" s="588">
        <v>2077</v>
      </c>
      <c r="AS184" s="588">
        <v>2259</v>
      </c>
      <c r="AT184" s="588">
        <v>2332</v>
      </c>
      <c r="AU184" s="588">
        <v>2514</v>
      </c>
      <c r="AV184" s="588">
        <v>2696</v>
      </c>
      <c r="AW184" s="588">
        <v>2769</v>
      </c>
      <c r="AX184" s="588">
        <v>2951</v>
      </c>
      <c r="AY184" s="588">
        <v>3024</v>
      </c>
      <c r="AZ184" s="588">
        <v>3206</v>
      </c>
      <c r="BA184" s="588">
        <v>3279</v>
      </c>
      <c r="BB184" s="588">
        <v>3461</v>
      </c>
      <c r="BC184" s="588">
        <v>3643</v>
      </c>
      <c r="BD184" s="588">
        <v>3716</v>
      </c>
      <c r="BE184" s="588">
        <v>3898</v>
      </c>
      <c r="BF184" s="588">
        <v>3971</v>
      </c>
    </row>
    <row r="185" spans="1:61" customHeight="1" ht="26.25" s="578" customFormat="1">
      <c r="A185" s="598"/>
      <c r="B185" s="603">
        <v>2000</v>
      </c>
      <c r="C185" s="596">
        <f>ROUNDUP(IFERROR(AG183*(1+$AG$45/100),AG183),0)</f>
        <v>387</v>
      </c>
      <c r="D185" s="596">
        <f>ROUNDUP(IFERROR(AH183*(1+$AG$45/100),AH183),0)</f>
        <v>500</v>
      </c>
      <c r="E185" s="596">
        <f>ROUNDUP(IFERROR(AI183*(1+$AG$45/100),AI183),0)</f>
        <v>547</v>
      </c>
      <c r="F185" s="596">
        <f>ROUNDUP(IFERROR(AJ183*(1+$AG$45/100),AJ183),0)</f>
        <v>660</v>
      </c>
      <c r="G185" s="596">
        <f>ROUNDUP(IFERROR(AK183*(1+$AG$45/100),AK183),0)</f>
        <v>708</v>
      </c>
      <c r="H185" s="596">
        <f>ROUNDUP(IFERROR(AL183*(1+$AG$45/100),AL183),0)</f>
        <v>821</v>
      </c>
      <c r="I185" s="596">
        <f>ROUNDUP(IFERROR(AM183*(1+$AG$45/100),AM183),0)</f>
        <v>868</v>
      </c>
      <c r="J185" s="596">
        <f>ROUNDUP(IFERROR(AN183*(1+$AG$45/100),AN183),0)</f>
        <v>981</v>
      </c>
      <c r="K185" s="596">
        <f>ROUNDUP(IFERROR(AO183*(1+$AG$45/100),AO183),0)</f>
        <v>1094</v>
      </c>
      <c r="L185" s="596">
        <f>ROUNDUP(IFERROR(AP183*(1+$AG$45/100),AP183),0)</f>
        <v>1141</v>
      </c>
      <c r="M185" s="596">
        <f>ROUNDUP(IFERROR(AQ183*(1+$AG$45/100),AQ183),0)</f>
        <v>1254</v>
      </c>
      <c r="N185" s="596">
        <f>ROUNDUP(IFERROR(AR183*(1+$AG$45/100),AR183),0)</f>
        <v>1301</v>
      </c>
      <c r="O185" s="596">
        <f>ROUNDUP(IFERROR(AS183*(1+$AG$45/100),AS183),0)</f>
        <v>1414</v>
      </c>
      <c r="P185" s="596">
        <f>ROUNDUP(IFERROR(AT183*(1+$AG$45/100),AT183),0)</f>
        <v>1462</v>
      </c>
      <c r="Q185" s="596">
        <f>ROUNDUP(IFERROR(AU183*(1+$AG$45/100),AU183),0)</f>
        <v>1575</v>
      </c>
      <c r="R185" s="596">
        <f>ROUNDUP(IFERROR(AV183*(1+$AG$45/100),AV183),0)</f>
        <v>1687</v>
      </c>
      <c r="S185" s="596">
        <f>ROUNDUP(IFERROR(AW183*(1+$AG$45/100),AW183),0)</f>
        <v>1735</v>
      </c>
      <c r="T185" s="596">
        <f>ROUNDUP(IFERROR(AX183*(1+$AG$45/100),AX183),0)</f>
        <v>1848</v>
      </c>
      <c r="U185" s="596">
        <f>ROUNDUP(IFERROR(AY183*(1+$AG$45/100),AY183),0)</f>
        <v>1895</v>
      </c>
      <c r="V185" s="596">
        <f>ROUNDUP(IFERROR(AZ183*(1+$AG$45/100),AZ183),0)</f>
        <v>2008</v>
      </c>
      <c r="W185" s="596">
        <f>ROUNDUP(IFERROR(BA183*(1+$AG$45/100),BA183),0)</f>
        <v>2056</v>
      </c>
      <c r="X185" s="596">
        <f>ROUNDUP(IFERROR(BB183*(1+$AG$45/100),BB183),0)</f>
        <v>2168</v>
      </c>
      <c r="Y185" s="596">
        <f>ROUNDUP(IFERROR(BC183*(1+$AG$45/100),BC183),0)</f>
        <v>2281</v>
      </c>
      <c r="Z185" s="596">
        <f>ROUNDUP(IFERROR(BD183*(1+$AG$45/100),BD183),0)</f>
        <v>2329</v>
      </c>
      <c r="AA185" s="596">
        <f>ROUNDUP(IFERROR(BE183*(1+$AG$45/100),BE183),0)</f>
        <v>2442</v>
      </c>
      <c r="AB185" s="596">
        <f>ROUNDUP(IFERROR(BF183*(1+$AG$45/100),BF183),0)</f>
        <v>2489</v>
      </c>
      <c r="AC185" s="601"/>
      <c r="AE185" s="541"/>
      <c r="AF185" s="583">
        <v>2400</v>
      </c>
      <c r="AG185" s="584">
        <v>645</v>
      </c>
      <c r="AH185" s="584">
        <v>835</v>
      </c>
      <c r="AI185" s="584">
        <v>908</v>
      </c>
      <c r="AJ185" s="584">
        <v>1099</v>
      </c>
      <c r="AK185" s="584">
        <v>1172</v>
      </c>
      <c r="AL185" s="584">
        <v>1362</v>
      </c>
      <c r="AM185" s="584">
        <v>1435</v>
      </c>
      <c r="AN185" s="584">
        <v>1626</v>
      </c>
      <c r="AO185" s="584">
        <v>1816</v>
      </c>
      <c r="AP185" s="584">
        <v>1889</v>
      </c>
      <c r="AQ185" s="584">
        <v>2080</v>
      </c>
      <c r="AR185" s="584">
        <v>2153</v>
      </c>
      <c r="AS185" s="584">
        <v>2343</v>
      </c>
      <c r="AT185" s="584">
        <v>2416</v>
      </c>
      <c r="AU185" s="584">
        <v>2607</v>
      </c>
      <c r="AV185" s="584">
        <v>2797</v>
      </c>
      <c r="AW185" s="584">
        <v>2870</v>
      </c>
      <c r="AX185" s="584">
        <v>3060</v>
      </c>
      <c r="AY185" s="584">
        <v>3133</v>
      </c>
      <c r="AZ185" s="584">
        <v>3324</v>
      </c>
      <c r="BA185" s="584">
        <v>3397</v>
      </c>
      <c r="BB185" s="584">
        <v>3587</v>
      </c>
      <c r="BC185" s="584">
        <v>3778</v>
      </c>
      <c r="BD185" s="584">
        <v>3851</v>
      </c>
      <c r="BE185" s="584">
        <v>4041</v>
      </c>
      <c r="BF185" s="584">
        <v>4114</v>
      </c>
    </row>
    <row r="186" spans="1:61" customHeight="1" ht="26.25" s="585" customFormat="1">
      <c r="A186" s="598"/>
      <c r="B186" s="603">
        <v>2200</v>
      </c>
      <c r="C186" s="597">
        <f>ROUNDUP(IFERROR(AG184*(1+$AG$45/100),AG184),0)</f>
        <v>403</v>
      </c>
      <c r="D186" s="597">
        <f>ROUNDUP(IFERROR(AH184*(1+$AG$45/100),AH184),0)</f>
        <v>522</v>
      </c>
      <c r="E186" s="597">
        <f>ROUNDUP(IFERROR(AI184*(1+$AG$45/100),AI184),0)</f>
        <v>569</v>
      </c>
      <c r="F186" s="597">
        <f>ROUNDUP(IFERROR(AJ184*(1+$AG$45/100),AJ184),0)</f>
        <v>688</v>
      </c>
      <c r="G186" s="597">
        <f>ROUNDUP(IFERROR(AK184*(1+$AG$45/100),AK184),0)</f>
        <v>735</v>
      </c>
      <c r="H186" s="597">
        <f>ROUNDUP(IFERROR(AL184*(1+$AG$45/100),AL184),0)</f>
        <v>853</v>
      </c>
      <c r="I186" s="597">
        <f>ROUNDUP(IFERROR(AM184*(1+$AG$45/100),AM184),0)</f>
        <v>901</v>
      </c>
      <c r="J186" s="597">
        <f>ROUNDUP(IFERROR(AN184*(1+$AG$45/100),AN184),0)</f>
        <v>1019</v>
      </c>
      <c r="K186" s="597">
        <f>ROUNDUP(IFERROR(AO184*(1+$AG$45/100),AO184),0)</f>
        <v>1137</v>
      </c>
      <c r="L186" s="597">
        <f>ROUNDUP(IFERROR(AP184*(1+$AG$45/100),AP184),0)</f>
        <v>1185</v>
      </c>
      <c r="M186" s="597">
        <f>ROUNDUP(IFERROR(AQ184*(1+$AG$45/100),AQ184),0)</f>
        <v>1303</v>
      </c>
      <c r="N186" s="597">
        <f>ROUNDUP(IFERROR(AR184*(1+$AG$45/100),AR184),0)</f>
        <v>1351</v>
      </c>
      <c r="O186" s="597">
        <f>ROUNDUP(IFERROR(AS184*(1+$AG$45/100),AS184),0)</f>
        <v>1469</v>
      </c>
      <c r="P186" s="597">
        <f>ROUNDUP(IFERROR(AT184*(1+$AG$45/100),AT184),0)</f>
        <v>1516</v>
      </c>
      <c r="Q186" s="597">
        <f>ROUNDUP(IFERROR(AU184*(1+$AG$45/100),AU184),0)</f>
        <v>1635</v>
      </c>
      <c r="R186" s="597">
        <f>ROUNDUP(IFERROR(AV184*(1+$AG$45/100),AV184),0)</f>
        <v>1753</v>
      </c>
      <c r="S186" s="597">
        <f>ROUNDUP(IFERROR(AW184*(1+$AG$45/100),AW184),0)</f>
        <v>1800</v>
      </c>
      <c r="T186" s="597">
        <f>ROUNDUP(IFERROR(AX184*(1+$AG$45/100),AX184),0)</f>
        <v>1919</v>
      </c>
      <c r="U186" s="597">
        <f>ROUNDUP(IFERROR(AY184*(1+$AG$45/100),AY184),0)</f>
        <v>1966</v>
      </c>
      <c r="V186" s="597">
        <f>ROUNDUP(IFERROR(AZ184*(1+$AG$45/100),AZ184),0)</f>
        <v>2084</v>
      </c>
      <c r="W186" s="597">
        <f>ROUNDUP(IFERROR(BA184*(1+$AG$45/100),BA184),0)</f>
        <v>2132</v>
      </c>
      <c r="X186" s="597">
        <f>ROUNDUP(IFERROR(BB184*(1+$AG$45/100),BB184),0)</f>
        <v>2250</v>
      </c>
      <c r="Y186" s="597">
        <f>ROUNDUP(IFERROR(BC184*(1+$AG$45/100),BC184),0)</f>
        <v>2368</v>
      </c>
      <c r="Z186" s="597">
        <f>ROUNDUP(IFERROR(BD184*(1+$AG$45/100),BD184),0)</f>
        <v>2416</v>
      </c>
      <c r="AA186" s="597">
        <f>ROUNDUP(IFERROR(BE184*(1+$AG$45/100),BE184),0)</f>
        <v>2534</v>
      </c>
      <c r="AB186" s="597">
        <f>ROUNDUP(IFERROR(BF184*(1+$AG$45/100),BF184),0)</f>
        <v>2582</v>
      </c>
      <c r="AC186" s="601"/>
      <c r="AE186" s="586"/>
      <c r="AF186" s="587">
        <v>2600</v>
      </c>
      <c r="AG186" s="588">
        <v>670</v>
      </c>
      <c r="AH186" s="588">
        <v>869</v>
      </c>
      <c r="AI186" s="588">
        <v>942</v>
      </c>
      <c r="AJ186" s="588">
        <v>1141</v>
      </c>
      <c r="AK186" s="588">
        <v>1214</v>
      </c>
      <c r="AL186" s="588">
        <v>1413</v>
      </c>
      <c r="AM186" s="588">
        <v>1486</v>
      </c>
      <c r="AN186" s="588">
        <v>1685</v>
      </c>
      <c r="AO186" s="588">
        <v>1883</v>
      </c>
      <c r="AP186" s="588">
        <v>1956</v>
      </c>
      <c r="AQ186" s="588">
        <v>2155</v>
      </c>
      <c r="AR186" s="588">
        <v>2228</v>
      </c>
      <c r="AS186" s="588">
        <v>2427</v>
      </c>
      <c r="AT186" s="588">
        <v>2500</v>
      </c>
      <c r="AU186" s="588">
        <v>2699</v>
      </c>
      <c r="AV186" s="588">
        <v>2898</v>
      </c>
      <c r="AW186" s="588">
        <v>2971</v>
      </c>
      <c r="AX186" s="588">
        <v>3170</v>
      </c>
      <c r="AY186" s="588">
        <v>3243</v>
      </c>
      <c r="AZ186" s="588">
        <v>3441</v>
      </c>
      <c r="BA186" s="588">
        <v>3514</v>
      </c>
      <c r="BB186" s="588">
        <v>3713</v>
      </c>
      <c r="BC186" s="588">
        <v>3912</v>
      </c>
      <c r="BD186" s="588">
        <v>3985</v>
      </c>
      <c r="BE186" s="588">
        <v>4184</v>
      </c>
      <c r="BF186" s="588">
        <v>4257</v>
      </c>
    </row>
    <row r="187" spans="1:61" customHeight="1" ht="26.25" s="578" customFormat="1">
      <c r="A187" s="598"/>
      <c r="B187" s="603">
        <v>2400</v>
      </c>
      <c r="C187" s="596">
        <f>ROUNDUP(IFERROR(AG185*(1+$AG$45/100),AG185),0)</f>
        <v>420</v>
      </c>
      <c r="D187" s="596">
        <f>ROUNDUP(IFERROR(AH185*(1+$AG$45/100),AH185),0)</f>
        <v>543</v>
      </c>
      <c r="E187" s="596">
        <f>ROUNDUP(IFERROR(AI185*(1+$AG$45/100),AI185),0)</f>
        <v>591</v>
      </c>
      <c r="F187" s="596">
        <f>ROUNDUP(IFERROR(AJ185*(1+$AG$45/100),AJ185),0)</f>
        <v>715</v>
      </c>
      <c r="G187" s="596">
        <f>ROUNDUP(IFERROR(AK185*(1+$AG$45/100),AK185),0)</f>
        <v>762</v>
      </c>
      <c r="H187" s="596">
        <f>ROUNDUP(IFERROR(AL185*(1+$AG$45/100),AL185),0)</f>
        <v>886</v>
      </c>
      <c r="I187" s="596">
        <f>ROUNDUP(IFERROR(AM185*(1+$AG$45/100),AM185),0)</f>
        <v>933</v>
      </c>
      <c r="J187" s="596">
        <f>ROUNDUP(IFERROR(AN185*(1+$AG$45/100),AN185),0)</f>
        <v>1057</v>
      </c>
      <c r="K187" s="596">
        <f>ROUNDUP(IFERROR(AO185*(1+$AG$45/100),AO185),0)</f>
        <v>1181</v>
      </c>
      <c r="L187" s="596">
        <f>ROUNDUP(IFERROR(AP185*(1+$AG$45/100),AP185),0)</f>
        <v>1228</v>
      </c>
      <c r="M187" s="596">
        <f>ROUNDUP(IFERROR(AQ185*(1+$AG$45/100),AQ185),0)</f>
        <v>1352</v>
      </c>
      <c r="N187" s="596">
        <f>ROUNDUP(IFERROR(AR185*(1+$AG$45/100),AR185),0)</f>
        <v>1400</v>
      </c>
      <c r="O187" s="596">
        <f>ROUNDUP(IFERROR(AS185*(1+$AG$45/100),AS185),0)</f>
        <v>1523</v>
      </c>
      <c r="P187" s="596">
        <f>ROUNDUP(IFERROR(AT185*(1+$AG$45/100),AT185),0)</f>
        <v>1571</v>
      </c>
      <c r="Q187" s="596">
        <f>ROUNDUP(IFERROR(AU185*(1+$AG$45/100),AU185),0)</f>
        <v>1695</v>
      </c>
      <c r="R187" s="596">
        <f>ROUNDUP(IFERROR(AV185*(1+$AG$45/100),AV185),0)</f>
        <v>1819</v>
      </c>
      <c r="S187" s="596">
        <f>ROUNDUP(IFERROR(AW185*(1+$AG$45/100),AW185),0)</f>
        <v>1866</v>
      </c>
      <c r="T187" s="596">
        <f>ROUNDUP(IFERROR(AX185*(1+$AG$45/100),AX185),0)</f>
        <v>1989</v>
      </c>
      <c r="U187" s="596">
        <f>ROUNDUP(IFERROR(AY185*(1+$AG$45/100),AY185),0)</f>
        <v>2037</v>
      </c>
      <c r="V187" s="596">
        <f>ROUNDUP(IFERROR(AZ185*(1+$AG$45/100),AZ185),0)</f>
        <v>2161</v>
      </c>
      <c r="W187" s="596">
        <f>ROUNDUP(IFERROR(BA185*(1+$AG$45/100),BA185),0)</f>
        <v>2209</v>
      </c>
      <c r="X187" s="596">
        <f>ROUNDUP(IFERROR(BB185*(1+$AG$45/100),BB185),0)</f>
        <v>2332</v>
      </c>
      <c r="Y187" s="596">
        <f>ROUNDUP(IFERROR(BC185*(1+$AG$45/100),BC185),0)</f>
        <v>2456</v>
      </c>
      <c r="Z187" s="596">
        <f>ROUNDUP(IFERROR(BD185*(1+$AG$45/100),BD185),0)</f>
        <v>2504</v>
      </c>
      <c r="AA187" s="596">
        <f>ROUNDUP(IFERROR(BE185*(1+$AG$45/100),BE185),0)</f>
        <v>2627</v>
      </c>
      <c r="AB187" s="596">
        <f>ROUNDUP(IFERROR(BF185*(1+$AG$45/100),BF185),0)</f>
        <v>2675</v>
      </c>
      <c r="AC187" s="601"/>
      <c r="AE187" s="541"/>
      <c r="AF187" s="583">
        <v>2800</v>
      </c>
      <c r="AG187" s="584">
        <v>695</v>
      </c>
      <c r="AH187" s="584">
        <v>903</v>
      </c>
      <c r="AI187" s="584">
        <v>976</v>
      </c>
      <c r="AJ187" s="584">
        <v>1183</v>
      </c>
      <c r="AK187" s="584">
        <v>1256</v>
      </c>
      <c r="AL187" s="584">
        <v>1463</v>
      </c>
      <c r="AM187" s="584">
        <v>1536</v>
      </c>
      <c r="AN187" s="584">
        <v>1743</v>
      </c>
      <c r="AO187" s="584">
        <v>1951</v>
      </c>
      <c r="AP187" s="584">
        <v>2024</v>
      </c>
      <c r="AQ187" s="584">
        <v>2231</v>
      </c>
      <c r="AR187" s="584">
        <v>2304</v>
      </c>
      <c r="AS187" s="584">
        <v>2511</v>
      </c>
      <c r="AT187" s="584">
        <v>2584</v>
      </c>
      <c r="AU187" s="584">
        <v>2791</v>
      </c>
      <c r="AV187" s="584">
        <v>2999</v>
      </c>
      <c r="AW187" s="584">
        <v>3072</v>
      </c>
      <c r="AX187" s="584">
        <v>3279</v>
      </c>
      <c r="AY187" s="584">
        <v>3352</v>
      </c>
      <c r="AZ187" s="584">
        <v>3559</v>
      </c>
      <c r="BA187" s="584">
        <v>3632</v>
      </c>
      <c r="BB187" s="584">
        <v>3839</v>
      </c>
      <c r="BC187" s="584">
        <v>4047</v>
      </c>
      <c r="BD187" s="584">
        <v>4120</v>
      </c>
      <c r="BE187" s="584">
        <v>4327</v>
      </c>
      <c r="BF187" s="584">
        <v>4400</v>
      </c>
    </row>
    <row r="188" spans="1:61" customHeight="1" ht="26.25" s="585" customFormat="1">
      <c r="A188" s="598"/>
      <c r="B188" s="603">
        <v>2600</v>
      </c>
      <c r="C188" s="597">
        <f>ROUNDUP(IFERROR(AG186*(1+$AG$45/100),AG186),0)</f>
        <v>436</v>
      </c>
      <c r="D188" s="597">
        <f>ROUNDUP(IFERROR(AH186*(1+$AG$45/100),AH186),0)</f>
        <v>565</v>
      </c>
      <c r="E188" s="597">
        <f>ROUNDUP(IFERROR(AI186*(1+$AG$45/100),AI186),0)</f>
        <v>613</v>
      </c>
      <c r="F188" s="597">
        <f>ROUNDUP(IFERROR(AJ186*(1+$AG$45/100),AJ186),0)</f>
        <v>742</v>
      </c>
      <c r="G188" s="597">
        <f>ROUNDUP(IFERROR(AK186*(1+$AG$45/100),AK186),0)</f>
        <v>790</v>
      </c>
      <c r="H188" s="597">
        <f>ROUNDUP(IFERROR(AL186*(1+$AG$45/100),AL186),0)</f>
        <v>919</v>
      </c>
      <c r="I188" s="597">
        <f>ROUNDUP(IFERROR(AM186*(1+$AG$45/100),AM186),0)</f>
        <v>966</v>
      </c>
      <c r="J188" s="597">
        <f>ROUNDUP(IFERROR(AN186*(1+$AG$45/100),AN186),0)</f>
        <v>1096</v>
      </c>
      <c r="K188" s="597">
        <f>ROUNDUP(IFERROR(AO186*(1+$AG$45/100),AO186),0)</f>
        <v>1224</v>
      </c>
      <c r="L188" s="597">
        <f>ROUNDUP(IFERROR(AP186*(1+$AG$45/100),AP186),0)</f>
        <v>1272</v>
      </c>
      <c r="M188" s="597">
        <f>ROUNDUP(IFERROR(AQ186*(1+$AG$45/100),AQ186),0)</f>
        <v>1401</v>
      </c>
      <c r="N188" s="597">
        <f>ROUNDUP(IFERROR(AR186*(1+$AG$45/100),AR186),0)</f>
        <v>1449</v>
      </c>
      <c r="O188" s="597">
        <f>ROUNDUP(IFERROR(AS186*(1+$AG$45/100),AS186),0)</f>
        <v>1578</v>
      </c>
      <c r="P188" s="597">
        <f>ROUNDUP(IFERROR(AT186*(1+$AG$45/100),AT186),0)</f>
        <v>1625</v>
      </c>
      <c r="Q188" s="597">
        <f>ROUNDUP(IFERROR(AU186*(1+$AG$45/100),AU186),0)</f>
        <v>1755</v>
      </c>
      <c r="R188" s="597">
        <f>ROUNDUP(IFERROR(AV186*(1+$AG$45/100),AV186),0)</f>
        <v>1884</v>
      </c>
      <c r="S188" s="597">
        <f>ROUNDUP(IFERROR(AW186*(1+$AG$45/100),AW186),0)</f>
        <v>1932</v>
      </c>
      <c r="T188" s="597">
        <f>ROUNDUP(IFERROR(AX186*(1+$AG$45/100),AX186),0)</f>
        <v>2061</v>
      </c>
      <c r="U188" s="597">
        <f>ROUNDUP(IFERROR(AY186*(1+$AG$45/100),AY186),0)</f>
        <v>2108</v>
      </c>
      <c r="V188" s="597">
        <f>ROUNDUP(IFERROR(AZ186*(1+$AG$45/100),AZ186),0)</f>
        <v>2237</v>
      </c>
      <c r="W188" s="597">
        <f>ROUNDUP(IFERROR(BA186*(1+$AG$45/100),BA186),0)</f>
        <v>2285</v>
      </c>
      <c r="X188" s="597">
        <f>ROUNDUP(IFERROR(BB186*(1+$AG$45/100),BB186),0)</f>
        <v>2414</v>
      </c>
      <c r="Y188" s="597">
        <f>ROUNDUP(IFERROR(BC186*(1+$AG$45/100),BC186),0)</f>
        <v>2543</v>
      </c>
      <c r="Z188" s="597">
        <f>ROUNDUP(IFERROR(BD186*(1+$AG$45/100),BD186),0)</f>
        <v>2591</v>
      </c>
      <c r="AA188" s="597">
        <f>ROUNDUP(IFERROR(BE186*(1+$AG$45/100),BE186),0)</f>
        <v>2720</v>
      </c>
      <c r="AB188" s="597">
        <f>ROUNDUP(IFERROR(BF186*(1+$AG$45/100),BF186),0)</f>
        <v>2768</v>
      </c>
      <c r="AC188" s="601"/>
      <c r="AE188" s="586"/>
      <c r="AF188" s="587">
        <v>3000</v>
      </c>
      <c r="AG188" s="588">
        <v>721</v>
      </c>
      <c r="AH188" s="588">
        <v>936</v>
      </c>
      <c r="AI188" s="588">
        <v>1009</v>
      </c>
      <c r="AJ188" s="588">
        <v>1225</v>
      </c>
      <c r="AK188" s="588">
        <v>1298</v>
      </c>
      <c r="AL188" s="588">
        <v>1514</v>
      </c>
      <c r="AM188" s="588">
        <v>1586</v>
      </c>
      <c r="AN188" s="588">
        <v>1802</v>
      </c>
      <c r="AO188" s="588">
        <v>2018</v>
      </c>
      <c r="AP188" s="588">
        <v>2091</v>
      </c>
      <c r="AQ188" s="588">
        <v>2306</v>
      </c>
      <c r="AR188" s="588">
        <v>2379</v>
      </c>
      <c r="AS188" s="588">
        <v>2595</v>
      </c>
      <c r="AT188" s="588">
        <v>2668</v>
      </c>
      <c r="AU188" s="588">
        <v>2884</v>
      </c>
      <c r="AV188" s="588">
        <v>3099</v>
      </c>
      <c r="AW188" s="588">
        <v>3172</v>
      </c>
      <c r="AX188" s="588">
        <v>3388</v>
      </c>
      <c r="AY188" s="588">
        <v>3461</v>
      </c>
      <c r="AZ188" s="588">
        <v>3677</v>
      </c>
      <c r="BA188" s="588">
        <v>3750</v>
      </c>
      <c r="BB188" s="588">
        <v>3965</v>
      </c>
      <c r="BC188" s="588">
        <v>4181</v>
      </c>
      <c r="BD188" s="588">
        <v>4254</v>
      </c>
      <c r="BE188" s="588">
        <v>4470</v>
      </c>
      <c r="BF188" s="588">
        <v>4543</v>
      </c>
    </row>
    <row r="189" spans="1:61" customHeight="1" ht="26.25" s="578" customFormat="1">
      <c r="A189" s="598"/>
      <c r="B189" s="603">
        <v>2800</v>
      </c>
      <c r="C189" s="596">
        <f>ROUNDUP(IFERROR(AG187*(1+$AG$45/100),AG187),0)</f>
        <v>452</v>
      </c>
      <c r="D189" s="596">
        <f>ROUNDUP(IFERROR(AH187*(1+$AG$45/100),AH187),0)</f>
        <v>587</v>
      </c>
      <c r="E189" s="596">
        <f>ROUNDUP(IFERROR(AI187*(1+$AG$45/100),AI187),0)</f>
        <v>635</v>
      </c>
      <c r="F189" s="596">
        <f>ROUNDUP(IFERROR(AJ187*(1+$AG$45/100),AJ187),0)</f>
        <v>769</v>
      </c>
      <c r="G189" s="596">
        <f>ROUNDUP(IFERROR(AK187*(1+$AG$45/100),AK187),0)</f>
        <v>817</v>
      </c>
      <c r="H189" s="596">
        <f>ROUNDUP(IFERROR(AL187*(1+$AG$45/100),AL187),0)</f>
        <v>951</v>
      </c>
      <c r="I189" s="596">
        <f>ROUNDUP(IFERROR(AM187*(1+$AG$45/100),AM187),0)</f>
        <v>999</v>
      </c>
      <c r="J189" s="596">
        <f>ROUNDUP(IFERROR(AN187*(1+$AG$45/100),AN187),0)</f>
        <v>1133</v>
      </c>
      <c r="K189" s="596">
        <f>ROUNDUP(IFERROR(AO187*(1+$AG$45/100),AO187),0)</f>
        <v>1269</v>
      </c>
      <c r="L189" s="596">
        <f>ROUNDUP(IFERROR(AP187*(1+$AG$45/100),AP187),0)</f>
        <v>1316</v>
      </c>
      <c r="M189" s="596">
        <f>ROUNDUP(IFERROR(AQ187*(1+$AG$45/100),AQ187),0)</f>
        <v>1451</v>
      </c>
      <c r="N189" s="596">
        <f>ROUNDUP(IFERROR(AR187*(1+$AG$45/100),AR187),0)</f>
        <v>1498</v>
      </c>
      <c r="O189" s="596">
        <f>ROUNDUP(IFERROR(AS187*(1+$AG$45/100),AS187),0)</f>
        <v>1633</v>
      </c>
      <c r="P189" s="596">
        <f>ROUNDUP(IFERROR(AT187*(1+$AG$45/100),AT187),0)</f>
        <v>1680</v>
      </c>
      <c r="Q189" s="596">
        <f>ROUNDUP(IFERROR(AU187*(1+$AG$45/100),AU187),0)</f>
        <v>1815</v>
      </c>
      <c r="R189" s="596">
        <f>ROUNDUP(IFERROR(AV187*(1+$AG$45/100),AV187),0)</f>
        <v>1950</v>
      </c>
      <c r="S189" s="596">
        <f>ROUNDUP(IFERROR(AW187*(1+$AG$45/100),AW187),0)</f>
        <v>1997</v>
      </c>
      <c r="T189" s="596">
        <f>ROUNDUP(IFERROR(AX187*(1+$AG$45/100),AX187),0)</f>
        <v>2132</v>
      </c>
      <c r="U189" s="596">
        <f>ROUNDUP(IFERROR(AY187*(1+$AG$45/100),AY187),0)</f>
        <v>2179</v>
      </c>
      <c r="V189" s="596">
        <f>ROUNDUP(IFERROR(AZ187*(1+$AG$45/100),AZ187),0)</f>
        <v>2314</v>
      </c>
      <c r="W189" s="596">
        <f>ROUNDUP(IFERROR(BA187*(1+$AG$45/100),BA187),0)</f>
        <v>2361</v>
      </c>
      <c r="X189" s="596">
        <f>ROUNDUP(IFERROR(BB187*(1+$AG$45/100),BB187),0)</f>
        <v>2496</v>
      </c>
      <c r="Y189" s="596">
        <f>ROUNDUP(IFERROR(BC187*(1+$AG$45/100),BC187),0)</f>
        <v>2631</v>
      </c>
      <c r="Z189" s="596">
        <f>ROUNDUP(IFERROR(BD187*(1+$AG$45/100),BD187),0)</f>
        <v>2678</v>
      </c>
      <c r="AA189" s="596">
        <f>ROUNDUP(IFERROR(BE187*(1+$AG$45/100),BE187),0)</f>
        <v>2813</v>
      </c>
      <c r="AB189" s="596">
        <f>ROUNDUP(IFERROR(BF187*(1+$AG$45/100),BF187),0)</f>
        <v>2860</v>
      </c>
      <c r="AC189" s="601"/>
      <c r="AE189" s="541"/>
      <c r="AF189" s="583">
        <v>3200</v>
      </c>
      <c r="AG189" s="584">
        <v>746</v>
      </c>
      <c r="AH189" s="584">
        <v>970</v>
      </c>
      <c r="AI189" s="584">
        <v>1043</v>
      </c>
      <c r="AJ189" s="584">
        <v>1267</v>
      </c>
      <c r="AK189" s="584">
        <v>1340</v>
      </c>
      <c r="AL189" s="584">
        <v>1564</v>
      </c>
      <c r="AM189" s="584">
        <v>1637</v>
      </c>
      <c r="AN189" s="584">
        <v>1861</v>
      </c>
      <c r="AO189" s="584">
        <v>2085</v>
      </c>
      <c r="AP189" s="584">
        <v>2158</v>
      </c>
      <c r="AQ189" s="584">
        <v>2382</v>
      </c>
      <c r="AR189" s="584">
        <v>2455</v>
      </c>
      <c r="AS189" s="584">
        <v>2679</v>
      </c>
      <c r="AT189" s="584">
        <v>2752</v>
      </c>
      <c r="AU189" s="584">
        <v>2976</v>
      </c>
      <c r="AV189" s="584">
        <v>3200</v>
      </c>
      <c r="AW189" s="584">
        <v>3273</v>
      </c>
      <c r="AX189" s="584">
        <v>3497</v>
      </c>
      <c r="AY189" s="584">
        <v>3570</v>
      </c>
      <c r="AZ189" s="584">
        <v>3794</v>
      </c>
      <c r="BA189" s="584">
        <v>3867</v>
      </c>
      <c r="BB189" s="584">
        <v>4091</v>
      </c>
      <c r="BC189" s="584">
        <v>4315</v>
      </c>
      <c r="BD189" s="584">
        <v>4388</v>
      </c>
      <c r="BE189" s="584">
        <v>4612</v>
      </c>
      <c r="BF189" s="584">
        <v>4685</v>
      </c>
    </row>
    <row r="190" spans="1:61" customHeight="1" ht="26.25" s="585" customFormat="1">
      <c r="A190" s="598"/>
      <c r="B190" s="603">
        <v>3000</v>
      </c>
      <c r="C190" s="597">
        <f>ROUNDUP(IFERROR(AG188*(1+$AG$45/100),AG188),0)</f>
        <v>469</v>
      </c>
      <c r="D190" s="597">
        <f>ROUNDUP(IFERROR(AH188*(1+$AG$45/100),AH188),0)</f>
        <v>609</v>
      </c>
      <c r="E190" s="597">
        <f>ROUNDUP(IFERROR(AI188*(1+$AG$45/100),AI188),0)</f>
        <v>656</v>
      </c>
      <c r="F190" s="597">
        <f>ROUNDUP(IFERROR(AJ188*(1+$AG$45/100),AJ188),0)</f>
        <v>797</v>
      </c>
      <c r="G190" s="597">
        <f>ROUNDUP(IFERROR(AK188*(1+$AG$45/100),AK188),0)</f>
        <v>844</v>
      </c>
      <c r="H190" s="597">
        <f>ROUNDUP(IFERROR(AL188*(1+$AG$45/100),AL188),0)</f>
        <v>985</v>
      </c>
      <c r="I190" s="597">
        <f>ROUNDUP(IFERROR(AM188*(1+$AG$45/100),AM188),0)</f>
        <v>1031</v>
      </c>
      <c r="J190" s="597">
        <f>ROUNDUP(IFERROR(AN188*(1+$AG$45/100),AN188),0)</f>
        <v>1172</v>
      </c>
      <c r="K190" s="597">
        <f>ROUNDUP(IFERROR(AO188*(1+$AG$45/100),AO188),0)</f>
        <v>1312</v>
      </c>
      <c r="L190" s="597">
        <f>ROUNDUP(IFERROR(AP188*(1+$AG$45/100),AP188),0)</f>
        <v>1360</v>
      </c>
      <c r="M190" s="597">
        <f>ROUNDUP(IFERROR(AQ188*(1+$AG$45/100),AQ188),0)</f>
        <v>1499</v>
      </c>
      <c r="N190" s="597">
        <f>ROUNDUP(IFERROR(AR188*(1+$AG$45/100),AR188),0)</f>
        <v>1547</v>
      </c>
      <c r="O190" s="597">
        <f>ROUNDUP(IFERROR(AS188*(1+$AG$45/100),AS188),0)</f>
        <v>1687</v>
      </c>
      <c r="P190" s="597">
        <f>ROUNDUP(IFERROR(AT188*(1+$AG$45/100),AT188),0)</f>
        <v>1735</v>
      </c>
      <c r="Q190" s="597">
        <f>ROUNDUP(IFERROR(AU188*(1+$AG$45/100),AU188),0)</f>
        <v>1875</v>
      </c>
      <c r="R190" s="597">
        <f>ROUNDUP(IFERROR(AV188*(1+$AG$45/100),AV188),0)</f>
        <v>2015</v>
      </c>
      <c r="S190" s="597">
        <f>ROUNDUP(IFERROR(AW188*(1+$AG$45/100),AW188),0)</f>
        <v>2062</v>
      </c>
      <c r="T190" s="597">
        <f>ROUNDUP(IFERROR(AX188*(1+$AG$45/100),AX188),0)</f>
        <v>2203</v>
      </c>
      <c r="U190" s="597">
        <f>ROUNDUP(IFERROR(AY188*(1+$AG$45/100),AY188),0)</f>
        <v>2250</v>
      </c>
      <c r="V190" s="597">
        <f>ROUNDUP(IFERROR(AZ188*(1+$AG$45/100),AZ188),0)</f>
        <v>2391</v>
      </c>
      <c r="W190" s="597">
        <f>ROUNDUP(IFERROR(BA188*(1+$AG$45/100),BA188),0)</f>
        <v>2438</v>
      </c>
      <c r="X190" s="597">
        <f>ROUNDUP(IFERROR(BB188*(1+$AG$45/100),BB188),0)</f>
        <v>2578</v>
      </c>
      <c r="Y190" s="597">
        <f>ROUNDUP(IFERROR(BC188*(1+$AG$45/100),BC188),0)</f>
        <v>2718</v>
      </c>
      <c r="Z190" s="597">
        <f>ROUNDUP(IFERROR(BD188*(1+$AG$45/100),BD188),0)</f>
        <v>2766</v>
      </c>
      <c r="AA190" s="597">
        <f>ROUNDUP(IFERROR(BE188*(1+$AG$45/100),BE188),0)</f>
        <v>2906</v>
      </c>
      <c r="AB190" s="597">
        <f>ROUNDUP(IFERROR(BF188*(1+$AG$45/100),BF188),0)</f>
        <v>2953</v>
      </c>
      <c r="AC190" s="601"/>
      <c r="AE190" s="586"/>
      <c r="AF190" s="587">
        <v>3400</v>
      </c>
      <c r="AG190" s="588">
        <v>771</v>
      </c>
      <c r="AH190" s="588">
        <v>1003</v>
      </c>
      <c r="AI190" s="588">
        <v>1076</v>
      </c>
      <c r="AJ190" s="588">
        <v>1309</v>
      </c>
      <c r="AK190" s="588">
        <v>1382</v>
      </c>
      <c r="AL190" s="588">
        <v>1614</v>
      </c>
      <c r="AM190" s="588">
        <v>1687</v>
      </c>
      <c r="AN190" s="588">
        <v>1920</v>
      </c>
      <c r="AO190" s="588">
        <v>2152</v>
      </c>
      <c r="AP190" s="588">
        <v>2225</v>
      </c>
      <c r="AQ190" s="588">
        <v>2458</v>
      </c>
      <c r="AR190" s="588">
        <v>2531</v>
      </c>
      <c r="AS190" s="588">
        <v>2763</v>
      </c>
      <c r="AT190" s="588">
        <v>2836</v>
      </c>
      <c r="AU190" s="588">
        <v>3069</v>
      </c>
      <c r="AV190" s="588">
        <v>3301</v>
      </c>
      <c r="AW190" s="588">
        <v>3374</v>
      </c>
      <c r="AX190" s="588">
        <v>3606</v>
      </c>
      <c r="AY190" s="588">
        <v>3679</v>
      </c>
      <c r="AZ190" s="588">
        <v>3912</v>
      </c>
      <c r="BA190" s="588">
        <v>3985</v>
      </c>
      <c r="BB190" s="588">
        <v>4217</v>
      </c>
      <c r="BC190" s="588">
        <v>4450</v>
      </c>
      <c r="BD190" s="588">
        <v>4523</v>
      </c>
      <c r="BE190" s="588">
        <v>4755</v>
      </c>
      <c r="BF190" s="588">
        <v>4828</v>
      </c>
    </row>
    <row r="191" spans="1:61" customHeight="1" ht="26.25" s="578" customFormat="1">
      <c r="A191" s="598"/>
      <c r="B191" s="603">
        <v>3200</v>
      </c>
      <c r="C191" s="596">
        <f>ROUNDUP(IFERROR(AG189*(1+$AG$45/100),AG189),0)</f>
        <v>485</v>
      </c>
      <c r="D191" s="596">
        <f>ROUNDUP(IFERROR(AH189*(1+$AG$45/100),AH189),0)</f>
        <v>631</v>
      </c>
      <c r="E191" s="596">
        <f>ROUNDUP(IFERROR(AI189*(1+$AG$45/100),AI189),0)</f>
        <v>678</v>
      </c>
      <c r="F191" s="596">
        <f>ROUNDUP(IFERROR(AJ189*(1+$AG$45/100),AJ189),0)</f>
        <v>824</v>
      </c>
      <c r="G191" s="596">
        <f>ROUNDUP(IFERROR(AK189*(1+$AG$45/100),AK189),0)</f>
        <v>871</v>
      </c>
      <c r="H191" s="596">
        <f>ROUNDUP(IFERROR(AL189*(1+$AG$45/100),AL189),0)</f>
        <v>1017</v>
      </c>
      <c r="I191" s="596">
        <f>ROUNDUP(IFERROR(AM189*(1+$AG$45/100),AM189),0)</f>
        <v>1065</v>
      </c>
      <c r="J191" s="596">
        <f>ROUNDUP(IFERROR(AN189*(1+$AG$45/100),AN189),0)</f>
        <v>1210</v>
      </c>
      <c r="K191" s="596">
        <f>ROUNDUP(IFERROR(AO189*(1+$AG$45/100),AO189),0)</f>
        <v>1356</v>
      </c>
      <c r="L191" s="596">
        <f>ROUNDUP(IFERROR(AP189*(1+$AG$45/100),AP189),0)</f>
        <v>1403</v>
      </c>
      <c r="M191" s="596">
        <f>ROUNDUP(IFERROR(AQ189*(1+$AG$45/100),AQ189),0)</f>
        <v>1549</v>
      </c>
      <c r="N191" s="596">
        <f>ROUNDUP(IFERROR(AR189*(1+$AG$45/100),AR189),0)</f>
        <v>1596</v>
      </c>
      <c r="O191" s="596">
        <f>ROUNDUP(IFERROR(AS189*(1+$AG$45/100),AS189),0)</f>
        <v>1742</v>
      </c>
      <c r="P191" s="596">
        <f>ROUNDUP(IFERROR(AT189*(1+$AG$45/100),AT189),0)</f>
        <v>1789</v>
      </c>
      <c r="Q191" s="596">
        <f>ROUNDUP(IFERROR(AU189*(1+$AG$45/100),AU189),0)</f>
        <v>1935</v>
      </c>
      <c r="R191" s="596">
        <f>ROUNDUP(IFERROR(AV189*(1+$AG$45/100),AV189),0)</f>
        <v>2080</v>
      </c>
      <c r="S191" s="596">
        <f>ROUNDUP(IFERROR(AW189*(1+$AG$45/100),AW189),0)</f>
        <v>2128</v>
      </c>
      <c r="T191" s="596">
        <f>ROUNDUP(IFERROR(AX189*(1+$AG$45/100),AX189),0)</f>
        <v>2274</v>
      </c>
      <c r="U191" s="596">
        <f>ROUNDUP(IFERROR(AY189*(1+$AG$45/100),AY189),0)</f>
        <v>2321</v>
      </c>
      <c r="V191" s="596">
        <f>ROUNDUP(IFERROR(AZ189*(1+$AG$45/100),AZ189),0)</f>
        <v>2467</v>
      </c>
      <c r="W191" s="596">
        <f>ROUNDUP(IFERROR(BA189*(1+$AG$45/100),BA189),0)</f>
        <v>2514</v>
      </c>
      <c r="X191" s="596">
        <f>ROUNDUP(IFERROR(BB189*(1+$AG$45/100),BB189),0)</f>
        <v>2660</v>
      </c>
      <c r="Y191" s="596">
        <f>ROUNDUP(IFERROR(BC189*(1+$AG$45/100),BC189),0)</f>
        <v>2805</v>
      </c>
      <c r="Z191" s="596">
        <f>ROUNDUP(IFERROR(BD189*(1+$AG$45/100),BD189),0)</f>
        <v>2853</v>
      </c>
      <c r="AA191" s="596">
        <f>ROUNDUP(IFERROR(BE189*(1+$AG$45/100),BE189),0)</f>
        <v>2998</v>
      </c>
      <c r="AB191" s="596">
        <f>ROUNDUP(IFERROR(BF189*(1+$AG$45/100),BF189),0)</f>
        <v>3046</v>
      </c>
      <c r="AC191" s="601"/>
      <c r="AE191" s="541"/>
      <c r="AF191" s="583">
        <v>3600</v>
      </c>
      <c r="AG191" s="584">
        <v>815</v>
      </c>
      <c r="AH191" s="584">
        <v>1061</v>
      </c>
      <c r="AI191" s="584">
        <v>1138</v>
      </c>
      <c r="AJ191" s="584">
        <v>1384</v>
      </c>
      <c r="AK191" s="584">
        <v>1461</v>
      </c>
      <c r="AL191" s="584">
        <v>1707</v>
      </c>
      <c r="AM191" s="584">
        <v>1785</v>
      </c>
      <c r="AN191" s="584">
        <v>2030</v>
      </c>
      <c r="AO191" s="584">
        <v>2276</v>
      </c>
      <c r="AP191" s="584">
        <v>2354</v>
      </c>
      <c r="AQ191" s="584">
        <v>2599</v>
      </c>
      <c r="AR191" s="584">
        <v>2677</v>
      </c>
      <c r="AS191" s="584">
        <v>2922</v>
      </c>
      <c r="AT191" s="584">
        <v>3000</v>
      </c>
      <c r="AU191" s="584">
        <v>3246</v>
      </c>
      <c r="AV191" s="584">
        <v>3491</v>
      </c>
      <c r="AW191" s="584">
        <v>3569</v>
      </c>
      <c r="AX191" s="584">
        <v>3814</v>
      </c>
      <c r="AY191" s="584">
        <v>3892</v>
      </c>
      <c r="AZ191" s="584">
        <v>4138</v>
      </c>
      <c r="BA191" s="584">
        <v>4215</v>
      </c>
      <c r="BB191" s="584">
        <v>4461</v>
      </c>
      <c r="BC191" s="584">
        <v>4707</v>
      </c>
      <c r="BD191" s="584">
        <v>4784</v>
      </c>
      <c r="BE191" s="584">
        <v>5030</v>
      </c>
      <c r="BF191" s="584">
        <v>5107</v>
      </c>
    </row>
    <row r="192" spans="1:61" customHeight="1" ht="26.25" s="585" customFormat="1">
      <c r="A192" s="598"/>
      <c r="B192" s="603">
        <v>3400</v>
      </c>
      <c r="C192" s="597">
        <f>ROUNDUP(IFERROR(AG190*(1+$AG$45/100),AG190),0)</f>
        <v>502</v>
      </c>
      <c r="D192" s="597">
        <f>ROUNDUP(IFERROR(AH190*(1+$AG$45/100),AH190),0)</f>
        <v>652</v>
      </c>
      <c r="E192" s="597">
        <f>ROUNDUP(IFERROR(AI190*(1+$AG$45/100),AI190),0)</f>
        <v>700</v>
      </c>
      <c r="F192" s="597">
        <f>ROUNDUP(IFERROR(AJ190*(1+$AG$45/100),AJ190),0)</f>
        <v>851</v>
      </c>
      <c r="G192" s="597">
        <f>ROUNDUP(IFERROR(AK190*(1+$AG$45/100),AK190),0)</f>
        <v>899</v>
      </c>
      <c r="H192" s="597">
        <f>ROUNDUP(IFERROR(AL190*(1+$AG$45/100),AL190),0)</f>
        <v>1050</v>
      </c>
      <c r="I192" s="597">
        <f>ROUNDUP(IFERROR(AM190*(1+$AG$45/100),AM190),0)</f>
        <v>1097</v>
      </c>
      <c r="J192" s="597">
        <f>ROUNDUP(IFERROR(AN190*(1+$AG$45/100),AN190),0)</f>
        <v>1248</v>
      </c>
      <c r="K192" s="597">
        <f>ROUNDUP(IFERROR(AO190*(1+$AG$45/100),AO190),0)</f>
        <v>1399</v>
      </c>
      <c r="L192" s="597">
        <f>ROUNDUP(IFERROR(AP190*(1+$AG$45/100),AP190),0)</f>
        <v>1447</v>
      </c>
      <c r="M192" s="597">
        <f>ROUNDUP(IFERROR(AQ190*(1+$AG$45/100),AQ190),0)</f>
        <v>1598</v>
      </c>
      <c r="N192" s="597">
        <f>ROUNDUP(IFERROR(AR190*(1+$AG$45/100),AR190),0)</f>
        <v>1646</v>
      </c>
      <c r="O192" s="597">
        <f>ROUNDUP(IFERROR(AS190*(1+$AG$45/100),AS190),0)</f>
        <v>1796</v>
      </c>
      <c r="P192" s="597">
        <f>ROUNDUP(IFERROR(AT190*(1+$AG$45/100),AT190),0)</f>
        <v>1844</v>
      </c>
      <c r="Q192" s="597">
        <f>ROUNDUP(IFERROR(AU190*(1+$AG$45/100),AU190),0)</f>
        <v>1995</v>
      </c>
      <c r="R192" s="597">
        <f>ROUNDUP(IFERROR(AV190*(1+$AG$45/100),AV190),0)</f>
        <v>2146</v>
      </c>
      <c r="S192" s="597">
        <f>ROUNDUP(IFERROR(AW190*(1+$AG$45/100),AW190),0)</f>
        <v>2194</v>
      </c>
      <c r="T192" s="597">
        <f>ROUNDUP(IFERROR(AX190*(1+$AG$45/100),AX190),0)</f>
        <v>2344</v>
      </c>
      <c r="U192" s="597">
        <f>ROUNDUP(IFERROR(AY190*(1+$AG$45/100),AY190),0)</f>
        <v>2392</v>
      </c>
      <c r="V192" s="597">
        <f>ROUNDUP(IFERROR(AZ190*(1+$AG$45/100),AZ190),0)</f>
        <v>2543</v>
      </c>
      <c r="W192" s="597">
        <f>ROUNDUP(IFERROR(BA190*(1+$AG$45/100),BA190),0)</f>
        <v>2591</v>
      </c>
      <c r="X192" s="597">
        <f>ROUNDUP(IFERROR(BB190*(1+$AG$45/100),BB190),0)</f>
        <v>2742</v>
      </c>
      <c r="Y192" s="597">
        <f>ROUNDUP(IFERROR(BC190*(1+$AG$45/100),BC190),0)</f>
        <v>2893</v>
      </c>
      <c r="Z192" s="597">
        <f>ROUNDUP(IFERROR(BD190*(1+$AG$45/100),BD190),0)</f>
        <v>2940</v>
      </c>
      <c r="AA192" s="597">
        <f>ROUNDUP(IFERROR(BE190*(1+$AG$45/100),BE190),0)</f>
        <v>3091</v>
      </c>
      <c r="AB192" s="597">
        <f>ROUNDUP(IFERROR(BF190*(1+$AG$45/100),BF190),0)</f>
        <v>3139</v>
      </c>
      <c r="AC192" s="601"/>
      <c r="AE192" s="586"/>
      <c r="AF192" s="587">
        <v>3800</v>
      </c>
      <c r="AG192" s="588">
        <v>840</v>
      </c>
      <c r="AH192" s="588">
        <v>1094</v>
      </c>
      <c r="AI192" s="588">
        <v>1172</v>
      </c>
      <c r="AJ192" s="588">
        <v>1426</v>
      </c>
      <c r="AK192" s="588">
        <v>1503</v>
      </c>
      <c r="AL192" s="588">
        <v>1757</v>
      </c>
      <c r="AM192" s="588">
        <v>1835</v>
      </c>
      <c r="AN192" s="588">
        <v>2089</v>
      </c>
      <c r="AO192" s="588">
        <v>2343</v>
      </c>
      <c r="AP192" s="588">
        <v>2421</v>
      </c>
      <c r="AQ192" s="588">
        <v>2675</v>
      </c>
      <c r="AR192" s="588">
        <v>2752</v>
      </c>
      <c r="AS192" s="588">
        <v>3006</v>
      </c>
      <c r="AT192" s="588">
        <v>3084</v>
      </c>
      <c r="AU192" s="588">
        <v>3338</v>
      </c>
      <c r="AV192" s="588">
        <v>3592</v>
      </c>
      <c r="AW192" s="588">
        <v>3670</v>
      </c>
      <c r="AX192" s="588">
        <v>3924</v>
      </c>
      <c r="AY192" s="588">
        <v>4001</v>
      </c>
      <c r="AZ192" s="588">
        <v>4255</v>
      </c>
      <c r="BA192" s="588">
        <v>4333</v>
      </c>
      <c r="BB192" s="588">
        <v>4587</v>
      </c>
      <c r="BC192" s="588">
        <v>4841</v>
      </c>
      <c r="BD192" s="588">
        <v>4919</v>
      </c>
      <c r="BE192" s="588">
        <v>5173</v>
      </c>
      <c r="BF192" s="588">
        <v>5250</v>
      </c>
    </row>
    <row r="193" spans="1:61" customHeight="1" ht="26.25" s="578" customFormat="1">
      <c r="A193" s="598"/>
      <c r="B193" s="603">
        <v>3600</v>
      </c>
      <c r="C193" s="596">
        <f>ROUNDUP(IFERROR(AG191*(1+$AG$45/100),AG191),0)</f>
        <v>530</v>
      </c>
      <c r="D193" s="596">
        <f>ROUNDUP(IFERROR(AH191*(1+$AG$45/100),AH191),0)</f>
        <v>690</v>
      </c>
      <c r="E193" s="596">
        <f>ROUNDUP(IFERROR(AI191*(1+$AG$45/100),AI191),0)</f>
        <v>740</v>
      </c>
      <c r="F193" s="596">
        <f>ROUNDUP(IFERROR(AJ191*(1+$AG$45/100),AJ191),0)</f>
        <v>900</v>
      </c>
      <c r="G193" s="596">
        <f>ROUNDUP(IFERROR(AK191*(1+$AG$45/100),AK191),0)</f>
        <v>950</v>
      </c>
      <c r="H193" s="596">
        <f>ROUNDUP(IFERROR(AL191*(1+$AG$45/100),AL191),0)</f>
        <v>1110</v>
      </c>
      <c r="I193" s="596">
        <f>ROUNDUP(IFERROR(AM191*(1+$AG$45/100),AM191),0)</f>
        <v>1161</v>
      </c>
      <c r="J193" s="596">
        <f>ROUNDUP(IFERROR(AN191*(1+$AG$45/100),AN191),0)</f>
        <v>1320</v>
      </c>
      <c r="K193" s="596">
        <f>ROUNDUP(IFERROR(AO191*(1+$AG$45/100),AO191),0)</f>
        <v>1480</v>
      </c>
      <c r="L193" s="596">
        <f>ROUNDUP(IFERROR(AP191*(1+$AG$45/100),AP191),0)</f>
        <v>1531</v>
      </c>
      <c r="M193" s="596">
        <f>ROUNDUP(IFERROR(AQ191*(1+$AG$45/100),AQ191),0)</f>
        <v>1690</v>
      </c>
      <c r="N193" s="596">
        <f>ROUNDUP(IFERROR(AR191*(1+$AG$45/100),AR191),0)</f>
        <v>1741</v>
      </c>
      <c r="O193" s="596">
        <f>ROUNDUP(IFERROR(AS191*(1+$AG$45/100),AS191),0)</f>
        <v>1900</v>
      </c>
      <c r="P193" s="596">
        <f>ROUNDUP(IFERROR(AT191*(1+$AG$45/100),AT191),0)</f>
        <v>1950</v>
      </c>
      <c r="Q193" s="596">
        <f>ROUNDUP(IFERROR(AU191*(1+$AG$45/100),AU191),0)</f>
        <v>2110</v>
      </c>
      <c r="R193" s="596">
        <f>ROUNDUP(IFERROR(AV191*(1+$AG$45/100),AV191),0)</f>
        <v>2270</v>
      </c>
      <c r="S193" s="596">
        <f>ROUNDUP(IFERROR(AW191*(1+$AG$45/100),AW191),0)</f>
        <v>2320</v>
      </c>
      <c r="T193" s="596">
        <f>ROUNDUP(IFERROR(AX191*(1+$AG$45/100),AX191),0)</f>
        <v>2480</v>
      </c>
      <c r="U193" s="596">
        <f>ROUNDUP(IFERROR(AY191*(1+$AG$45/100),AY191),0)</f>
        <v>2530</v>
      </c>
      <c r="V193" s="596">
        <f>ROUNDUP(IFERROR(AZ191*(1+$AG$45/100),AZ191),0)</f>
        <v>2690</v>
      </c>
      <c r="W193" s="596">
        <f>ROUNDUP(IFERROR(BA191*(1+$AG$45/100),BA191),0)</f>
        <v>2740</v>
      </c>
      <c r="X193" s="596">
        <f>ROUNDUP(IFERROR(BB191*(1+$AG$45/100),BB191),0)</f>
        <v>2900</v>
      </c>
      <c r="Y193" s="596">
        <f>ROUNDUP(IFERROR(BC191*(1+$AG$45/100),BC191),0)</f>
        <v>3060</v>
      </c>
      <c r="Z193" s="596">
        <f>ROUNDUP(IFERROR(BD191*(1+$AG$45/100),BD191),0)</f>
        <v>3110</v>
      </c>
      <c r="AA193" s="596">
        <f>ROUNDUP(IFERROR(BE191*(1+$AG$45/100),BE191),0)</f>
        <v>3270</v>
      </c>
      <c r="AB193" s="596">
        <f>ROUNDUP(IFERROR(BF191*(1+$AG$45/100),BF191),0)</f>
        <v>3320</v>
      </c>
      <c r="AC193" s="601"/>
      <c r="AE193" s="541"/>
      <c r="AF193" s="583">
        <v>4000</v>
      </c>
      <c r="AG193" s="584">
        <v>865</v>
      </c>
      <c r="AH193" s="584">
        <v>1128</v>
      </c>
      <c r="AI193" s="584">
        <v>1205</v>
      </c>
      <c r="AJ193" s="584">
        <v>1468</v>
      </c>
      <c r="AK193" s="584">
        <v>1545</v>
      </c>
      <c r="AL193" s="584">
        <v>1808</v>
      </c>
      <c r="AM193" s="584">
        <v>1885</v>
      </c>
      <c r="AN193" s="584">
        <v>2148</v>
      </c>
      <c r="AO193" s="584">
        <v>2410</v>
      </c>
      <c r="AP193" s="584">
        <v>2488</v>
      </c>
      <c r="AQ193" s="584">
        <v>2750</v>
      </c>
      <c r="AR193" s="584">
        <v>2828</v>
      </c>
      <c r="AS193" s="584">
        <v>3090</v>
      </c>
      <c r="AT193" s="584">
        <v>3168</v>
      </c>
      <c r="AU193" s="584">
        <v>3430</v>
      </c>
      <c r="AV193" s="584">
        <v>3693</v>
      </c>
      <c r="AW193" s="584">
        <v>3770</v>
      </c>
      <c r="AX193" s="584">
        <v>4033</v>
      </c>
      <c r="AY193" s="584">
        <v>4110</v>
      </c>
      <c r="AZ193" s="584">
        <v>4373</v>
      </c>
      <c r="BA193" s="584">
        <v>4450</v>
      </c>
      <c r="BB193" s="584">
        <v>4713</v>
      </c>
      <c r="BC193" s="584">
        <v>4975</v>
      </c>
      <c r="BD193" s="584">
        <v>5053</v>
      </c>
      <c r="BE193" s="584">
        <v>5315</v>
      </c>
      <c r="BF193" s="584">
        <v>5393</v>
      </c>
    </row>
    <row r="194" spans="1:61" customHeight="1" ht="26.25" s="585" customFormat="1">
      <c r="A194" s="598"/>
      <c r="B194" s="603">
        <v>3800</v>
      </c>
      <c r="C194" s="597">
        <f>ROUNDUP(IFERROR(AG192*(1+$AG$45/100),AG192),0)</f>
        <v>546</v>
      </c>
      <c r="D194" s="597">
        <f>ROUNDUP(IFERROR(AH192*(1+$AG$45/100),AH192),0)</f>
        <v>712</v>
      </c>
      <c r="E194" s="597">
        <f>ROUNDUP(IFERROR(AI192*(1+$AG$45/100),AI192),0)</f>
        <v>762</v>
      </c>
      <c r="F194" s="597">
        <f>ROUNDUP(IFERROR(AJ192*(1+$AG$45/100),AJ192),0)</f>
        <v>927</v>
      </c>
      <c r="G194" s="597">
        <f>ROUNDUP(IFERROR(AK192*(1+$AG$45/100),AK192),0)</f>
        <v>977</v>
      </c>
      <c r="H194" s="597">
        <f>ROUNDUP(IFERROR(AL192*(1+$AG$45/100),AL192),0)</f>
        <v>1143</v>
      </c>
      <c r="I194" s="597">
        <f>ROUNDUP(IFERROR(AM192*(1+$AG$45/100),AM192),0)</f>
        <v>1193</v>
      </c>
      <c r="J194" s="597">
        <f>ROUNDUP(IFERROR(AN192*(1+$AG$45/100),AN192),0)</f>
        <v>1358</v>
      </c>
      <c r="K194" s="597">
        <f>ROUNDUP(IFERROR(AO192*(1+$AG$45/100),AO192),0)</f>
        <v>1523</v>
      </c>
      <c r="L194" s="597">
        <f>ROUNDUP(IFERROR(AP192*(1+$AG$45/100),AP192),0)</f>
        <v>1574</v>
      </c>
      <c r="M194" s="597">
        <f>ROUNDUP(IFERROR(AQ192*(1+$AG$45/100),AQ192),0)</f>
        <v>1739</v>
      </c>
      <c r="N194" s="597">
        <f>ROUNDUP(IFERROR(AR192*(1+$AG$45/100),AR192),0)</f>
        <v>1789</v>
      </c>
      <c r="O194" s="597">
        <f>ROUNDUP(IFERROR(AS192*(1+$AG$45/100),AS192),0)</f>
        <v>1954</v>
      </c>
      <c r="P194" s="597">
        <f>ROUNDUP(IFERROR(AT192*(1+$AG$45/100),AT192),0)</f>
        <v>2005</v>
      </c>
      <c r="Q194" s="597">
        <f>ROUNDUP(IFERROR(AU192*(1+$AG$45/100),AU192),0)</f>
        <v>2170</v>
      </c>
      <c r="R194" s="597">
        <f>ROUNDUP(IFERROR(AV192*(1+$AG$45/100),AV192),0)</f>
        <v>2335</v>
      </c>
      <c r="S194" s="597">
        <f>ROUNDUP(IFERROR(AW192*(1+$AG$45/100),AW192),0)</f>
        <v>2386</v>
      </c>
      <c r="T194" s="597">
        <f>ROUNDUP(IFERROR(AX192*(1+$AG$45/100),AX192),0)</f>
        <v>2551</v>
      </c>
      <c r="U194" s="597">
        <f>ROUNDUP(IFERROR(AY192*(1+$AG$45/100),AY192),0)</f>
        <v>2601</v>
      </c>
      <c r="V194" s="597">
        <f>ROUNDUP(IFERROR(AZ192*(1+$AG$45/100),AZ192),0)</f>
        <v>2766</v>
      </c>
      <c r="W194" s="597">
        <f>ROUNDUP(IFERROR(BA192*(1+$AG$45/100),BA192),0)</f>
        <v>2817</v>
      </c>
      <c r="X194" s="597">
        <f>ROUNDUP(IFERROR(BB192*(1+$AG$45/100),BB192),0)</f>
        <v>2982</v>
      </c>
      <c r="Y194" s="597">
        <f>ROUNDUP(IFERROR(BC192*(1+$AG$45/100),BC192),0)</f>
        <v>3147</v>
      </c>
      <c r="Z194" s="597">
        <f>ROUNDUP(IFERROR(BD192*(1+$AG$45/100),BD192),0)</f>
        <v>3198</v>
      </c>
      <c r="AA194" s="597">
        <f>ROUNDUP(IFERROR(BE192*(1+$AG$45/100),BE192),0)</f>
        <v>3363</v>
      </c>
      <c r="AB194" s="597">
        <f>ROUNDUP(IFERROR(BF192*(1+$AG$45/100),BF192),0)</f>
        <v>3413</v>
      </c>
      <c r="AC194" s="601"/>
      <c r="AE194" s="586"/>
      <c r="AF194" s="587">
        <v>4200</v>
      </c>
      <c r="AG194" s="588">
        <v>891</v>
      </c>
      <c r="AH194" s="588">
        <v>1161</v>
      </c>
      <c r="AI194" s="588">
        <v>1239</v>
      </c>
      <c r="AJ194" s="588">
        <v>1510</v>
      </c>
      <c r="AK194" s="588">
        <v>1587</v>
      </c>
      <c r="AL194" s="588">
        <v>1858</v>
      </c>
      <c r="AM194" s="588">
        <v>1936</v>
      </c>
      <c r="AN194" s="588">
        <v>2207</v>
      </c>
      <c r="AO194" s="588">
        <v>2477</v>
      </c>
      <c r="AP194" s="588">
        <v>2555</v>
      </c>
      <c r="AQ194" s="588">
        <v>2826</v>
      </c>
      <c r="AR194" s="588">
        <v>2904</v>
      </c>
      <c r="AS194" s="588">
        <v>3174</v>
      </c>
      <c r="AT194" s="588">
        <v>3252</v>
      </c>
      <c r="AU194" s="588">
        <v>3523</v>
      </c>
      <c r="AV194" s="588">
        <v>3794</v>
      </c>
      <c r="AW194" s="588">
        <v>3871</v>
      </c>
      <c r="AX194" s="588">
        <v>4142</v>
      </c>
      <c r="AY194" s="588">
        <v>4220</v>
      </c>
      <c r="AZ194" s="588">
        <v>4490</v>
      </c>
      <c r="BA194" s="588">
        <v>4568</v>
      </c>
      <c r="BB194" s="588">
        <v>4839</v>
      </c>
      <c r="BC194" s="588">
        <v>5110</v>
      </c>
      <c r="BD194" s="588">
        <v>5187</v>
      </c>
      <c r="BE194" s="588">
        <v>5458</v>
      </c>
      <c r="BF194" s="588">
        <v>5536</v>
      </c>
    </row>
    <row r="195" spans="1:61" customHeight="1" ht="26.25" s="578" customFormat="1">
      <c r="A195" s="598"/>
      <c r="B195" s="603">
        <v>4000</v>
      </c>
      <c r="C195" s="596">
        <f>ROUNDUP(IFERROR(AG193*(1+$AG$45/100),AG193),0)</f>
        <v>563</v>
      </c>
      <c r="D195" s="596">
        <f>ROUNDUP(IFERROR(AH193*(1+$AG$45/100),AH193),0)</f>
        <v>734</v>
      </c>
      <c r="E195" s="596">
        <f>ROUNDUP(IFERROR(AI193*(1+$AG$45/100),AI193),0)</f>
        <v>784</v>
      </c>
      <c r="F195" s="596">
        <f>ROUNDUP(IFERROR(AJ193*(1+$AG$45/100),AJ193),0)</f>
        <v>955</v>
      </c>
      <c r="G195" s="596">
        <f>ROUNDUP(IFERROR(AK193*(1+$AG$45/100),AK193),0)</f>
        <v>1005</v>
      </c>
      <c r="H195" s="596">
        <f>ROUNDUP(IFERROR(AL193*(1+$AG$45/100),AL193),0)</f>
        <v>1176</v>
      </c>
      <c r="I195" s="596">
        <f>ROUNDUP(IFERROR(AM193*(1+$AG$45/100),AM193),0)</f>
        <v>1226</v>
      </c>
      <c r="J195" s="596">
        <f>ROUNDUP(IFERROR(AN193*(1+$AG$45/100),AN193),0)</f>
        <v>1397</v>
      </c>
      <c r="K195" s="596">
        <f>ROUNDUP(IFERROR(AO193*(1+$AG$45/100),AO193),0)</f>
        <v>1567</v>
      </c>
      <c r="L195" s="596">
        <f>ROUNDUP(IFERROR(AP193*(1+$AG$45/100),AP193),0)</f>
        <v>1618</v>
      </c>
      <c r="M195" s="596">
        <f>ROUNDUP(IFERROR(AQ193*(1+$AG$45/100),AQ193),0)</f>
        <v>1788</v>
      </c>
      <c r="N195" s="596">
        <f>ROUNDUP(IFERROR(AR193*(1+$AG$45/100),AR193),0)</f>
        <v>1839</v>
      </c>
      <c r="O195" s="596">
        <f>ROUNDUP(IFERROR(AS193*(1+$AG$45/100),AS193),0)</f>
        <v>2009</v>
      </c>
      <c r="P195" s="596">
        <f>ROUNDUP(IFERROR(AT193*(1+$AG$45/100),AT193),0)</f>
        <v>2060</v>
      </c>
      <c r="Q195" s="596">
        <f>ROUNDUP(IFERROR(AU193*(1+$AG$45/100),AU193),0)</f>
        <v>2230</v>
      </c>
      <c r="R195" s="596">
        <f>ROUNDUP(IFERROR(AV193*(1+$AG$45/100),AV193),0)</f>
        <v>2401</v>
      </c>
      <c r="S195" s="596">
        <f>ROUNDUP(IFERROR(AW193*(1+$AG$45/100),AW193),0)</f>
        <v>2451</v>
      </c>
      <c r="T195" s="596">
        <f>ROUNDUP(IFERROR(AX193*(1+$AG$45/100),AX193),0)</f>
        <v>2622</v>
      </c>
      <c r="U195" s="596">
        <f>ROUNDUP(IFERROR(AY193*(1+$AG$45/100),AY193),0)</f>
        <v>2672</v>
      </c>
      <c r="V195" s="596">
        <f>ROUNDUP(IFERROR(AZ193*(1+$AG$45/100),AZ193),0)</f>
        <v>2843</v>
      </c>
      <c r="W195" s="596">
        <f>ROUNDUP(IFERROR(BA193*(1+$AG$45/100),BA193),0)</f>
        <v>2893</v>
      </c>
      <c r="X195" s="596">
        <f>ROUNDUP(IFERROR(BB193*(1+$AG$45/100),BB193),0)</f>
        <v>3064</v>
      </c>
      <c r="Y195" s="596">
        <f>ROUNDUP(IFERROR(BC193*(1+$AG$45/100),BC193),0)</f>
        <v>3234</v>
      </c>
      <c r="Z195" s="596">
        <f>ROUNDUP(IFERROR(BD193*(1+$AG$45/100),BD193),0)</f>
        <v>3285</v>
      </c>
      <c r="AA195" s="596">
        <f>ROUNDUP(IFERROR(BE193*(1+$AG$45/100),BE193),0)</f>
        <v>3455</v>
      </c>
      <c r="AB195" s="596">
        <f>ROUNDUP(IFERROR(BF193*(1+$AG$45/100),BF193),0)</f>
        <v>3506</v>
      </c>
      <c r="AC195" s="601"/>
      <c r="AE195" s="541"/>
      <c r="AF195" s="583">
        <v>4400</v>
      </c>
      <c r="AG195" s="584">
        <v>916</v>
      </c>
      <c r="AH195" s="584">
        <v>1195</v>
      </c>
      <c r="AI195" s="584">
        <v>1273</v>
      </c>
      <c r="AJ195" s="584">
        <v>1552</v>
      </c>
      <c r="AK195" s="584">
        <v>1629</v>
      </c>
      <c r="AL195" s="584">
        <v>1909</v>
      </c>
      <c r="AM195" s="584">
        <v>1986</v>
      </c>
      <c r="AN195" s="584">
        <v>2265</v>
      </c>
      <c r="AO195" s="584">
        <v>2545</v>
      </c>
      <c r="AP195" s="584">
        <v>2622</v>
      </c>
      <c r="AQ195" s="584">
        <v>2902</v>
      </c>
      <c r="AR195" s="584">
        <v>2979</v>
      </c>
      <c r="AS195" s="584">
        <v>3258</v>
      </c>
      <c r="AT195" s="584">
        <v>3336</v>
      </c>
      <c r="AU195" s="584">
        <v>3615</v>
      </c>
      <c r="AV195" s="584">
        <v>3894</v>
      </c>
      <c r="AW195" s="584">
        <v>3972</v>
      </c>
      <c r="AX195" s="584">
        <v>4251</v>
      </c>
      <c r="AY195" s="584">
        <v>4329</v>
      </c>
      <c r="AZ195" s="584">
        <v>4608</v>
      </c>
      <c r="BA195" s="584">
        <v>4686</v>
      </c>
      <c r="BB195" s="584">
        <v>4965</v>
      </c>
      <c r="BC195" s="584">
        <v>5244</v>
      </c>
      <c r="BD195" s="584">
        <v>5322</v>
      </c>
      <c r="BE195" s="584">
        <v>5601</v>
      </c>
      <c r="BF195" s="584">
        <v>5679</v>
      </c>
    </row>
    <row r="196" spans="1:61" customHeight="1" ht="26.25" s="585" customFormat="1">
      <c r="A196" s="598"/>
      <c r="B196" s="603">
        <v>4200</v>
      </c>
      <c r="C196" s="597">
        <f>ROUNDUP(IFERROR(AG194*(1+$AG$45/100),AG194),0)</f>
        <v>580</v>
      </c>
      <c r="D196" s="597">
        <f>ROUNDUP(IFERROR(AH194*(1+$AG$45/100),AH194),0)</f>
        <v>755</v>
      </c>
      <c r="E196" s="597">
        <f>ROUNDUP(IFERROR(AI194*(1+$AG$45/100),AI194),0)</f>
        <v>806</v>
      </c>
      <c r="F196" s="597">
        <f>ROUNDUP(IFERROR(AJ194*(1+$AG$45/100),AJ194),0)</f>
        <v>982</v>
      </c>
      <c r="G196" s="597">
        <f>ROUNDUP(IFERROR(AK194*(1+$AG$45/100),AK194),0)</f>
        <v>1032</v>
      </c>
      <c r="H196" s="597">
        <f>ROUNDUP(IFERROR(AL194*(1+$AG$45/100),AL194),0)</f>
        <v>1208</v>
      </c>
      <c r="I196" s="597">
        <f>ROUNDUP(IFERROR(AM194*(1+$AG$45/100),AM194),0)</f>
        <v>1259</v>
      </c>
      <c r="J196" s="597">
        <f>ROUNDUP(IFERROR(AN194*(1+$AG$45/100),AN194),0)</f>
        <v>1435</v>
      </c>
      <c r="K196" s="597">
        <f>ROUNDUP(IFERROR(AO194*(1+$AG$45/100),AO194),0)</f>
        <v>1611</v>
      </c>
      <c r="L196" s="597">
        <f>ROUNDUP(IFERROR(AP194*(1+$AG$45/100),AP194),0)</f>
        <v>1661</v>
      </c>
      <c r="M196" s="597">
        <f>ROUNDUP(IFERROR(AQ194*(1+$AG$45/100),AQ194),0)</f>
        <v>1837</v>
      </c>
      <c r="N196" s="597">
        <f>ROUNDUP(IFERROR(AR194*(1+$AG$45/100),AR194),0)</f>
        <v>1888</v>
      </c>
      <c r="O196" s="597">
        <f>ROUNDUP(IFERROR(AS194*(1+$AG$45/100),AS194),0)</f>
        <v>2064</v>
      </c>
      <c r="P196" s="597">
        <f>ROUNDUP(IFERROR(AT194*(1+$AG$45/100),AT194),0)</f>
        <v>2114</v>
      </c>
      <c r="Q196" s="597">
        <f>ROUNDUP(IFERROR(AU194*(1+$AG$45/100),AU194),0)</f>
        <v>2290</v>
      </c>
      <c r="R196" s="597">
        <f>ROUNDUP(IFERROR(AV194*(1+$AG$45/100),AV194),0)</f>
        <v>2467</v>
      </c>
      <c r="S196" s="597">
        <f>ROUNDUP(IFERROR(AW194*(1+$AG$45/100),AW194),0)</f>
        <v>2517</v>
      </c>
      <c r="T196" s="597">
        <f>ROUNDUP(IFERROR(AX194*(1+$AG$45/100),AX194),0)</f>
        <v>2693</v>
      </c>
      <c r="U196" s="597">
        <f>ROUNDUP(IFERROR(AY194*(1+$AG$45/100),AY194),0)</f>
        <v>2743</v>
      </c>
      <c r="V196" s="597">
        <f>ROUNDUP(IFERROR(AZ194*(1+$AG$45/100),AZ194),0)</f>
        <v>2919</v>
      </c>
      <c r="W196" s="597">
        <f>ROUNDUP(IFERROR(BA194*(1+$AG$45/100),BA194),0)</f>
        <v>2970</v>
      </c>
      <c r="X196" s="597">
        <f>ROUNDUP(IFERROR(BB194*(1+$AG$45/100),BB194),0)</f>
        <v>3146</v>
      </c>
      <c r="Y196" s="597">
        <f>ROUNDUP(IFERROR(BC194*(1+$AG$45/100),BC194),0)</f>
        <v>3322</v>
      </c>
      <c r="Z196" s="597">
        <f>ROUNDUP(IFERROR(BD194*(1+$AG$45/100),BD194),0)</f>
        <v>3372</v>
      </c>
      <c r="AA196" s="597">
        <f>ROUNDUP(IFERROR(BE194*(1+$AG$45/100),BE194),0)</f>
        <v>3548</v>
      </c>
      <c r="AB196" s="597">
        <f>ROUNDUP(IFERROR(BF194*(1+$AG$45/100),BF194),0)</f>
        <v>3599</v>
      </c>
      <c r="AC196" s="601"/>
      <c r="AE196" s="586"/>
      <c r="AF196" s="587">
        <v>4600</v>
      </c>
      <c r="AG196" s="588">
        <v>988</v>
      </c>
      <c r="AH196" s="588">
        <v>1287</v>
      </c>
      <c r="AI196" s="588">
        <v>1377</v>
      </c>
      <c r="AJ196" s="588">
        <v>1676</v>
      </c>
      <c r="AK196" s="588">
        <v>1766</v>
      </c>
      <c r="AL196" s="588">
        <v>2065</v>
      </c>
      <c r="AM196" s="588">
        <v>2154</v>
      </c>
      <c r="AN196" s="588">
        <v>2454</v>
      </c>
      <c r="AO196" s="588">
        <v>2753</v>
      </c>
      <c r="AP196" s="588">
        <v>2842</v>
      </c>
      <c r="AQ196" s="588">
        <v>3142</v>
      </c>
      <c r="AR196" s="588">
        <v>3231</v>
      </c>
      <c r="AS196" s="588">
        <v>3531</v>
      </c>
      <c r="AT196" s="588">
        <v>3620</v>
      </c>
      <c r="AU196" s="588">
        <v>3919</v>
      </c>
      <c r="AV196" s="588">
        <v>4219</v>
      </c>
      <c r="AW196" s="588">
        <v>4308</v>
      </c>
      <c r="AX196" s="588">
        <v>4607</v>
      </c>
      <c r="AY196" s="588">
        <v>4697</v>
      </c>
      <c r="AZ196" s="588">
        <v>4996</v>
      </c>
      <c r="BA196" s="588">
        <v>5086</v>
      </c>
      <c r="BB196" s="588">
        <v>5385</v>
      </c>
      <c r="BC196" s="588">
        <v>5684</v>
      </c>
      <c r="BD196" s="588">
        <v>5774</v>
      </c>
      <c r="BE196" s="588">
        <v>6073</v>
      </c>
      <c r="BF196" s="588">
        <v>6162</v>
      </c>
    </row>
    <row r="197" spans="1:61" customHeight="1" ht="26.25" s="578" customFormat="1">
      <c r="A197" s="598"/>
      <c r="B197" s="603">
        <v>4400</v>
      </c>
      <c r="C197" s="596">
        <f>ROUNDUP(IFERROR(AG195*(1+$AG$45/100),AG195),0)</f>
        <v>596</v>
      </c>
      <c r="D197" s="596">
        <f>ROUNDUP(IFERROR(AH195*(1+$AG$45/100),AH195),0)</f>
        <v>777</v>
      </c>
      <c r="E197" s="596">
        <f>ROUNDUP(IFERROR(AI195*(1+$AG$45/100),AI195),0)</f>
        <v>828</v>
      </c>
      <c r="F197" s="596">
        <f>ROUNDUP(IFERROR(AJ195*(1+$AG$45/100),AJ195),0)</f>
        <v>1009</v>
      </c>
      <c r="G197" s="596">
        <f>ROUNDUP(IFERROR(AK195*(1+$AG$45/100),AK195),0)</f>
        <v>1059</v>
      </c>
      <c r="H197" s="596">
        <f>ROUNDUP(IFERROR(AL195*(1+$AG$45/100),AL195),0)</f>
        <v>1241</v>
      </c>
      <c r="I197" s="596">
        <f>ROUNDUP(IFERROR(AM195*(1+$AG$45/100),AM195),0)</f>
        <v>1291</v>
      </c>
      <c r="J197" s="596">
        <f>ROUNDUP(IFERROR(AN195*(1+$AG$45/100),AN195),0)</f>
        <v>1473</v>
      </c>
      <c r="K197" s="596">
        <f>ROUNDUP(IFERROR(AO195*(1+$AG$45/100),AO195),0)</f>
        <v>1655</v>
      </c>
      <c r="L197" s="596">
        <f>ROUNDUP(IFERROR(AP195*(1+$AG$45/100),AP195),0)</f>
        <v>1705</v>
      </c>
      <c r="M197" s="596">
        <f>ROUNDUP(IFERROR(AQ195*(1+$AG$45/100),AQ195),0)</f>
        <v>1887</v>
      </c>
      <c r="N197" s="596">
        <f>ROUNDUP(IFERROR(AR195*(1+$AG$45/100),AR195),0)</f>
        <v>1937</v>
      </c>
      <c r="O197" s="596">
        <f>ROUNDUP(IFERROR(AS195*(1+$AG$45/100),AS195),0)</f>
        <v>2118</v>
      </c>
      <c r="P197" s="596">
        <f>ROUNDUP(IFERROR(AT195*(1+$AG$45/100),AT195),0)</f>
        <v>2169</v>
      </c>
      <c r="Q197" s="596">
        <f>ROUNDUP(IFERROR(AU195*(1+$AG$45/100),AU195),0)</f>
        <v>2350</v>
      </c>
      <c r="R197" s="596">
        <f>ROUNDUP(IFERROR(AV195*(1+$AG$45/100),AV195),0)</f>
        <v>2532</v>
      </c>
      <c r="S197" s="596">
        <f>ROUNDUP(IFERROR(AW195*(1+$AG$45/100),AW195),0)</f>
        <v>2582</v>
      </c>
      <c r="T197" s="596">
        <f>ROUNDUP(IFERROR(AX195*(1+$AG$45/100),AX195),0)</f>
        <v>2764</v>
      </c>
      <c r="U197" s="596">
        <f>ROUNDUP(IFERROR(AY195*(1+$AG$45/100),AY195),0)</f>
        <v>2814</v>
      </c>
      <c r="V197" s="596">
        <f>ROUNDUP(IFERROR(AZ195*(1+$AG$45/100),AZ195),0)</f>
        <v>2996</v>
      </c>
      <c r="W197" s="596">
        <f>ROUNDUP(IFERROR(BA195*(1+$AG$45/100),BA195),0)</f>
        <v>3046</v>
      </c>
      <c r="X197" s="596">
        <f>ROUNDUP(IFERROR(BB195*(1+$AG$45/100),BB195),0)</f>
        <v>3228</v>
      </c>
      <c r="Y197" s="596">
        <f>ROUNDUP(IFERROR(BC195*(1+$AG$45/100),BC195),0)</f>
        <v>3409</v>
      </c>
      <c r="Z197" s="596">
        <f>ROUNDUP(IFERROR(BD195*(1+$AG$45/100),BD195),0)</f>
        <v>3460</v>
      </c>
      <c r="AA197" s="596">
        <f>ROUNDUP(IFERROR(BE195*(1+$AG$45/100),BE195),0)</f>
        <v>3641</v>
      </c>
      <c r="AB197" s="596">
        <f>ROUNDUP(IFERROR(BF195*(1+$AG$45/100),BF195),0)</f>
        <v>3692</v>
      </c>
      <c r="AC197" s="601"/>
      <c r="AE197" s="541"/>
      <c r="AF197" s="583">
        <v>4800</v>
      </c>
      <c r="AG197" s="584">
        <v>1013</v>
      </c>
      <c r="AH197" s="584">
        <v>1321</v>
      </c>
      <c r="AI197" s="584">
        <v>1410</v>
      </c>
      <c r="AJ197" s="584">
        <v>1718</v>
      </c>
      <c r="AK197" s="584">
        <v>1808</v>
      </c>
      <c r="AL197" s="584">
        <v>2115</v>
      </c>
      <c r="AM197" s="584">
        <v>2205</v>
      </c>
      <c r="AN197" s="584">
        <v>2512</v>
      </c>
      <c r="AO197" s="584">
        <v>2820</v>
      </c>
      <c r="AP197" s="584">
        <v>2910</v>
      </c>
      <c r="AQ197" s="584">
        <v>3217</v>
      </c>
      <c r="AR197" s="584">
        <v>3307</v>
      </c>
      <c r="AS197" s="584">
        <v>3615</v>
      </c>
      <c r="AT197" s="584">
        <v>3704</v>
      </c>
      <c r="AU197" s="584">
        <v>4012</v>
      </c>
      <c r="AV197" s="584">
        <v>4319</v>
      </c>
      <c r="AW197" s="584">
        <v>4409</v>
      </c>
      <c r="AX197" s="584">
        <v>4717</v>
      </c>
      <c r="AY197" s="584">
        <v>4806</v>
      </c>
      <c r="AZ197" s="584">
        <v>5114</v>
      </c>
      <c r="BA197" s="584">
        <v>5203</v>
      </c>
      <c r="BB197" s="584">
        <v>5511</v>
      </c>
      <c r="BC197" s="584">
        <v>5819</v>
      </c>
      <c r="BD197" s="584">
        <v>5908</v>
      </c>
      <c r="BE197" s="584">
        <v>6216</v>
      </c>
      <c r="BF197" s="584">
        <v>6305</v>
      </c>
    </row>
    <row r="198" spans="1:61" customHeight="1" ht="26.25" s="585" customFormat="1">
      <c r="A198" s="598"/>
      <c r="B198" s="603">
        <v>4600</v>
      </c>
      <c r="C198" s="597">
        <f>ROUNDUP(IFERROR(AG196*(1+$AG$45/100),AG196),0)</f>
        <v>643</v>
      </c>
      <c r="D198" s="597">
        <f>ROUNDUP(IFERROR(AH196*(1+$AG$45/100),AH196),0)</f>
        <v>837</v>
      </c>
      <c r="E198" s="597">
        <f>ROUNDUP(IFERROR(AI196*(1+$AG$45/100),AI196),0)</f>
        <v>896</v>
      </c>
      <c r="F198" s="597">
        <f>ROUNDUP(IFERROR(AJ196*(1+$AG$45/100),AJ196),0)</f>
        <v>1090</v>
      </c>
      <c r="G198" s="597">
        <f>ROUNDUP(IFERROR(AK196*(1+$AG$45/100),AK196),0)</f>
        <v>1148</v>
      </c>
      <c r="H198" s="597">
        <f>ROUNDUP(IFERROR(AL196*(1+$AG$45/100),AL196),0)</f>
        <v>1343</v>
      </c>
      <c r="I198" s="597">
        <f>ROUNDUP(IFERROR(AM196*(1+$AG$45/100),AM196),0)</f>
        <v>1401</v>
      </c>
      <c r="J198" s="597">
        <f>ROUNDUP(IFERROR(AN196*(1+$AG$45/100),AN196),0)</f>
        <v>1596</v>
      </c>
      <c r="K198" s="597">
        <f>ROUNDUP(IFERROR(AO196*(1+$AG$45/100),AO196),0)</f>
        <v>1790</v>
      </c>
      <c r="L198" s="597">
        <f>ROUNDUP(IFERROR(AP196*(1+$AG$45/100),AP196),0)</f>
        <v>1848</v>
      </c>
      <c r="M198" s="597">
        <f>ROUNDUP(IFERROR(AQ196*(1+$AG$45/100),AQ196),0)</f>
        <v>2043</v>
      </c>
      <c r="N198" s="597">
        <f>ROUNDUP(IFERROR(AR196*(1+$AG$45/100),AR196),0)</f>
        <v>2101</v>
      </c>
      <c r="O198" s="597">
        <f>ROUNDUP(IFERROR(AS196*(1+$AG$45/100),AS196),0)</f>
        <v>2296</v>
      </c>
      <c r="P198" s="597">
        <f>ROUNDUP(IFERROR(AT196*(1+$AG$45/100),AT196),0)</f>
        <v>2353</v>
      </c>
      <c r="Q198" s="597">
        <f>ROUNDUP(IFERROR(AU196*(1+$AG$45/100),AU196),0)</f>
        <v>2548</v>
      </c>
      <c r="R198" s="597">
        <f>ROUNDUP(IFERROR(AV196*(1+$AG$45/100),AV196),0)</f>
        <v>2743</v>
      </c>
      <c r="S198" s="597">
        <f>ROUNDUP(IFERROR(AW196*(1+$AG$45/100),AW196),0)</f>
        <v>2801</v>
      </c>
      <c r="T198" s="597">
        <f>ROUNDUP(IFERROR(AX196*(1+$AG$45/100),AX196),0)</f>
        <v>2995</v>
      </c>
      <c r="U198" s="597">
        <f>ROUNDUP(IFERROR(AY196*(1+$AG$45/100),AY196),0)</f>
        <v>3054</v>
      </c>
      <c r="V198" s="597">
        <f>ROUNDUP(IFERROR(AZ196*(1+$AG$45/100),AZ196),0)</f>
        <v>3248</v>
      </c>
      <c r="W198" s="597">
        <f>ROUNDUP(IFERROR(BA196*(1+$AG$45/100),BA196),0)</f>
        <v>3306</v>
      </c>
      <c r="X198" s="597">
        <f>ROUNDUP(IFERROR(BB196*(1+$AG$45/100),BB196),0)</f>
        <v>3501</v>
      </c>
      <c r="Y198" s="597">
        <f>ROUNDUP(IFERROR(BC196*(1+$AG$45/100),BC196),0)</f>
        <v>3695</v>
      </c>
      <c r="Z198" s="597">
        <f>ROUNDUP(IFERROR(BD196*(1+$AG$45/100),BD196),0)</f>
        <v>3754</v>
      </c>
      <c r="AA198" s="597">
        <f>ROUNDUP(IFERROR(BE196*(1+$AG$45/100),BE196),0)</f>
        <v>3948</v>
      </c>
      <c r="AB198" s="597">
        <f>ROUNDUP(IFERROR(BF196*(1+$AG$45/100),BF196),0)</f>
        <v>4006</v>
      </c>
      <c r="AC198" s="601"/>
      <c r="AE198" s="586"/>
      <c r="AF198" s="587">
        <v>5000</v>
      </c>
      <c r="AG198" s="588">
        <v>1038</v>
      </c>
      <c r="AH198" s="588">
        <v>1355</v>
      </c>
      <c r="AI198" s="588">
        <v>1444</v>
      </c>
      <c r="AJ198" s="588">
        <v>1760</v>
      </c>
      <c r="AK198" s="588">
        <v>1850</v>
      </c>
      <c r="AL198" s="588">
        <v>2166</v>
      </c>
      <c r="AM198" s="588">
        <v>2255</v>
      </c>
      <c r="AN198" s="588">
        <v>2571</v>
      </c>
      <c r="AO198" s="588">
        <v>2887</v>
      </c>
      <c r="AP198" s="588">
        <v>2977</v>
      </c>
      <c r="AQ198" s="588">
        <v>3293</v>
      </c>
      <c r="AR198" s="588">
        <v>3382</v>
      </c>
      <c r="AS198" s="588">
        <v>3699</v>
      </c>
      <c r="AT198" s="588">
        <v>3788</v>
      </c>
      <c r="AU198" s="588">
        <v>4104</v>
      </c>
      <c r="AV198" s="588">
        <v>4420</v>
      </c>
      <c r="AW198" s="588">
        <v>4510</v>
      </c>
      <c r="AX198" s="588">
        <v>4826</v>
      </c>
      <c r="AY198" s="588">
        <v>4915</v>
      </c>
      <c r="AZ198" s="588">
        <v>5231</v>
      </c>
      <c r="BA198" s="588">
        <v>5321</v>
      </c>
      <c r="BB198" s="588">
        <v>5637</v>
      </c>
      <c r="BC198" s="588">
        <v>5953</v>
      </c>
      <c r="BD198" s="588">
        <v>6042</v>
      </c>
      <c r="BE198" s="588">
        <v>6359</v>
      </c>
      <c r="BF198" s="588">
        <v>6448</v>
      </c>
    </row>
    <row r="199" spans="1:61" customHeight="1" ht="26.25" s="578" customFormat="1">
      <c r="A199" s="598"/>
      <c r="B199" s="603">
        <v>4800</v>
      </c>
      <c r="C199" s="596">
        <f>ROUNDUP(IFERROR(AG197*(1+$AG$45/100),AG197),0)</f>
        <v>659</v>
      </c>
      <c r="D199" s="596">
        <f>ROUNDUP(IFERROR(AH197*(1+$AG$45/100),AH197),0)</f>
        <v>859</v>
      </c>
      <c r="E199" s="596">
        <f>ROUNDUP(IFERROR(AI197*(1+$AG$45/100),AI197),0)</f>
        <v>917</v>
      </c>
      <c r="F199" s="596">
        <f>ROUNDUP(IFERROR(AJ197*(1+$AG$45/100),AJ197),0)</f>
        <v>1117</v>
      </c>
      <c r="G199" s="596">
        <f>ROUNDUP(IFERROR(AK197*(1+$AG$45/100),AK197),0)</f>
        <v>1176</v>
      </c>
      <c r="H199" s="596">
        <f>ROUNDUP(IFERROR(AL197*(1+$AG$45/100),AL197),0)</f>
        <v>1375</v>
      </c>
      <c r="I199" s="596">
        <f>ROUNDUP(IFERROR(AM197*(1+$AG$45/100),AM197),0)</f>
        <v>1434</v>
      </c>
      <c r="J199" s="596">
        <f>ROUNDUP(IFERROR(AN197*(1+$AG$45/100),AN197),0)</f>
        <v>1633</v>
      </c>
      <c r="K199" s="596">
        <f>ROUNDUP(IFERROR(AO197*(1+$AG$45/100),AO197),0)</f>
        <v>1833</v>
      </c>
      <c r="L199" s="596">
        <f>ROUNDUP(IFERROR(AP197*(1+$AG$45/100),AP197),0)</f>
        <v>1892</v>
      </c>
      <c r="M199" s="596">
        <f>ROUNDUP(IFERROR(AQ197*(1+$AG$45/100),AQ197),0)</f>
        <v>2092</v>
      </c>
      <c r="N199" s="596">
        <f>ROUNDUP(IFERROR(AR197*(1+$AG$45/100),AR197),0)</f>
        <v>2150</v>
      </c>
      <c r="O199" s="596">
        <f>ROUNDUP(IFERROR(AS197*(1+$AG$45/100),AS197),0)</f>
        <v>2350</v>
      </c>
      <c r="P199" s="596">
        <f>ROUNDUP(IFERROR(AT197*(1+$AG$45/100),AT197),0)</f>
        <v>2408</v>
      </c>
      <c r="Q199" s="596">
        <f>ROUNDUP(IFERROR(AU197*(1+$AG$45/100),AU197),0)</f>
        <v>2608</v>
      </c>
      <c r="R199" s="596">
        <f>ROUNDUP(IFERROR(AV197*(1+$AG$45/100),AV197),0)</f>
        <v>2808</v>
      </c>
      <c r="S199" s="596">
        <f>ROUNDUP(IFERROR(AW197*(1+$AG$45/100),AW197),0)</f>
        <v>2866</v>
      </c>
      <c r="T199" s="596">
        <f>ROUNDUP(IFERROR(AX197*(1+$AG$45/100),AX197),0)</f>
        <v>3067</v>
      </c>
      <c r="U199" s="596">
        <f>ROUNDUP(IFERROR(AY197*(1+$AG$45/100),AY197),0)</f>
        <v>3124</v>
      </c>
      <c r="V199" s="596">
        <f>ROUNDUP(IFERROR(AZ197*(1+$AG$45/100),AZ197),0)</f>
        <v>3325</v>
      </c>
      <c r="W199" s="596">
        <f>ROUNDUP(IFERROR(BA197*(1+$AG$45/100),BA197),0)</f>
        <v>3382</v>
      </c>
      <c r="X199" s="596">
        <f>ROUNDUP(IFERROR(BB197*(1+$AG$45/100),BB197),0)</f>
        <v>3583</v>
      </c>
      <c r="Y199" s="596">
        <f>ROUNDUP(IFERROR(BC197*(1+$AG$45/100),BC197),0)</f>
        <v>3783</v>
      </c>
      <c r="Z199" s="596">
        <f>ROUNDUP(IFERROR(BD197*(1+$AG$45/100),BD197),0)</f>
        <v>3841</v>
      </c>
      <c r="AA199" s="596">
        <f>ROUNDUP(IFERROR(BE197*(1+$AG$45/100),BE197),0)</f>
        <v>4041</v>
      </c>
      <c r="AB199" s="596">
        <f>ROUNDUP(IFERROR(BF197*(1+$AG$45/100),BF197),0)</f>
        <v>4099</v>
      </c>
      <c r="AC199" s="601"/>
      <c r="AE199" s="541"/>
      <c r="AF199" s="583">
        <v>5200</v>
      </c>
      <c r="AG199" s="584">
        <v>1064</v>
      </c>
      <c r="AH199" s="584">
        <v>1388</v>
      </c>
      <c r="AI199" s="584">
        <v>1478</v>
      </c>
      <c r="AJ199" s="584">
        <v>1802</v>
      </c>
      <c r="AK199" s="584">
        <v>1892</v>
      </c>
      <c r="AL199" s="584">
        <v>2216</v>
      </c>
      <c r="AM199" s="584">
        <v>2305</v>
      </c>
      <c r="AN199" s="584">
        <v>2630</v>
      </c>
      <c r="AO199" s="584">
        <v>2955</v>
      </c>
      <c r="AP199" s="584">
        <v>3044</v>
      </c>
      <c r="AQ199" s="584">
        <v>3369</v>
      </c>
      <c r="AR199" s="584">
        <v>3458</v>
      </c>
      <c r="AS199" s="584">
        <v>3783</v>
      </c>
      <c r="AT199" s="584">
        <v>3872</v>
      </c>
      <c r="AU199" s="584">
        <v>4196</v>
      </c>
      <c r="AV199" s="584">
        <v>4521</v>
      </c>
      <c r="AW199" s="584">
        <v>4610</v>
      </c>
      <c r="AX199" s="584">
        <v>4935</v>
      </c>
      <c r="AY199" s="584">
        <v>5024</v>
      </c>
      <c r="AZ199" s="584">
        <v>5349</v>
      </c>
      <c r="BA199" s="584">
        <v>5438</v>
      </c>
      <c r="BB199" s="584">
        <v>5763</v>
      </c>
      <c r="BC199" s="584">
        <v>6087</v>
      </c>
      <c r="BD199" s="584">
        <v>6177</v>
      </c>
      <c r="BE199" s="584">
        <v>6501</v>
      </c>
      <c r="BF199" s="584">
        <v>6591</v>
      </c>
    </row>
    <row r="200" spans="1:61" customHeight="1" ht="26.25" s="585" customFormat="1">
      <c r="A200" s="598"/>
      <c r="B200" s="603">
        <v>5000</v>
      </c>
      <c r="C200" s="597">
        <f>ROUNDUP(IFERROR(AG198*(1+$AG$45/100),AG198),0)</f>
        <v>675</v>
      </c>
      <c r="D200" s="597">
        <f>ROUNDUP(IFERROR(AH198*(1+$AG$45/100),AH198),0)</f>
        <v>881</v>
      </c>
      <c r="E200" s="597">
        <f>ROUNDUP(IFERROR(AI198*(1+$AG$45/100),AI198),0)</f>
        <v>939</v>
      </c>
      <c r="F200" s="597">
        <f>ROUNDUP(IFERROR(AJ198*(1+$AG$45/100),AJ198),0)</f>
        <v>1144</v>
      </c>
      <c r="G200" s="597">
        <f>ROUNDUP(IFERROR(AK198*(1+$AG$45/100),AK198),0)</f>
        <v>1203</v>
      </c>
      <c r="H200" s="597">
        <f>ROUNDUP(IFERROR(AL198*(1+$AG$45/100),AL198),0)</f>
        <v>1408</v>
      </c>
      <c r="I200" s="597">
        <f>ROUNDUP(IFERROR(AM198*(1+$AG$45/100),AM198),0)</f>
        <v>1466</v>
      </c>
      <c r="J200" s="597">
        <f>ROUNDUP(IFERROR(AN198*(1+$AG$45/100),AN198),0)</f>
        <v>1672</v>
      </c>
      <c r="K200" s="597">
        <f>ROUNDUP(IFERROR(AO198*(1+$AG$45/100),AO198),0)</f>
        <v>1877</v>
      </c>
      <c r="L200" s="597">
        <f>ROUNDUP(IFERROR(AP198*(1+$AG$45/100),AP198),0)</f>
        <v>1936</v>
      </c>
      <c r="M200" s="597">
        <f>ROUNDUP(IFERROR(AQ198*(1+$AG$45/100),AQ198),0)</f>
        <v>2141</v>
      </c>
      <c r="N200" s="597">
        <f>ROUNDUP(IFERROR(AR198*(1+$AG$45/100),AR198),0)</f>
        <v>2199</v>
      </c>
      <c r="O200" s="597">
        <f>ROUNDUP(IFERROR(AS198*(1+$AG$45/100),AS198),0)</f>
        <v>2405</v>
      </c>
      <c r="P200" s="597">
        <f>ROUNDUP(IFERROR(AT198*(1+$AG$45/100),AT198),0)</f>
        <v>2463</v>
      </c>
      <c r="Q200" s="597">
        <f>ROUNDUP(IFERROR(AU198*(1+$AG$45/100),AU198),0)</f>
        <v>2668</v>
      </c>
      <c r="R200" s="597">
        <f>ROUNDUP(IFERROR(AV198*(1+$AG$45/100),AV198),0)</f>
        <v>2873</v>
      </c>
      <c r="S200" s="597">
        <f>ROUNDUP(IFERROR(AW198*(1+$AG$45/100),AW198),0)</f>
        <v>2932</v>
      </c>
      <c r="T200" s="597">
        <f>ROUNDUP(IFERROR(AX198*(1+$AG$45/100),AX198),0)</f>
        <v>3137</v>
      </c>
      <c r="U200" s="597">
        <f>ROUNDUP(IFERROR(AY198*(1+$AG$45/100),AY198),0)</f>
        <v>3195</v>
      </c>
      <c r="V200" s="597">
        <f>ROUNDUP(IFERROR(AZ198*(1+$AG$45/100),AZ198),0)</f>
        <v>3401</v>
      </c>
      <c r="W200" s="597">
        <f>ROUNDUP(IFERROR(BA198*(1+$AG$45/100),BA198),0)</f>
        <v>3459</v>
      </c>
      <c r="X200" s="597">
        <f>ROUNDUP(IFERROR(BB198*(1+$AG$45/100),BB198),0)</f>
        <v>3665</v>
      </c>
      <c r="Y200" s="597">
        <f>ROUNDUP(IFERROR(BC198*(1+$AG$45/100),BC198),0)</f>
        <v>3870</v>
      </c>
      <c r="Z200" s="597">
        <f>ROUNDUP(IFERROR(BD198*(1+$AG$45/100),BD198),0)</f>
        <v>3928</v>
      </c>
      <c r="AA200" s="597">
        <f>ROUNDUP(IFERROR(BE198*(1+$AG$45/100),BE198),0)</f>
        <v>4134</v>
      </c>
      <c r="AB200" s="597">
        <f>ROUNDUP(IFERROR(BF198*(1+$AG$45/100),BF198),0)</f>
        <v>4192</v>
      </c>
      <c r="AC200" s="601"/>
      <c r="AE200" s="586"/>
      <c r="AF200" s="587">
        <v>5400</v>
      </c>
      <c r="AG200" s="588">
        <v>1089</v>
      </c>
      <c r="AH200" s="588">
        <v>1422</v>
      </c>
      <c r="AI200" s="588">
        <v>1511</v>
      </c>
      <c r="AJ200" s="588">
        <v>1844</v>
      </c>
      <c r="AK200" s="588">
        <v>1934</v>
      </c>
      <c r="AL200" s="588">
        <v>2266</v>
      </c>
      <c r="AM200" s="588">
        <v>2356</v>
      </c>
      <c r="AN200" s="588">
        <v>2689</v>
      </c>
      <c r="AO200" s="588">
        <v>3022</v>
      </c>
      <c r="AP200" s="588">
        <v>3111</v>
      </c>
      <c r="AQ200" s="588">
        <v>3444</v>
      </c>
      <c r="AR200" s="588">
        <v>3534</v>
      </c>
      <c r="AS200" s="588">
        <v>3867</v>
      </c>
      <c r="AT200" s="588">
        <v>3956</v>
      </c>
      <c r="AU200" s="588">
        <v>4289</v>
      </c>
      <c r="AV200" s="588">
        <v>4622</v>
      </c>
      <c r="AW200" s="588">
        <v>4711</v>
      </c>
      <c r="AX200" s="588">
        <v>5044</v>
      </c>
      <c r="AY200" s="588">
        <v>5134</v>
      </c>
      <c r="AZ200" s="588">
        <v>5467</v>
      </c>
      <c r="BA200" s="588">
        <v>5556</v>
      </c>
      <c r="BB200" s="588">
        <v>5889</v>
      </c>
      <c r="BC200" s="588">
        <v>6222</v>
      </c>
      <c r="BD200" s="588">
        <v>6311</v>
      </c>
      <c r="BE200" s="588">
        <v>6644</v>
      </c>
      <c r="BF200" s="588">
        <v>6734</v>
      </c>
    </row>
    <row r="201" spans="1:61" customHeight="1" ht="26.25" s="578" customFormat="1">
      <c r="A201" s="598"/>
      <c r="B201" s="603">
        <v>5200</v>
      </c>
      <c r="C201" s="596">
        <f>ROUNDUP(IFERROR(AG199*(1+$AG$45/100),AG199),0)</f>
        <v>692</v>
      </c>
      <c r="D201" s="596">
        <f>ROUNDUP(IFERROR(AH199*(1+$AG$45/100),AH199),0)</f>
        <v>903</v>
      </c>
      <c r="E201" s="596">
        <f>ROUNDUP(IFERROR(AI199*(1+$AG$45/100),AI199),0)</f>
        <v>961</v>
      </c>
      <c r="F201" s="596">
        <f>ROUNDUP(IFERROR(AJ199*(1+$AG$45/100),AJ199),0)</f>
        <v>1172</v>
      </c>
      <c r="G201" s="596">
        <f>ROUNDUP(IFERROR(AK199*(1+$AG$45/100),AK199),0)</f>
        <v>1230</v>
      </c>
      <c r="H201" s="596">
        <f>ROUNDUP(IFERROR(AL199*(1+$AG$45/100),AL199),0)</f>
        <v>1441</v>
      </c>
      <c r="I201" s="596">
        <f>ROUNDUP(IFERROR(AM199*(1+$AG$45/100),AM199),0)</f>
        <v>1499</v>
      </c>
      <c r="J201" s="596">
        <f>ROUNDUP(IFERROR(AN199*(1+$AG$45/100),AN199),0)</f>
        <v>1710</v>
      </c>
      <c r="K201" s="596">
        <f>ROUNDUP(IFERROR(AO199*(1+$AG$45/100),AO199),0)</f>
        <v>1921</v>
      </c>
      <c r="L201" s="596">
        <f>ROUNDUP(IFERROR(AP199*(1+$AG$45/100),AP199),0)</f>
        <v>1979</v>
      </c>
      <c r="M201" s="596">
        <f>ROUNDUP(IFERROR(AQ199*(1+$AG$45/100),AQ199),0)</f>
        <v>2190</v>
      </c>
      <c r="N201" s="596">
        <f>ROUNDUP(IFERROR(AR199*(1+$AG$45/100),AR199),0)</f>
        <v>2248</v>
      </c>
      <c r="O201" s="596">
        <f>ROUNDUP(IFERROR(AS199*(1+$AG$45/100),AS199),0)</f>
        <v>2459</v>
      </c>
      <c r="P201" s="596">
        <f>ROUNDUP(IFERROR(AT199*(1+$AG$45/100),AT199),0)</f>
        <v>2517</v>
      </c>
      <c r="Q201" s="596">
        <f>ROUNDUP(IFERROR(AU199*(1+$AG$45/100),AU199),0)</f>
        <v>2728</v>
      </c>
      <c r="R201" s="596">
        <f>ROUNDUP(IFERROR(AV199*(1+$AG$45/100),AV199),0)</f>
        <v>2939</v>
      </c>
      <c r="S201" s="596">
        <f>ROUNDUP(IFERROR(AW199*(1+$AG$45/100),AW199),0)</f>
        <v>2997</v>
      </c>
      <c r="T201" s="596">
        <f>ROUNDUP(IFERROR(AX199*(1+$AG$45/100),AX199),0)</f>
        <v>3208</v>
      </c>
      <c r="U201" s="596">
        <f>ROUNDUP(IFERROR(AY199*(1+$AG$45/100),AY199),0)</f>
        <v>3266</v>
      </c>
      <c r="V201" s="596">
        <f>ROUNDUP(IFERROR(AZ199*(1+$AG$45/100),AZ199),0)</f>
        <v>3477</v>
      </c>
      <c r="W201" s="596">
        <f>ROUNDUP(IFERROR(BA199*(1+$AG$45/100),BA199),0)</f>
        <v>3535</v>
      </c>
      <c r="X201" s="596">
        <f>ROUNDUP(IFERROR(BB199*(1+$AG$45/100),BB199),0)</f>
        <v>3746</v>
      </c>
      <c r="Y201" s="596">
        <f>ROUNDUP(IFERROR(BC199*(1+$AG$45/100),BC199),0)</f>
        <v>3957</v>
      </c>
      <c r="Z201" s="596">
        <f>ROUNDUP(IFERROR(BD199*(1+$AG$45/100),BD199),0)</f>
        <v>4016</v>
      </c>
      <c r="AA201" s="596">
        <f>ROUNDUP(IFERROR(BE199*(1+$AG$45/100),BE199),0)</f>
        <v>4226</v>
      </c>
      <c r="AB201" s="596">
        <f>ROUNDUP(IFERROR(BF199*(1+$AG$45/100),BF199),0)</f>
        <v>4285</v>
      </c>
      <c r="AC201" s="601"/>
      <c r="AE201" s="541"/>
      <c r="AF201" s="583">
        <v>5600</v>
      </c>
      <c r="AG201" s="584">
        <v>1114</v>
      </c>
      <c r="AH201" s="584">
        <v>1455</v>
      </c>
      <c r="AI201" s="584">
        <v>1545</v>
      </c>
      <c r="AJ201" s="584">
        <v>1886</v>
      </c>
      <c r="AK201" s="584">
        <v>1976</v>
      </c>
      <c r="AL201" s="584">
        <v>2317</v>
      </c>
      <c r="AM201" s="584">
        <v>2406</v>
      </c>
      <c r="AN201" s="584">
        <v>2748</v>
      </c>
      <c r="AO201" s="584">
        <v>3089</v>
      </c>
      <c r="AP201" s="584">
        <v>3178</v>
      </c>
      <c r="AQ201" s="584">
        <v>3520</v>
      </c>
      <c r="AR201" s="584">
        <v>3609</v>
      </c>
      <c r="AS201" s="584">
        <v>3951</v>
      </c>
      <c r="AT201" s="584">
        <v>4040</v>
      </c>
      <c r="AU201" s="584">
        <v>4381</v>
      </c>
      <c r="AV201" s="584">
        <v>4723</v>
      </c>
      <c r="AW201" s="584">
        <v>4812</v>
      </c>
      <c r="AX201" s="584">
        <v>5153</v>
      </c>
      <c r="AY201" s="584">
        <v>5243</v>
      </c>
      <c r="AZ201" s="584">
        <v>5584</v>
      </c>
      <c r="BA201" s="584">
        <v>5674</v>
      </c>
      <c r="BB201" s="584">
        <v>6015</v>
      </c>
      <c r="BC201" s="584">
        <v>6356</v>
      </c>
      <c r="BD201" s="584">
        <v>6446</v>
      </c>
      <c r="BE201" s="584">
        <v>6787</v>
      </c>
      <c r="BF201" s="584">
        <v>6876</v>
      </c>
    </row>
    <row r="202" spans="1:61" customHeight="1" ht="26.25" s="585" customFormat="1">
      <c r="A202" s="598"/>
      <c r="B202" s="603">
        <v>5400</v>
      </c>
      <c r="C202" s="597">
        <f>ROUNDUP(IFERROR(AG200*(1+$AG$45/100),AG200),0)</f>
        <v>708</v>
      </c>
      <c r="D202" s="597">
        <f>ROUNDUP(IFERROR(AH200*(1+$AG$45/100),AH200),0)</f>
        <v>925</v>
      </c>
      <c r="E202" s="597">
        <f>ROUNDUP(IFERROR(AI200*(1+$AG$45/100),AI200),0)</f>
        <v>983</v>
      </c>
      <c r="F202" s="597">
        <f>ROUNDUP(IFERROR(AJ200*(1+$AG$45/100),AJ200),0)</f>
        <v>1199</v>
      </c>
      <c r="G202" s="597">
        <f>ROUNDUP(IFERROR(AK200*(1+$AG$45/100),AK200),0)</f>
        <v>1258</v>
      </c>
      <c r="H202" s="597">
        <f>ROUNDUP(IFERROR(AL200*(1+$AG$45/100),AL200),0)</f>
        <v>1473</v>
      </c>
      <c r="I202" s="597">
        <f>ROUNDUP(IFERROR(AM200*(1+$AG$45/100),AM200),0)</f>
        <v>1532</v>
      </c>
      <c r="J202" s="597">
        <f>ROUNDUP(IFERROR(AN200*(1+$AG$45/100),AN200),0)</f>
        <v>1748</v>
      </c>
      <c r="K202" s="597">
        <f>ROUNDUP(IFERROR(AO200*(1+$AG$45/100),AO200),0)</f>
        <v>1965</v>
      </c>
      <c r="L202" s="597">
        <f>ROUNDUP(IFERROR(AP200*(1+$AG$45/100),AP200),0)</f>
        <v>2023</v>
      </c>
      <c r="M202" s="597">
        <f>ROUNDUP(IFERROR(AQ200*(1+$AG$45/100),AQ200),0)</f>
        <v>2239</v>
      </c>
      <c r="N202" s="597">
        <f>ROUNDUP(IFERROR(AR200*(1+$AG$45/100),AR200),0)</f>
        <v>2298</v>
      </c>
      <c r="O202" s="597">
        <f>ROUNDUP(IFERROR(AS200*(1+$AG$45/100),AS200),0)</f>
        <v>2514</v>
      </c>
      <c r="P202" s="597">
        <f>ROUNDUP(IFERROR(AT200*(1+$AG$45/100),AT200),0)</f>
        <v>2572</v>
      </c>
      <c r="Q202" s="597">
        <f>ROUNDUP(IFERROR(AU200*(1+$AG$45/100),AU200),0)</f>
        <v>2788</v>
      </c>
      <c r="R202" s="597">
        <f>ROUNDUP(IFERROR(AV200*(1+$AG$45/100),AV200),0)</f>
        <v>3005</v>
      </c>
      <c r="S202" s="597">
        <f>ROUNDUP(IFERROR(AW200*(1+$AG$45/100),AW200),0)</f>
        <v>3063</v>
      </c>
      <c r="T202" s="597">
        <f>ROUNDUP(IFERROR(AX200*(1+$AG$45/100),AX200),0)</f>
        <v>3279</v>
      </c>
      <c r="U202" s="597">
        <f>ROUNDUP(IFERROR(AY200*(1+$AG$45/100),AY200),0)</f>
        <v>3338</v>
      </c>
      <c r="V202" s="597">
        <f>ROUNDUP(IFERROR(AZ200*(1+$AG$45/100),AZ200),0)</f>
        <v>3554</v>
      </c>
      <c r="W202" s="597">
        <f>ROUNDUP(IFERROR(BA200*(1+$AG$45/100),BA200),0)</f>
        <v>3612</v>
      </c>
      <c r="X202" s="597">
        <f>ROUNDUP(IFERROR(BB200*(1+$AG$45/100),BB200),0)</f>
        <v>3828</v>
      </c>
      <c r="Y202" s="597">
        <f>ROUNDUP(IFERROR(BC200*(1+$AG$45/100),BC200),0)</f>
        <v>4045</v>
      </c>
      <c r="Z202" s="597">
        <f>ROUNDUP(IFERROR(BD200*(1+$AG$45/100),BD200),0)</f>
        <v>4103</v>
      </c>
      <c r="AA202" s="597">
        <f>ROUNDUP(IFERROR(BE200*(1+$AG$45/100),BE200),0)</f>
        <v>4319</v>
      </c>
      <c r="AB202" s="597">
        <f>ROUNDUP(IFERROR(BF200*(1+$AG$45/100),BF200),0)</f>
        <v>4378</v>
      </c>
      <c r="AC202" s="601"/>
      <c r="AE202" s="586"/>
      <c r="AF202" s="587">
        <v>5800</v>
      </c>
      <c r="AG202" s="588">
        <v>1139</v>
      </c>
      <c r="AH202" s="588">
        <v>1489</v>
      </c>
      <c r="AI202" s="588">
        <v>1578</v>
      </c>
      <c r="AJ202" s="588">
        <v>1928</v>
      </c>
      <c r="AK202" s="588">
        <v>2018</v>
      </c>
      <c r="AL202" s="588">
        <v>2367</v>
      </c>
      <c r="AM202" s="588">
        <v>2457</v>
      </c>
      <c r="AN202" s="588">
        <v>2806</v>
      </c>
      <c r="AO202" s="588">
        <v>3156</v>
      </c>
      <c r="AP202" s="588">
        <v>3246</v>
      </c>
      <c r="AQ202" s="588">
        <v>3595</v>
      </c>
      <c r="AR202" s="588">
        <v>3685</v>
      </c>
      <c r="AS202" s="588">
        <v>4035</v>
      </c>
      <c r="AT202" s="588">
        <v>4124</v>
      </c>
      <c r="AU202" s="588">
        <v>4474</v>
      </c>
      <c r="AV202" s="588">
        <v>4823</v>
      </c>
      <c r="AW202" s="588">
        <v>4913</v>
      </c>
      <c r="AX202" s="588">
        <v>5263</v>
      </c>
      <c r="AY202" s="588">
        <v>5352</v>
      </c>
      <c r="AZ202" s="588">
        <v>5702</v>
      </c>
      <c r="BA202" s="588">
        <v>5791</v>
      </c>
      <c r="BB202" s="588">
        <v>6141</v>
      </c>
      <c r="BC202" s="588">
        <v>6491</v>
      </c>
      <c r="BD202" s="588">
        <v>6580</v>
      </c>
      <c r="BE202" s="588">
        <v>6930</v>
      </c>
      <c r="BF202" s="588">
        <v>7019</v>
      </c>
    </row>
    <row r="203" spans="1:61" customHeight="1" ht="26.25" s="578" customFormat="1">
      <c r="A203" s="598"/>
      <c r="B203" s="603">
        <v>5600</v>
      </c>
      <c r="C203" s="596">
        <f>ROUNDUP(IFERROR(AG201*(1+$AG$45/100),AG201),0)</f>
        <v>725</v>
      </c>
      <c r="D203" s="596">
        <f>ROUNDUP(IFERROR(AH201*(1+$AG$45/100),AH201),0)</f>
        <v>946</v>
      </c>
      <c r="E203" s="596">
        <f>ROUNDUP(IFERROR(AI201*(1+$AG$45/100),AI201),0)</f>
        <v>1005</v>
      </c>
      <c r="F203" s="596">
        <f>ROUNDUP(IFERROR(AJ201*(1+$AG$45/100),AJ201),0)</f>
        <v>1226</v>
      </c>
      <c r="G203" s="596">
        <f>ROUNDUP(IFERROR(AK201*(1+$AG$45/100),AK201),0)</f>
        <v>1285</v>
      </c>
      <c r="H203" s="596">
        <f>ROUNDUP(IFERROR(AL201*(1+$AG$45/100),AL201),0)</f>
        <v>1507</v>
      </c>
      <c r="I203" s="596">
        <f>ROUNDUP(IFERROR(AM201*(1+$AG$45/100),AM201),0)</f>
        <v>1564</v>
      </c>
      <c r="J203" s="596">
        <f>ROUNDUP(IFERROR(AN201*(1+$AG$45/100),AN201),0)</f>
        <v>1787</v>
      </c>
      <c r="K203" s="596">
        <f>ROUNDUP(IFERROR(AO201*(1+$AG$45/100),AO201),0)</f>
        <v>2008</v>
      </c>
      <c r="L203" s="596">
        <f>ROUNDUP(IFERROR(AP201*(1+$AG$45/100),AP201),0)</f>
        <v>2066</v>
      </c>
      <c r="M203" s="596">
        <f>ROUNDUP(IFERROR(AQ201*(1+$AG$45/100),AQ201),0)</f>
        <v>2288</v>
      </c>
      <c r="N203" s="596">
        <f>ROUNDUP(IFERROR(AR201*(1+$AG$45/100),AR201),0)</f>
        <v>2346</v>
      </c>
      <c r="O203" s="596">
        <f>ROUNDUP(IFERROR(AS201*(1+$AG$45/100),AS201),0)</f>
        <v>2569</v>
      </c>
      <c r="P203" s="596">
        <f>ROUNDUP(IFERROR(AT201*(1+$AG$45/100),AT201),0)</f>
        <v>2626</v>
      </c>
      <c r="Q203" s="596">
        <f>ROUNDUP(IFERROR(AU201*(1+$AG$45/100),AU201),0)</f>
        <v>2848</v>
      </c>
      <c r="R203" s="596">
        <f>ROUNDUP(IFERROR(AV201*(1+$AG$45/100),AV201),0)</f>
        <v>3070</v>
      </c>
      <c r="S203" s="596">
        <f>ROUNDUP(IFERROR(AW201*(1+$AG$45/100),AW201),0)</f>
        <v>3128</v>
      </c>
      <c r="T203" s="596">
        <f>ROUNDUP(IFERROR(AX201*(1+$AG$45/100),AX201),0)</f>
        <v>3350</v>
      </c>
      <c r="U203" s="596">
        <f>ROUNDUP(IFERROR(AY201*(1+$AG$45/100),AY201),0)</f>
        <v>3408</v>
      </c>
      <c r="V203" s="596">
        <f>ROUNDUP(IFERROR(AZ201*(1+$AG$45/100),AZ201),0)</f>
        <v>3630</v>
      </c>
      <c r="W203" s="596">
        <f>ROUNDUP(IFERROR(BA201*(1+$AG$45/100),BA201),0)</f>
        <v>3689</v>
      </c>
      <c r="X203" s="596">
        <f>ROUNDUP(IFERROR(BB201*(1+$AG$45/100),BB201),0)</f>
        <v>3910</v>
      </c>
      <c r="Y203" s="596">
        <f>ROUNDUP(IFERROR(BC201*(1+$AG$45/100),BC201),0)</f>
        <v>4132</v>
      </c>
      <c r="Z203" s="596">
        <f>ROUNDUP(IFERROR(BD201*(1+$AG$45/100),BD201),0)</f>
        <v>4190</v>
      </c>
      <c r="AA203" s="596">
        <f>ROUNDUP(IFERROR(BE201*(1+$AG$45/100),BE201),0)</f>
        <v>4412</v>
      </c>
      <c r="AB203" s="596">
        <f>ROUNDUP(IFERROR(BF201*(1+$AG$45/100),BF201),0)</f>
        <v>4470</v>
      </c>
      <c r="AC203" s="601"/>
      <c r="AE203" s="541"/>
      <c r="AF203" s="583">
        <v>6000</v>
      </c>
      <c r="AG203" s="584">
        <v>1164</v>
      </c>
      <c r="AH203" s="584">
        <v>1523</v>
      </c>
      <c r="AI203" s="584">
        <v>1612</v>
      </c>
      <c r="AJ203" s="584">
        <v>1970</v>
      </c>
      <c r="AK203" s="584">
        <v>2060</v>
      </c>
      <c r="AL203" s="584">
        <v>2418</v>
      </c>
      <c r="AM203" s="584">
        <v>2507</v>
      </c>
      <c r="AN203" s="584">
        <v>2865</v>
      </c>
      <c r="AO203" s="584">
        <v>3223</v>
      </c>
      <c r="AP203" s="584">
        <v>3313</v>
      </c>
      <c r="AQ203" s="584">
        <v>3671</v>
      </c>
      <c r="AR203" s="584">
        <v>3760</v>
      </c>
      <c r="AS203" s="584">
        <v>4119</v>
      </c>
      <c r="AT203" s="584">
        <v>4208</v>
      </c>
      <c r="AU203" s="584">
        <v>4566</v>
      </c>
      <c r="AV203" s="584">
        <v>4924</v>
      </c>
      <c r="AW203" s="584">
        <v>5014</v>
      </c>
      <c r="AX203" s="584">
        <v>5372</v>
      </c>
      <c r="AY203" s="584">
        <v>5461</v>
      </c>
      <c r="AZ203" s="584">
        <v>5819</v>
      </c>
      <c r="BA203" s="584">
        <v>5909</v>
      </c>
      <c r="BB203" s="584">
        <v>6267</v>
      </c>
      <c r="BC203" s="584">
        <v>6625</v>
      </c>
      <c r="BD203" s="584">
        <v>6714</v>
      </c>
      <c r="BE203" s="584">
        <v>7073</v>
      </c>
      <c r="BF203" s="584">
        <v>7162</v>
      </c>
    </row>
    <row r="204" spans="1:61" customHeight="1" ht="26.25" s="578" customFormat="1">
      <c r="A204" s="598"/>
      <c r="B204" s="603">
        <v>5800</v>
      </c>
      <c r="C204" s="597">
        <f>ROUNDUP(IFERROR(AG202*(1+$AG$45/100),AG202),0)</f>
        <v>741</v>
      </c>
      <c r="D204" s="597">
        <f>ROUNDUP(IFERROR(AH202*(1+$AG$45/100),AH202),0)</f>
        <v>968</v>
      </c>
      <c r="E204" s="597">
        <f>ROUNDUP(IFERROR(AI202*(1+$AG$45/100),AI202),0)</f>
        <v>1026</v>
      </c>
      <c r="F204" s="597">
        <f>ROUNDUP(IFERROR(AJ202*(1+$AG$45/100),AJ202),0)</f>
        <v>1254</v>
      </c>
      <c r="G204" s="597">
        <f>ROUNDUP(IFERROR(AK202*(1+$AG$45/100),AK202),0)</f>
        <v>1312</v>
      </c>
      <c r="H204" s="597">
        <f>ROUNDUP(IFERROR(AL202*(1+$AG$45/100),AL202),0)</f>
        <v>1539</v>
      </c>
      <c r="I204" s="597">
        <f>ROUNDUP(IFERROR(AM202*(1+$AG$45/100),AM202),0)</f>
        <v>1598</v>
      </c>
      <c r="J204" s="597">
        <f>ROUNDUP(IFERROR(AN202*(1+$AG$45/100),AN202),0)</f>
        <v>1824</v>
      </c>
      <c r="K204" s="597">
        <f>ROUNDUP(IFERROR(AO202*(1+$AG$45/100),AO202),0)</f>
        <v>2052</v>
      </c>
      <c r="L204" s="597">
        <f>ROUNDUP(IFERROR(AP202*(1+$AG$45/100),AP202),0)</f>
        <v>2110</v>
      </c>
      <c r="M204" s="597">
        <f>ROUNDUP(IFERROR(AQ202*(1+$AG$45/100),AQ202),0)</f>
        <v>2337</v>
      </c>
      <c r="N204" s="597">
        <f>ROUNDUP(IFERROR(AR202*(1+$AG$45/100),AR202),0)</f>
        <v>2396</v>
      </c>
      <c r="O204" s="597">
        <f>ROUNDUP(IFERROR(AS202*(1+$AG$45/100),AS202),0)</f>
        <v>2623</v>
      </c>
      <c r="P204" s="597">
        <f>ROUNDUP(IFERROR(AT202*(1+$AG$45/100),AT202),0)</f>
        <v>2681</v>
      </c>
      <c r="Q204" s="597">
        <f>ROUNDUP(IFERROR(AU202*(1+$AG$45/100),AU202),0)</f>
        <v>2909</v>
      </c>
      <c r="R204" s="597">
        <f>ROUNDUP(IFERROR(AV202*(1+$AG$45/100),AV202),0)</f>
        <v>3135</v>
      </c>
      <c r="S204" s="597">
        <f>ROUNDUP(IFERROR(AW202*(1+$AG$45/100),AW202),0)</f>
        <v>3194</v>
      </c>
      <c r="T204" s="597">
        <f>ROUNDUP(IFERROR(AX202*(1+$AG$45/100),AX202),0)</f>
        <v>3421</v>
      </c>
      <c r="U204" s="597">
        <f>ROUNDUP(IFERROR(AY202*(1+$AG$45/100),AY202),0)</f>
        <v>3479</v>
      </c>
      <c r="V204" s="597">
        <f>ROUNDUP(IFERROR(AZ202*(1+$AG$45/100),AZ202),0)</f>
        <v>3707</v>
      </c>
      <c r="W204" s="597">
        <f>ROUNDUP(IFERROR(BA202*(1+$AG$45/100),BA202),0)</f>
        <v>3765</v>
      </c>
      <c r="X204" s="597">
        <f>ROUNDUP(IFERROR(BB202*(1+$AG$45/100),BB202),0)</f>
        <v>3992</v>
      </c>
      <c r="Y204" s="597">
        <f>ROUNDUP(IFERROR(BC202*(1+$AG$45/100),BC202),0)</f>
        <v>4220</v>
      </c>
      <c r="Z204" s="597">
        <f>ROUNDUP(IFERROR(BD202*(1+$AG$45/100),BD202),0)</f>
        <v>4277</v>
      </c>
      <c r="AA204" s="597">
        <f>ROUNDUP(IFERROR(BE202*(1+$AG$45/100),BE202),0)</f>
        <v>4505</v>
      </c>
      <c r="AB204" s="597">
        <f>ROUNDUP(IFERROR(BF202*(1+$AG$45/100),BF202),0)</f>
        <v>4563</v>
      </c>
      <c r="AC204" s="601"/>
      <c r="AE204" s="541"/>
      <c r="AF204" s="579"/>
      <c r="AG204" s="541"/>
      <c r="AH204" s="541"/>
      <c r="AI204" s="541"/>
      <c r="AJ204" s="541"/>
      <c r="AK204" s="541"/>
      <c r="AL204" s="541"/>
      <c r="AM204" s="541"/>
      <c r="AN204" s="541"/>
      <c r="AO204" s="541"/>
      <c r="AP204" s="541"/>
      <c r="AQ204" s="541"/>
      <c r="AR204" s="541"/>
      <c r="AS204" s="541"/>
      <c r="AT204" s="541"/>
      <c r="AU204" s="541"/>
      <c r="AV204" s="541"/>
      <c r="AW204" s="541"/>
      <c r="AX204" s="541"/>
      <c r="AY204" s="541"/>
      <c r="AZ204" s="541"/>
      <c r="BA204" s="541"/>
      <c r="BB204" s="541"/>
      <c r="BC204" s="541"/>
      <c r="BD204" s="541"/>
      <c r="BE204" s="541"/>
      <c r="BF204" s="541"/>
    </row>
    <row r="205" spans="1:61" customHeight="1" ht="26.25" s="578" customFormat="1">
      <c r="A205" s="598"/>
      <c r="B205" s="603">
        <v>6000</v>
      </c>
      <c r="C205" s="597">
        <f>ROUNDUP(IFERROR(AG203*(1+$AG$45/100),AG203),0)</f>
        <v>757</v>
      </c>
      <c r="D205" s="597">
        <f>ROUNDUP(IFERROR(AH203*(1+$AG$45/100),AH203),0)</f>
        <v>990</v>
      </c>
      <c r="E205" s="597">
        <f>ROUNDUP(IFERROR(AI203*(1+$AG$45/100),AI203),0)</f>
        <v>1048</v>
      </c>
      <c r="F205" s="597">
        <f>ROUNDUP(IFERROR(AJ203*(1+$AG$45/100),AJ203),0)</f>
        <v>1281</v>
      </c>
      <c r="G205" s="597">
        <f>ROUNDUP(IFERROR(AK203*(1+$AG$45/100),AK203),0)</f>
        <v>1339</v>
      </c>
      <c r="H205" s="597">
        <f>ROUNDUP(IFERROR(AL203*(1+$AG$45/100),AL203),0)</f>
        <v>1572</v>
      </c>
      <c r="I205" s="597">
        <f>ROUNDUP(IFERROR(AM203*(1+$AG$45/100),AM203),0)</f>
        <v>1630</v>
      </c>
      <c r="J205" s="597">
        <f>ROUNDUP(IFERROR(AN203*(1+$AG$45/100),AN203),0)</f>
        <v>1863</v>
      </c>
      <c r="K205" s="597">
        <f>ROUNDUP(IFERROR(AO203*(1+$AG$45/100),AO203),0)</f>
        <v>2095</v>
      </c>
      <c r="L205" s="597">
        <f>ROUNDUP(IFERROR(AP203*(1+$AG$45/100),AP203),0)</f>
        <v>2154</v>
      </c>
      <c r="M205" s="597">
        <f>ROUNDUP(IFERROR(AQ203*(1+$AG$45/100),AQ203),0)</f>
        <v>2387</v>
      </c>
      <c r="N205" s="597">
        <f>ROUNDUP(IFERROR(AR203*(1+$AG$45/100),AR203),0)</f>
        <v>2444</v>
      </c>
      <c r="O205" s="597">
        <f>ROUNDUP(IFERROR(AS203*(1+$AG$45/100),AS203),0)</f>
        <v>2678</v>
      </c>
      <c r="P205" s="597">
        <f>ROUNDUP(IFERROR(AT203*(1+$AG$45/100),AT203),0)</f>
        <v>2736</v>
      </c>
      <c r="Q205" s="597">
        <f>ROUNDUP(IFERROR(AU203*(1+$AG$45/100),AU203),0)</f>
        <v>2968</v>
      </c>
      <c r="R205" s="597">
        <f>ROUNDUP(IFERROR(AV203*(1+$AG$45/100),AV203),0)</f>
        <v>3201</v>
      </c>
      <c r="S205" s="597">
        <f>ROUNDUP(IFERROR(AW203*(1+$AG$45/100),AW203),0)</f>
        <v>3260</v>
      </c>
      <c r="T205" s="597">
        <f>ROUNDUP(IFERROR(AX203*(1+$AG$45/100),AX203),0)</f>
        <v>3492</v>
      </c>
      <c r="U205" s="597">
        <f>ROUNDUP(IFERROR(AY203*(1+$AG$45/100),AY203),0)</f>
        <v>3550</v>
      </c>
      <c r="V205" s="597">
        <f>ROUNDUP(IFERROR(AZ203*(1+$AG$45/100),AZ203),0)</f>
        <v>3783</v>
      </c>
      <c r="W205" s="597">
        <f>ROUNDUP(IFERROR(BA203*(1+$AG$45/100),BA203),0)</f>
        <v>3841</v>
      </c>
      <c r="X205" s="597">
        <f>ROUNDUP(IFERROR(BB203*(1+$AG$45/100),BB203),0)</f>
        <v>4074</v>
      </c>
      <c r="Y205" s="597">
        <f>ROUNDUP(IFERROR(BC203*(1+$AG$45/100),BC203),0)</f>
        <v>4307</v>
      </c>
      <c r="Z205" s="597">
        <f>ROUNDUP(IFERROR(BD203*(1+$AG$45/100),BD203),0)</f>
        <v>4365</v>
      </c>
      <c r="AA205" s="597">
        <f>ROUNDUP(IFERROR(BE203*(1+$AG$45/100),BE203),0)</f>
        <v>4598</v>
      </c>
      <c r="AB205" s="597">
        <f>ROUNDUP(IFERROR(BF203*(1+$AG$45/100),BF203),0)</f>
        <v>4656</v>
      </c>
      <c r="AC205" s="601"/>
      <c r="AE205" s="541"/>
      <c r="AF205" s="592"/>
      <c r="AG205" s="541"/>
      <c r="AH205" s="541"/>
      <c r="AI205" s="541"/>
      <c r="AJ205" s="541"/>
      <c r="AK205" s="541"/>
      <c r="AL205" s="541"/>
      <c r="AM205" s="541"/>
      <c r="AN205" s="541"/>
      <c r="AO205" s="541"/>
      <c r="AP205" s="541"/>
      <c r="AQ205" s="541"/>
      <c r="AR205" s="541"/>
      <c r="AS205" s="541"/>
      <c r="AT205" s="541"/>
      <c r="AU205" s="541"/>
      <c r="AV205" s="541"/>
      <c r="AW205" s="541"/>
      <c r="AX205" s="541"/>
      <c r="AY205" s="541"/>
      <c r="AZ205" s="541"/>
      <c r="BA205" s="541"/>
      <c r="BB205" s="541"/>
      <c r="BC205" s="541"/>
      <c r="BD205" s="541"/>
      <c r="BE205" s="541"/>
      <c r="BF205" s="541"/>
    </row>
    <row r="206" spans="1:61" customHeight="1" ht="46.5" s="578" customFormat="1">
      <c r="A206" s="598"/>
      <c r="B206" s="598"/>
      <c r="C206" s="598"/>
      <c r="D206" s="598"/>
      <c r="E206" s="598"/>
      <c r="F206" s="598"/>
      <c r="G206" s="598"/>
      <c r="H206" s="598"/>
      <c r="I206" s="598"/>
      <c r="J206" s="598"/>
      <c r="K206" s="598"/>
      <c r="L206" s="598"/>
      <c r="M206" s="598"/>
      <c r="N206" s="598"/>
      <c r="O206" s="598"/>
      <c r="P206" s="598"/>
      <c r="Q206" s="598"/>
      <c r="R206" s="598"/>
      <c r="S206" s="598"/>
      <c r="T206" s="598"/>
      <c r="U206" s="598"/>
      <c r="V206" s="598"/>
      <c r="W206" s="598"/>
      <c r="X206" s="598"/>
      <c r="Y206" s="598"/>
      <c r="Z206" s="598"/>
      <c r="AA206" s="598"/>
      <c r="AB206" s="598"/>
      <c r="AC206" s="601"/>
      <c r="AE206" s="541"/>
      <c r="AF206" s="541" t="s">
        <v>1151</v>
      </c>
      <c r="AG206" s="541"/>
      <c r="AH206" s="541"/>
      <c r="AI206" s="541"/>
      <c r="AJ206" s="541"/>
      <c r="AK206" s="541"/>
      <c r="AL206" s="541"/>
      <c r="AM206" s="541"/>
      <c r="AN206" s="541"/>
      <c r="AO206" s="541"/>
      <c r="AP206" s="541"/>
      <c r="AQ206" s="541"/>
      <c r="AR206" s="541"/>
      <c r="AS206" s="541"/>
      <c r="AT206" s="541"/>
      <c r="AU206" s="541"/>
      <c r="AV206" s="541"/>
      <c r="AW206" s="541"/>
      <c r="AX206" s="541"/>
      <c r="AY206" s="541"/>
      <c r="AZ206" s="541"/>
      <c r="BA206" s="541"/>
      <c r="BB206" s="541"/>
      <c r="BC206" s="541"/>
      <c r="BD206" s="541"/>
      <c r="BE206" s="541"/>
      <c r="BF206" s="541"/>
    </row>
    <row r="207" spans="1:61" customHeight="1" ht="26.25" s="619" customFormat="1">
      <c r="A207" s="578"/>
      <c r="B207" s="578"/>
      <c r="C207" s="578"/>
      <c r="D207" s="578"/>
      <c r="E207" s="578"/>
      <c r="F207" s="578"/>
      <c r="G207" s="578"/>
      <c r="H207" s="578"/>
      <c r="I207" s="578"/>
      <c r="J207" s="578"/>
      <c r="K207" s="578"/>
      <c r="L207" s="578"/>
      <c r="M207" s="578"/>
      <c r="N207" s="578"/>
      <c r="O207" s="578"/>
      <c r="P207" s="578"/>
      <c r="Q207" s="578"/>
      <c r="R207" s="578"/>
      <c r="S207" s="578"/>
      <c r="T207" s="578"/>
      <c r="U207" s="578"/>
      <c r="V207" s="578"/>
      <c r="W207" s="578"/>
      <c r="X207" s="578"/>
      <c r="Y207" s="578"/>
      <c r="Z207" s="578"/>
      <c r="AA207" s="578"/>
      <c r="AB207" s="578"/>
      <c r="AC207" s="591"/>
      <c r="AE207" s="620"/>
      <c r="AF207" s="620"/>
      <c r="AG207" s="620">
        <v>1600</v>
      </c>
      <c r="AH207" s="620">
        <v>2000</v>
      </c>
      <c r="AI207" s="620">
        <v>2400</v>
      </c>
      <c r="AJ207" s="620">
        <v>2800</v>
      </c>
      <c r="AK207" s="620">
        <v>3200</v>
      </c>
      <c r="AL207" s="620">
        <v>3600</v>
      </c>
      <c r="AM207" s="620">
        <v>4000</v>
      </c>
      <c r="AN207" s="620">
        <v>4400</v>
      </c>
      <c r="AO207" s="620">
        <v>4800</v>
      </c>
      <c r="AP207" s="620">
        <v>5200</v>
      </c>
      <c r="AQ207" s="620">
        <v>5600</v>
      </c>
      <c r="AR207" s="620">
        <v>6000</v>
      </c>
      <c r="AS207" s="620">
        <v>6400</v>
      </c>
      <c r="AT207" s="620">
        <v>6800</v>
      </c>
      <c r="AU207" s="620">
        <v>7200</v>
      </c>
      <c r="AV207" s="620">
        <v>7600</v>
      </c>
      <c r="AW207" s="620">
        <v>8000</v>
      </c>
      <c r="AX207" s="620">
        <v>8400</v>
      </c>
      <c r="AY207" s="620">
        <v>8800</v>
      </c>
      <c r="AZ207" s="620">
        <v>9200</v>
      </c>
      <c r="BA207" s="620">
        <v>9600</v>
      </c>
      <c r="BB207" s="620">
        <v>10000</v>
      </c>
      <c r="BC207" s="620">
        <v>10400</v>
      </c>
      <c r="BD207" s="620">
        <v>10800</v>
      </c>
      <c r="BE207" s="620">
        <v>11200</v>
      </c>
      <c r="BF207" s="620">
        <v>11600</v>
      </c>
    </row>
    <row r="208" spans="1:61" customHeight="1" ht="26.25" s="619" customFormat="1">
      <c r="A208" s="1484" t="s">
        <v>1151</v>
      </c>
      <c r="B208" s="1484"/>
      <c r="C208" s="1484"/>
      <c r="D208" s="1484"/>
      <c r="E208" s="1484"/>
      <c r="F208" s="1484"/>
      <c r="G208" s="1484"/>
      <c r="H208" s="1484"/>
      <c r="I208" s="1484"/>
      <c r="J208" s="1484"/>
      <c r="K208" s="1484"/>
      <c r="L208" s="1484"/>
      <c r="M208" s="1484"/>
      <c r="N208" s="1484"/>
      <c r="O208" s="1484"/>
      <c r="P208" s="1484"/>
      <c r="Q208" s="1484"/>
      <c r="R208" s="1484"/>
      <c r="S208" s="1484"/>
      <c r="T208" s="1484"/>
      <c r="U208" s="1484"/>
      <c r="V208" s="1484"/>
      <c r="W208" s="1484"/>
      <c r="X208" s="1484"/>
      <c r="Y208" s="1484"/>
      <c r="Z208" s="1484"/>
      <c r="AA208" s="1484"/>
      <c r="AB208" s="1484"/>
      <c r="AC208" s="1484"/>
      <c r="AE208" s="620"/>
      <c r="AF208" s="621">
        <v>1600</v>
      </c>
      <c r="AG208" s="622">
        <v>628</v>
      </c>
      <c r="AH208" s="622">
        <v>813</v>
      </c>
      <c r="AI208" s="622">
        <v>886</v>
      </c>
      <c r="AJ208" s="622">
        <v>1071</v>
      </c>
      <c r="AK208" s="622">
        <v>1144</v>
      </c>
      <c r="AL208" s="622">
        <v>1329</v>
      </c>
      <c r="AM208" s="622">
        <v>1402</v>
      </c>
      <c r="AN208" s="622">
        <v>1587</v>
      </c>
      <c r="AO208" s="622">
        <v>1771</v>
      </c>
      <c r="AP208" s="622">
        <v>1844</v>
      </c>
      <c r="AQ208" s="622">
        <v>2029</v>
      </c>
      <c r="AR208" s="622">
        <v>2102</v>
      </c>
      <c r="AS208" s="622">
        <v>2287</v>
      </c>
      <c r="AT208" s="622">
        <v>2360</v>
      </c>
      <c r="AU208" s="622">
        <v>2545</v>
      </c>
      <c r="AV208" s="622">
        <v>2730</v>
      </c>
      <c r="AW208" s="622">
        <v>2803</v>
      </c>
      <c r="AX208" s="622">
        <v>2988</v>
      </c>
      <c r="AY208" s="622">
        <v>3061</v>
      </c>
      <c r="AZ208" s="622">
        <v>3245</v>
      </c>
      <c r="BA208" s="622">
        <v>3318</v>
      </c>
      <c r="BB208" s="622">
        <v>3503</v>
      </c>
      <c r="BC208" s="622">
        <v>3688</v>
      </c>
      <c r="BD208" s="622">
        <v>3761</v>
      </c>
      <c r="BE208" s="622">
        <v>3946</v>
      </c>
      <c r="BF208" s="622">
        <v>4019</v>
      </c>
    </row>
    <row r="209" spans="1:61" customHeight="1" ht="26.25" s="623" customFormat="1">
      <c r="A209" s="598"/>
      <c r="B209" s="599"/>
      <c r="C209" s="600">
        <v>1600</v>
      </c>
      <c r="D209" s="600">
        <v>2000</v>
      </c>
      <c r="E209" s="600">
        <v>2400</v>
      </c>
      <c r="F209" s="600">
        <v>2800</v>
      </c>
      <c r="G209" s="600">
        <v>3200</v>
      </c>
      <c r="H209" s="600">
        <v>3600</v>
      </c>
      <c r="I209" s="600">
        <v>4000</v>
      </c>
      <c r="J209" s="600">
        <v>4400</v>
      </c>
      <c r="K209" s="600">
        <v>4800</v>
      </c>
      <c r="L209" s="600">
        <v>5200</v>
      </c>
      <c r="M209" s="600">
        <v>5600</v>
      </c>
      <c r="N209" s="600">
        <v>6000</v>
      </c>
      <c r="O209" s="600">
        <v>6400</v>
      </c>
      <c r="P209" s="600">
        <v>6800</v>
      </c>
      <c r="Q209" s="600">
        <v>7200</v>
      </c>
      <c r="R209" s="600">
        <v>7600</v>
      </c>
      <c r="S209" s="600">
        <v>8000</v>
      </c>
      <c r="T209" s="600">
        <v>8400</v>
      </c>
      <c r="U209" s="600">
        <v>8800</v>
      </c>
      <c r="V209" s="600">
        <v>9200</v>
      </c>
      <c r="W209" s="600">
        <v>9600</v>
      </c>
      <c r="X209" s="600">
        <v>10000</v>
      </c>
      <c r="Y209" s="600">
        <v>10400</v>
      </c>
      <c r="Z209" s="600">
        <v>10800</v>
      </c>
      <c r="AA209" s="600">
        <v>11200</v>
      </c>
      <c r="AB209" s="600">
        <v>11600</v>
      </c>
      <c r="AC209" s="601"/>
      <c r="AE209" s="624"/>
      <c r="AF209" s="625">
        <v>1800</v>
      </c>
      <c r="AG209" s="626">
        <v>662</v>
      </c>
      <c r="AH209" s="626">
        <v>858</v>
      </c>
      <c r="AI209" s="626">
        <v>931</v>
      </c>
      <c r="AJ209" s="626">
        <v>1127</v>
      </c>
      <c r="AK209" s="626">
        <v>1200</v>
      </c>
      <c r="AL209" s="626">
        <v>1396</v>
      </c>
      <c r="AM209" s="626">
        <v>1469</v>
      </c>
      <c r="AN209" s="626">
        <v>1665</v>
      </c>
      <c r="AO209" s="626">
        <v>1861</v>
      </c>
      <c r="AP209" s="626">
        <v>1934</v>
      </c>
      <c r="AQ209" s="626">
        <v>2130</v>
      </c>
      <c r="AR209" s="626">
        <v>2203</v>
      </c>
      <c r="AS209" s="626">
        <v>2399</v>
      </c>
      <c r="AT209" s="626">
        <v>2472</v>
      </c>
      <c r="AU209" s="626">
        <v>2668</v>
      </c>
      <c r="AV209" s="626">
        <v>2864</v>
      </c>
      <c r="AW209" s="626">
        <v>2937</v>
      </c>
      <c r="AX209" s="626">
        <v>3133</v>
      </c>
      <c r="AY209" s="626">
        <v>3206</v>
      </c>
      <c r="AZ209" s="626">
        <v>3402</v>
      </c>
      <c r="BA209" s="626">
        <v>3475</v>
      </c>
      <c r="BB209" s="626">
        <v>3671</v>
      </c>
      <c r="BC209" s="626">
        <v>3867</v>
      </c>
      <c r="BD209" s="626">
        <v>3940</v>
      </c>
      <c r="BE209" s="626">
        <v>4136</v>
      </c>
      <c r="BF209" s="626">
        <v>4209</v>
      </c>
    </row>
    <row r="210" spans="1:61" customHeight="1" ht="26.25" s="619" customFormat="1">
      <c r="A210" s="598"/>
      <c r="B210" s="603">
        <v>1600</v>
      </c>
      <c r="C210" s="596">
        <f>ROUNDUP(IFERROR(AG208*(1+$AG$45/100),AG208),0)</f>
        <v>409</v>
      </c>
      <c r="D210" s="596">
        <f>ROUNDUP(IFERROR(AH208*(1+$AG$45/100),AH208),0)</f>
        <v>529</v>
      </c>
      <c r="E210" s="596">
        <f>ROUNDUP(IFERROR(AI208*(1+$AG$45/100),AI208),0)</f>
        <v>576</v>
      </c>
      <c r="F210" s="596">
        <f>ROUNDUP(IFERROR(AJ208*(1+$AG$45/100),AJ208),0)</f>
        <v>697</v>
      </c>
      <c r="G210" s="596">
        <f>ROUNDUP(IFERROR(AK208*(1+$AG$45/100),AK208),0)</f>
        <v>744</v>
      </c>
      <c r="H210" s="596">
        <f>ROUNDUP(IFERROR(AL208*(1+$AG$45/100),AL208),0)</f>
        <v>864</v>
      </c>
      <c r="I210" s="596">
        <f>ROUNDUP(IFERROR(AM208*(1+$AG$45/100),AM208),0)</f>
        <v>912</v>
      </c>
      <c r="J210" s="596">
        <f>ROUNDUP(IFERROR(AN208*(1+$AG$45/100),AN208),0)</f>
        <v>1032</v>
      </c>
      <c r="K210" s="596">
        <f>ROUNDUP(IFERROR(AO208*(1+$AG$45/100),AO208),0)</f>
        <v>1152</v>
      </c>
      <c r="L210" s="596">
        <f>ROUNDUP(IFERROR(AP208*(1+$AG$45/100),AP208),0)</f>
        <v>1199</v>
      </c>
      <c r="M210" s="596">
        <f>ROUNDUP(IFERROR(AQ208*(1+$AG$45/100),AQ208),0)</f>
        <v>1319</v>
      </c>
      <c r="N210" s="596">
        <f>ROUNDUP(IFERROR(AR208*(1+$AG$45/100),AR208),0)</f>
        <v>1367</v>
      </c>
      <c r="O210" s="596">
        <f>ROUNDUP(IFERROR(AS208*(1+$AG$45/100),AS208),0)</f>
        <v>1487</v>
      </c>
      <c r="P210" s="596">
        <f>ROUNDUP(IFERROR(AT208*(1+$AG$45/100),AT208),0)</f>
        <v>1534</v>
      </c>
      <c r="Q210" s="596">
        <f>ROUNDUP(IFERROR(AU208*(1+$AG$45/100),AU208),0)</f>
        <v>1655</v>
      </c>
      <c r="R210" s="596">
        <f>ROUNDUP(IFERROR(AV208*(1+$AG$45/100),AV208),0)</f>
        <v>1775</v>
      </c>
      <c r="S210" s="596">
        <f>ROUNDUP(IFERROR(AW208*(1+$AG$45/100),AW208),0)</f>
        <v>1822</v>
      </c>
      <c r="T210" s="596">
        <f>ROUNDUP(IFERROR(AX208*(1+$AG$45/100),AX208),0)</f>
        <v>1943</v>
      </c>
      <c r="U210" s="596">
        <f>ROUNDUP(IFERROR(AY208*(1+$AG$45/100),AY208),0)</f>
        <v>1990</v>
      </c>
      <c r="V210" s="596">
        <f>ROUNDUP(IFERROR(AZ208*(1+$AG$45/100),AZ208),0)</f>
        <v>2110</v>
      </c>
      <c r="W210" s="596">
        <f>ROUNDUP(IFERROR(BA208*(1+$AG$45/100),BA208),0)</f>
        <v>2157</v>
      </c>
      <c r="X210" s="596">
        <f>ROUNDUP(IFERROR(BB208*(1+$AG$45/100),BB208),0)</f>
        <v>2277</v>
      </c>
      <c r="Y210" s="596">
        <f>ROUNDUP(IFERROR(BC208*(1+$AG$45/100),BC208),0)</f>
        <v>2398</v>
      </c>
      <c r="Z210" s="596">
        <f>ROUNDUP(IFERROR(BD208*(1+$AG$45/100),BD208),0)</f>
        <v>2445</v>
      </c>
      <c r="AA210" s="596">
        <f>ROUNDUP(IFERROR(BE208*(1+$AG$45/100),BE208),0)</f>
        <v>2565</v>
      </c>
      <c r="AB210" s="596">
        <f>ROUNDUP(IFERROR(BF208*(1+$AG$45/100),BF208),0)</f>
        <v>2613</v>
      </c>
      <c r="AC210" s="601"/>
      <c r="AE210" s="620"/>
      <c r="AF210" s="621">
        <v>2000</v>
      </c>
      <c r="AG210" s="622">
        <v>695</v>
      </c>
      <c r="AH210" s="622">
        <v>903</v>
      </c>
      <c r="AI210" s="622">
        <v>976</v>
      </c>
      <c r="AJ210" s="622">
        <v>1183</v>
      </c>
      <c r="AK210" s="622">
        <v>1256</v>
      </c>
      <c r="AL210" s="622">
        <v>1463</v>
      </c>
      <c r="AM210" s="622">
        <v>1536</v>
      </c>
      <c r="AN210" s="622">
        <v>1743</v>
      </c>
      <c r="AO210" s="622">
        <v>1951</v>
      </c>
      <c r="AP210" s="622">
        <v>2024</v>
      </c>
      <c r="AQ210" s="622">
        <v>2231</v>
      </c>
      <c r="AR210" s="622">
        <v>2304</v>
      </c>
      <c r="AS210" s="622">
        <v>2511</v>
      </c>
      <c r="AT210" s="622">
        <v>2584</v>
      </c>
      <c r="AU210" s="622">
        <v>2791</v>
      </c>
      <c r="AV210" s="622">
        <v>2999</v>
      </c>
      <c r="AW210" s="622">
        <v>3072</v>
      </c>
      <c r="AX210" s="622">
        <v>3279</v>
      </c>
      <c r="AY210" s="622">
        <v>3352</v>
      </c>
      <c r="AZ210" s="622">
        <v>3559</v>
      </c>
      <c r="BA210" s="622">
        <v>3632</v>
      </c>
      <c r="BB210" s="622">
        <v>3839</v>
      </c>
      <c r="BC210" s="622">
        <v>4047</v>
      </c>
      <c r="BD210" s="622">
        <v>4120</v>
      </c>
      <c r="BE210" s="622">
        <v>4327</v>
      </c>
      <c r="BF210" s="622">
        <v>4400</v>
      </c>
    </row>
    <row r="211" spans="1:61" customHeight="1" ht="26.25" s="623" customFormat="1">
      <c r="A211" s="598"/>
      <c r="B211" s="603">
        <v>1800</v>
      </c>
      <c r="C211" s="597">
        <f>ROUNDUP(IFERROR(AG209*(1+$AG$45/100),AG209),0)</f>
        <v>431</v>
      </c>
      <c r="D211" s="597">
        <f>ROUNDUP(IFERROR(AH209*(1+$AG$45/100),AH209),0)</f>
        <v>558</v>
      </c>
      <c r="E211" s="597">
        <f>ROUNDUP(IFERROR(AI209*(1+$AG$45/100),AI209),0)</f>
        <v>606</v>
      </c>
      <c r="F211" s="597">
        <f>ROUNDUP(IFERROR(AJ209*(1+$AG$45/100),AJ209),0)</f>
        <v>733</v>
      </c>
      <c r="G211" s="597">
        <f>ROUNDUP(IFERROR(AK209*(1+$AG$45/100),AK209),0)</f>
        <v>780</v>
      </c>
      <c r="H211" s="597">
        <f>ROUNDUP(IFERROR(AL209*(1+$AG$45/100),AL209),0)</f>
        <v>908</v>
      </c>
      <c r="I211" s="597">
        <f>ROUNDUP(IFERROR(AM209*(1+$AG$45/100),AM209),0)</f>
        <v>955</v>
      </c>
      <c r="J211" s="597">
        <f>ROUNDUP(IFERROR(AN209*(1+$AG$45/100),AN209),0)</f>
        <v>1083</v>
      </c>
      <c r="K211" s="597">
        <f>ROUNDUP(IFERROR(AO209*(1+$AG$45/100),AO209),0)</f>
        <v>1210</v>
      </c>
      <c r="L211" s="597">
        <f>ROUNDUP(IFERROR(AP209*(1+$AG$45/100),AP209),0)</f>
        <v>1258</v>
      </c>
      <c r="M211" s="597">
        <f>ROUNDUP(IFERROR(AQ209*(1+$AG$45/100),AQ209),0)</f>
        <v>1385</v>
      </c>
      <c r="N211" s="597">
        <f>ROUNDUP(IFERROR(AR209*(1+$AG$45/100),AR209),0)</f>
        <v>1432</v>
      </c>
      <c r="O211" s="597">
        <f>ROUNDUP(IFERROR(AS209*(1+$AG$45/100),AS209),0)</f>
        <v>1560</v>
      </c>
      <c r="P211" s="597">
        <f>ROUNDUP(IFERROR(AT209*(1+$AG$45/100),AT209),0)</f>
        <v>1607</v>
      </c>
      <c r="Q211" s="597">
        <f>ROUNDUP(IFERROR(AU209*(1+$AG$45/100),AU209),0)</f>
        <v>1735</v>
      </c>
      <c r="R211" s="597">
        <f>ROUNDUP(IFERROR(AV209*(1+$AG$45/100),AV209),0)</f>
        <v>1862</v>
      </c>
      <c r="S211" s="597">
        <f>ROUNDUP(IFERROR(AW209*(1+$AG$45/100),AW209),0)</f>
        <v>1910</v>
      </c>
      <c r="T211" s="597">
        <f>ROUNDUP(IFERROR(AX209*(1+$AG$45/100),AX209),0)</f>
        <v>2037</v>
      </c>
      <c r="U211" s="597">
        <f>ROUNDUP(IFERROR(AY209*(1+$AG$45/100),AY209),0)</f>
        <v>2084</v>
      </c>
      <c r="V211" s="597">
        <f>ROUNDUP(IFERROR(AZ209*(1+$AG$45/100),AZ209),0)</f>
        <v>2212</v>
      </c>
      <c r="W211" s="597">
        <f>ROUNDUP(IFERROR(BA209*(1+$AG$45/100),BA209),0)</f>
        <v>2259</v>
      </c>
      <c r="X211" s="597">
        <f>ROUNDUP(IFERROR(BB209*(1+$AG$45/100),BB209),0)</f>
        <v>2387</v>
      </c>
      <c r="Y211" s="597">
        <f>ROUNDUP(IFERROR(BC209*(1+$AG$45/100),BC209),0)</f>
        <v>2514</v>
      </c>
      <c r="Z211" s="597">
        <f>ROUNDUP(IFERROR(BD209*(1+$AG$45/100),BD209),0)</f>
        <v>2561</v>
      </c>
      <c r="AA211" s="597">
        <f>ROUNDUP(IFERROR(BE209*(1+$AG$45/100),BE209),0)</f>
        <v>2689</v>
      </c>
      <c r="AB211" s="597">
        <f>ROUNDUP(IFERROR(BF209*(1+$AG$45/100),BF209),0)</f>
        <v>2736</v>
      </c>
      <c r="AC211" s="601"/>
      <c r="AE211" s="624"/>
      <c r="AF211" s="625">
        <v>2200</v>
      </c>
      <c r="AG211" s="626">
        <v>729</v>
      </c>
      <c r="AH211" s="626">
        <v>947</v>
      </c>
      <c r="AI211" s="626">
        <v>1020</v>
      </c>
      <c r="AJ211" s="626">
        <v>1239</v>
      </c>
      <c r="AK211" s="626">
        <v>1312</v>
      </c>
      <c r="AL211" s="626">
        <v>1530</v>
      </c>
      <c r="AM211" s="626">
        <v>1603</v>
      </c>
      <c r="AN211" s="626">
        <v>1822</v>
      </c>
      <c r="AO211" s="626">
        <v>2040</v>
      </c>
      <c r="AP211" s="626">
        <v>2113</v>
      </c>
      <c r="AQ211" s="626">
        <v>2332</v>
      </c>
      <c r="AR211" s="626">
        <v>2405</v>
      </c>
      <c r="AS211" s="626">
        <v>2623</v>
      </c>
      <c r="AT211" s="626">
        <v>2696</v>
      </c>
      <c r="AU211" s="626">
        <v>2915</v>
      </c>
      <c r="AV211" s="626">
        <v>3133</v>
      </c>
      <c r="AW211" s="626">
        <v>3206</v>
      </c>
      <c r="AX211" s="626">
        <v>3424</v>
      </c>
      <c r="AY211" s="626">
        <v>3497</v>
      </c>
      <c r="AZ211" s="626">
        <v>3716</v>
      </c>
      <c r="BA211" s="626">
        <v>3789</v>
      </c>
      <c r="BB211" s="626">
        <v>4007</v>
      </c>
      <c r="BC211" s="626">
        <v>4226</v>
      </c>
      <c r="BD211" s="626">
        <v>4299</v>
      </c>
      <c r="BE211" s="626">
        <v>4517</v>
      </c>
      <c r="BF211" s="626">
        <v>4590</v>
      </c>
    </row>
    <row r="212" spans="1:61" customHeight="1" ht="26.25" s="619" customFormat="1">
      <c r="A212" s="598"/>
      <c r="B212" s="603">
        <v>2000</v>
      </c>
      <c r="C212" s="596">
        <f>ROUNDUP(IFERROR(AG210*(1+$AG$45/100),AG210),0)</f>
        <v>452</v>
      </c>
      <c r="D212" s="596">
        <f>ROUNDUP(IFERROR(AH210*(1+$AG$45/100),AH210),0)</f>
        <v>587</v>
      </c>
      <c r="E212" s="596">
        <f>ROUNDUP(IFERROR(AI210*(1+$AG$45/100),AI210),0)</f>
        <v>635</v>
      </c>
      <c r="F212" s="596">
        <f>ROUNDUP(IFERROR(AJ210*(1+$AG$45/100),AJ210),0)</f>
        <v>769</v>
      </c>
      <c r="G212" s="596">
        <f>ROUNDUP(IFERROR(AK210*(1+$AG$45/100),AK210),0)</f>
        <v>817</v>
      </c>
      <c r="H212" s="596">
        <f>ROUNDUP(IFERROR(AL210*(1+$AG$45/100),AL210),0)</f>
        <v>951</v>
      </c>
      <c r="I212" s="596">
        <f>ROUNDUP(IFERROR(AM210*(1+$AG$45/100),AM210),0)</f>
        <v>999</v>
      </c>
      <c r="J212" s="596">
        <f>ROUNDUP(IFERROR(AN210*(1+$AG$45/100),AN210),0)</f>
        <v>1133</v>
      </c>
      <c r="K212" s="596">
        <f>ROUNDUP(IFERROR(AO210*(1+$AG$45/100),AO210),0)</f>
        <v>1269</v>
      </c>
      <c r="L212" s="596">
        <f>ROUNDUP(IFERROR(AP210*(1+$AG$45/100),AP210),0)</f>
        <v>1316</v>
      </c>
      <c r="M212" s="596">
        <f>ROUNDUP(IFERROR(AQ210*(1+$AG$45/100),AQ210),0)</f>
        <v>1451</v>
      </c>
      <c r="N212" s="596">
        <f>ROUNDUP(IFERROR(AR210*(1+$AG$45/100),AR210),0)</f>
        <v>1498</v>
      </c>
      <c r="O212" s="596">
        <f>ROUNDUP(IFERROR(AS210*(1+$AG$45/100),AS210),0)</f>
        <v>1633</v>
      </c>
      <c r="P212" s="596">
        <f>ROUNDUP(IFERROR(AT210*(1+$AG$45/100),AT210),0)</f>
        <v>1680</v>
      </c>
      <c r="Q212" s="596">
        <f>ROUNDUP(IFERROR(AU210*(1+$AG$45/100),AU210),0)</f>
        <v>1815</v>
      </c>
      <c r="R212" s="596">
        <f>ROUNDUP(IFERROR(AV210*(1+$AG$45/100),AV210),0)</f>
        <v>1950</v>
      </c>
      <c r="S212" s="596">
        <f>ROUNDUP(IFERROR(AW210*(1+$AG$45/100),AW210),0)</f>
        <v>1997</v>
      </c>
      <c r="T212" s="596">
        <f>ROUNDUP(IFERROR(AX210*(1+$AG$45/100),AX210),0)</f>
        <v>2132</v>
      </c>
      <c r="U212" s="596">
        <f>ROUNDUP(IFERROR(AY210*(1+$AG$45/100),AY210),0)</f>
        <v>2179</v>
      </c>
      <c r="V212" s="596">
        <f>ROUNDUP(IFERROR(AZ210*(1+$AG$45/100),AZ210),0)</f>
        <v>2314</v>
      </c>
      <c r="W212" s="596">
        <f>ROUNDUP(IFERROR(BA210*(1+$AG$45/100),BA210),0)</f>
        <v>2361</v>
      </c>
      <c r="X212" s="596">
        <f>ROUNDUP(IFERROR(BB210*(1+$AG$45/100),BB210),0)</f>
        <v>2496</v>
      </c>
      <c r="Y212" s="596">
        <f>ROUNDUP(IFERROR(BC210*(1+$AG$45/100),BC210),0)</f>
        <v>2631</v>
      </c>
      <c r="Z212" s="596">
        <f>ROUNDUP(IFERROR(BD210*(1+$AG$45/100),BD210),0)</f>
        <v>2678</v>
      </c>
      <c r="AA212" s="596">
        <f>ROUNDUP(IFERROR(BE210*(1+$AG$45/100),BE210),0)</f>
        <v>2813</v>
      </c>
      <c r="AB212" s="596">
        <f>ROUNDUP(IFERROR(BF210*(1+$AG$45/100),BF210),0)</f>
        <v>2860</v>
      </c>
      <c r="AC212" s="601"/>
      <c r="AE212" s="620"/>
      <c r="AF212" s="621">
        <v>2400</v>
      </c>
      <c r="AG212" s="622">
        <v>763</v>
      </c>
      <c r="AH212" s="622">
        <v>992</v>
      </c>
      <c r="AI212" s="622">
        <v>1065</v>
      </c>
      <c r="AJ212" s="622">
        <v>1295</v>
      </c>
      <c r="AK212" s="622">
        <v>1368</v>
      </c>
      <c r="AL212" s="622">
        <v>1598</v>
      </c>
      <c r="AM212" s="622">
        <v>1670</v>
      </c>
      <c r="AN212" s="622">
        <v>1900</v>
      </c>
      <c r="AO212" s="622">
        <v>2130</v>
      </c>
      <c r="AP212" s="622">
        <v>2203</v>
      </c>
      <c r="AQ212" s="622">
        <v>2432</v>
      </c>
      <c r="AR212" s="622">
        <v>2505</v>
      </c>
      <c r="AS212" s="622">
        <v>2735</v>
      </c>
      <c r="AT212" s="622">
        <v>2808</v>
      </c>
      <c r="AU212" s="622">
        <v>3038</v>
      </c>
      <c r="AV212" s="622">
        <v>3267</v>
      </c>
      <c r="AW212" s="622">
        <v>3340</v>
      </c>
      <c r="AX212" s="622">
        <v>3570</v>
      </c>
      <c r="AY212" s="622">
        <v>3643</v>
      </c>
      <c r="AZ212" s="622">
        <v>3873</v>
      </c>
      <c r="BA212" s="622">
        <v>3946</v>
      </c>
      <c r="BB212" s="622">
        <v>4175</v>
      </c>
      <c r="BC212" s="622">
        <v>4405</v>
      </c>
      <c r="BD212" s="622">
        <v>4478</v>
      </c>
      <c r="BE212" s="622">
        <v>4708</v>
      </c>
      <c r="BF212" s="622">
        <v>4781</v>
      </c>
    </row>
    <row r="213" spans="1:61" customHeight="1" ht="26.25" s="623" customFormat="1">
      <c r="A213" s="598"/>
      <c r="B213" s="603">
        <v>2200</v>
      </c>
      <c r="C213" s="597">
        <f>ROUNDUP(IFERROR(AG211*(1+$AG$45/100),AG211),0)</f>
        <v>474</v>
      </c>
      <c r="D213" s="597">
        <f>ROUNDUP(IFERROR(AH211*(1+$AG$45/100),AH211),0)</f>
        <v>616</v>
      </c>
      <c r="E213" s="597">
        <f>ROUNDUP(IFERROR(AI211*(1+$AG$45/100),AI211),0)</f>
        <v>663</v>
      </c>
      <c r="F213" s="597">
        <f>ROUNDUP(IFERROR(AJ211*(1+$AG$45/100),AJ211),0)</f>
        <v>806</v>
      </c>
      <c r="G213" s="597">
        <f>ROUNDUP(IFERROR(AK211*(1+$AG$45/100),AK211),0)</f>
        <v>853</v>
      </c>
      <c r="H213" s="597">
        <f>ROUNDUP(IFERROR(AL211*(1+$AG$45/100),AL211),0)</f>
        <v>995</v>
      </c>
      <c r="I213" s="597">
        <f>ROUNDUP(IFERROR(AM211*(1+$AG$45/100),AM211),0)</f>
        <v>1042</v>
      </c>
      <c r="J213" s="597">
        <f>ROUNDUP(IFERROR(AN211*(1+$AG$45/100),AN211),0)</f>
        <v>1185</v>
      </c>
      <c r="K213" s="597">
        <f>ROUNDUP(IFERROR(AO211*(1+$AG$45/100),AO211),0)</f>
        <v>1326</v>
      </c>
      <c r="L213" s="597">
        <f>ROUNDUP(IFERROR(AP211*(1+$AG$45/100),AP211),0)</f>
        <v>1374</v>
      </c>
      <c r="M213" s="597">
        <f>ROUNDUP(IFERROR(AQ211*(1+$AG$45/100),AQ211),0)</f>
        <v>1516</v>
      </c>
      <c r="N213" s="597">
        <f>ROUNDUP(IFERROR(AR211*(1+$AG$45/100),AR211),0)</f>
        <v>1564</v>
      </c>
      <c r="O213" s="597">
        <f>ROUNDUP(IFERROR(AS211*(1+$AG$45/100),AS211),0)</f>
        <v>1705</v>
      </c>
      <c r="P213" s="597">
        <f>ROUNDUP(IFERROR(AT211*(1+$AG$45/100),AT211),0)</f>
        <v>1753</v>
      </c>
      <c r="Q213" s="597">
        <f>ROUNDUP(IFERROR(AU211*(1+$AG$45/100),AU211),0)</f>
        <v>1895</v>
      </c>
      <c r="R213" s="597">
        <f>ROUNDUP(IFERROR(AV211*(1+$AG$45/100),AV211),0)</f>
        <v>2037</v>
      </c>
      <c r="S213" s="597">
        <f>ROUNDUP(IFERROR(AW211*(1+$AG$45/100),AW211),0)</f>
        <v>2084</v>
      </c>
      <c r="T213" s="597">
        <f>ROUNDUP(IFERROR(AX211*(1+$AG$45/100),AX211),0)</f>
        <v>2226</v>
      </c>
      <c r="U213" s="597">
        <f>ROUNDUP(IFERROR(AY211*(1+$AG$45/100),AY211),0)</f>
        <v>2274</v>
      </c>
      <c r="V213" s="597">
        <f>ROUNDUP(IFERROR(AZ211*(1+$AG$45/100),AZ211),0)</f>
        <v>2416</v>
      </c>
      <c r="W213" s="597">
        <f>ROUNDUP(IFERROR(BA211*(1+$AG$45/100),BA211),0)</f>
        <v>2463</v>
      </c>
      <c r="X213" s="597">
        <f>ROUNDUP(IFERROR(BB211*(1+$AG$45/100),BB211),0)</f>
        <v>2605</v>
      </c>
      <c r="Y213" s="597">
        <f>ROUNDUP(IFERROR(BC211*(1+$AG$45/100),BC211),0)</f>
        <v>2747</v>
      </c>
      <c r="Z213" s="597">
        <f>ROUNDUP(IFERROR(BD211*(1+$AG$45/100),BD211),0)</f>
        <v>2795</v>
      </c>
      <c r="AA213" s="597">
        <f>ROUNDUP(IFERROR(BE211*(1+$AG$45/100),BE211),0)</f>
        <v>2937</v>
      </c>
      <c r="AB213" s="597">
        <f>ROUNDUP(IFERROR(BF211*(1+$AG$45/100),BF211),0)</f>
        <v>2984</v>
      </c>
      <c r="AC213" s="601"/>
      <c r="AE213" s="624"/>
      <c r="AF213" s="625">
        <v>2600</v>
      </c>
      <c r="AG213" s="626">
        <v>796</v>
      </c>
      <c r="AH213" s="626">
        <v>1037</v>
      </c>
      <c r="AI213" s="626">
        <v>1110</v>
      </c>
      <c r="AJ213" s="626">
        <v>1351</v>
      </c>
      <c r="AK213" s="626">
        <v>1424</v>
      </c>
      <c r="AL213" s="626">
        <v>1665</v>
      </c>
      <c r="AM213" s="626">
        <v>1738</v>
      </c>
      <c r="AN213" s="626">
        <v>1979</v>
      </c>
      <c r="AO213" s="626">
        <v>2219</v>
      </c>
      <c r="AP213" s="626">
        <v>2292</v>
      </c>
      <c r="AQ213" s="626">
        <v>2533</v>
      </c>
      <c r="AR213" s="626">
        <v>2606</v>
      </c>
      <c r="AS213" s="626">
        <v>2847</v>
      </c>
      <c r="AT213" s="626">
        <v>2920</v>
      </c>
      <c r="AU213" s="626">
        <v>3161</v>
      </c>
      <c r="AV213" s="626">
        <v>3402</v>
      </c>
      <c r="AW213" s="626">
        <v>3475</v>
      </c>
      <c r="AX213" s="626">
        <v>3716</v>
      </c>
      <c r="AY213" s="626">
        <v>3789</v>
      </c>
      <c r="AZ213" s="626">
        <v>4029</v>
      </c>
      <c r="BA213" s="626">
        <v>4102</v>
      </c>
      <c r="BB213" s="626">
        <v>4343</v>
      </c>
      <c r="BC213" s="626">
        <v>4584</v>
      </c>
      <c r="BD213" s="626">
        <v>4657</v>
      </c>
      <c r="BE213" s="626">
        <v>4898</v>
      </c>
      <c r="BF213" s="626">
        <v>4971</v>
      </c>
    </row>
    <row r="214" spans="1:61" customHeight="1" ht="26.25" s="619" customFormat="1">
      <c r="A214" s="598"/>
      <c r="B214" s="603">
        <v>2400</v>
      </c>
      <c r="C214" s="596">
        <f>ROUNDUP(IFERROR(AG212*(1+$AG$45/100),AG212),0)</f>
        <v>496</v>
      </c>
      <c r="D214" s="596">
        <f>ROUNDUP(IFERROR(AH212*(1+$AG$45/100),AH212),0)</f>
        <v>645</v>
      </c>
      <c r="E214" s="596">
        <f>ROUNDUP(IFERROR(AI212*(1+$AG$45/100),AI212),0)</f>
        <v>693</v>
      </c>
      <c r="F214" s="596">
        <f>ROUNDUP(IFERROR(AJ212*(1+$AG$45/100),AJ212),0)</f>
        <v>842</v>
      </c>
      <c r="G214" s="596">
        <f>ROUNDUP(IFERROR(AK212*(1+$AG$45/100),AK212),0)</f>
        <v>890</v>
      </c>
      <c r="H214" s="596">
        <f>ROUNDUP(IFERROR(AL212*(1+$AG$45/100),AL212),0)</f>
        <v>1039</v>
      </c>
      <c r="I214" s="596">
        <f>ROUNDUP(IFERROR(AM212*(1+$AG$45/100),AM212),0)</f>
        <v>1086</v>
      </c>
      <c r="J214" s="596">
        <f>ROUNDUP(IFERROR(AN212*(1+$AG$45/100),AN212),0)</f>
        <v>1235</v>
      </c>
      <c r="K214" s="596">
        <f>ROUNDUP(IFERROR(AO212*(1+$AG$45/100),AO212),0)</f>
        <v>1385</v>
      </c>
      <c r="L214" s="596">
        <f>ROUNDUP(IFERROR(AP212*(1+$AG$45/100),AP212),0)</f>
        <v>1432</v>
      </c>
      <c r="M214" s="596">
        <f>ROUNDUP(IFERROR(AQ212*(1+$AG$45/100),AQ212),0)</f>
        <v>1581</v>
      </c>
      <c r="N214" s="596">
        <f>ROUNDUP(IFERROR(AR212*(1+$AG$45/100),AR212),0)</f>
        <v>1629</v>
      </c>
      <c r="O214" s="596">
        <f>ROUNDUP(IFERROR(AS212*(1+$AG$45/100),AS212),0)</f>
        <v>1778</v>
      </c>
      <c r="P214" s="596">
        <f>ROUNDUP(IFERROR(AT212*(1+$AG$45/100),AT212),0)</f>
        <v>1826</v>
      </c>
      <c r="Q214" s="596">
        <f>ROUNDUP(IFERROR(AU212*(1+$AG$45/100),AU212),0)</f>
        <v>1975</v>
      </c>
      <c r="R214" s="596">
        <f>ROUNDUP(IFERROR(AV212*(1+$AG$45/100),AV212),0)</f>
        <v>2124</v>
      </c>
      <c r="S214" s="596">
        <f>ROUNDUP(IFERROR(AW212*(1+$AG$45/100),AW212),0)</f>
        <v>2171</v>
      </c>
      <c r="T214" s="596">
        <f>ROUNDUP(IFERROR(AX212*(1+$AG$45/100),AX212),0)</f>
        <v>2321</v>
      </c>
      <c r="U214" s="596">
        <f>ROUNDUP(IFERROR(AY212*(1+$AG$45/100),AY212),0)</f>
        <v>2368</v>
      </c>
      <c r="V214" s="596">
        <f>ROUNDUP(IFERROR(AZ212*(1+$AG$45/100),AZ212),0)</f>
        <v>2518</v>
      </c>
      <c r="W214" s="596">
        <f>ROUNDUP(IFERROR(BA212*(1+$AG$45/100),BA212),0)</f>
        <v>2565</v>
      </c>
      <c r="X214" s="596">
        <f>ROUNDUP(IFERROR(BB212*(1+$AG$45/100),BB212),0)</f>
        <v>2714</v>
      </c>
      <c r="Y214" s="596">
        <f>ROUNDUP(IFERROR(BC212*(1+$AG$45/100),BC212),0)</f>
        <v>2864</v>
      </c>
      <c r="Z214" s="596">
        <f>ROUNDUP(IFERROR(BD212*(1+$AG$45/100),BD212),0)</f>
        <v>2911</v>
      </c>
      <c r="AA214" s="596">
        <f>ROUNDUP(IFERROR(BE212*(1+$AG$45/100),BE212),0)</f>
        <v>3061</v>
      </c>
      <c r="AB214" s="596">
        <f>ROUNDUP(IFERROR(BF212*(1+$AG$45/100),BF212),0)</f>
        <v>3108</v>
      </c>
      <c r="AC214" s="601"/>
      <c r="AE214" s="620"/>
      <c r="AF214" s="621">
        <v>2800</v>
      </c>
      <c r="AG214" s="622">
        <v>830</v>
      </c>
      <c r="AH214" s="622">
        <v>1082</v>
      </c>
      <c r="AI214" s="622">
        <v>1155</v>
      </c>
      <c r="AJ214" s="622">
        <v>1407</v>
      </c>
      <c r="AK214" s="622">
        <v>1480</v>
      </c>
      <c r="AL214" s="622">
        <v>1732</v>
      </c>
      <c r="AM214" s="622">
        <v>1805</v>
      </c>
      <c r="AN214" s="622">
        <v>2057</v>
      </c>
      <c r="AO214" s="622">
        <v>2309</v>
      </c>
      <c r="AP214" s="622">
        <v>2382</v>
      </c>
      <c r="AQ214" s="622">
        <v>2634</v>
      </c>
      <c r="AR214" s="622">
        <v>2707</v>
      </c>
      <c r="AS214" s="622">
        <v>2959</v>
      </c>
      <c r="AT214" s="622">
        <v>3032</v>
      </c>
      <c r="AU214" s="622">
        <v>3284</v>
      </c>
      <c r="AV214" s="622">
        <v>3536</v>
      </c>
      <c r="AW214" s="622">
        <v>3609</v>
      </c>
      <c r="AX214" s="622">
        <v>3861</v>
      </c>
      <c r="AY214" s="622">
        <v>3934</v>
      </c>
      <c r="AZ214" s="622">
        <v>4186</v>
      </c>
      <c r="BA214" s="622">
        <v>4259</v>
      </c>
      <c r="BB214" s="622">
        <v>4511</v>
      </c>
      <c r="BC214" s="622">
        <v>4763</v>
      </c>
      <c r="BD214" s="622">
        <v>4836</v>
      </c>
      <c r="BE214" s="622">
        <v>5088</v>
      </c>
      <c r="BF214" s="622">
        <v>5161</v>
      </c>
    </row>
    <row r="215" spans="1:61" customHeight="1" ht="26.25" s="623" customFormat="1">
      <c r="A215" s="598"/>
      <c r="B215" s="603">
        <v>2600</v>
      </c>
      <c r="C215" s="597">
        <f>ROUNDUP(IFERROR(AG213*(1+$AG$45/100),AG213),0)</f>
        <v>518</v>
      </c>
      <c r="D215" s="597">
        <f>ROUNDUP(IFERROR(AH213*(1+$AG$45/100),AH213),0)</f>
        <v>675</v>
      </c>
      <c r="E215" s="597">
        <f>ROUNDUP(IFERROR(AI213*(1+$AG$45/100),AI213),0)</f>
        <v>722</v>
      </c>
      <c r="F215" s="597">
        <f>ROUNDUP(IFERROR(AJ213*(1+$AG$45/100),AJ213),0)</f>
        <v>879</v>
      </c>
      <c r="G215" s="597">
        <f>ROUNDUP(IFERROR(AK213*(1+$AG$45/100),AK213),0)</f>
        <v>926</v>
      </c>
      <c r="H215" s="597">
        <f>ROUNDUP(IFERROR(AL213*(1+$AG$45/100),AL213),0)</f>
        <v>1083</v>
      </c>
      <c r="I215" s="597">
        <f>ROUNDUP(IFERROR(AM213*(1+$AG$45/100),AM213),0)</f>
        <v>1130</v>
      </c>
      <c r="J215" s="597">
        <f>ROUNDUP(IFERROR(AN213*(1+$AG$45/100),AN213),0)</f>
        <v>1287</v>
      </c>
      <c r="K215" s="597">
        <f>ROUNDUP(IFERROR(AO213*(1+$AG$45/100),AO213),0)</f>
        <v>1443</v>
      </c>
      <c r="L215" s="597">
        <f>ROUNDUP(IFERROR(AP213*(1+$AG$45/100),AP213),0)</f>
        <v>1490</v>
      </c>
      <c r="M215" s="597">
        <f>ROUNDUP(IFERROR(AQ213*(1+$AG$45/100),AQ213),0)</f>
        <v>1647</v>
      </c>
      <c r="N215" s="597">
        <f>ROUNDUP(IFERROR(AR213*(1+$AG$45/100),AR213),0)</f>
        <v>1694</v>
      </c>
      <c r="O215" s="597">
        <f>ROUNDUP(IFERROR(AS213*(1+$AG$45/100),AS213),0)</f>
        <v>1851</v>
      </c>
      <c r="P215" s="597">
        <f>ROUNDUP(IFERROR(AT213*(1+$AG$45/100),AT213),0)</f>
        <v>1898</v>
      </c>
      <c r="Q215" s="597">
        <f>ROUNDUP(IFERROR(AU213*(1+$AG$45/100),AU213),0)</f>
        <v>2055</v>
      </c>
      <c r="R215" s="597">
        <f>ROUNDUP(IFERROR(AV213*(1+$AG$45/100),AV213),0)</f>
        <v>2212</v>
      </c>
      <c r="S215" s="597">
        <f>ROUNDUP(IFERROR(AW213*(1+$AG$45/100),AW213),0)</f>
        <v>2259</v>
      </c>
      <c r="T215" s="597">
        <f>ROUNDUP(IFERROR(AX213*(1+$AG$45/100),AX213),0)</f>
        <v>2416</v>
      </c>
      <c r="U215" s="597">
        <f>ROUNDUP(IFERROR(AY213*(1+$AG$45/100),AY213),0)</f>
        <v>2463</v>
      </c>
      <c r="V215" s="597">
        <f>ROUNDUP(IFERROR(AZ213*(1+$AG$45/100),AZ213),0)</f>
        <v>2619</v>
      </c>
      <c r="W215" s="597">
        <f>ROUNDUP(IFERROR(BA213*(1+$AG$45/100),BA213),0)</f>
        <v>2667</v>
      </c>
      <c r="X215" s="597">
        <f>ROUNDUP(IFERROR(BB213*(1+$AG$45/100),BB213),0)</f>
        <v>2823</v>
      </c>
      <c r="Y215" s="597">
        <f>ROUNDUP(IFERROR(BC213*(1+$AG$45/100),BC213),0)</f>
        <v>2980</v>
      </c>
      <c r="Z215" s="597">
        <f>ROUNDUP(IFERROR(BD213*(1+$AG$45/100),BD213),0)</f>
        <v>3028</v>
      </c>
      <c r="AA215" s="597">
        <f>ROUNDUP(IFERROR(BE213*(1+$AG$45/100),BE213),0)</f>
        <v>3184</v>
      </c>
      <c r="AB215" s="597">
        <f>ROUNDUP(IFERROR(BF213*(1+$AG$45/100),BF213),0)</f>
        <v>3232</v>
      </c>
      <c r="AC215" s="601"/>
      <c r="AE215" s="624"/>
      <c r="AF215" s="625">
        <v>3000</v>
      </c>
      <c r="AG215" s="626">
        <v>863</v>
      </c>
      <c r="AH215" s="626">
        <v>1127</v>
      </c>
      <c r="AI215" s="626">
        <v>1200</v>
      </c>
      <c r="AJ215" s="626">
        <v>1463</v>
      </c>
      <c r="AK215" s="626">
        <v>1536</v>
      </c>
      <c r="AL215" s="626">
        <v>1799</v>
      </c>
      <c r="AM215" s="626">
        <v>1872</v>
      </c>
      <c r="AN215" s="626">
        <v>2135</v>
      </c>
      <c r="AO215" s="626">
        <v>2399</v>
      </c>
      <c r="AP215" s="626">
        <v>2472</v>
      </c>
      <c r="AQ215" s="626">
        <v>2735</v>
      </c>
      <c r="AR215" s="626">
        <v>2808</v>
      </c>
      <c r="AS215" s="626">
        <v>3071</v>
      </c>
      <c r="AT215" s="626">
        <v>3144</v>
      </c>
      <c r="AU215" s="626">
        <v>3407</v>
      </c>
      <c r="AV215" s="626">
        <v>3671</v>
      </c>
      <c r="AW215" s="626">
        <v>3744</v>
      </c>
      <c r="AX215" s="626">
        <v>4007</v>
      </c>
      <c r="AY215" s="626">
        <v>4080</v>
      </c>
      <c r="AZ215" s="626">
        <v>4343</v>
      </c>
      <c r="BA215" s="626">
        <v>4416</v>
      </c>
      <c r="BB215" s="626">
        <v>4679</v>
      </c>
      <c r="BC215" s="626">
        <v>4943</v>
      </c>
      <c r="BD215" s="626">
        <v>5016</v>
      </c>
      <c r="BE215" s="626">
        <v>5279</v>
      </c>
      <c r="BF215" s="626">
        <v>5352</v>
      </c>
    </row>
    <row r="216" spans="1:61" customHeight="1" ht="26.25" s="619" customFormat="1">
      <c r="A216" s="598"/>
      <c r="B216" s="603">
        <v>2800</v>
      </c>
      <c r="C216" s="596">
        <f>ROUNDUP(IFERROR(AG214*(1+$AG$45/100),AG214),0)</f>
        <v>540</v>
      </c>
      <c r="D216" s="596">
        <f>ROUNDUP(IFERROR(AH214*(1+$AG$45/100),AH214),0)</f>
        <v>704</v>
      </c>
      <c r="E216" s="596">
        <f>ROUNDUP(IFERROR(AI214*(1+$AG$45/100),AI214),0)</f>
        <v>751</v>
      </c>
      <c r="F216" s="596">
        <f>ROUNDUP(IFERROR(AJ214*(1+$AG$45/100),AJ214),0)</f>
        <v>915</v>
      </c>
      <c r="G216" s="596">
        <f>ROUNDUP(IFERROR(AK214*(1+$AG$45/100),AK214),0)</f>
        <v>962</v>
      </c>
      <c r="H216" s="596">
        <f>ROUNDUP(IFERROR(AL214*(1+$AG$45/100),AL214),0)</f>
        <v>1126</v>
      </c>
      <c r="I216" s="596">
        <f>ROUNDUP(IFERROR(AM214*(1+$AG$45/100),AM214),0)</f>
        <v>1174</v>
      </c>
      <c r="J216" s="596">
        <f>ROUNDUP(IFERROR(AN214*(1+$AG$45/100),AN214),0)</f>
        <v>1338</v>
      </c>
      <c r="K216" s="596">
        <f>ROUNDUP(IFERROR(AO214*(1+$AG$45/100),AO214),0)</f>
        <v>1501</v>
      </c>
      <c r="L216" s="596">
        <f>ROUNDUP(IFERROR(AP214*(1+$AG$45/100),AP214),0)</f>
        <v>1549</v>
      </c>
      <c r="M216" s="596">
        <f>ROUNDUP(IFERROR(AQ214*(1+$AG$45/100),AQ214),0)</f>
        <v>1713</v>
      </c>
      <c r="N216" s="596">
        <f>ROUNDUP(IFERROR(AR214*(1+$AG$45/100),AR214),0)</f>
        <v>1760</v>
      </c>
      <c r="O216" s="596">
        <f>ROUNDUP(IFERROR(AS214*(1+$AG$45/100),AS214),0)</f>
        <v>1924</v>
      </c>
      <c r="P216" s="596">
        <f>ROUNDUP(IFERROR(AT214*(1+$AG$45/100),AT214),0)</f>
        <v>1971</v>
      </c>
      <c r="Q216" s="596">
        <f>ROUNDUP(IFERROR(AU214*(1+$AG$45/100),AU214),0)</f>
        <v>2135</v>
      </c>
      <c r="R216" s="596">
        <f>ROUNDUP(IFERROR(AV214*(1+$AG$45/100),AV214),0)</f>
        <v>2299</v>
      </c>
      <c r="S216" s="596">
        <f>ROUNDUP(IFERROR(AW214*(1+$AG$45/100),AW214),0)</f>
        <v>2346</v>
      </c>
      <c r="T216" s="596">
        <f>ROUNDUP(IFERROR(AX214*(1+$AG$45/100),AX214),0)</f>
        <v>2510</v>
      </c>
      <c r="U216" s="596">
        <f>ROUNDUP(IFERROR(AY214*(1+$AG$45/100),AY214),0)</f>
        <v>2558</v>
      </c>
      <c r="V216" s="596">
        <f>ROUNDUP(IFERROR(AZ214*(1+$AG$45/100),AZ214),0)</f>
        <v>2721</v>
      </c>
      <c r="W216" s="596">
        <f>ROUNDUP(IFERROR(BA214*(1+$AG$45/100),BA214),0)</f>
        <v>2769</v>
      </c>
      <c r="X216" s="596">
        <f>ROUNDUP(IFERROR(BB214*(1+$AG$45/100),BB214),0)</f>
        <v>2933</v>
      </c>
      <c r="Y216" s="596">
        <f>ROUNDUP(IFERROR(BC214*(1+$AG$45/100),BC214),0)</f>
        <v>3096</v>
      </c>
      <c r="Z216" s="596">
        <f>ROUNDUP(IFERROR(BD214*(1+$AG$45/100),BD214),0)</f>
        <v>3144</v>
      </c>
      <c r="AA216" s="596">
        <f>ROUNDUP(IFERROR(BE214*(1+$AG$45/100),BE214),0)</f>
        <v>3308</v>
      </c>
      <c r="AB216" s="596">
        <f>ROUNDUP(IFERROR(BF214*(1+$AG$45/100),BF214),0)</f>
        <v>3355</v>
      </c>
      <c r="AC216" s="601"/>
      <c r="AE216" s="620"/>
      <c r="AF216" s="621">
        <v>3200</v>
      </c>
      <c r="AG216" s="622">
        <v>897</v>
      </c>
      <c r="AH216" s="622">
        <v>1171</v>
      </c>
      <c r="AI216" s="622">
        <v>1244</v>
      </c>
      <c r="AJ216" s="622">
        <v>1519</v>
      </c>
      <c r="AK216" s="622">
        <v>1592</v>
      </c>
      <c r="AL216" s="622">
        <v>1866</v>
      </c>
      <c r="AM216" s="622">
        <v>1939</v>
      </c>
      <c r="AN216" s="622">
        <v>2214</v>
      </c>
      <c r="AO216" s="622">
        <v>2488</v>
      </c>
      <c r="AP216" s="622">
        <v>2561</v>
      </c>
      <c r="AQ216" s="622">
        <v>2836</v>
      </c>
      <c r="AR216" s="622">
        <v>2909</v>
      </c>
      <c r="AS216" s="622">
        <v>3183</v>
      </c>
      <c r="AT216" s="622">
        <v>3256</v>
      </c>
      <c r="AU216" s="622">
        <v>3531</v>
      </c>
      <c r="AV216" s="622">
        <v>3805</v>
      </c>
      <c r="AW216" s="622">
        <v>3878</v>
      </c>
      <c r="AX216" s="622">
        <v>4152</v>
      </c>
      <c r="AY216" s="622">
        <v>4225</v>
      </c>
      <c r="AZ216" s="622">
        <v>4500</v>
      </c>
      <c r="BA216" s="622">
        <v>4573</v>
      </c>
      <c r="BB216" s="622">
        <v>4847</v>
      </c>
      <c r="BC216" s="622">
        <v>5122</v>
      </c>
      <c r="BD216" s="622">
        <v>5195</v>
      </c>
      <c r="BE216" s="622">
        <v>5469</v>
      </c>
      <c r="BF216" s="622">
        <v>5542</v>
      </c>
    </row>
    <row r="217" spans="1:61" customHeight="1" ht="26.25" s="623" customFormat="1">
      <c r="A217" s="598"/>
      <c r="B217" s="603">
        <v>3000</v>
      </c>
      <c r="C217" s="597">
        <f>ROUNDUP(IFERROR(AG215*(1+$AG$45/100),AG215),0)</f>
        <v>561</v>
      </c>
      <c r="D217" s="597">
        <f>ROUNDUP(IFERROR(AH215*(1+$AG$45/100),AH215),0)</f>
        <v>733</v>
      </c>
      <c r="E217" s="597">
        <f>ROUNDUP(IFERROR(AI215*(1+$AG$45/100),AI215),0)</f>
        <v>780</v>
      </c>
      <c r="F217" s="597">
        <f>ROUNDUP(IFERROR(AJ215*(1+$AG$45/100),AJ215),0)</f>
        <v>951</v>
      </c>
      <c r="G217" s="597">
        <f>ROUNDUP(IFERROR(AK215*(1+$AG$45/100),AK215),0)</f>
        <v>999</v>
      </c>
      <c r="H217" s="597">
        <f>ROUNDUP(IFERROR(AL215*(1+$AG$45/100),AL215),0)</f>
        <v>1170</v>
      </c>
      <c r="I217" s="597">
        <f>ROUNDUP(IFERROR(AM215*(1+$AG$45/100),AM215),0)</f>
        <v>1217</v>
      </c>
      <c r="J217" s="597">
        <f>ROUNDUP(IFERROR(AN215*(1+$AG$45/100),AN215),0)</f>
        <v>1388</v>
      </c>
      <c r="K217" s="597">
        <f>ROUNDUP(IFERROR(AO215*(1+$AG$45/100),AO215),0)</f>
        <v>1560</v>
      </c>
      <c r="L217" s="597">
        <f>ROUNDUP(IFERROR(AP215*(1+$AG$45/100),AP215),0)</f>
        <v>1607</v>
      </c>
      <c r="M217" s="597">
        <f>ROUNDUP(IFERROR(AQ215*(1+$AG$45/100),AQ215),0)</f>
        <v>1778</v>
      </c>
      <c r="N217" s="597">
        <f>ROUNDUP(IFERROR(AR215*(1+$AG$45/100),AR215),0)</f>
        <v>1826</v>
      </c>
      <c r="O217" s="597">
        <f>ROUNDUP(IFERROR(AS215*(1+$AG$45/100),AS215),0)</f>
        <v>1997</v>
      </c>
      <c r="P217" s="597">
        <f>ROUNDUP(IFERROR(AT215*(1+$AG$45/100),AT215),0)</f>
        <v>2044</v>
      </c>
      <c r="Q217" s="597">
        <f>ROUNDUP(IFERROR(AU215*(1+$AG$45/100),AU215),0)</f>
        <v>2215</v>
      </c>
      <c r="R217" s="597">
        <f>ROUNDUP(IFERROR(AV215*(1+$AG$45/100),AV215),0)</f>
        <v>2387</v>
      </c>
      <c r="S217" s="597">
        <f>ROUNDUP(IFERROR(AW215*(1+$AG$45/100),AW215),0)</f>
        <v>2434</v>
      </c>
      <c r="T217" s="597">
        <f>ROUNDUP(IFERROR(AX215*(1+$AG$45/100),AX215),0)</f>
        <v>2605</v>
      </c>
      <c r="U217" s="597">
        <f>ROUNDUP(IFERROR(AY215*(1+$AG$45/100),AY215),0)</f>
        <v>2652</v>
      </c>
      <c r="V217" s="597">
        <f>ROUNDUP(IFERROR(AZ215*(1+$AG$45/100),AZ215),0)</f>
        <v>2823</v>
      </c>
      <c r="W217" s="597">
        <f>ROUNDUP(IFERROR(BA215*(1+$AG$45/100),BA215),0)</f>
        <v>2871</v>
      </c>
      <c r="X217" s="597">
        <f>ROUNDUP(IFERROR(BB215*(1+$AG$45/100),BB215),0)</f>
        <v>3042</v>
      </c>
      <c r="Y217" s="597">
        <f>ROUNDUP(IFERROR(BC215*(1+$AG$45/100),BC215),0)</f>
        <v>3213</v>
      </c>
      <c r="Z217" s="597">
        <f>ROUNDUP(IFERROR(BD215*(1+$AG$45/100),BD215),0)</f>
        <v>3261</v>
      </c>
      <c r="AA217" s="597">
        <f>ROUNDUP(IFERROR(BE215*(1+$AG$45/100),BE215),0)</f>
        <v>3432</v>
      </c>
      <c r="AB217" s="597">
        <f>ROUNDUP(IFERROR(BF215*(1+$AG$45/100),BF215),0)</f>
        <v>3479</v>
      </c>
      <c r="AC217" s="601"/>
      <c r="AE217" s="624"/>
      <c r="AF217" s="625">
        <v>3400</v>
      </c>
      <c r="AG217" s="626">
        <v>931</v>
      </c>
      <c r="AH217" s="626">
        <v>1216</v>
      </c>
      <c r="AI217" s="626">
        <v>1289</v>
      </c>
      <c r="AJ217" s="626">
        <v>1575</v>
      </c>
      <c r="AK217" s="626">
        <v>1648</v>
      </c>
      <c r="AL217" s="626">
        <v>1934</v>
      </c>
      <c r="AM217" s="626">
        <v>2006</v>
      </c>
      <c r="AN217" s="626">
        <v>2292</v>
      </c>
      <c r="AO217" s="626">
        <v>2578</v>
      </c>
      <c r="AP217" s="626">
        <v>2651</v>
      </c>
      <c r="AQ217" s="626">
        <v>2936</v>
      </c>
      <c r="AR217" s="626">
        <v>3009</v>
      </c>
      <c r="AS217" s="626">
        <v>3295</v>
      </c>
      <c r="AT217" s="626">
        <v>3368</v>
      </c>
      <c r="AU217" s="626">
        <v>3654</v>
      </c>
      <c r="AV217" s="626">
        <v>3939</v>
      </c>
      <c r="AW217" s="626">
        <v>4012</v>
      </c>
      <c r="AX217" s="626">
        <v>4298</v>
      </c>
      <c r="AY217" s="626">
        <v>4371</v>
      </c>
      <c r="AZ217" s="626">
        <v>4657</v>
      </c>
      <c r="BA217" s="626">
        <v>4730</v>
      </c>
      <c r="BB217" s="626">
        <v>5015</v>
      </c>
      <c r="BC217" s="626">
        <v>5301</v>
      </c>
      <c r="BD217" s="626">
        <v>5374</v>
      </c>
      <c r="BE217" s="626">
        <v>5660</v>
      </c>
      <c r="BF217" s="626">
        <v>5733</v>
      </c>
    </row>
    <row r="218" spans="1:61" customHeight="1" ht="26.25" s="619" customFormat="1">
      <c r="A218" s="598"/>
      <c r="B218" s="603">
        <v>3200</v>
      </c>
      <c r="C218" s="596">
        <f>ROUNDUP(IFERROR(AG216*(1+$AG$45/100),AG216),0)</f>
        <v>584</v>
      </c>
      <c r="D218" s="596">
        <f>ROUNDUP(IFERROR(AH216*(1+$AG$45/100),AH216),0)</f>
        <v>762</v>
      </c>
      <c r="E218" s="596">
        <f>ROUNDUP(IFERROR(AI216*(1+$AG$45/100),AI216),0)</f>
        <v>809</v>
      </c>
      <c r="F218" s="596">
        <f>ROUNDUP(IFERROR(AJ216*(1+$AG$45/100),AJ216),0)</f>
        <v>988</v>
      </c>
      <c r="G218" s="596">
        <f>ROUNDUP(IFERROR(AK216*(1+$AG$45/100),AK216),0)</f>
        <v>1035</v>
      </c>
      <c r="H218" s="596">
        <f>ROUNDUP(IFERROR(AL216*(1+$AG$45/100),AL216),0)</f>
        <v>1213</v>
      </c>
      <c r="I218" s="596">
        <f>ROUNDUP(IFERROR(AM216*(1+$AG$45/100),AM216),0)</f>
        <v>1261</v>
      </c>
      <c r="J218" s="596">
        <f>ROUNDUP(IFERROR(AN216*(1+$AG$45/100),AN216),0)</f>
        <v>1440</v>
      </c>
      <c r="K218" s="596">
        <f>ROUNDUP(IFERROR(AO216*(1+$AG$45/100),AO216),0)</f>
        <v>1618</v>
      </c>
      <c r="L218" s="596">
        <f>ROUNDUP(IFERROR(AP216*(1+$AG$45/100),AP216),0)</f>
        <v>1665</v>
      </c>
      <c r="M218" s="596">
        <f>ROUNDUP(IFERROR(AQ216*(1+$AG$45/100),AQ216),0)</f>
        <v>1844</v>
      </c>
      <c r="N218" s="596">
        <f>ROUNDUP(IFERROR(AR216*(1+$AG$45/100),AR216),0)</f>
        <v>1891</v>
      </c>
      <c r="O218" s="596">
        <f>ROUNDUP(IFERROR(AS216*(1+$AG$45/100),AS216),0)</f>
        <v>2069</v>
      </c>
      <c r="P218" s="596">
        <f>ROUNDUP(IFERROR(AT216*(1+$AG$45/100),AT216),0)</f>
        <v>2117</v>
      </c>
      <c r="Q218" s="596">
        <f>ROUNDUP(IFERROR(AU216*(1+$AG$45/100),AU216),0)</f>
        <v>2296</v>
      </c>
      <c r="R218" s="596">
        <f>ROUNDUP(IFERROR(AV216*(1+$AG$45/100),AV216),0)</f>
        <v>2474</v>
      </c>
      <c r="S218" s="596">
        <f>ROUNDUP(IFERROR(AW216*(1+$AG$45/100),AW216),0)</f>
        <v>2521</v>
      </c>
      <c r="T218" s="596">
        <f>ROUNDUP(IFERROR(AX216*(1+$AG$45/100),AX216),0)</f>
        <v>2699</v>
      </c>
      <c r="U218" s="596">
        <f>ROUNDUP(IFERROR(AY216*(1+$AG$45/100),AY216),0)</f>
        <v>2747</v>
      </c>
      <c r="V218" s="596">
        <f>ROUNDUP(IFERROR(AZ216*(1+$AG$45/100),AZ216),0)</f>
        <v>2925</v>
      </c>
      <c r="W218" s="596">
        <f>ROUNDUP(IFERROR(BA216*(1+$AG$45/100),BA216),0)</f>
        <v>2973</v>
      </c>
      <c r="X218" s="596">
        <f>ROUNDUP(IFERROR(BB216*(1+$AG$45/100),BB216),0)</f>
        <v>3151</v>
      </c>
      <c r="Y218" s="596">
        <f>ROUNDUP(IFERROR(BC216*(1+$AG$45/100),BC216),0)</f>
        <v>3330</v>
      </c>
      <c r="Z218" s="596">
        <f>ROUNDUP(IFERROR(BD216*(1+$AG$45/100),BD216),0)</f>
        <v>3377</v>
      </c>
      <c r="AA218" s="596">
        <f>ROUNDUP(IFERROR(BE216*(1+$AG$45/100),BE216),0)</f>
        <v>3555</v>
      </c>
      <c r="AB218" s="596">
        <f>ROUNDUP(IFERROR(BF216*(1+$AG$45/100),BF216),0)</f>
        <v>3603</v>
      </c>
      <c r="AC218" s="601"/>
      <c r="AE218" s="620"/>
      <c r="AF218" s="621">
        <v>3600</v>
      </c>
      <c r="AG218" s="622">
        <v>983</v>
      </c>
      <c r="AH218" s="622">
        <v>1285</v>
      </c>
      <c r="AI218" s="622">
        <v>1362</v>
      </c>
      <c r="AJ218" s="622">
        <v>1664</v>
      </c>
      <c r="AK218" s="622">
        <v>1741</v>
      </c>
      <c r="AL218" s="622">
        <v>2043</v>
      </c>
      <c r="AM218" s="622">
        <v>2121</v>
      </c>
      <c r="AN218" s="622">
        <v>2422</v>
      </c>
      <c r="AO218" s="622">
        <v>2724</v>
      </c>
      <c r="AP218" s="622">
        <v>2802</v>
      </c>
      <c r="AQ218" s="622">
        <v>3103</v>
      </c>
      <c r="AR218" s="622">
        <v>3181</v>
      </c>
      <c r="AS218" s="622">
        <v>3482</v>
      </c>
      <c r="AT218" s="622">
        <v>3560</v>
      </c>
      <c r="AU218" s="622">
        <v>3862</v>
      </c>
      <c r="AV218" s="622">
        <v>4163</v>
      </c>
      <c r="AW218" s="622">
        <v>4241</v>
      </c>
      <c r="AX218" s="622">
        <v>4542</v>
      </c>
      <c r="AY218" s="622">
        <v>4620</v>
      </c>
      <c r="AZ218" s="622">
        <v>4922</v>
      </c>
      <c r="BA218" s="622">
        <v>4999</v>
      </c>
      <c r="BB218" s="622">
        <v>5301</v>
      </c>
      <c r="BC218" s="622">
        <v>5603</v>
      </c>
      <c r="BD218" s="622">
        <v>5680</v>
      </c>
      <c r="BE218" s="622">
        <v>5982</v>
      </c>
      <c r="BF218" s="622">
        <v>6059</v>
      </c>
    </row>
    <row r="219" spans="1:61" customHeight="1" ht="26.25" s="623" customFormat="1">
      <c r="A219" s="598"/>
      <c r="B219" s="603">
        <v>3400</v>
      </c>
      <c r="C219" s="597">
        <f>ROUNDUP(IFERROR(AG217*(1+$AG$45/100),AG217),0)</f>
        <v>606</v>
      </c>
      <c r="D219" s="597">
        <f>ROUNDUP(IFERROR(AH217*(1+$AG$45/100),AH217),0)</f>
        <v>791</v>
      </c>
      <c r="E219" s="597">
        <f>ROUNDUP(IFERROR(AI217*(1+$AG$45/100),AI217),0)</f>
        <v>838</v>
      </c>
      <c r="F219" s="597">
        <f>ROUNDUP(IFERROR(AJ217*(1+$AG$45/100),AJ217),0)</f>
        <v>1024</v>
      </c>
      <c r="G219" s="597">
        <f>ROUNDUP(IFERROR(AK217*(1+$AG$45/100),AK217),0)</f>
        <v>1072</v>
      </c>
      <c r="H219" s="597">
        <f>ROUNDUP(IFERROR(AL217*(1+$AG$45/100),AL217),0)</f>
        <v>1258</v>
      </c>
      <c r="I219" s="597">
        <f>ROUNDUP(IFERROR(AM217*(1+$AG$45/100),AM217),0)</f>
        <v>1304</v>
      </c>
      <c r="J219" s="597">
        <f>ROUNDUP(IFERROR(AN217*(1+$AG$45/100),AN217),0)</f>
        <v>1490</v>
      </c>
      <c r="K219" s="597">
        <f>ROUNDUP(IFERROR(AO217*(1+$AG$45/100),AO217),0)</f>
        <v>1676</v>
      </c>
      <c r="L219" s="597">
        <f>ROUNDUP(IFERROR(AP217*(1+$AG$45/100),AP217),0)</f>
        <v>1724</v>
      </c>
      <c r="M219" s="597">
        <f>ROUNDUP(IFERROR(AQ217*(1+$AG$45/100),AQ217),0)</f>
        <v>1909</v>
      </c>
      <c r="N219" s="597">
        <f>ROUNDUP(IFERROR(AR217*(1+$AG$45/100),AR217),0)</f>
        <v>1956</v>
      </c>
      <c r="O219" s="597">
        <f>ROUNDUP(IFERROR(AS217*(1+$AG$45/100),AS217),0)</f>
        <v>2142</v>
      </c>
      <c r="P219" s="597">
        <f>ROUNDUP(IFERROR(AT217*(1+$AG$45/100),AT217),0)</f>
        <v>2190</v>
      </c>
      <c r="Q219" s="597">
        <f>ROUNDUP(IFERROR(AU217*(1+$AG$45/100),AU217),0)</f>
        <v>2376</v>
      </c>
      <c r="R219" s="597">
        <f>ROUNDUP(IFERROR(AV217*(1+$AG$45/100),AV217),0)</f>
        <v>2561</v>
      </c>
      <c r="S219" s="597">
        <f>ROUNDUP(IFERROR(AW217*(1+$AG$45/100),AW217),0)</f>
        <v>2608</v>
      </c>
      <c r="T219" s="597">
        <f>ROUNDUP(IFERROR(AX217*(1+$AG$45/100),AX217),0)</f>
        <v>2794</v>
      </c>
      <c r="U219" s="597">
        <f>ROUNDUP(IFERROR(AY217*(1+$AG$45/100),AY217),0)</f>
        <v>2842</v>
      </c>
      <c r="V219" s="597">
        <f>ROUNDUP(IFERROR(AZ217*(1+$AG$45/100),AZ217),0)</f>
        <v>3028</v>
      </c>
      <c r="W219" s="597">
        <f>ROUNDUP(IFERROR(BA217*(1+$AG$45/100),BA217),0)</f>
        <v>3075</v>
      </c>
      <c r="X219" s="597">
        <f>ROUNDUP(IFERROR(BB217*(1+$AG$45/100),BB217),0)</f>
        <v>3260</v>
      </c>
      <c r="Y219" s="597">
        <f>ROUNDUP(IFERROR(BC217*(1+$AG$45/100),BC217),0)</f>
        <v>3446</v>
      </c>
      <c r="Z219" s="597">
        <f>ROUNDUP(IFERROR(BD217*(1+$AG$45/100),BD217),0)</f>
        <v>3494</v>
      </c>
      <c r="AA219" s="597">
        <f>ROUNDUP(IFERROR(BE217*(1+$AG$45/100),BE217),0)</f>
        <v>3679</v>
      </c>
      <c r="AB219" s="597">
        <f>ROUNDUP(IFERROR(BF217*(1+$AG$45/100),BF217),0)</f>
        <v>3727</v>
      </c>
      <c r="AC219" s="601"/>
      <c r="AE219" s="624"/>
      <c r="AF219" s="625">
        <v>3800</v>
      </c>
      <c r="AG219" s="626">
        <v>1017</v>
      </c>
      <c r="AH219" s="626">
        <v>1329</v>
      </c>
      <c r="AI219" s="626">
        <v>1407</v>
      </c>
      <c r="AJ219" s="626">
        <v>1720</v>
      </c>
      <c r="AK219" s="626">
        <v>1797</v>
      </c>
      <c r="AL219" s="626">
        <v>2110</v>
      </c>
      <c r="AM219" s="626">
        <v>2188</v>
      </c>
      <c r="AN219" s="626">
        <v>2501</v>
      </c>
      <c r="AO219" s="626">
        <v>2813</v>
      </c>
      <c r="AP219" s="626">
        <v>2891</v>
      </c>
      <c r="AQ219" s="626">
        <v>3204</v>
      </c>
      <c r="AR219" s="626">
        <v>3282</v>
      </c>
      <c r="AS219" s="626">
        <v>3594</v>
      </c>
      <c r="AT219" s="626">
        <v>3672</v>
      </c>
      <c r="AU219" s="626">
        <v>3985</v>
      </c>
      <c r="AV219" s="626">
        <v>4298</v>
      </c>
      <c r="AW219" s="626">
        <v>4375</v>
      </c>
      <c r="AX219" s="626">
        <v>4688</v>
      </c>
      <c r="AY219" s="626">
        <v>4766</v>
      </c>
      <c r="AZ219" s="626">
        <v>5078</v>
      </c>
      <c r="BA219" s="626">
        <v>5156</v>
      </c>
      <c r="BB219" s="626">
        <v>5469</v>
      </c>
      <c r="BC219" s="626">
        <v>5782</v>
      </c>
      <c r="BD219" s="626">
        <v>5859</v>
      </c>
      <c r="BE219" s="626">
        <v>6172</v>
      </c>
      <c r="BF219" s="626">
        <v>6250</v>
      </c>
    </row>
    <row r="220" spans="1:61" customHeight="1" ht="26.25" s="619" customFormat="1">
      <c r="A220" s="598"/>
      <c r="B220" s="603">
        <v>3600</v>
      </c>
      <c r="C220" s="596">
        <f>ROUNDUP(IFERROR(AG218*(1+$AG$45/100),AG218),0)</f>
        <v>639</v>
      </c>
      <c r="D220" s="596">
        <f>ROUNDUP(IFERROR(AH218*(1+$AG$45/100),AH218),0)</f>
        <v>836</v>
      </c>
      <c r="E220" s="596">
        <f>ROUNDUP(IFERROR(AI218*(1+$AG$45/100),AI218),0)</f>
        <v>886</v>
      </c>
      <c r="F220" s="596">
        <f>ROUNDUP(IFERROR(AJ218*(1+$AG$45/100),AJ218),0)</f>
        <v>1082</v>
      </c>
      <c r="G220" s="596">
        <f>ROUNDUP(IFERROR(AK218*(1+$AG$45/100),AK218),0)</f>
        <v>1132</v>
      </c>
      <c r="H220" s="596">
        <f>ROUNDUP(IFERROR(AL218*(1+$AG$45/100),AL218),0)</f>
        <v>1328</v>
      </c>
      <c r="I220" s="596">
        <f>ROUNDUP(IFERROR(AM218*(1+$AG$45/100),AM218),0)</f>
        <v>1379</v>
      </c>
      <c r="J220" s="596">
        <f>ROUNDUP(IFERROR(AN218*(1+$AG$45/100),AN218),0)</f>
        <v>1575</v>
      </c>
      <c r="K220" s="596">
        <f>ROUNDUP(IFERROR(AO218*(1+$AG$45/100),AO218),0)</f>
        <v>1771</v>
      </c>
      <c r="L220" s="596">
        <f>ROUNDUP(IFERROR(AP218*(1+$AG$45/100),AP218),0)</f>
        <v>1822</v>
      </c>
      <c r="M220" s="596">
        <f>ROUNDUP(IFERROR(AQ218*(1+$AG$45/100),AQ218),0)</f>
        <v>2017</v>
      </c>
      <c r="N220" s="596">
        <f>ROUNDUP(IFERROR(AR218*(1+$AG$45/100),AR218),0)</f>
        <v>2068</v>
      </c>
      <c r="O220" s="596">
        <f>ROUNDUP(IFERROR(AS218*(1+$AG$45/100),AS218),0)</f>
        <v>2264</v>
      </c>
      <c r="P220" s="596">
        <f>ROUNDUP(IFERROR(AT218*(1+$AG$45/100),AT218),0)</f>
        <v>2314</v>
      </c>
      <c r="Q220" s="596">
        <f>ROUNDUP(IFERROR(AU218*(1+$AG$45/100),AU218),0)</f>
        <v>2511</v>
      </c>
      <c r="R220" s="596">
        <f>ROUNDUP(IFERROR(AV218*(1+$AG$45/100),AV218),0)</f>
        <v>2706</v>
      </c>
      <c r="S220" s="596">
        <f>ROUNDUP(IFERROR(AW218*(1+$AG$45/100),AW218),0)</f>
        <v>2757</v>
      </c>
      <c r="T220" s="596">
        <f>ROUNDUP(IFERROR(AX218*(1+$AG$45/100),AX218),0)</f>
        <v>2953</v>
      </c>
      <c r="U220" s="596">
        <f>ROUNDUP(IFERROR(AY218*(1+$AG$45/100),AY218),0)</f>
        <v>3003</v>
      </c>
      <c r="V220" s="596">
        <f>ROUNDUP(IFERROR(AZ218*(1+$AG$45/100),AZ218),0)</f>
        <v>3200</v>
      </c>
      <c r="W220" s="596">
        <f>ROUNDUP(IFERROR(BA218*(1+$AG$45/100),BA218),0)</f>
        <v>3250</v>
      </c>
      <c r="X220" s="596">
        <f>ROUNDUP(IFERROR(BB218*(1+$AG$45/100),BB218),0)</f>
        <v>3446</v>
      </c>
      <c r="Y220" s="596">
        <f>ROUNDUP(IFERROR(BC218*(1+$AG$45/100),BC218),0)</f>
        <v>3642</v>
      </c>
      <c r="Z220" s="596">
        <f>ROUNDUP(IFERROR(BD218*(1+$AG$45/100),BD218),0)</f>
        <v>3692</v>
      </c>
      <c r="AA220" s="596">
        <f>ROUNDUP(IFERROR(BE218*(1+$AG$45/100),BE218),0)</f>
        <v>3889</v>
      </c>
      <c r="AB220" s="596">
        <f>ROUNDUP(IFERROR(BF218*(1+$AG$45/100),BF218),0)</f>
        <v>3939</v>
      </c>
      <c r="AC220" s="601"/>
      <c r="AE220" s="620"/>
      <c r="AF220" s="621">
        <v>4000</v>
      </c>
      <c r="AG220" s="622">
        <v>1050</v>
      </c>
      <c r="AH220" s="622">
        <v>1374</v>
      </c>
      <c r="AI220" s="622">
        <v>1452</v>
      </c>
      <c r="AJ220" s="622">
        <v>1776</v>
      </c>
      <c r="AK220" s="622">
        <v>1853</v>
      </c>
      <c r="AL220" s="622">
        <v>2177</v>
      </c>
      <c r="AM220" s="622">
        <v>2255</v>
      </c>
      <c r="AN220" s="622">
        <v>2579</v>
      </c>
      <c r="AO220" s="622">
        <v>2903</v>
      </c>
      <c r="AP220" s="622">
        <v>2981</v>
      </c>
      <c r="AQ220" s="622">
        <v>3305</v>
      </c>
      <c r="AR220" s="622">
        <v>3382</v>
      </c>
      <c r="AS220" s="622">
        <v>3706</v>
      </c>
      <c r="AT220" s="622">
        <v>3784</v>
      </c>
      <c r="AU220" s="622">
        <v>4108</v>
      </c>
      <c r="AV220" s="622">
        <v>4432</v>
      </c>
      <c r="AW220" s="622">
        <v>4510</v>
      </c>
      <c r="AX220" s="622">
        <v>4834</v>
      </c>
      <c r="AY220" s="622">
        <v>4911</v>
      </c>
      <c r="AZ220" s="622">
        <v>5235</v>
      </c>
      <c r="BA220" s="622">
        <v>5313</v>
      </c>
      <c r="BB220" s="622">
        <v>5637</v>
      </c>
      <c r="BC220" s="622">
        <v>5961</v>
      </c>
      <c r="BD220" s="622">
        <v>6039</v>
      </c>
      <c r="BE220" s="622">
        <v>6363</v>
      </c>
      <c r="BF220" s="622">
        <v>6440</v>
      </c>
    </row>
    <row r="221" spans="1:61" customHeight="1" ht="26.25" s="623" customFormat="1">
      <c r="A221" s="598"/>
      <c r="B221" s="603">
        <v>3800</v>
      </c>
      <c r="C221" s="597">
        <f>ROUNDUP(IFERROR(AG219*(1+$AG$45/100),AG219),0)</f>
        <v>662</v>
      </c>
      <c r="D221" s="597">
        <f>ROUNDUP(IFERROR(AH219*(1+$AG$45/100),AH219),0)</f>
        <v>864</v>
      </c>
      <c r="E221" s="597">
        <f>ROUNDUP(IFERROR(AI219*(1+$AG$45/100),AI219),0)</f>
        <v>915</v>
      </c>
      <c r="F221" s="597">
        <f>ROUNDUP(IFERROR(AJ219*(1+$AG$45/100),AJ219),0)</f>
        <v>1118</v>
      </c>
      <c r="G221" s="597">
        <f>ROUNDUP(IFERROR(AK219*(1+$AG$45/100),AK219),0)</f>
        <v>1169</v>
      </c>
      <c r="H221" s="597">
        <f>ROUNDUP(IFERROR(AL219*(1+$AG$45/100),AL219),0)</f>
        <v>1372</v>
      </c>
      <c r="I221" s="597">
        <f>ROUNDUP(IFERROR(AM219*(1+$AG$45/100),AM219),0)</f>
        <v>1423</v>
      </c>
      <c r="J221" s="597">
        <f>ROUNDUP(IFERROR(AN219*(1+$AG$45/100),AN219),0)</f>
        <v>1626</v>
      </c>
      <c r="K221" s="597">
        <f>ROUNDUP(IFERROR(AO219*(1+$AG$45/100),AO219),0)</f>
        <v>1829</v>
      </c>
      <c r="L221" s="597">
        <f>ROUNDUP(IFERROR(AP219*(1+$AG$45/100),AP219),0)</f>
        <v>1880</v>
      </c>
      <c r="M221" s="597">
        <f>ROUNDUP(IFERROR(AQ219*(1+$AG$45/100),AQ219),0)</f>
        <v>2083</v>
      </c>
      <c r="N221" s="597">
        <f>ROUNDUP(IFERROR(AR219*(1+$AG$45/100),AR219),0)</f>
        <v>2134</v>
      </c>
      <c r="O221" s="597">
        <f>ROUNDUP(IFERROR(AS219*(1+$AG$45/100),AS219),0)</f>
        <v>2337</v>
      </c>
      <c r="P221" s="597">
        <f>ROUNDUP(IFERROR(AT219*(1+$AG$45/100),AT219),0)</f>
        <v>2387</v>
      </c>
      <c r="Q221" s="597">
        <f>ROUNDUP(IFERROR(AU219*(1+$AG$45/100),AU219),0)</f>
        <v>2591</v>
      </c>
      <c r="R221" s="597">
        <f>ROUNDUP(IFERROR(AV219*(1+$AG$45/100),AV219),0)</f>
        <v>2794</v>
      </c>
      <c r="S221" s="597">
        <f>ROUNDUP(IFERROR(AW219*(1+$AG$45/100),AW219),0)</f>
        <v>2844</v>
      </c>
      <c r="T221" s="597">
        <f>ROUNDUP(IFERROR(AX219*(1+$AG$45/100),AX219),0)</f>
        <v>3048</v>
      </c>
      <c r="U221" s="597">
        <f>ROUNDUP(IFERROR(AY219*(1+$AG$45/100),AY219),0)</f>
        <v>3098</v>
      </c>
      <c r="V221" s="597">
        <f>ROUNDUP(IFERROR(AZ219*(1+$AG$45/100),AZ219),0)</f>
        <v>3301</v>
      </c>
      <c r="W221" s="597">
        <f>ROUNDUP(IFERROR(BA219*(1+$AG$45/100),BA219),0)</f>
        <v>3352</v>
      </c>
      <c r="X221" s="597">
        <f>ROUNDUP(IFERROR(BB219*(1+$AG$45/100),BB219),0)</f>
        <v>3555</v>
      </c>
      <c r="Y221" s="597">
        <f>ROUNDUP(IFERROR(BC219*(1+$AG$45/100),BC219),0)</f>
        <v>3759</v>
      </c>
      <c r="Z221" s="597">
        <f>ROUNDUP(IFERROR(BD219*(1+$AG$45/100),BD219),0)</f>
        <v>3809</v>
      </c>
      <c r="AA221" s="597">
        <f>ROUNDUP(IFERROR(BE219*(1+$AG$45/100),BE219),0)</f>
        <v>4012</v>
      </c>
      <c r="AB221" s="597">
        <f>ROUNDUP(IFERROR(BF219*(1+$AG$45/100),BF219),0)</f>
        <v>4063</v>
      </c>
      <c r="AC221" s="601"/>
      <c r="AE221" s="624"/>
      <c r="AF221" s="625">
        <v>4200</v>
      </c>
      <c r="AG221" s="626">
        <v>1084</v>
      </c>
      <c r="AH221" s="626">
        <v>1419</v>
      </c>
      <c r="AI221" s="626">
        <v>1497</v>
      </c>
      <c r="AJ221" s="626">
        <v>1832</v>
      </c>
      <c r="AK221" s="626">
        <v>1909</v>
      </c>
      <c r="AL221" s="626">
        <v>2245</v>
      </c>
      <c r="AM221" s="626">
        <v>2322</v>
      </c>
      <c r="AN221" s="626">
        <v>2657</v>
      </c>
      <c r="AO221" s="626">
        <v>2993</v>
      </c>
      <c r="AP221" s="626">
        <v>3070</v>
      </c>
      <c r="AQ221" s="626">
        <v>3406</v>
      </c>
      <c r="AR221" s="626">
        <v>3483</v>
      </c>
      <c r="AS221" s="626">
        <v>3818</v>
      </c>
      <c r="AT221" s="626">
        <v>3896</v>
      </c>
      <c r="AU221" s="626">
        <v>4231</v>
      </c>
      <c r="AV221" s="626">
        <v>4566</v>
      </c>
      <c r="AW221" s="626">
        <v>4644</v>
      </c>
      <c r="AX221" s="626">
        <v>4979</v>
      </c>
      <c r="AY221" s="626">
        <v>5057</v>
      </c>
      <c r="AZ221" s="626">
        <v>5392</v>
      </c>
      <c r="BA221" s="626">
        <v>5470</v>
      </c>
      <c r="BB221" s="626">
        <v>5805</v>
      </c>
      <c r="BC221" s="626">
        <v>6140</v>
      </c>
      <c r="BD221" s="626">
        <v>6218</v>
      </c>
      <c r="BE221" s="626">
        <v>6553</v>
      </c>
      <c r="BF221" s="626">
        <v>6631</v>
      </c>
    </row>
    <row r="222" spans="1:61" customHeight="1" ht="26.25" s="619" customFormat="1">
      <c r="A222" s="598"/>
      <c r="B222" s="603">
        <v>4000</v>
      </c>
      <c r="C222" s="596">
        <f>ROUNDUP(IFERROR(AG220*(1+$AG$45/100),AG220),0)</f>
        <v>683</v>
      </c>
      <c r="D222" s="596">
        <f>ROUNDUP(IFERROR(AH220*(1+$AG$45/100),AH220),0)</f>
        <v>894</v>
      </c>
      <c r="E222" s="596">
        <f>ROUNDUP(IFERROR(AI220*(1+$AG$45/100),AI220),0)</f>
        <v>944</v>
      </c>
      <c r="F222" s="596">
        <f>ROUNDUP(IFERROR(AJ220*(1+$AG$45/100),AJ220),0)</f>
        <v>1155</v>
      </c>
      <c r="G222" s="596">
        <f>ROUNDUP(IFERROR(AK220*(1+$AG$45/100),AK220),0)</f>
        <v>1205</v>
      </c>
      <c r="H222" s="596">
        <f>ROUNDUP(IFERROR(AL220*(1+$AG$45/100),AL220),0)</f>
        <v>1416</v>
      </c>
      <c r="I222" s="596">
        <f>ROUNDUP(IFERROR(AM220*(1+$AG$45/100),AM220),0)</f>
        <v>1466</v>
      </c>
      <c r="J222" s="596">
        <f>ROUNDUP(IFERROR(AN220*(1+$AG$45/100),AN220),0)</f>
        <v>1677</v>
      </c>
      <c r="K222" s="596">
        <f>ROUNDUP(IFERROR(AO220*(1+$AG$45/100),AO220),0)</f>
        <v>1887</v>
      </c>
      <c r="L222" s="596">
        <f>ROUNDUP(IFERROR(AP220*(1+$AG$45/100),AP220),0)</f>
        <v>1938</v>
      </c>
      <c r="M222" s="596">
        <f>ROUNDUP(IFERROR(AQ220*(1+$AG$45/100),AQ220),0)</f>
        <v>2149</v>
      </c>
      <c r="N222" s="596">
        <f>ROUNDUP(IFERROR(AR220*(1+$AG$45/100),AR220),0)</f>
        <v>2199</v>
      </c>
      <c r="O222" s="596">
        <f>ROUNDUP(IFERROR(AS220*(1+$AG$45/100),AS220),0)</f>
        <v>2409</v>
      </c>
      <c r="P222" s="596">
        <f>ROUNDUP(IFERROR(AT220*(1+$AG$45/100),AT220),0)</f>
        <v>2460</v>
      </c>
      <c r="Q222" s="596">
        <f>ROUNDUP(IFERROR(AU220*(1+$AG$45/100),AU220),0)</f>
        <v>2671</v>
      </c>
      <c r="R222" s="596">
        <f>ROUNDUP(IFERROR(AV220*(1+$AG$45/100),AV220),0)</f>
        <v>2881</v>
      </c>
      <c r="S222" s="596">
        <f>ROUNDUP(IFERROR(AW220*(1+$AG$45/100),AW220),0)</f>
        <v>2932</v>
      </c>
      <c r="T222" s="596">
        <f>ROUNDUP(IFERROR(AX220*(1+$AG$45/100),AX220),0)</f>
        <v>3143</v>
      </c>
      <c r="U222" s="596">
        <f>ROUNDUP(IFERROR(AY220*(1+$AG$45/100),AY220),0)</f>
        <v>3193</v>
      </c>
      <c r="V222" s="596">
        <f>ROUNDUP(IFERROR(AZ220*(1+$AG$45/100),AZ220),0)</f>
        <v>3403</v>
      </c>
      <c r="W222" s="596">
        <f>ROUNDUP(IFERROR(BA220*(1+$AG$45/100),BA220),0)</f>
        <v>3454</v>
      </c>
      <c r="X222" s="596">
        <f>ROUNDUP(IFERROR(BB220*(1+$AG$45/100),BB220),0)</f>
        <v>3665</v>
      </c>
      <c r="Y222" s="596">
        <f>ROUNDUP(IFERROR(BC220*(1+$AG$45/100),BC220),0)</f>
        <v>3875</v>
      </c>
      <c r="Z222" s="596">
        <f>ROUNDUP(IFERROR(BD220*(1+$AG$45/100),BD220),0)</f>
        <v>3926</v>
      </c>
      <c r="AA222" s="596">
        <f>ROUNDUP(IFERROR(BE220*(1+$AG$45/100),BE220),0)</f>
        <v>4136</v>
      </c>
      <c r="AB222" s="596">
        <f>ROUNDUP(IFERROR(BF220*(1+$AG$45/100),BF220),0)</f>
        <v>4186</v>
      </c>
      <c r="AC222" s="601"/>
      <c r="AE222" s="620"/>
      <c r="AF222" s="621">
        <v>4400</v>
      </c>
      <c r="AG222" s="622">
        <v>1117</v>
      </c>
      <c r="AH222" s="622">
        <v>1464</v>
      </c>
      <c r="AI222" s="622">
        <v>1541</v>
      </c>
      <c r="AJ222" s="622">
        <v>1888</v>
      </c>
      <c r="AK222" s="622">
        <v>1965</v>
      </c>
      <c r="AL222" s="622">
        <v>2312</v>
      </c>
      <c r="AM222" s="622">
        <v>2389</v>
      </c>
      <c r="AN222" s="622">
        <v>2736</v>
      </c>
      <c r="AO222" s="622">
        <v>3082</v>
      </c>
      <c r="AP222" s="622">
        <v>3160</v>
      </c>
      <c r="AQ222" s="622">
        <v>3506</v>
      </c>
      <c r="AR222" s="622">
        <v>3584</v>
      </c>
      <c r="AS222" s="622">
        <v>3930</v>
      </c>
      <c r="AT222" s="622">
        <v>4008</v>
      </c>
      <c r="AU222" s="622">
        <v>4354</v>
      </c>
      <c r="AV222" s="622">
        <v>4701</v>
      </c>
      <c r="AW222" s="622">
        <v>4778</v>
      </c>
      <c r="AX222" s="622">
        <v>5125</v>
      </c>
      <c r="AY222" s="622">
        <v>5202</v>
      </c>
      <c r="AZ222" s="622">
        <v>5549</v>
      </c>
      <c r="BA222" s="622">
        <v>5626</v>
      </c>
      <c r="BB222" s="622">
        <v>5973</v>
      </c>
      <c r="BC222" s="622">
        <v>6319</v>
      </c>
      <c r="BD222" s="622">
        <v>6397</v>
      </c>
      <c r="BE222" s="622">
        <v>6743</v>
      </c>
      <c r="BF222" s="622">
        <v>6821</v>
      </c>
    </row>
    <row r="223" spans="1:61" customHeight="1" ht="26.25" s="623" customFormat="1">
      <c r="A223" s="598"/>
      <c r="B223" s="603">
        <v>4200</v>
      </c>
      <c r="C223" s="597">
        <f>ROUNDUP(IFERROR(AG221*(1+$AG$45/100),AG221),0)</f>
        <v>705</v>
      </c>
      <c r="D223" s="597">
        <f>ROUNDUP(IFERROR(AH221*(1+$AG$45/100),AH221),0)</f>
        <v>923</v>
      </c>
      <c r="E223" s="597">
        <f>ROUNDUP(IFERROR(AI221*(1+$AG$45/100),AI221),0)</f>
        <v>974</v>
      </c>
      <c r="F223" s="597">
        <f>ROUNDUP(IFERROR(AJ221*(1+$AG$45/100),AJ221),0)</f>
        <v>1191</v>
      </c>
      <c r="G223" s="597">
        <f>ROUNDUP(IFERROR(AK221*(1+$AG$45/100),AK221),0)</f>
        <v>1241</v>
      </c>
      <c r="H223" s="597">
        <f>ROUNDUP(IFERROR(AL221*(1+$AG$45/100),AL221),0)</f>
        <v>1460</v>
      </c>
      <c r="I223" s="597">
        <f>ROUNDUP(IFERROR(AM221*(1+$AG$45/100),AM221),0)</f>
        <v>1510</v>
      </c>
      <c r="J223" s="597">
        <f>ROUNDUP(IFERROR(AN221*(1+$AG$45/100),AN221),0)</f>
        <v>1728</v>
      </c>
      <c r="K223" s="597">
        <f>ROUNDUP(IFERROR(AO221*(1+$AG$45/100),AO221),0)</f>
        <v>1946</v>
      </c>
      <c r="L223" s="597">
        <f>ROUNDUP(IFERROR(AP221*(1+$AG$45/100),AP221),0)</f>
        <v>1996</v>
      </c>
      <c r="M223" s="597">
        <f>ROUNDUP(IFERROR(AQ221*(1+$AG$45/100),AQ221),0)</f>
        <v>2214</v>
      </c>
      <c r="N223" s="597">
        <f>ROUNDUP(IFERROR(AR221*(1+$AG$45/100),AR221),0)</f>
        <v>2264</v>
      </c>
      <c r="O223" s="597">
        <f>ROUNDUP(IFERROR(AS221*(1+$AG$45/100),AS221),0)</f>
        <v>2482</v>
      </c>
      <c r="P223" s="597">
        <f>ROUNDUP(IFERROR(AT221*(1+$AG$45/100),AT221),0)</f>
        <v>2533</v>
      </c>
      <c r="Q223" s="597">
        <f>ROUNDUP(IFERROR(AU221*(1+$AG$45/100),AU221),0)</f>
        <v>2751</v>
      </c>
      <c r="R223" s="597">
        <f>ROUNDUP(IFERROR(AV221*(1+$AG$45/100),AV221),0)</f>
        <v>2968</v>
      </c>
      <c r="S223" s="597">
        <f>ROUNDUP(IFERROR(AW221*(1+$AG$45/100),AW221),0)</f>
        <v>3019</v>
      </c>
      <c r="T223" s="597">
        <f>ROUNDUP(IFERROR(AX221*(1+$AG$45/100),AX221),0)</f>
        <v>3237</v>
      </c>
      <c r="U223" s="597">
        <f>ROUNDUP(IFERROR(AY221*(1+$AG$45/100),AY221),0)</f>
        <v>3288</v>
      </c>
      <c r="V223" s="597">
        <f>ROUNDUP(IFERROR(AZ221*(1+$AG$45/100),AZ221),0)</f>
        <v>3505</v>
      </c>
      <c r="W223" s="597">
        <f>ROUNDUP(IFERROR(BA221*(1+$AG$45/100),BA221),0)</f>
        <v>3556</v>
      </c>
      <c r="X223" s="597">
        <f>ROUNDUP(IFERROR(BB221*(1+$AG$45/100),BB221),0)</f>
        <v>3774</v>
      </c>
      <c r="Y223" s="597">
        <f>ROUNDUP(IFERROR(BC221*(1+$AG$45/100),BC221),0)</f>
        <v>3991</v>
      </c>
      <c r="Z223" s="597">
        <f>ROUNDUP(IFERROR(BD221*(1+$AG$45/100),BD221),0)</f>
        <v>4042</v>
      </c>
      <c r="AA223" s="597">
        <f>ROUNDUP(IFERROR(BE221*(1+$AG$45/100),BE221),0)</f>
        <v>4260</v>
      </c>
      <c r="AB223" s="597">
        <f>ROUNDUP(IFERROR(BF221*(1+$AG$45/100),BF221),0)</f>
        <v>4311</v>
      </c>
      <c r="AC223" s="601"/>
      <c r="AE223" s="624"/>
      <c r="AF223" s="625">
        <v>4600</v>
      </c>
      <c r="AG223" s="626">
        <v>1198</v>
      </c>
      <c r="AH223" s="626">
        <v>1567</v>
      </c>
      <c r="AI223" s="626">
        <v>1657</v>
      </c>
      <c r="AJ223" s="626">
        <v>2026</v>
      </c>
      <c r="AK223" s="626">
        <v>2116</v>
      </c>
      <c r="AL223" s="626">
        <v>2485</v>
      </c>
      <c r="AM223" s="626">
        <v>2574</v>
      </c>
      <c r="AN223" s="626">
        <v>2944</v>
      </c>
      <c r="AO223" s="626">
        <v>3313</v>
      </c>
      <c r="AP223" s="626">
        <v>3402</v>
      </c>
      <c r="AQ223" s="626">
        <v>3772</v>
      </c>
      <c r="AR223" s="626">
        <v>3861</v>
      </c>
      <c r="AS223" s="626">
        <v>4231</v>
      </c>
      <c r="AT223" s="626">
        <v>4320</v>
      </c>
      <c r="AU223" s="626">
        <v>4689</v>
      </c>
      <c r="AV223" s="626">
        <v>5059</v>
      </c>
      <c r="AW223" s="626">
        <v>5148</v>
      </c>
      <c r="AX223" s="626">
        <v>5517</v>
      </c>
      <c r="AY223" s="626">
        <v>5607</v>
      </c>
      <c r="AZ223" s="626">
        <v>5976</v>
      </c>
      <c r="BA223" s="626">
        <v>6066</v>
      </c>
      <c r="BB223" s="626">
        <v>6435</v>
      </c>
      <c r="BC223" s="626">
        <v>6804</v>
      </c>
      <c r="BD223" s="626">
        <v>6894</v>
      </c>
      <c r="BE223" s="626">
        <v>7263</v>
      </c>
      <c r="BF223" s="626">
        <v>7352</v>
      </c>
    </row>
    <row r="224" spans="1:61" customHeight="1" ht="26.25" s="619" customFormat="1">
      <c r="A224" s="598"/>
      <c r="B224" s="603">
        <v>4400</v>
      </c>
      <c r="C224" s="596">
        <f>ROUNDUP(IFERROR(AG222*(1+$AG$45/100),AG222),0)</f>
        <v>727</v>
      </c>
      <c r="D224" s="596">
        <f>ROUNDUP(IFERROR(AH222*(1+$AG$45/100),AH222),0)</f>
        <v>952</v>
      </c>
      <c r="E224" s="596">
        <f>ROUNDUP(IFERROR(AI222*(1+$AG$45/100),AI222),0)</f>
        <v>1002</v>
      </c>
      <c r="F224" s="596">
        <f>ROUNDUP(IFERROR(AJ222*(1+$AG$45/100),AJ222),0)</f>
        <v>1228</v>
      </c>
      <c r="G224" s="596">
        <f>ROUNDUP(IFERROR(AK222*(1+$AG$45/100),AK222),0)</f>
        <v>1278</v>
      </c>
      <c r="H224" s="596">
        <f>ROUNDUP(IFERROR(AL222*(1+$AG$45/100),AL222),0)</f>
        <v>1503</v>
      </c>
      <c r="I224" s="596">
        <f>ROUNDUP(IFERROR(AM222*(1+$AG$45/100),AM222),0)</f>
        <v>1553</v>
      </c>
      <c r="J224" s="596">
        <f>ROUNDUP(IFERROR(AN222*(1+$AG$45/100),AN222),0)</f>
        <v>1779</v>
      </c>
      <c r="K224" s="596">
        <f>ROUNDUP(IFERROR(AO222*(1+$AG$45/100),AO222),0)</f>
        <v>2004</v>
      </c>
      <c r="L224" s="596">
        <f>ROUNDUP(IFERROR(AP222*(1+$AG$45/100),AP222),0)</f>
        <v>2054</v>
      </c>
      <c r="M224" s="596">
        <f>ROUNDUP(IFERROR(AQ222*(1+$AG$45/100),AQ222),0)</f>
        <v>2279</v>
      </c>
      <c r="N224" s="596">
        <f>ROUNDUP(IFERROR(AR222*(1+$AG$45/100),AR222),0)</f>
        <v>2330</v>
      </c>
      <c r="O224" s="596">
        <f>ROUNDUP(IFERROR(AS222*(1+$AG$45/100),AS222),0)</f>
        <v>2555</v>
      </c>
      <c r="P224" s="596">
        <f>ROUNDUP(IFERROR(AT222*(1+$AG$45/100),AT222),0)</f>
        <v>2606</v>
      </c>
      <c r="Q224" s="596">
        <f>ROUNDUP(IFERROR(AU222*(1+$AG$45/100),AU222),0)</f>
        <v>2831</v>
      </c>
      <c r="R224" s="596">
        <f>ROUNDUP(IFERROR(AV222*(1+$AG$45/100),AV222),0)</f>
        <v>3056</v>
      </c>
      <c r="S224" s="596">
        <f>ROUNDUP(IFERROR(AW222*(1+$AG$45/100),AW222),0)</f>
        <v>3106</v>
      </c>
      <c r="T224" s="596">
        <f>ROUNDUP(IFERROR(AX222*(1+$AG$45/100),AX222),0)</f>
        <v>3332</v>
      </c>
      <c r="U224" s="596">
        <f>ROUNDUP(IFERROR(AY222*(1+$AG$45/100),AY222),0)</f>
        <v>3382</v>
      </c>
      <c r="V224" s="596">
        <f>ROUNDUP(IFERROR(AZ222*(1+$AG$45/100),AZ222),0)</f>
        <v>3607</v>
      </c>
      <c r="W224" s="596">
        <f>ROUNDUP(IFERROR(BA222*(1+$AG$45/100),BA222),0)</f>
        <v>3657</v>
      </c>
      <c r="X224" s="596">
        <f>ROUNDUP(IFERROR(BB222*(1+$AG$45/100),BB222),0)</f>
        <v>3883</v>
      </c>
      <c r="Y224" s="596">
        <f>ROUNDUP(IFERROR(BC222*(1+$AG$45/100),BC222),0)</f>
        <v>4108</v>
      </c>
      <c r="Z224" s="596">
        <f>ROUNDUP(IFERROR(BD222*(1+$AG$45/100),BD222),0)</f>
        <v>4159</v>
      </c>
      <c r="AA224" s="596">
        <f>ROUNDUP(IFERROR(BE222*(1+$AG$45/100),BE222),0)</f>
        <v>4383</v>
      </c>
      <c r="AB224" s="596">
        <f>ROUNDUP(IFERROR(BF222*(1+$AG$45/100),BF222),0)</f>
        <v>4434</v>
      </c>
      <c r="AC224" s="601"/>
      <c r="AE224" s="620"/>
      <c r="AF224" s="621">
        <v>4800</v>
      </c>
      <c r="AG224" s="622">
        <v>1232</v>
      </c>
      <c r="AH224" s="622">
        <v>1612</v>
      </c>
      <c r="AI224" s="622">
        <v>1702</v>
      </c>
      <c r="AJ224" s="622">
        <v>2082</v>
      </c>
      <c r="AK224" s="622">
        <v>2172</v>
      </c>
      <c r="AL224" s="622">
        <v>2552</v>
      </c>
      <c r="AM224" s="622">
        <v>2641</v>
      </c>
      <c r="AN224" s="622">
        <v>3022</v>
      </c>
      <c r="AO224" s="622">
        <v>3403</v>
      </c>
      <c r="AP224" s="622">
        <v>3492</v>
      </c>
      <c r="AQ224" s="622">
        <v>3873</v>
      </c>
      <c r="AR224" s="622">
        <v>3962</v>
      </c>
      <c r="AS224" s="622">
        <v>4343</v>
      </c>
      <c r="AT224" s="622">
        <v>4432</v>
      </c>
      <c r="AU224" s="622">
        <v>4812</v>
      </c>
      <c r="AV224" s="622">
        <v>5193</v>
      </c>
      <c r="AW224" s="622">
        <v>5282</v>
      </c>
      <c r="AX224" s="622">
        <v>5663</v>
      </c>
      <c r="AY224" s="622">
        <v>5752</v>
      </c>
      <c r="AZ224" s="622">
        <v>6133</v>
      </c>
      <c r="BA224" s="622">
        <v>6222</v>
      </c>
      <c r="BB224" s="622">
        <v>6603</v>
      </c>
      <c r="BC224" s="622">
        <v>6983</v>
      </c>
      <c r="BD224" s="622">
        <v>7073</v>
      </c>
      <c r="BE224" s="622">
        <v>7453</v>
      </c>
      <c r="BF224" s="622">
        <v>7543</v>
      </c>
    </row>
    <row r="225" spans="1:61" customHeight="1" ht="26.25" s="623" customFormat="1">
      <c r="A225" s="598"/>
      <c r="B225" s="603">
        <v>4600</v>
      </c>
      <c r="C225" s="597">
        <f>ROUNDUP(IFERROR(AG223*(1+$AG$45/100),AG223),0)</f>
        <v>779</v>
      </c>
      <c r="D225" s="597">
        <f>ROUNDUP(IFERROR(AH223*(1+$AG$45/100),AH223),0)</f>
        <v>1019</v>
      </c>
      <c r="E225" s="597">
        <f>ROUNDUP(IFERROR(AI223*(1+$AG$45/100),AI223),0)</f>
        <v>1078</v>
      </c>
      <c r="F225" s="597">
        <f>ROUNDUP(IFERROR(AJ223*(1+$AG$45/100),AJ223),0)</f>
        <v>1317</v>
      </c>
      <c r="G225" s="597">
        <f>ROUNDUP(IFERROR(AK223*(1+$AG$45/100),AK223),0)</f>
        <v>1376</v>
      </c>
      <c r="H225" s="597">
        <f>ROUNDUP(IFERROR(AL223*(1+$AG$45/100),AL223),0)</f>
        <v>1616</v>
      </c>
      <c r="I225" s="597">
        <f>ROUNDUP(IFERROR(AM223*(1+$AG$45/100),AM223),0)</f>
        <v>1674</v>
      </c>
      <c r="J225" s="597">
        <f>ROUNDUP(IFERROR(AN223*(1+$AG$45/100),AN223),0)</f>
        <v>1914</v>
      </c>
      <c r="K225" s="597">
        <f>ROUNDUP(IFERROR(AO223*(1+$AG$45/100),AO223),0)</f>
        <v>2154</v>
      </c>
      <c r="L225" s="597">
        <f>ROUNDUP(IFERROR(AP223*(1+$AG$45/100),AP223),0)</f>
        <v>2212</v>
      </c>
      <c r="M225" s="597">
        <f>ROUNDUP(IFERROR(AQ223*(1+$AG$45/100),AQ223),0)</f>
        <v>2452</v>
      </c>
      <c r="N225" s="597">
        <f>ROUNDUP(IFERROR(AR223*(1+$AG$45/100),AR223),0)</f>
        <v>2510</v>
      </c>
      <c r="O225" s="597">
        <f>ROUNDUP(IFERROR(AS223*(1+$AG$45/100),AS223),0)</f>
        <v>2751</v>
      </c>
      <c r="P225" s="597">
        <f>ROUNDUP(IFERROR(AT223*(1+$AG$45/100),AT223),0)</f>
        <v>2808</v>
      </c>
      <c r="Q225" s="597">
        <f>ROUNDUP(IFERROR(AU223*(1+$AG$45/100),AU223),0)</f>
        <v>3048</v>
      </c>
      <c r="R225" s="597">
        <f>ROUNDUP(IFERROR(AV223*(1+$AG$45/100),AV223),0)</f>
        <v>3289</v>
      </c>
      <c r="S225" s="597">
        <f>ROUNDUP(IFERROR(AW223*(1+$AG$45/100),AW223),0)</f>
        <v>3347</v>
      </c>
      <c r="T225" s="597">
        <f>ROUNDUP(IFERROR(AX223*(1+$AG$45/100),AX223),0)</f>
        <v>3587</v>
      </c>
      <c r="U225" s="597">
        <f>ROUNDUP(IFERROR(AY223*(1+$AG$45/100),AY223),0)</f>
        <v>3645</v>
      </c>
      <c r="V225" s="597">
        <f>ROUNDUP(IFERROR(AZ223*(1+$AG$45/100),AZ223),0)</f>
        <v>3885</v>
      </c>
      <c r="W225" s="597">
        <f>ROUNDUP(IFERROR(BA223*(1+$AG$45/100),BA223),0)</f>
        <v>3943</v>
      </c>
      <c r="X225" s="597">
        <f>ROUNDUP(IFERROR(BB223*(1+$AG$45/100),BB223),0)</f>
        <v>4183</v>
      </c>
      <c r="Y225" s="597">
        <f>ROUNDUP(IFERROR(BC223*(1+$AG$45/100),BC223),0)</f>
        <v>4423</v>
      </c>
      <c r="Z225" s="597">
        <f>ROUNDUP(IFERROR(BD223*(1+$AG$45/100),BD223),0)</f>
        <v>4482</v>
      </c>
      <c r="AA225" s="597">
        <f>ROUNDUP(IFERROR(BE223*(1+$AG$45/100),BE223),0)</f>
        <v>4721</v>
      </c>
      <c r="AB225" s="597">
        <f>ROUNDUP(IFERROR(BF223*(1+$AG$45/100),BF223),0)</f>
        <v>4779</v>
      </c>
      <c r="AC225" s="601"/>
      <c r="AE225" s="624"/>
      <c r="AF225" s="625">
        <v>5000</v>
      </c>
      <c r="AG225" s="626">
        <v>1265</v>
      </c>
      <c r="AH225" s="626">
        <v>1657</v>
      </c>
      <c r="AI225" s="626">
        <v>1746</v>
      </c>
      <c r="AJ225" s="626">
        <v>2138</v>
      </c>
      <c r="AK225" s="626">
        <v>2228</v>
      </c>
      <c r="AL225" s="626">
        <v>2619</v>
      </c>
      <c r="AM225" s="626">
        <v>2709</v>
      </c>
      <c r="AN225" s="626">
        <v>3100</v>
      </c>
      <c r="AO225" s="626">
        <v>3492</v>
      </c>
      <c r="AP225" s="626">
        <v>3582</v>
      </c>
      <c r="AQ225" s="626">
        <v>3973</v>
      </c>
      <c r="AR225" s="626">
        <v>4063</v>
      </c>
      <c r="AS225" s="626">
        <v>4455</v>
      </c>
      <c r="AT225" s="626">
        <v>4544</v>
      </c>
      <c r="AU225" s="626">
        <v>4936</v>
      </c>
      <c r="AV225" s="626">
        <v>5327</v>
      </c>
      <c r="AW225" s="626">
        <v>5417</v>
      </c>
      <c r="AX225" s="626">
        <v>5809</v>
      </c>
      <c r="AY225" s="626">
        <v>5898</v>
      </c>
      <c r="AZ225" s="626">
        <v>6290</v>
      </c>
      <c r="BA225" s="626">
        <v>6379</v>
      </c>
      <c r="BB225" s="626">
        <v>6771</v>
      </c>
      <c r="BC225" s="626">
        <v>7163</v>
      </c>
      <c r="BD225" s="626">
        <v>7252</v>
      </c>
      <c r="BE225" s="626">
        <v>7644</v>
      </c>
      <c r="BF225" s="626">
        <v>7733</v>
      </c>
    </row>
    <row r="226" spans="1:61" customHeight="1" ht="26.25" s="619" customFormat="1">
      <c r="A226" s="598"/>
      <c r="B226" s="603">
        <v>4800</v>
      </c>
      <c r="C226" s="596">
        <f>ROUNDUP(IFERROR(AG224*(1+$AG$45/100),AG224),0)</f>
        <v>801</v>
      </c>
      <c r="D226" s="596">
        <f>ROUNDUP(IFERROR(AH224*(1+$AG$45/100),AH224),0)</f>
        <v>1048</v>
      </c>
      <c r="E226" s="596">
        <f>ROUNDUP(IFERROR(AI224*(1+$AG$45/100),AI224),0)</f>
        <v>1107</v>
      </c>
      <c r="F226" s="596">
        <f>ROUNDUP(IFERROR(AJ224*(1+$AG$45/100),AJ224),0)</f>
        <v>1354</v>
      </c>
      <c r="G226" s="596">
        <f>ROUNDUP(IFERROR(AK224*(1+$AG$45/100),AK224),0)</f>
        <v>1412</v>
      </c>
      <c r="H226" s="596">
        <f>ROUNDUP(IFERROR(AL224*(1+$AG$45/100),AL224),0)</f>
        <v>1659</v>
      </c>
      <c r="I226" s="596">
        <f>ROUNDUP(IFERROR(AM224*(1+$AG$45/100),AM224),0)</f>
        <v>1717</v>
      </c>
      <c r="J226" s="596">
        <f>ROUNDUP(IFERROR(AN224*(1+$AG$45/100),AN224),0)</f>
        <v>1965</v>
      </c>
      <c r="K226" s="596">
        <f>ROUNDUP(IFERROR(AO224*(1+$AG$45/100),AO224),0)</f>
        <v>2212</v>
      </c>
      <c r="L226" s="596">
        <f>ROUNDUP(IFERROR(AP224*(1+$AG$45/100),AP224),0)</f>
        <v>2270</v>
      </c>
      <c r="M226" s="596">
        <f>ROUNDUP(IFERROR(AQ224*(1+$AG$45/100),AQ224),0)</f>
        <v>2518</v>
      </c>
      <c r="N226" s="596">
        <f>ROUNDUP(IFERROR(AR224*(1+$AG$45/100),AR224),0)</f>
        <v>2576</v>
      </c>
      <c r="O226" s="596">
        <f>ROUNDUP(IFERROR(AS224*(1+$AG$45/100),AS224),0)</f>
        <v>2823</v>
      </c>
      <c r="P226" s="596">
        <f>ROUNDUP(IFERROR(AT224*(1+$AG$45/100),AT224),0)</f>
        <v>2881</v>
      </c>
      <c r="Q226" s="596">
        <f>ROUNDUP(IFERROR(AU224*(1+$AG$45/100),AU224),0)</f>
        <v>3128</v>
      </c>
      <c r="R226" s="596">
        <f>ROUNDUP(IFERROR(AV224*(1+$AG$45/100),AV224),0)</f>
        <v>3376</v>
      </c>
      <c r="S226" s="596">
        <f>ROUNDUP(IFERROR(AW224*(1+$AG$45/100),AW224),0)</f>
        <v>3434</v>
      </c>
      <c r="T226" s="596">
        <f>ROUNDUP(IFERROR(AX224*(1+$AG$45/100),AX224),0)</f>
        <v>3681</v>
      </c>
      <c r="U226" s="596">
        <f>ROUNDUP(IFERROR(AY224*(1+$AG$45/100),AY224),0)</f>
        <v>3739</v>
      </c>
      <c r="V226" s="596">
        <f>ROUNDUP(IFERROR(AZ224*(1+$AG$45/100),AZ224),0)</f>
        <v>3987</v>
      </c>
      <c r="W226" s="596">
        <f>ROUNDUP(IFERROR(BA224*(1+$AG$45/100),BA224),0)</f>
        <v>4045</v>
      </c>
      <c r="X226" s="596">
        <f>ROUNDUP(IFERROR(BB224*(1+$AG$45/100),BB224),0)</f>
        <v>4292</v>
      </c>
      <c r="Y226" s="596">
        <f>ROUNDUP(IFERROR(BC224*(1+$AG$45/100),BC224),0)</f>
        <v>4539</v>
      </c>
      <c r="Z226" s="596">
        <f>ROUNDUP(IFERROR(BD224*(1+$AG$45/100),BD224),0)</f>
        <v>4598</v>
      </c>
      <c r="AA226" s="596">
        <f>ROUNDUP(IFERROR(BE224*(1+$AG$45/100),BE224),0)</f>
        <v>4845</v>
      </c>
      <c r="AB226" s="596">
        <f>ROUNDUP(IFERROR(BF224*(1+$AG$45/100),BF224),0)</f>
        <v>4903</v>
      </c>
      <c r="AC226" s="601"/>
      <c r="AE226" s="620"/>
      <c r="AF226" s="621">
        <v>5200</v>
      </c>
      <c r="AG226" s="622">
        <v>1299</v>
      </c>
      <c r="AH226" s="622">
        <v>1702</v>
      </c>
      <c r="AI226" s="622">
        <v>1791</v>
      </c>
      <c r="AJ226" s="622">
        <v>2194</v>
      </c>
      <c r="AK226" s="622">
        <v>2284</v>
      </c>
      <c r="AL226" s="622">
        <v>2686</v>
      </c>
      <c r="AM226" s="622">
        <v>2776</v>
      </c>
      <c r="AN226" s="622">
        <v>3179</v>
      </c>
      <c r="AO226" s="622">
        <v>3582</v>
      </c>
      <c r="AP226" s="622">
        <v>3671</v>
      </c>
      <c r="AQ226" s="622">
        <v>4074</v>
      </c>
      <c r="AR226" s="622">
        <v>4164</v>
      </c>
      <c r="AS226" s="622">
        <v>4567</v>
      </c>
      <c r="AT226" s="622">
        <v>4656</v>
      </c>
      <c r="AU226" s="622">
        <v>5059</v>
      </c>
      <c r="AV226" s="622">
        <v>5462</v>
      </c>
      <c r="AW226" s="622">
        <v>5551</v>
      </c>
      <c r="AX226" s="622">
        <v>5954</v>
      </c>
      <c r="AY226" s="622">
        <v>6044</v>
      </c>
      <c r="AZ226" s="622">
        <v>6447</v>
      </c>
      <c r="BA226" s="622">
        <v>6536</v>
      </c>
      <c r="BB226" s="622">
        <v>6939</v>
      </c>
      <c r="BC226" s="622">
        <v>7342</v>
      </c>
      <c r="BD226" s="622">
        <v>7431</v>
      </c>
      <c r="BE226" s="622">
        <v>7834</v>
      </c>
      <c r="BF226" s="622">
        <v>7924</v>
      </c>
    </row>
    <row r="227" spans="1:61" customHeight="1" ht="26.25" s="623" customFormat="1">
      <c r="A227" s="598"/>
      <c r="B227" s="603">
        <v>5000</v>
      </c>
      <c r="C227" s="597">
        <f>ROUNDUP(IFERROR(AG225*(1+$AG$45/100),AG225),0)</f>
        <v>823</v>
      </c>
      <c r="D227" s="597">
        <f>ROUNDUP(IFERROR(AH225*(1+$AG$45/100),AH225),0)</f>
        <v>1078</v>
      </c>
      <c r="E227" s="597">
        <f>ROUNDUP(IFERROR(AI225*(1+$AG$45/100),AI225),0)</f>
        <v>1135</v>
      </c>
      <c r="F227" s="597">
        <f>ROUNDUP(IFERROR(AJ225*(1+$AG$45/100),AJ225),0)</f>
        <v>1390</v>
      </c>
      <c r="G227" s="597">
        <f>ROUNDUP(IFERROR(AK225*(1+$AG$45/100),AK225),0)</f>
        <v>1449</v>
      </c>
      <c r="H227" s="597">
        <f>ROUNDUP(IFERROR(AL225*(1+$AG$45/100),AL225),0)</f>
        <v>1703</v>
      </c>
      <c r="I227" s="597">
        <f>ROUNDUP(IFERROR(AM225*(1+$AG$45/100),AM225),0)</f>
        <v>1761</v>
      </c>
      <c r="J227" s="597">
        <f>ROUNDUP(IFERROR(AN225*(1+$AG$45/100),AN225),0)</f>
        <v>2015</v>
      </c>
      <c r="K227" s="597">
        <f>ROUNDUP(IFERROR(AO225*(1+$AG$45/100),AO225),0)</f>
        <v>2270</v>
      </c>
      <c r="L227" s="597">
        <f>ROUNDUP(IFERROR(AP225*(1+$AG$45/100),AP225),0)</f>
        <v>2329</v>
      </c>
      <c r="M227" s="597">
        <f>ROUNDUP(IFERROR(AQ225*(1+$AG$45/100),AQ225),0)</f>
        <v>2583</v>
      </c>
      <c r="N227" s="597">
        <f>ROUNDUP(IFERROR(AR225*(1+$AG$45/100),AR225),0)</f>
        <v>2641</v>
      </c>
      <c r="O227" s="597">
        <f>ROUNDUP(IFERROR(AS225*(1+$AG$45/100),AS225),0)</f>
        <v>2896</v>
      </c>
      <c r="P227" s="597">
        <f>ROUNDUP(IFERROR(AT225*(1+$AG$45/100),AT225),0)</f>
        <v>2954</v>
      </c>
      <c r="Q227" s="597">
        <f>ROUNDUP(IFERROR(AU225*(1+$AG$45/100),AU225),0)</f>
        <v>3209</v>
      </c>
      <c r="R227" s="597">
        <f>ROUNDUP(IFERROR(AV225*(1+$AG$45/100),AV225),0)</f>
        <v>3463</v>
      </c>
      <c r="S227" s="597">
        <f>ROUNDUP(IFERROR(AW225*(1+$AG$45/100),AW225),0)</f>
        <v>3522</v>
      </c>
      <c r="T227" s="597">
        <f>ROUNDUP(IFERROR(AX225*(1+$AG$45/100),AX225),0)</f>
        <v>3776</v>
      </c>
      <c r="U227" s="597">
        <f>ROUNDUP(IFERROR(AY225*(1+$AG$45/100),AY225),0)</f>
        <v>3834</v>
      </c>
      <c r="V227" s="597">
        <f>ROUNDUP(IFERROR(AZ225*(1+$AG$45/100),AZ225),0)</f>
        <v>4089</v>
      </c>
      <c r="W227" s="597">
        <f>ROUNDUP(IFERROR(BA225*(1+$AG$45/100),BA225),0)</f>
        <v>4147</v>
      </c>
      <c r="X227" s="597">
        <f>ROUNDUP(IFERROR(BB225*(1+$AG$45/100),BB225),0)</f>
        <v>4402</v>
      </c>
      <c r="Y227" s="597">
        <f>ROUNDUP(IFERROR(BC225*(1+$AG$45/100),BC225),0)</f>
        <v>4656</v>
      </c>
      <c r="Z227" s="597">
        <f>ROUNDUP(IFERROR(BD225*(1+$AG$45/100),BD225),0)</f>
        <v>4714</v>
      </c>
      <c r="AA227" s="597">
        <f>ROUNDUP(IFERROR(BE225*(1+$AG$45/100),BE225),0)</f>
        <v>4969</v>
      </c>
      <c r="AB227" s="597">
        <f>ROUNDUP(IFERROR(BF225*(1+$AG$45/100),BF225),0)</f>
        <v>5027</v>
      </c>
      <c r="AC227" s="601"/>
      <c r="AE227" s="624"/>
      <c r="AF227" s="625">
        <v>5400</v>
      </c>
      <c r="AG227" s="626">
        <v>1332</v>
      </c>
      <c r="AH227" s="626">
        <v>1747</v>
      </c>
      <c r="AI227" s="626">
        <v>1836</v>
      </c>
      <c r="AJ227" s="626">
        <v>2250</v>
      </c>
      <c r="AK227" s="626">
        <v>2340</v>
      </c>
      <c r="AL227" s="626">
        <v>2754</v>
      </c>
      <c r="AM227" s="626">
        <v>2843</v>
      </c>
      <c r="AN227" s="626">
        <v>3257</v>
      </c>
      <c r="AO227" s="626">
        <v>3671</v>
      </c>
      <c r="AP227" s="626">
        <v>3761</v>
      </c>
      <c r="AQ227" s="626">
        <v>4175</v>
      </c>
      <c r="AR227" s="626">
        <v>4264</v>
      </c>
      <c r="AS227" s="626">
        <v>4679</v>
      </c>
      <c r="AT227" s="626">
        <v>4768</v>
      </c>
      <c r="AU227" s="626">
        <v>5182</v>
      </c>
      <c r="AV227" s="626">
        <v>5596</v>
      </c>
      <c r="AW227" s="626">
        <v>5686</v>
      </c>
      <c r="AX227" s="626">
        <v>6100</v>
      </c>
      <c r="AY227" s="626">
        <v>6189</v>
      </c>
      <c r="AZ227" s="626">
        <v>6603</v>
      </c>
      <c r="BA227" s="626">
        <v>6693</v>
      </c>
      <c r="BB227" s="626">
        <v>7107</v>
      </c>
      <c r="BC227" s="626">
        <v>7521</v>
      </c>
      <c r="BD227" s="626">
        <v>7610</v>
      </c>
      <c r="BE227" s="626">
        <v>8025</v>
      </c>
      <c r="BF227" s="626">
        <v>8114</v>
      </c>
    </row>
    <row r="228" spans="1:61" customHeight="1" ht="26.25" s="619" customFormat="1">
      <c r="A228" s="598"/>
      <c r="B228" s="603">
        <v>5200</v>
      </c>
      <c r="C228" s="596">
        <f>ROUNDUP(IFERROR(AG226*(1+$AG$45/100),AG226),0)</f>
        <v>845</v>
      </c>
      <c r="D228" s="596">
        <f>ROUNDUP(IFERROR(AH226*(1+$AG$45/100),AH226),0)</f>
        <v>1107</v>
      </c>
      <c r="E228" s="596">
        <f>ROUNDUP(IFERROR(AI226*(1+$AG$45/100),AI226),0)</f>
        <v>1165</v>
      </c>
      <c r="F228" s="596">
        <f>ROUNDUP(IFERROR(AJ226*(1+$AG$45/100),AJ226),0)</f>
        <v>1427</v>
      </c>
      <c r="G228" s="596">
        <f>ROUNDUP(IFERROR(AK226*(1+$AG$45/100),AK226),0)</f>
        <v>1485</v>
      </c>
      <c r="H228" s="596">
        <f>ROUNDUP(IFERROR(AL226*(1+$AG$45/100),AL226),0)</f>
        <v>1746</v>
      </c>
      <c r="I228" s="596">
        <f>ROUNDUP(IFERROR(AM226*(1+$AG$45/100),AM226),0)</f>
        <v>1805</v>
      </c>
      <c r="J228" s="596">
        <f>ROUNDUP(IFERROR(AN226*(1+$AG$45/100),AN226),0)</f>
        <v>2067</v>
      </c>
      <c r="K228" s="596">
        <f>ROUNDUP(IFERROR(AO226*(1+$AG$45/100),AO226),0)</f>
        <v>2329</v>
      </c>
      <c r="L228" s="596">
        <f>ROUNDUP(IFERROR(AP226*(1+$AG$45/100),AP226),0)</f>
        <v>2387</v>
      </c>
      <c r="M228" s="596">
        <f>ROUNDUP(IFERROR(AQ226*(1+$AG$45/100),AQ226),0)</f>
        <v>2649</v>
      </c>
      <c r="N228" s="596">
        <f>ROUNDUP(IFERROR(AR226*(1+$AG$45/100),AR226),0)</f>
        <v>2707</v>
      </c>
      <c r="O228" s="596">
        <f>ROUNDUP(IFERROR(AS226*(1+$AG$45/100),AS226),0)</f>
        <v>2969</v>
      </c>
      <c r="P228" s="596">
        <f>ROUNDUP(IFERROR(AT226*(1+$AG$45/100),AT226),0)</f>
        <v>3027</v>
      </c>
      <c r="Q228" s="596">
        <f>ROUNDUP(IFERROR(AU226*(1+$AG$45/100),AU226),0)</f>
        <v>3289</v>
      </c>
      <c r="R228" s="596">
        <f>ROUNDUP(IFERROR(AV226*(1+$AG$45/100),AV226),0)</f>
        <v>3551</v>
      </c>
      <c r="S228" s="596">
        <f>ROUNDUP(IFERROR(AW226*(1+$AG$45/100),AW226),0)</f>
        <v>3609</v>
      </c>
      <c r="T228" s="596">
        <f>ROUNDUP(IFERROR(AX226*(1+$AG$45/100),AX226),0)</f>
        <v>3871</v>
      </c>
      <c r="U228" s="596">
        <f>ROUNDUP(IFERROR(AY226*(1+$AG$45/100),AY226),0)</f>
        <v>3929</v>
      </c>
      <c r="V228" s="596">
        <f>ROUNDUP(IFERROR(AZ226*(1+$AG$45/100),AZ226),0)</f>
        <v>4191</v>
      </c>
      <c r="W228" s="596">
        <f>ROUNDUP(IFERROR(BA226*(1+$AG$45/100),BA226),0)</f>
        <v>4249</v>
      </c>
      <c r="X228" s="596">
        <f>ROUNDUP(IFERROR(BB226*(1+$AG$45/100),BB226),0)</f>
        <v>4511</v>
      </c>
      <c r="Y228" s="596">
        <f>ROUNDUP(IFERROR(BC226*(1+$AG$45/100),BC226),0)</f>
        <v>4773</v>
      </c>
      <c r="Z228" s="596">
        <f>ROUNDUP(IFERROR(BD226*(1+$AG$45/100),BD226),0)</f>
        <v>4831</v>
      </c>
      <c r="AA228" s="596">
        <f>ROUNDUP(IFERROR(BE226*(1+$AG$45/100),BE226),0)</f>
        <v>5093</v>
      </c>
      <c r="AB228" s="596">
        <f>ROUNDUP(IFERROR(BF226*(1+$AG$45/100),BF226),0)</f>
        <v>5151</v>
      </c>
      <c r="AC228" s="601"/>
      <c r="AE228" s="620"/>
      <c r="AF228" s="621">
        <v>5600</v>
      </c>
      <c r="AG228" s="622">
        <v>1366</v>
      </c>
      <c r="AH228" s="622">
        <v>1791</v>
      </c>
      <c r="AI228" s="622">
        <v>1881</v>
      </c>
      <c r="AJ228" s="622">
        <v>2306</v>
      </c>
      <c r="AK228" s="622">
        <v>2396</v>
      </c>
      <c r="AL228" s="622">
        <v>2821</v>
      </c>
      <c r="AM228" s="622">
        <v>2910</v>
      </c>
      <c r="AN228" s="622">
        <v>3336</v>
      </c>
      <c r="AO228" s="622">
        <v>3761</v>
      </c>
      <c r="AP228" s="622">
        <v>3850</v>
      </c>
      <c r="AQ228" s="622">
        <v>4276</v>
      </c>
      <c r="AR228" s="622">
        <v>4365</v>
      </c>
      <c r="AS228" s="622">
        <v>4791</v>
      </c>
      <c r="AT228" s="622">
        <v>4880</v>
      </c>
      <c r="AU228" s="622">
        <v>5305</v>
      </c>
      <c r="AV228" s="622">
        <v>5731</v>
      </c>
      <c r="AW228" s="622">
        <v>5820</v>
      </c>
      <c r="AX228" s="622">
        <v>6245</v>
      </c>
      <c r="AY228" s="622">
        <v>6335</v>
      </c>
      <c r="AZ228" s="622">
        <v>6760</v>
      </c>
      <c r="BA228" s="622">
        <v>6850</v>
      </c>
      <c r="BB228" s="622">
        <v>7275</v>
      </c>
      <c r="BC228" s="622">
        <v>7700</v>
      </c>
      <c r="BD228" s="622">
        <v>7790</v>
      </c>
      <c r="BE228" s="622">
        <v>8215</v>
      </c>
      <c r="BF228" s="622">
        <v>8304</v>
      </c>
    </row>
    <row r="229" spans="1:61" customHeight="1" ht="26.25" s="623" customFormat="1">
      <c r="A229" s="598"/>
      <c r="B229" s="603">
        <v>5400</v>
      </c>
      <c r="C229" s="597">
        <f>ROUNDUP(IFERROR(AG227*(1+$AG$45/100),AG227),0)</f>
        <v>866</v>
      </c>
      <c r="D229" s="597">
        <f>ROUNDUP(IFERROR(AH227*(1+$AG$45/100),AH227),0)</f>
        <v>1136</v>
      </c>
      <c r="E229" s="597">
        <f>ROUNDUP(IFERROR(AI227*(1+$AG$45/100),AI227),0)</f>
        <v>1194</v>
      </c>
      <c r="F229" s="597">
        <f>ROUNDUP(IFERROR(AJ227*(1+$AG$45/100),AJ227),0)</f>
        <v>1463</v>
      </c>
      <c r="G229" s="597">
        <f>ROUNDUP(IFERROR(AK227*(1+$AG$45/100),AK227),0)</f>
        <v>1521</v>
      </c>
      <c r="H229" s="597">
        <f>ROUNDUP(IFERROR(AL227*(1+$AG$45/100),AL227),0)</f>
        <v>1791</v>
      </c>
      <c r="I229" s="597">
        <f>ROUNDUP(IFERROR(AM227*(1+$AG$45/100),AM227),0)</f>
        <v>1848</v>
      </c>
      <c r="J229" s="597">
        <f>ROUNDUP(IFERROR(AN227*(1+$AG$45/100),AN227),0)</f>
        <v>2118</v>
      </c>
      <c r="K229" s="597">
        <f>ROUNDUP(IFERROR(AO227*(1+$AG$45/100),AO227),0)</f>
        <v>2387</v>
      </c>
      <c r="L229" s="597">
        <f>ROUNDUP(IFERROR(AP227*(1+$AG$45/100),AP227),0)</f>
        <v>2445</v>
      </c>
      <c r="M229" s="597">
        <f>ROUNDUP(IFERROR(AQ227*(1+$AG$45/100),AQ227),0)</f>
        <v>2714</v>
      </c>
      <c r="N229" s="597">
        <f>ROUNDUP(IFERROR(AR227*(1+$AG$45/100),AR227),0)</f>
        <v>2772</v>
      </c>
      <c r="O229" s="597">
        <f>ROUNDUP(IFERROR(AS227*(1+$AG$45/100),AS227),0)</f>
        <v>3042</v>
      </c>
      <c r="P229" s="597">
        <f>ROUNDUP(IFERROR(AT227*(1+$AG$45/100),AT227),0)</f>
        <v>3100</v>
      </c>
      <c r="Q229" s="597">
        <f>ROUNDUP(IFERROR(AU227*(1+$AG$45/100),AU227),0)</f>
        <v>3369</v>
      </c>
      <c r="R229" s="597">
        <f>ROUNDUP(IFERROR(AV227*(1+$AG$45/100),AV227),0)</f>
        <v>3638</v>
      </c>
      <c r="S229" s="597">
        <f>ROUNDUP(IFERROR(AW227*(1+$AG$45/100),AW227),0)</f>
        <v>3696</v>
      </c>
      <c r="T229" s="597">
        <f>ROUNDUP(IFERROR(AX227*(1+$AG$45/100),AX227),0)</f>
        <v>3965</v>
      </c>
      <c r="U229" s="597">
        <f>ROUNDUP(IFERROR(AY227*(1+$AG$45/100),AY227),0)</f>
        <v>4023</v>
      </c>
      <c r="V229" s="597">
        <f>ROUNDUP(IFERROR(AZ227*(1+$AG$45/100),AZ227),0)</f>
        <v>4292</v>
      </c>
      <c r="W229" s="597">
        <f>ROUNDUP(IFERROR(BA227*(1+$AG$45/100),BA227),0)</f>
        <v>4351</v>
      </c>
      <c r="X229" s="597">
        <f>ROUNDUP(IFERROR(BB227*(1+$AG$45/100),BB227),0)</f>
        <v>4620</v>
      </c>
      <c r="Y229" s="597">
        <f>ROUNDUP(IFERROR(BC227*(1+$AG$45/100),BC227),0)</f>
        <v>4889</v>
      </c>
      <c r="Z229" s="597">
        <f>ROUNDUP(IFERROR(BD227*(1+$AG$45/100),BD227),0)</f>
        <v>4947</v>
      </c>
      <c r="AA229" s="597">
        <f>ROUNDUP(IFERROR(BE227*(1+$AG$45/100),BE227),0)</f>
        <v>5217</v>
      </c>
      <c r="AB229" s="597">
        <f>ROUNDUP(IFERROR(BF227*(1+$AG$45/100),BF227),0)</f>
        <v>5275</v>
      </c>
      <c r="AC229" s="601"/>
      <c r="AE229" s="624"/>
      <c r="AF229" s="625">
        <v>5800</v>
      </c>
      <c r="AG229" s="626">
        <v>1400</v>
      </c>
      <c r="AH229" s="626">
        <v>1836</v>
      </c>
      <c r="AI229" s="626">
        <v>1926</v>
      </c>
      <c r="AJ229" s="626">
        <v>2362</v>
      </c>
      <c r="AK229" s="626">
        <v>2452</v>
      </c>
      <c r="AL229" s="626">
        <v>2888</v>
      </c>
      <c r="AM229" s="626">
        <v>2977</v>
      </c>
      <c r="AN229" s="626">
        <v>3414</v>
      </c>
      <c r="AO229" s="626">
        <v>3851</v>
      </c>
      <c r="AP229" s="626">
        <v>3940</v>
      </c>
      <c r="AQ229" s="626">
        <v>4377</v>
      </c>
      <c r="AR229" s="626">
        <v>4466</v>
      </c>
      <c r="AS229" s="626">
        <v>4903</v>
      </c>
      <c r="AT229" s="626">
        <v>4992</v>
      </c>
      <c r="AU229" s="626">
        <v>5428</v>
      </c>
      <c r="AV229" s="626">
        <v>5865</v>
      </c>
      <c r="AW229" s="626">
        <v>5954</v>
      </c>
      <c r="AX229" s="626">
        <v>6391</v>
      </c>
      <c r="AY229" s="626">
        <v>6480</v>
      </c>
      <c r="AZ229" s="626">
        <v>6917</v>
      </c>
      <c r="BA229" s="626">
        <v>7006</v>
      </c>
      <c r="BB229" s="626">
        <v>7443</v>
      </c>
      <c r="BC229" s="626">
        <v>7879</v>
      </c>
      <c r="BD229" s="626">
        <v>7969</v>
      </c>
      <c r="BE229" s="626">
        <v>8405</v>
      </c>
      <c r="BF229" s="626">
        <v>8495</v>
      </c>
    </row>
    <row r="230" spans="1:61" customHeight="1" ht="26.25" s="619" customFormat="1">
      <c r="A230" s="598"/>
      <c r="B230" s="603">
        <v>5600</v>
      </c>
      <c r="C230" s="596">
        <f>ROUNDUP(IFERROR(AG228*(1+$AG$45/100),AG228),0)</f>
        <v>888</v>
      </c>
      <c r="D230" s="596">
        <f>ROUNDUP(IFERROR(AH228*(1+$AG$45/100),AH228),0)</f>
        <v>1165</v>
      </c>
      <c r="E230" s="596">
        <f>ROUNDUP(IFERROR(AI228*(1+$AG$45/100),AI228),0)</f>
        <v>1223</v>
      </c>
      <c r="F230" s="596">
        <f>ROUNDUP(IFERROR(AJ228*(1+$AG$45/100),AJ228),0)</f>
        <v>1499</v>
      </c>
      <c r="G230" s="596">
        <f>ROUNDUP(IFERROR(AK228*(1+$AG$45/100),AK228),0)</f>
        <v>1558</v>
      </c>
      <c r="H230" s="596">
        <f>ROUNDUP(IFERROR(AL228*(1+$AG$45/100),AL228),0)</f>
        <v>1834</v>
      </c>
      <c r="I230" s="596">
        <f>ROUNDUP(IFERROR(AM228*(1+$AG$45/100),AM228),0)</f>
        <v>1892</v>
      </c>
      <c r="J230" s="596">
        <f>ROUNDUP(IFERROR(AN228*(1+$AG$45/100),AN228),0)</f>
        <v>2169</v>
      </c>
      <c r="K230" s="596">
        <f>ROUNDUP(IFERROR(AO228*(1+$AG$45/100),AO228),0)</f>
        <v>2445</v>
      </c>
      <c r="L230" s="596">
        <f>ROUNDUP(IFERROR(AP228*(1+$AG$45/100),AP228),0)</f>
        <v>2503</v>
      </c>
      <c r="M230" s="596">
        <f>ROUNDUP(IFERROR(AQ228*(1+$AG$45/100),AQ228),0)</f>
        <v>2780</v>
      </c>
      <c r="N230" s="596">
        <f>ROUNDUP(IFERROR(AR228*(1+$AG$45/100),AR228),0)</f>
        <v>2838</v>
      </c>
      <c r="O230" s="596">
        <f>ROUNDUP(IFERROR(AS228*(1+$AG$45/100),AS228),0)</f>
        <v>3115</v>
      </c>
      <c r="P230" s="596">
        <f>ROUNDUP(IFERROR(AT228*(1+$AG$45/100),AT228),0)</f>
        <v>3172</v>
      </c>
      <c r="Q230" s="596">
        <f>ROUNDUP(IFERROR(AU228*(1+$AG$45/100),AU228),0)</f>
        <v>3449</v>
      </c>
      <c r="R230" s="596">
        <f>ROUNDUP(IFERROR(AV228*(1+$AG$45/100),AV228),0)</f>
        <v>3726</v>
      </c>
      <c r="S230" s="596">
        <f>ROUNDUP(IFERROR(AW228*(1+$AG$45/100),AW228),0)</f>
        <v>3783</v>
      </c>
      <c r="T230" s="596">
        <f>ROUNDUP(IFERROR(AX228*(1+$AG$45/100),AX228),0)</f>
        <v>4060</v>
      </c>
      <c r="U230" s="596">
        <f>ROUNDUP(IFERROR(AY228*(1+$AG$45/100),AY228),0)</f>
        <v>4118</v>
      </c>
      <c r="V230" s="596">
        <f>ROUNDUP(IFERROR(AZ228*(1+$AG$45/100),AZ228),0)</f>
        <v>4394</v>
      </c>
      <c r="W230" s="596">
        <f>ROUNDUP(IFERROR(BA228*(1+$AG$45/100),BA228),0)</f>
        <v>4453</v>
      </c>
      <c r="X230" s="596">
        <f>ROUNDUP(IFERROR(BB228*(1+$AG$45/100),BB228),0)</f>
        <v>4729</v>
      </c>
      <c r="Y230" s="596">
        <f>ROUNDUP(IFERROR(BC228*(1+$AG$45/100),BC228),0)</f>
        <v>5005</v>
      </c>
      <c r="Z230" s="596">
        <f>ROUNDUP(IFERROR(BD228*(1+$AG$45/100),BD228),0)</f>
        <v>5064</v>
      </c>
      <c r="AA230" s="596">
        <f>ROUNDUP(IFERROR(BE228*(1+$AG$45/100),BE228),0)</f>
        <v>5340</v>
      </c>
      <c r="AB230" s="596">
        <f>ROUNDUP(IFERROR(BF228*(1+$AG$45/100),BF228),0)</f>
        <v>5398</v>
      </c>
      <c r="AC230" s="601"/>
      <c r="AE230" s="620"/>
      <c r="AF230" s="621">
        <v>6000</v>
      </c>
      <c r="AG230" s="622">
        <v>1433</v>
      </c>
      <c r="AH230" s="622">
        <v>1881</v>
      </c>
      <c r="AI230" s="622">
        <v>1970</v>
      </c>
      <c r="AJ230" s="622">
        <v>2418</v>
      </c>
      <c r="AK230" s="622">
        <v>2508</v>
      </c>
      <c r="AL230" s="622">
        <v>2955</v>
      </c>
      <c r="AM230" s="622">
        <v>3045</v>
      </c>
      <c r="AN230" s="622">
        <v>3492</v>
      </c>
      <c r="AO230" s="622">
        <v>3940</v>
      </c>
      <c r="AP230" s="622">
        <v>4030</v>
      </c>
      <c r="AQ230" s="622">
        <v>4477</v>
      </c>
      <c r="AR230" s="622">
        <v>4567</v>
      </c>
      <c r="AS230" s="622">
        <v>5015</v>
      </c>
      <c r="AT230" s="622">
        <v>5104</v>
      </c>
      <c r="AU230" s="622">
        <v>5552</v>
      </c>
      <c r="AV230" s="622">
        <v>5999</v>
      </c>
      <c r="AW230" s="622">
        <v>6089</v>
      </c>
      <c r="AX230" s="622">
        <v>6537</v>
      </c>
      <c r="AY230" s="622">
        <v>6626</v>
      </c>
      <c r="AZ230" s="622">
        <v>7074</v>
      </c>
      <c r="BA230" s="622">
        <v>7163</v>
      </c>
      <c r="BB230" s="622">
        <v>7611</v>
      </c>
      <c r="BC230" s="622">
        <v>8059</v>
      </c>
      <c r="BD230" s="622">
        <v>8148</v>
      </c>
      <c r="BE230" s="622">
        <v>8596</v>
      </c>
      <c r="BF230" s="622">
        <v>8685</v>
      </c>
    </row>
    <row r="231" spans="1:61" customHeight="1" ht="26.25" s="619" customFormat="1">
      <c r="A231" s="598"/>
      <c r="B231" s="603">
        <v>5800</v>
      </c>
      <c r="C231" s="597">
        <f>ROUNDUP(IFERROR(AG229*(1+$AG$45/100),AG229),0)</f>
        <v>910</v>
      </c>
      <c r="D231" s="597">
        <f>ROUNDUP(IFERROR(AH229*(1+$AG$45/100),AH229),0)</f>
        <v>1194</v>
      </c>
      <c r="E231" s="597">
        <f>ROUNDUP(IFERROR(AI229*(1+$AG$45/100),AI229),0)</f>
        <v>1252</v>
      </c>
      <c r="F231" s="597">
        <f>ROUNDUP(IFERROR(AJ229*(1+$AG$45/100),AJ229),0)</f>
        <v>1536</v>
      </c>
      <c r="G231" s="597">
        <f>ROUNDUP(IFERROR(AK229*(1+$AG$45/100),AK229),0)</f>
        <v>1594</v>
      </c>
      <c r="H231" s="597">
        <f>ROUNDUP(IFERROR(AL229*(1+$AG$45/100),AL229),0)</f>
        <v>1878</v>
      </c>
      <c r="I231" s="597">
        <f>ROUNDUP(IFERROR(AM229*(1+$AG$45/100),AM229),0)</f>
        <v>1936</v>
      </c>
      <c r="J231" s="597">
        <f>ROUNDUP(IFERROR(AN229*(1+$AG$45/100),AN229),0)</f>
        <v>2220</v>
      </c>
      <c r="K231" s="597">
        <f>ROUNDUP(IFERROR(AO229*(1+$AG$45/100),AO229),0)</f>
        <v>2504</v>
      </c>
      <c r="L231" s="597">
        <f>ROUNDUP(IFERROR(AP229*(1+$AG$45/100),AP229),0)</f>
        <v>2561</v>
      </c>
      <c r="M231" s="597">
        <f>ROUNDUP(IFERROR(AQ229*(1+$AG$45/100),AQ229),0)</f>
        <v>2846</v>
      </c>
      <c r="N231" s="597">
        <f>ROUNDUP(IFERROR(AR229*(1+$AG$45/100),AR229),0)</f>
        <v>2903</v>
      </c>
      <c r="O231" s="597">
        <f>ROUNDUP(IFERROR(AS229*(1+$AG$45/100),AS229),0)</f>
        <v>3187</v>
      </c>
      <c r="P231" s="597">
        <f>ROUNDUP(IFERROR(AT229*(1+$AG$45/100),AT229),0)</f>
        <v>3245</v>
      </c>
      <c r="Q231" s="597">
        <f>ROUNDUP(IFERROR(AU229*(1+$AG$45/100),AU229),0)</f>
        <v>3529</v>
      </c>
      <c r="R231" s="597">
        <f>ROUNDUP(IFERROR(AV229*(1+$AG$45/100),AV229),0)</f>
        <v>3813</v>
      </c>
      <c r="S231" s="597">
        <f>ROUNDUP(IFERROR(AW229*(1+$AG$45/100),AW229),0)</f>
        <v>3871</v>
      </c>
      <c r="T231" s="597">
        <f>ROUNDUP(IFERROR(AX229*(1+$AG$45/100),AX229),0)</f>
        <v>4155</v>
      </c>
      <c r="U231" s="597">
        <f>ROUNDUP(IFERROR(AY229*(1+$AG$45/100),AY229),0)</f>
        <v>4212</v>
      </c>
      <c r="V231" s="597">
        <f>ROUNDUP(IFERROR(AZ229*(1+$AG$45/100),AZ229),0)</f>
        <v>4497</v>
      </c>
      <c r="W231" s="597">
        <f>ROUNDUP(IFERROR(BA229*(1+$AG$45/100),BA229),0)</f>
        <v>4554</v>
      </c>
      <c r="X231" s="597">
        <f>ROUNDUP(IFERROR(BB229*(1+$AG$45/100),BB229),0)</f>
        <v>4838</v>
      </c>
      <c r="Y231" s="597">
        <f>ROUNDUP(IFERROR(BC229*(1+$AG$45/100),BC229),0)</f>
        <v>5122</v>
      </c>
      <c r="Z231" s="597">
        <f>ROUNDUP(IFERROR(BD229*(1+$AG$45/100),BD229),0)</f>
        <v>5180</v>
      </c>
      <c r="AA231" s="597">
        <f>ROUNDUP(IFERROR(BE229*(1+$AG$45/100),BE229),0)</f>
        <v>5464</v>
      </c>
      <c r="AB231" s="597">
        <f>ROUNDUP(IFERROR(BF229*(1+$AG$45/100),BF229),0)</f>
        <v>5522</v>
      </c>
      <c r="AC231" s="601"/>
      <c r="AE231" s="620"/>
      <c r="AF231" s="627"/>
      <c r="AG231" s="620"/>
      <c r="AH231" s="620"/>
      <c r="AI231" s="620"/>
      <c r="AJ231" s="620"/>
      <c r="AK231" s="620"/>
      <c r="AL231" s="620"/>
      <c r="AM231" s="620"/>
      <c r="AN231" s="620"/>
      <c r="AO231" s="620"/>
      <c r="AP231" s="620"/>
      <c r="AQ231" s="620"/>
      <c r="AR231" s="620"/>
      <c r="AS231" s="620"/>
      <c r="AT231" s="620"/>
      <c r="AU231" s="620"/>
      <c r="AV231" s="620"/>
      <c r="AW231" s="620"/>
      <c r="AX231" s="620"/>
      <c r="AY231" s="620"/>
      <c r="AZ231" s="620"/>
      <c r="BA231" s="620"/>
      <c r="BB231" s="620"/>
      <c r="BC231" s="620"/>
      <c r="BD231" s="620"/>
      <c r="BE231" s="620"/>
      <c r="BF231" s="620"/>
    </row>
    <row r="232" spans="1:61" customHeight="1" ht="26.25" s="578" customFormat="1">
      <c r="A232" s="598"/>
      <c r="B232" s="603">
        <v>6000</v>
      </c>
      <c r="C232" s="597">
        <f>ROUNDUP(IFERROR(AG230*(1+$AG$45/100),AG230),0)</f>
        <v>932</v>
      </c>
      <c r="D232" s="597">
        <f>ROUNDUP(IFERROR(AH230*(1+$AG$45/100),AH230),0)</f>
        <v>1223</v>
      </c>
      <c r="E232" s="597">
        <f>ROUNDUP(IFERROR(AI230*(1+$AG$45/100),AI230),0)</f>
        <v>1281</v>
      </c>
      <c r="F232" s="597">
        <f>ROUNDUP(IFERROR(AJ230*(1+$AG$45/100),AJ230),0)</f>
        <v>1572</v>
      </c>
      <c r="G232" s="597">
        <f>ROUNDUP(IFERROR(AK230*(1+$AG$45/100),AK230),0)</f>
        <v>1631</v>
      </c>
      <c r="H232" s="597">
        <f>ROUNDUP(IFERROR(AL230*(1+$AG$45/100),AL230),0)</f>
        <v>1921</v>
      </c>
      <c r="I232" s="597">
        <f>ROUNDUP(IFERROR(AM230*(1+$AG$45/100),AM230),0)</f>
        <v>1980</v>
      </c>
      <c r="J232" s="597">
        <f>ROUNDUP(IFERROR(AN230*(1+$AG$45/100),AN230),0)</f>
        <v>2270</v>
      </c>
      <c r="K232" s="597">
        <f>ROUNDUP(IFERROR(AO230*(1+$AG$45/100),AO230),0)</f>
        <v>2561</v>
      </c>
      <c r="L232" s="597">
        <f>ROUNDUP(IFERROR(AP230*(1+$AG$45/100),AP230),0)</f>
        <v>2620</v>
      </c>
      <c r="M232" s="597">
        <f>ROUNDUP(IFERROR(AQ230*(1+$AG$45/100),AQ230),0)</f>
        <v>2911</v>
      </c>
      <c r="N232" s="597">
        <f>ROUNDUP(IFERROR(AR230*(1+$AG$45/100),AR230),0)</f>
        <v>2969</v>
      </c>
      <c r="O232" s="597">
        <f>ROUNDUP(IFERROR(AS230*(1+$AG$45/100),AS230),0)</f>
        <v>3260</v>
      </c>
      <c r="P232" s="597">
        <f>ROUNDUP(IFERROR(AT230*(1+$AG$45/100),AT230),0)</f>
        <v>3318</v>
      </c>
      <c r="Q232" s="597">
        <f>ROUNDUP(IFERROR(AU230*(1+$AG$45/100),AU230),0)</f>
        <v>3609</v>
      </c>
      <c r="R232" s="597">
        <f>ROUNDUP(IFERROR(AV230*(1+$AG$45/100),AV230),0)</f>
        <v>3900</v>
      </c>
      <c r="S232" s="597">
        <f>ROUNDUP(IFERROR(AW230*(1+$AG$45/100),AW230),0)</f>
        <v>3958</v>
      </c>
      <c r="T232" s="597">
        <f>ROUNDUP(IFERROR(AX230*(1+$AG$45/100),AX230),0)</f>
        <v>4250</v>
      </c>
      <c r="U232" s="597">
        <f>ROUNDUP(IFERROR(AY230*(1+$AG$45/100),AY230),0)</f>
        <v>4307</v>
      </c>
      <c r="V232" s="597">
        <f>ROUNDUP(IFERROR(AZ230*(1+$AG$45/100),AZ230),0)</f>
        <v>4599</v>
      </c>
      <c r="W232" s="597">
        <f>ROUNDUP(IFERROR(BA230*(1+$AG$45/100),BA230),0)</f>
        <v>4656</v>
      </c>
      <c r="X232" s="597">
        <f>ROUNDUP(IFERROR(BB230*(1+$AG$45/100),BB230),0)</f>
        <v>4948</v>
      </c>
      <c r="Y232" s="597">
        <f>ROUNDUP(IFERROR(BC230*(1+$AG$45/100),BC230),0)</f>
        <v>5239</v>
      </c>
      <c r="Z232" s="597">
        <f>ROUNDUP(IFERROR(BD230*(1+$AG$45/100),BD230),0)</f>
        <v>5297</v>
      </c>
      <c r="AA232" s="597">
        <f>ROUNDUP(IFERROR(BE230*(1+$AG$45/100),BE230),0)</f>
        <v>5588</v>
      </c>
      <c r="AB232" s="597">
        <f>ROUNDUP(IFERROR(BF230*(1+$AG$45/100),BF230),0)</f>
        <v>5646</v>
      </c>
      <c r="AC232" s="601"/>
      <c r="AE232" s="541"/>
      <c r="AF232" s="592"/>
      <c r="AG232" s="541"/>
      <c r="AH232" s="541"/>
      <c r="AI232" s="541"/>
      <c r="AJ232" s="541"/>
      <c r="AK232" s="541"/>
      <c r="AL232" s="541"/>
      <c r="AM232" s="541"/>
      <c r="AN232" s="541"/>
      <c r="AO232" s="541"/>
      <c r="AP232" s="541"/>
      <c r="AQ232" s="541"/>
      <c r="AR232" s="541"/>
      <c r="AS232" s="541"/>
      <c r="AT232" s="541"/>
      <c r="AU232" s="541"/>
      <c r="AV232" s="541"/>
      <c r="AW232" s="541"/>
      <c r="AX232" s="541"/>
      <c r="AY232" s="541"/>
      <c r="AZ232" s="541"/>
      <c r="BA232" s="541"/>
      <c r="BB232" s="541"/>
      <c r="BC232" s="541"/>
      <c r="BD232" s="541"/>
      <c r="BE232" s="541"/>
      <c r="BF232" s="541"/>
    </row>
    <row r="233" spans="1:61" customHeight="1" ht="46.5" s="578" customFormat="1">
      <c r="A233" s="598"/>
      <c r="B233" s="598"/>
      <c r="C233" s="598"/>
      <c r="D233" s="598"/>
      <c r="E233" s="598"/>
      <c r="F233" s="598"/>
      <c r="G233" s="598"/>
      <c r="H233" s="598"/>
      <c r="I233" s="598"/>
      <c r="J233" s="598"/>
      <c r="K233" s="598"/>
      <c r="L233" s="598"/>
      <c r="M233" s="598"/>
      <c r="N233" s="598"/>
      <c r="O233" s="598"/>
      <c r="P233" s="598"/>
      <c r="Q233" s="598"/>
      <c r="R233" s="598"/>
      <c r="S233" s="598"/>
      <c r="T233" s="598"/>
      <c r="U233" s="598"/>
      <c r="V233" s="598"/>
      <c r="W233" s="598"/>
      <c r="X233" s="598"/>
      <c r="Y233" s="598"/>
      <c r="Z233" s="598"/>
      <c r="AA233" s="598"/>
      <c r="AB233" s="598"/>
      <c r="AC233" s="601"/>
      <c r="AE233" s="541"/>
      <c r="AF233" s="541" t="s">
        <v>1152</v>
      </c>
      <c r="AG233" s="541"/>
      <c r="AH233" s="541"/>
      <c r="AI233" s="541"/>
      <c r="AJ233" s="541"/>
      <c r="AK233" s="541"/>
      <c r="AL233" s="541"/>
      <c r="AM233" s="541"/>
      <c r="AN233" s="541"/>
      <c r="AO233" s="541"/>
      <c r="AP233" s="541"/>
      <c r="AQ233" s="541"/>
      <c r="AR233" s="541"/>
      <c r="AS233" s="541"/>
      <c r="AT233" s="541"/>
      <c r="AU233" s="541"/>
      <c r="AV233" s="541"/>
      <c r="AW233" s="541"/>
      <c r="AX233" s="541"/>
      <c r="AY233" s="541"/>
      <c r="AZ233" s="541"/>
      <c r="BA233" s="541"/>
      <c r="BB233" s="541"/>
      <c r="BC233" s="541"/>
      <c r="BD233" s="541"/>
      <c r="BE233" s="541"/>
      <c r="BF233" s="541"/>
    </row>
    <row r="234" spans="1:61" customHeight="1" ht="26.25" s="619" customFormat="1">
      <c r="A234" s="578"/>
      <c r="B234" s="578"/>
      <c r="C234" s="578"/>
      <c r="D234" s="578"/>
      <c r="E234" s="578"/>
      <c r="F234" s="578"/>
      <c r="G234" s="578"/>
      <c r="H234" s="578"/>
      <c r="I234" s="578"/>
      <c r="J234" s="578"/>
      <c r="K234" s="578"/>
      <c r="L234" s="578"/>
      <c r="M234" s="578"/>
      <c r="N234" s="578"/>
      <c r="O234" s="578"/>
      <c r="P234" s="578"/>
      <c r="Q234" s="578"/>
      <c r="R234" s="578"/>
      <c r="S234" s="578"/>
      <c r="T234" s="578"/>
      <c r="U234" s="578"/>
      <c r="V234" s="578"/>
      <c r="W234" s="578"/>
      <c r="X234" s="578"/>
      <c r="Y234" s="578"/>
      <c r="Z234" s="578"/>
      <c r="AA234" s="578"/>
      <c r="AB234" s="578"/>
      <c r="AC234" s="591"/>
      <c r="AE234" s="620"/>
      <c r="AF234" s="620"/>
      <c r="AG234" s="620">
        <v>1600</v>
      </c>
      <c r="AH234" s="620">
        <v>2000</v>
      </c>
      <c r="AI234" s="620">
        <v>2400</v>
      </c>
      <c r="AJ234" s="620">
        <v>2800</v>
      </c>
      <c r="AK234" s="620">
        <v>3200</v>
      </c>
      <c r="AL234" s="620">
        <v>3600</v>
      </c>
      <c r="AM234" s="620">
        <v>4000</v>
      </c>
      <c r="AN234" s="620">
        <v>4400</v>
      </c>
      <c r="AO234" s="620">
        <v>4800</v>
      </c>
      <c r="AP234" s="620">
        <v>5200</v>
      </c>
      <c r="AQ234" s="620">
        <v>5600</v>
      </c>
      <c r="AR234" s="620">
        <v>6000</v>
      </c>
      <c r="AS234" s="620">
        <v>6400</v>
      </c>
      <c r="AT234" s="620">
        <v>6800</v>
      </c>
      <c r="AU234" s="620">
        <v>7200</v>
      </c>
      <c r="AV234" s="620">
        <v>7600</v>
      </c>
      <c r="AW234" s="620">
        <v>8000</v>
      </c>
      <c r="AX234" s="620">
        <v>8400</v>
      </c>
      <c r="AY234" s="620">
        <v>8800</v>
      </c>
      <c r="AZ234" s="620">
        <v>9200</v>
      </c>
      <c r="BA234" s="620">
        <v>9600</v>
      </c>
      <c r="BB234" s="620">
        <v>10000</v>
      </c>
      <c r="BC234" s="620">
        <v>10400</v>
      </c>
      <c r="BD234" s="620">
        <v>10800</v>
      </c>
      <c r="BE234" s="620">
        <v>11200</v>
      </c>
      <c r="BF234" s="620">
        <v>11600</v>
      </c>
    </row>
    <row r="235" spans="1:61" customHeight="1" ht="26.25" s="619" customFormat="1">
      <c r="A235" s="1484" t="s">
        <v>1152</v>
      </c>
      <c r="B235" s="1484"/>
      <c r="C235" s="1484"/>
      <c r="D235" s="1484"/>
      <c r="E235" s="1484"/>
      <c r="F235" s="1484"/>
      <c r="G235" s="1484"/>
      <c r="H235" s="1484"/>
      <c r="I235" s="1484"/>
      <c r="J235" s="1484"/>
      <c r="K235" s="1484"/>
      <c r="L235" s="1484"/>
      <c r="M235" s="1484"/>
      <c r="N235" s="1484"/>
      <c r="O235" s="1484"/>
      <c r="P235" s="1484"/>
      <c r="Q235" s="1484"/>
      <c r="R235" s="1484"/>
      <c r="S235" s="1484"/>
      <c r="T235" s="1484"/>
      <c r="U235" s="1484"/>
      <c r="V235" s="1484"/>
      <c r="W235" s="1484"/>
      <c r="X235" s="1484"/>
      <c r="Y235" s="1484"/>
      <c r="Z235" s="1484"/>
      <c r="AA235" s="1484"/>
      <c r="AB235" s="1484"/>
      <c r="AC235" s="1484"/>
      <c r="AE235" s="620"/>
      <c r="AF235" s="621">
        <v>1600</v>
      </c>
      <c r="AG235" s="622">
        <v>796</v>
      </c>
      <c r="AH235" s="622">
        <v>1037</v>
      </c>
      <c r="AI235" s="622">
        <v>1110</v>
      </c>
      <c r="AJ235" s="622">
        <v>1351</v>
      </c>
      <c r="AK235" s="622">
        <v>1424</v>
      </c>
      <c r="AL235" s="622">
        <v>1665</v>
      </c>
      <c r="AM235" s="622">
        <v>1738</v>
      </c>
      <c r="AN235" s="622">
        <v>1979</v>
      </c>
      <c r="AO235" s="622">
        <v>2219</v>
      </c>
      <c r="AP235" s="622">
        <v>2292</v>
      </c>
      <c r="AQ235" s="622">
        <v>2533</v>
      </c>
      <c r="AR235" s="622">
        <v>2606</v>
      </c>
      <c r="AS235" s="622">
        <v>2847</v>
      </c>
      <c r="AT235" s="622">
        <v>2920</v>
      </c>
      <c r="AU235" s="622">
        <v>3161</v>
      </c>
      <c r="AV235" s="622">
        <v>3402</v>
      </c>
      <c r="AW235" s="622">
        <v>3475</v>
      </c>
      <c r="AX235" s="622">
        <v>3716</v>
      </c>
      <c r="AY235" s="622">
        <v>3789</v>
      </c>
      <c r="AZ235" s="622">
        <v>4029</v>
      </c>
      <c r="BA235" s="622">
        <v>4102</v>
      </c>
      <c r="BB235" s="622">
        <v>4343</v>
      </c>
      <c r="BC235" s="622">
        <v>4584</v>
      </c>
      <c r="BD235" s="622">
        <v>4657</v>
      </c>
      <c r="BE235" s="622">
        <v>4898</v>
      </c>
      <c r="BF235" s="622">
        <v>4971</v>
      </c>
    </row>
    <row r="236" spans="1:61" customHeight="1" ht="26.25" s="623" customFormat="1">
      <c r="A236" s="598"/>
      <c r="B236" s="599"/>
      <c r="C236" s="600">
        <v>1600</v>
      </c>
      <c r="D236" s="600">
        <v>2000</v>
      </c>
      <c r="E236" s="600">
        <v>2400</v>
      </c>
      <c r="F236" s="600">
        <v>2800</v>
      </c>
      <c r="G236" s="600">
        <v>3200</v>
      </c>
      <c r="H236" s="600">
        <v>3600</v>
      </c>
      <c r="I236" s="600">
        <v>4000</v>
      </c>
      <c r="J236" s="600">
        <v>4400</v>
      </c>
      <c r="K236" s="600">
        <v>4800</v>
      </c>
      <c r="L236" s="600">
        <v>5200</v>
      </c>
      <c r="M236" s="600">
        <v>5600</v>
      </c>
      <c r="N236" s="600">
        <v>6000</v>
      </c>
      <c r="O236" s="600">
        <v>6400</v>
      </c>
      <c r="P236" s="600">
        <v>6800</v>
      </c>
      <c r="Q236" s="600">
        <v>7200</v>
      </c>
      <c r="R236" s="600">
        <v>7600</v>
      </c>
      <c r="S236" s="600">
        <v>8000</v>
      </c>
      <c r="T236" s="600">
        <v>8400</v>
      </c>
      <c r="U236" s="600">
        <v>8800</v>
      </c>
      <c r="V236" s="600">
        <v>9200</v>
      </c>
      <c r="W236" s="600">
        <v>9600</v>
      </c>
      <c r="X236" s="600">
        <v>10000</v>
      </c>
      <c r="Y236" s="600">
        <v>10400</v>
      </c>
      <c r="Z236" s="600">
        <v>10800</v>
      </c>
      <c r="AA236" s="600">
        <v>11200</v>
      </c>
      <c r="AB236" s="600">
        <v>11600</v>
      </c>
      <c r="AC236" s="601"/>
      <c r="AE236" s="624"/>
      <c r="AF236" s="625">
        <v>1800</v>
      </c>
      <c r="AG236" s="626">
        <v>847</v>
      </c>
      <c r="AH236" s="626">
        <v>1104</v>
      </c>
      <c r="AI236" s="626">
        <v>1177</v>
      </c>
      <c r="AJ236" s="626">
        <v>1435</v>
      </c>
      <c r="AK236" s="626">
        <v>1508</v>
      </c>
      <c r="AL236" s="626">
        <v>1766</v>
      </c>
      <c r="AM236" s="626">
        <v>1838</v>
      </c>
      <c r="AN236" s="626">
        <v>2096</v>
      </c>
      <c r="AO236" s="626">
        <v>2354</v>
      </c>
      <c r="AP236" s="626">
        <v>2427</v>
      </c>
      <c r="AQ236" s="626">
        <v>2684</v>
      </c>
      <c r="AR236" s="626">
        <v>2757</v>
      </c>
      <c r="AS236" s="626">
        <v>3015</v>
      </c>
      <c r="AT236" s="626">
        <v>3088</v>
      </c>
      <c r="AU236" s="626">
        <v>3346</v>
      </c>
      <c r="AV236" s="626">
        <v>3603</v>
      </c>
      <c r="AW236" s="626">
        <v>3676</v>
      </c>
      <c r="AX236" s="626">
        <v>3934</v>
      </c>
      <c r="AY236" s="626">
        <v>4007</v>
      </c>
      <c r="AZ236" s="626">
        <v>4265</v>
      </c>
      <c r="BA236" s="626">
        <v>4338</v>
      </c>
      <c r="BB236" s="626">
        <v>4595</v>
      </c>
      <c r="BC236" s="626">
        <v>4853</v>
      </c>
      <c r="BD236" s="626">
        <v>4926</v>
      </c>
      <c r="BE236" s="626">
        <v>5184</v>
      </c>
      <c r="BF236" s="626">
        <v>5257</v>
      </c>
    </row>
    <row r="237" spans="1:61" customHeight="1" ht="26.25" s="619" customFormat="1">
      <c r="A237" s="598"/>
      <c r="B237" s="603">
        <v>1600</v>
      </c>
      <c r="C237" s="596">
        <f>ROUNDUP(IFERROR(AG235*(1+$AG$45/100),AG235),0)</f>
        <v>518</v>
      </c>
      <c r="D237" s="596">
        <f>ROUNDUP(IFERROR(AH235*(1+$AG$45/100),AH235),0)</f>
        <v>675</v>
      </c>
      <c r="E237" s="596">
        <f>ROUNDUP(IFERROR(AI235*(1+$AG$45/100),AI235),0)</f>
        <v>722</v>
      </c>
      <c r="F237" s="596">
        <f>ROUNDUP(IFERROR(AJ235*(1+$AG$45/100),AJ235),0)</f>
        <v>879</v>
      </c>
      <c r="G237" s="596">
        <f>ROUNDUP(IFERROR(AK235*(1+$AG$45/100),AK235),0)</f>
        <v>926</v>
      </c>
      <c r="H237" s="596">
        <f>ROUNDUP(IFERROR(AL235*(1+$AG$45/100),AL235),0)</f>
        <v>1083</v>
      </c>
      <c r="I237" s="596">
        <f>ROUNDUP(IFERROR(AM235*(1+$AG$45/100),AM235),0)</f>
        <v>1130</v>
      </c>
      <c r="J237" s="596">
        <f>ROUNDUP(IFERROR(AN235*(1+$AG$45/100),AN235),0)</f>
        <v>1287</v>
      </c>
      <c r="K237" s="596">
        <f>ROUNDUP(IFERROR(AO235*(1+$AG$45/100),AO235),0)</f>
        <v>1443</v>
      </c>
      <c r="L237" s="596">
        <f>ROUNDUP(IFERROR(AP235*(1+$AG$45/100),AP235),0)</f>
        <v>1490</v>
      </c>
      <c r="M237" s="596">
        <f>ROUNDUP(IFERROR(AQ235*(1+$AG$45/100),AQ235),0)</f>
        <v>1647</v>
      </c>
      <c r="N237" s="596">
        <f>ROUNDUP(IFERROR(AR235*(1+$AG$45/100),AR235),0)</f>
        <v>1694</v>
      </c>
      <c r="O237" s="596">
        <f>ROUNDUP(IFERROR(AS235*(1+$AG$45/100),AS235),0)</f>
        <v>1851</v>
      </c>
      <c r="P237" s="596">
        <f>ROUNDUP(IFERROR(AT235*(1+$AG$45/100),AT235),0)</f>
        <v>1898</v>
      </c>
      <c r="Q237" s="596">
        <f>ROUNDUP(IFERROR(AU235*(1+$AG$45/100),AU235),0)</f>
        <v>2055</v>
      </c>
      <c r="R237" s="596">
        <f>ROUNDUP(IFERROR(AV235*(1+$AG$45/100),AV235),0)</f>
        <v>2212</v>
      </c>
      <c r="S237" s="596">
        <f>ROUNDUP(IFERROR(AW235*(1+$AG$45/100),AW235),0)</f>
        <v>2259</v>
      </c>
      <c r="T237" s="596">
        <f>ROUNDUP(IFERROR(AX235*(1+$AG$45/100),AX235),0)</f>
        <v>2416</v>
      </c>
      <c r="U237" s="596">
        <f>ROUNDUP(IFERROR(AY235*(1+$AG$45/100),AY235),0)</f>
        <v>2463</v>
      </c>
      <c r="V237" s="596">
        <f>ROUNDUP(IFERROR(AZ235*(1+$AG$45/100),AZ235),0)</f>
        <v>2619</v>
      </c>
      <c r="W237" s="596">
        <f>ROUNDUP(IFERROR(BA235*(1+$AG$45/100),BA235),0)</f>
        <v>2667</v>
      </c>
      <c r="X237" s="596">
        <f>ROUNDUP(IFERROR(BB235*(1+$AG$45/100),BB235),0)</f>
        <v>2823</v>
      </c>
      <c r="Y237" s="596">
        <f>ROUNDUP(IFERROR(BC235*(1+$AG$45/100),BC235),0)</f>
        <v>2980</v>
      </c>
      <c r="Z237" s="596">
        <f>ROUNDUP(IFERROR(BD235*(1+$AG$45/100),BD235),0)</f>
        <v>3028</v>
      </c>
      <c r="AA237" s="596">
        <f>ROUNDUP(IFERROR(BE235*(1+$AG$45/100),BE235),0)</f>
        <v>3184</v>
      </c>
      <c r="AB237" s="596">
        <f>ROUNDUP(IFERROR(BF235*(1+$AG$45/100),BF235),0)</f>
        <v>3232</v>
      </c>
      <c r="AC237" s="601"/>
      <c r="AE237" s="620"/>
      <c r="AF237" s="621">
        <v>2000</v>
      </c>
      <c r="AG237" s="622">
        <v>897</v>
      </c>
      <c r="AH237" s="622">
        <v>1171</v>
      </c>
      <c r="AI237" s="622">
        <v>1244</v>
      </c>
      <c r="AJ237" s="622">
        <v>1519</v>
      </c>
      <c r="AK237" s="622">
        <v>1592</v>
      </c>
      <c r="AL237" s="622">
        <v>1866</v>
      </c>
      <c r="AM237" s="622">
        <v>1939</v>
      </c>
      <c r="AN237" s="622">
        <v>2214</v>
      </c>
      <c r="AO237" s="622">
        <v>2488</v>
      </c>
      <c r="AP237" s="622">
        <v>2561</v>
      </c>
      <c r="AQ237" s="622">
        <v>2836</v>
      </c>
      <c r="AR237" s="622">
        <v>2909</v>
      </c>
      <c r="AS237" s="622">
        <v>3183</v>
      </c>
      <c r="AT237" s="622">
        <v>3256</v>
      </c>
      <c r="AU237" s="622">
        <v>3531</v>
      </c>
      <c r="AV237" s="622">
        <v>3805</v>
      </c>
      <c r="AW237" s="622">
        <v>3878</v>
      </c>
      <c r="AX237" s="622">
        <v>4152</v>
      </c>
      <c r="AY237" s="622">
        <v>4225</v>
      </c>
      <c r="AZ237" s="622">
        <v>4500</v>
      </c>
      <c r="BA237" s="622">
        <v>4573</v>
      </c>
      <c r="BB237" s="622">
        <v>4847</v>
      </c>
      <c r="BC237" s="622">
        <v>5122</v>
      </c>
      <c r="BD237" s="622">
        <v>5195</v>
      </c>
      <c r="BE237" s="622">
        <v>5469</v>
      </c>
      <c r="BF237" s="622">
        <v>5542</v>
      </c>
    </row>
    <row r="238" spans="1:61" customHeight="1" ht="26.25" s="623" customFormat="1">
      <c r="A238" s="598"/>
      <c r="B238" s="603">
        <v>1800</v>
      </c>
      <c r="C238" s="597">
        <f>ROUNDUP(IFERROR(AG236*(1+$AG$45/100),AG236),0)</f>
        <v>551</v>
      </c>
      <c r="D238" s="597">
        <f>ROUNDUP(IFERROR(AH236*(1+$AG$45/100),AH236),0)</f>
        <v>718</v>
      </c>
      <c r="E238" s="597">
        <f>ROUNDUP(IFERROR(AI236*(1+$AG$45/100),AI236),0)</f>
        <v>766</v>
      </c>
      <c r="F238" s="597">
        <f>ROUNDUP(IFERROR(AJ236*(1+$AG$45/100),AJ236),0)</f>
        <v>933</v>
      </c>
      <c r="G238" s="597">
        <f>ROUNDUP(IFERROR(AK236*(1+$AG$45/100),AK236),0)</f>
        <v>981</v>
      </c>
      <c r="H238" s="597">
        <f>ROUNDUP(IFERROR(AL236*(1+$AG$45/100),AL236),0)</f>
        <v>1148</v>
      </c>
      <c r="I238" s="597">
        <f>ROUNDUP(IFERROR(AM236*(1+$AG$45/100),AM236),0)</f>
        <v>1195</v>
      </c>
      <c r="J238" s="597">
        <f>ROUNDUP(IFERROR(AN236*(1+$AG$45/100),AN236),0)</f>
        <v>1363</v>
      </c>
      <c r="K238" s="597">
        <f>ROUNDUP(IFERROR(AO236*(1+$AG$45/100),AO236),0)</f>
        <v>1531</v>
      </c>
      <c r="L238" s="597">
        <f>ROUNDUP(IFERROR(AP236*(1+$AG$45/100),AP236),0)</f>
        <v>1578</v>
      </c>
      <c r="M238" s="597">
        <f>ROUNDUP(IFERROR(AQ236*(1+$AG$45/100),AQ236),0)</f>
        <v>1745</v>
      </c>
      <c r="N238" s="597">
        <f>ROUNDUP(IFERROR(AR236*(1+$AG$45/100),AR236),0)</f>
        <v>1793</v>
      </c>
      <c r="O238" s="597">
        <f>ROUNDUP(IFERROR(AS236*(1+$AG$45/100),AS236),0)</f>
        <v>1960</v>
      </c>
      <c r="P238" s="597">
        <f>ROUNDUP(IFERROR(AT236*(1+$AG$45/100),AT236),0)</f>
        <v>2008</v>
      </c>
      <c r="Q238" s="597">
        <f>ROUNDUP(IFERROR(AU236*(1+$AG$45/100),AU236),0)</f>
        <v>2175</v>
      </c>
      <c r="R238" s="597">
        <f>ROUNDUP(IFERROR(AV236*(1+$AG$45/100),AV236),0)</f>
        <v>2342</v>
      </c>
      <c r="S238" s="597">
        <f>ROUNDUP(IFERROR(AW236*(1+$AG$45/100),AW236),0)</f>
        <v>2390</v>
      </c>
      <c r="T238" s="597">
        <f>ROUNDUP(IFERROR(AX236*(1+$AG$45/100),AX236),0)</f>
        <v>2558</v>
      </c>
      <c r="U238" s="597">
        <f>ROUNDUP(IFERROR(AY236*(1+$AG$45/100),AY236),0)</f>
        <v>2605</v>
      </c>
      <c r="V238" s="597">
        <f>ROUNDUP(IFERROR(AZ236*(1+$AG$45/100),AZ236),0)</f>
        <v>2773</v>
      </c>
      <c r="W238" s="597">
        <f>ROUNDUP(IFERROR(BA236*(1+$AG$45/100),BA236),0)</f>
        <v>2820</v>
      </c>
      <c r="X238" s="597">
        <f>ROUNDUP(IFERROR(BB236*(1+$AG$45/100),BB236),0)</f>
        <v>2987</v>
      </c>
      <c r="Y238" s="597">
        <f>ROUNDUP(IFERROR(BC236*(1+$AG$45/100),BC236),0)</f>
        <v>3155</v>
      </c>
      <c r="Z238" s="597">
        <f>ROUNDUP(IFERROR(BD236*(1+$AG$45/100),BD236),0)</f>
        <v>3202</v>
      </c>
      <c r="AA238" s="597">
        <f>ROUNDUP(IFERROR(BE236*(1+$AG$45/100),BE236),0)</f>
        <v>3370</v>
      </c>
      <c r="AB238" s="597">
        <f>ROUNDUP(IFERROR(BF236*(1+$AG$45/100),BF236),0)</f>
        <v>3418</v>
      </c>
      <c r="AC238" s="601"/>
      <c r="AE238" s="624"/>
      <c r="AF238" s="625">
        <v>2200</v>
      </c>
      <c r="AG238" s="626">
        <v>947</v>
      </c>
      <c r="AH238" s="626">
        <v>1239</v>
      </c>
      <c r="AI238" s="626">
        <v>1312</v>
      </c>
      <c r="AJ238" s="626">
        <v>1603</v>
      </c>
      <c r="AK238" s="626">
        <v>1676</v>
      </c>
      <c r="AL238" s="626">
        <v>1967</v>
      </c>
      <c r="AM238" s="626">
        <v>2040</v>
      </c>
      <c r="AN238" s="626">
        <v>2331</v>
      </c>
      <c r="AO238" s="626">
        <v>2623</v>
      </c>
      <c r="AP238" s="626">
        <v>2696</v>
      </c>
      <c r="AQ238" s="626">
        <v>2987</v>
      </c>
      <c r="AR238" s="626">
        <v>3060</v>
      </c>
      <c r="AS238" s="626">
        <v>3351</v>
      </c>
      <c r="AT238" s="626">
        <v>3424</v>
      </c>
      <c r="AU238" s="626">
        <v>3715</v>
      </c>
      <c r="AV238" s="626">
        <v>4007</v>
      </c>
      <c r="AW238" s="626">
        <v>4080</v>
      </c>
      <c r="AX238" s="626">
        <v>4371</v>
      </c>
      <c r="AY238" s="626">
        <v>4444</v>
      </c>
      <c r="AZ238" s="626">
        <v>4735</v>
      </c>
      <c r="BA238" s="626">
        <v>4808</v>
      </c>
      <c r="BB238" s="626">
        <v>5099</v>
      </c>
      <c r="BC238" s="626">
        <v>5391</v>
      </c>
      <c r="BD238" s="626">
        <v>5464</v>
      </c>
      <c r="BE238" s="626">
        <v>5755</v>
      </c>
      <c r="BF238" s="626">
        <v>5828</v>
      </c>
    </row>
    <row r="239" spans="1:61" customHeight="1" ht="26.25" s="619" customFormat="1">
      <c r="A239" s="598"/>
      <c r="B239" s="603">
        <v>2000</v>
      </c>
      <c r="C239" s="596">
        <f>ROUNDUP(IFERROR(AG237*(1+$AG$45/100),AG237),0)</f>
        <v>584</v>
      </c>
      <c r="D239" s="596">
        <f>ROUNDUP(IFERROR(AH237*(1+$AG$45/100),AH237),0)</f>
        <v>762</v>
      </c>
      <c r="E239" s="596">
        <f>ROUNDUP(IFERROR(AI237*(1+$AG$45/100),AI237),0)</f>
        <v>809</v>
      </c>
      <c r="F239" s="596">
        <f>ROUNDUP(IFERROR(AJ237*(1+$AG$45/100),AJ237),0)</f>
        <v>988</v>
      </c>
      <c r="G239" s="596">
        <f>ROUNDUP(IFERROR(AK237*(1+$AG$45/100),AK237),0)</f>
        <v>1035</v>
      </c>
      <c r="H239" s="596">
        <f>ROUNDUP(IFERROR(AL237*(1+$AG$45/100),AL237),0)</f>
        <v>1213</v>
      </c>
      <c r="I239" s="596">
        <f>ROUNDUP(IFERROR(AM237*(1+$AG$45/100),AM237),0)</f>
        <v>1261</v>
      </c>
      <c r="J239" s="596">
        <f>ROUNDUP(IFERROR(AN237*(1+$AG$45/100),AN237),0)</f>
        <v>1440</v>
      </c>
      <c r="K239" s="596">
        <f>ROUNDUP(IFERROR(AO237*(1+$AG$45/100),AO237),0)</f>
        <v>1618</v>
      </c>
      <c r="L239" s="596">
        <f>ROUNDUP(IFERROR(AP237*(1+$AG$45/100),AP237),0)</f>
        <v>1665</v>
      </c>
      <c r="M239" s="596">
        <f>ROUNDUP(IFERROR(AQ237*(1+$AG$45/100),AQ237),0)</f>
        <v>1844</v>
      </c>
      <c r="N239" s="596">
        <f>ROUNDUP(IFERROR(AR237*(1+$AG$45/100),AR237),0)</f>
        <v>1891</v>
      </c>
      <c r="O239" s="596">
        <f>ROUNDUP(IFERROR(AS237*(1+$AG$45/100),AS237),0)</f>
        <v>2069</v>
      </c>
      <c r="P239" s="596">
        <f>ROUNDUP(IFERROR(AT237*(1+$AG$45/100),AT237),0)</f>
        <v>2117</v>
      </c>
      <c r="Q239" s="596">
        <f>ROUNDUP(IFERROR(AU237*(1+$AG$45/100),AU237),0)</f>
        <v>2296</v>
      </c>
      <c r="R239" s="596">
        <f>ROUNDUP(IFERROR(AV237*(1+$AG$45/100),AV237),0)</f>
        <v>2474</v>
      </c>
      <c r="S239" s="596">
        <f>ROUNDUP(IFERROR(AW237*(1+$AG$45/100),AW237),0)</f>
        <v>2521</v>
      </c>
      <c r="T239" s="596">
        <f>ROUNDUP(IFERROR(AX237*(1+$AG$45/100),AX237),0)</f>
        <v>2699</v>
      </c>
      <c r="U239" s="596">
        <f>ROUNDUP(IFERROR(AY237*(1+$AG$45/100),AY237),0)</f>
        <v>2747</v>
      </c>
      <c r="V239" s="596">
        <f>ROUNDUP(IFERROR(AZ237*(1+$AG$45/100),AZ237),0)</f>
        <v>2925</v>
      </c>
      <c r="W239" s="596">
        <f>ROUNDUP(IFERROR(BA237*(1+$AG$45/100),BA237),0)</f>
        <v>2973</v>
      </c>
      <c r="X239" s="596">
        <f>ROUNDUP(IFERROR(BB237*(1+$AG$45/100),BB237),0)</f>
        <v>3151</v>
      </c>
      <c r="Y239" s="596">
        <f>ROUNDUP(IFERROR(BC237*(1+$AG$45/100),BC237),0)</f>
        <v>3330</v>
      </c>
      <c r="Z239" s="596">
        <f>ROUNDUP(IFERROR(BD237*(1+$AG$45/100),BD237),0)</f>
        <v>3377</v>
      </c>
      <c r="AA239" s="596">
        <f>ROUNDUP(IFERROR(BE237*(1+$AG$45/100),BE237),0)</f>
        <v>3555</v>
      </c>
      <c r="AB239" s="596">
        <f>ROUNDUP(IFERROR(BF237*(1+$AG$45/100),BF237),0)</f>
        <v>3603</v>
      </c>
      <c r="AC239" s="601"/>
      <c r="AE239" s="620"/>
      <c r="AF239" s="621">
        <v>2400</v>
      </c>
      <c r="AG239" s="622">
        <v>998</v>
      </c>
      <c r="AH239" s="622">
        <v>1306</v>
      </c>
      <c r="AI239" s="622">
        <v>1379</v>
      </c>
      <c r="AJ239" s="622">
        <v>1687</v>
      </c>
      <c r="AK239" s="622">
        <v>1760</v>
      </c>
      <c r="AL239" s="622">
        <v>2068</v>
      </c>
      <c r="AM239" s="622">
        <v>2141</v>
      </c>
      <c r="AN239" s="622">
        <v>2449</v>
      </c>
      <c r="AO239" s="622">
        <v>2757</v>
      </c>
      <c r="AP239" s="622">
        <v>2830</v>
      </c>
      <c r="AQ239" s="622">
        <v>3138</v>
      </c>
      <c r="AR239" s="622">
        <v>3211</v>
      </c>
      <c r="AS239" s="622">
        <v>3519</v>
      </c>
      <c r="AT239" s="622">
        <v>3592</v>
      </c>
      <c r="AU239" s="622">
        <v>3900</v>
      </c>
      <c r="AV239" s="622">
        <v>4208</v>
      </c>
      <c r="AW239" s="622">
        <v>4281</v>
      </c>
      <c r="AX239" s="622">
        <v>4589</v>
      </c>
      <c r="AY239" s="622">
        <v>4662</v>
      </c>
      <c r="AZ239" s="622">
        <v>4970</v>
      </c>
      <c r="BA239" s="622">
        <v>5043</v>
      </c>
      <c r="BB239" s="622">
        <v>5351</v>
      </c>
      <c r="BC239" s="622">
        <v>5659</v>
      </c>
      <c r="BD239" s="622">
        <v>5732</v>
      </c>
      <c r="BE239" s="622">
        <v>6040</v>
      </c>
      <c r="BF239" s="622">
        <v>6113</v>
      </c>
    </row>
    <row r="240" spans="1:61" customHeight="1" ht="26.25" s="623" customFormat="1">
      <c r="A240" s="598"/>
      <c r="B240" s="603">
        <v>2200</v>
      </c>
      <c r="C240" s="597">
        <f>ROUNDUP(IFERROR(AG238*(1+$AG$45/100),AG238),0)</f>
        <v>616</v>
      </c>
      <c r="D240" s="597">
        <f>ROUNDUP(IFERROR(AH238*(1+$AG$45/100),AH238),0)</f>
        <v>806</v>
      </c>
      <c r="E240" s="597">
        <f>ROUNDUP(IFERROR(AI238*(1+$AG$45/100),AI238),0)</f>
        <v>853</v>
      </c>
      <c r="F240" s="597">
        <f>ROUNDUP(IFERROR(AJ238*(1+$AG$45/100),AJ238),0)</f>
        <v>1042</v>
      </c>
      <c r="G240" s="597">
        <f>ROUNDUP(IFERROR(AK238*(1+$AG$45/100),AK238),0)</f>
        <v>1090</v>
      </c>
      <c r="H240" s="597">
        <f>ROUNDUP(IFERROR(AL238*(1+$AG$45/100),AL238),0)</f>
        <v>1279</v>
      </c>
      <c r="I240" s="597">
        <f>ROUNDUP(IFERROR(AM238*(1+$AG$45/100),AM238),0)</f>
        <v>1326</v>
      </c>
      <c r="J240" s="597">
        <f>ROUNDUP(IFERROR(AN238*(1+$AG$45/100),AN238),0)</f>
        <v>1516</v>
      </c>
      <c r="K240" s="597">
        <f>ROUNDUP(IFERROR(AO238*(1+$AG$45/100),AO238),0)</f>
        <v>1705</v>
      </c>
      <c r="L240" s="597">
        <f>ROUNDUP(IFERROR(AP238*(1+$AG$45/100),AP238),0)</f>
        <v>1753</v>
      </c>
      <c r="M240" s="597">
        <f>ROUNDUP(IFERROR(AQ238*(1+$AG$45/100),AQ238),0)</f>
        <v>1942</v>
      </c>
      <c r="N240" s="597">
        <f>ROUNDUP(IFERROR(AR238*(1+$AG$45/100),AR238),0)</f>
        <v>1989</v>
      </c>
      <c r="O240" s="597">
        <f>ROUNDUP(IFERROR(AS238*(1+$AG$45/100),AS238),0)</f>
        <v>2179</v>
      </c>
      <c r="P240" s="597">
        <f>ROUNDUP(IFERROR(AT238*(1+$AG$45/100),AT238),0)</f>
        <v>2226</v>
      </c>
      <c r="Q240" s="597">
        <f>ROUNDUP(IFERROR(AU238*(1+$AG$45/100),AU238),0)</f>
        <v>2415</v>
      </c>
      <c r="R240" s="597">
        <f>ROUNDUP(IFERROR(AV238*(1+$AG$45/100),AV238),0)</f>
        <v>2605</v>
      </c>
      <c r="S240" s="597">
        <f>ROUNDUP(IFERROR(AW238*(1+$AG$45/100),AW238),0)</f>
        <v>2652</v>
      </c>
      <c r="T240" s="597">
        <f>ROUNDUP(IFERROR(AX238*(1+$AG$45/100),AX238),0)</f>
        <v>2842</v>
      </c>
      <c r="U240" s="597">
        <f>ROUNDUP(IFERROR(AY238*(1+$AG$45/100),AY238),0)</f>
        <v>2889</v>
      </c>
      <c r="V240" s="597">
        <f>ROUNDUP(IFERROR(AZ238*(1+$AG$45/100),AZ238),0)</f>
        <v>3078</v>
      </c>
      <c r="W240" s="597">
        <f>ROUNDUP(IFERROR(BA238*(1+$AG$45/100),BA238),0)</f>
        <v>3126</v>
      </c>
      <c r="X240" s="597">
        <f>ROUNDUP(IFERROR(BB238*(1+$AG$45/100),BB238),0)</f>
        <v>3315</v>
      </c>
      <c r="Y240" s="597">
        <f>ROUNDUP(IFERROR(BC238*(1+$AG$45/100),BC238),0)</f>
        <v>3505</v>
      </c>
      <c r="Z240" s="597">
        <f>ROUNDUP(IFERROR(BD238*(1+$AG$45/100),BD238),0)</f>
        <v>3552</v>
      </c>
      <c r="AA240" s="597">
        <f>ROUNDUP(IFERROR(BE238*(1+$AG$45/100),BE238),0)</f>
        <v>3741</v>
      </c>
      <c r="AB240" s="597">
        <f>ROUNDUP(IFERROR(BF238*(1+$AG$45/100),BF238),0)</f>
        <v>3789</v>
      </c>
      <c r="AC240" s="601"/>
      <c r="AE240" s="624"/>
      <c r="AF240" s="625">
        <v>2600</v>
      </c>
      <c r="AG240" s="626">
        <v>1048</v>
      </c>
      <c r="AH240" s="626">
        <v>1373</v>
      </c>
      <c r="AI240" s="626">
        <v>1446</v>
      </c>
      <c r="AJ240" s="626">
        <v>1771</v>
      </c>
      <c r="AK240" s="626">
        <v>1844</v>
      </c>
      <c r="AL240" s="626">
        <v>2169</v>
      </c>
      <c r="AM240" s="626">
        <v>2242</v>
      </c>
      <c r="AN240" s="626">
        <v>2567</v>
      </c>
      <c r="AO240" s="626">
        <v>2891</v>
      </c>
      <c r="AP240" s="626">
        <v>2964</v>
      </c>
      <c r="AQ240" s="626">
        <v>3289</v>
      </c>
      <c r="AR240" s="626">
        <v>3362</v>
      </c>
      <c r="AS240" s="626">
        <v>3687</v>
      </c>
      <c r="AT240" s="626">
        <v>3760</v>
      </c>
      <c r="AU240" s="626">
        <v>4085</v>
      </c>
      <c r="AV240" s="626">
        <v>4410</v>
      </c>
      <c r="AW240" s="626">
        <v>4483</v>
      </c>
      <c r="AX240" s="626">
        <v>4808</v>
      </c>
      <c r="AY240" s="626">
        <v>4881</v>
      </c>
      <c r="AZ240" s="626">
        <v>5205</v>
      </c>
      <c r="BA240" s="626">
        <v>5278</v>
      </c>
      <c r="BB240" s="626">
        <v>5603</v>
      </c>
      <c r="BC240" s="626">
        <v>5928</v>
      </c>
      <c r="BD240" s="626">
        <v>6001</v>
      </c>
      <c r="BE240" s="626">
        <v>6326</v>
      </c>
      <c r="BF240" s="626">
        <v>6399</v>
      </c>
    </row>
    <row r="241" spans="1:61" customHeight="1" ht="26.25" s="619" customFormat="1">
      <c r="A241" s="598"/>
      <c r="B241" s="603">
        <v>2400</v>
      </c>
      <c r="C241" s="596">
        <f>ROUNDUP(IFERROR(AG239*(1+$AG$45/100),AG239),0)</f>
        <v>649</v>
      </c>
      <c r="D241" s="596">
        <f>ROUNDUP(IFERROR(AH239*(1+$AG$45/100),AH239),0)</f>
        <v>849</v>
      </c>
      <c r="E241" s="596">
        <f>ROUNDUP(IFERROR(AI239*(1+$AG$45/100),AI239),0)</f>
        <v>897</v>
      </c>
      <c r="F241" s="596">
        <f>ROUNDUP(IFERROR(AJ239*(1+$AG$45/100),AJ239),0)</f>
        <v>1097</v>
      </c>
      <c r="G241" s="596">
        <f>ROUNDUP(IFERROR(AK239*(1+$AG$45/100),AK239),0)</f>
        <v>1144</v>
      </c>
      <c r="H241" s="596">
        <f>ROUNDUP(IFERROR(AL239*(1+$AG$45/100),AL239),0)</f>
        <v>1345</v>
      </c>
      <c r="I241" s="596">
        <f>ROUNDUP(IFERROR(AM239*(1+$AG$45/100),AM239),0)</f>
        <v>1392</v>
      </c>
      <c r="J241" s="596">
        <f>ROUNDUP(IFERROR(AN239*(1+$AG$45/100),AN239),0)</f>
        <v>1592</v>
      </c>
      <c r="K241" s="596">
        <f>ROUNDUP(IFERROR(AO239*(1+$AG$45/100),AO239),0)</f>
        <v>1793</v>
      </c>
      <c r="L241" s="596">
        <f>ROUNDUP(IFERROR(AP239*(1+$AG$45/100),AP239),0)</f>
        <v>1840</v>
      </c>
      <c r="M241" s="596">
        <f>ROUNDUP(IFERROR(AQ239*(1+$AG$45/100),AQ239),0)</f>
        <v>2040</v>
      </c>
      <c r="N241" s="596">
        <f>ROUNDUP(IFERROR(AR239*(1+$AG$45/100),AR239),0)</f>
        <v>2088</v>
      </c>
      <c r="O241" s="596">
        <f>ROUNDUP(IFERROR(AS239*(1+$AG$45/100),AS239),0)</f>
        <v>2288</v>
      </c>
      <c r="P241" s="596">
        <f>ROUNDUP(IFERROR(AT239*(1+$AG$45/100),AT239),0)</f>
        <v>2335</v>
      </c>
      <c r="Q241" s="596">
        <f>ROUNDUP(IFERROR(AU239*(1+$AG$45/100),AU239),0)</f>
        <v>2535</v>
      </c>
      <c r="R241" s="596">
        <f>ROUNDUP(IFERROR(AV239*(1+$AG$45/100),AV239),0)</f>
        <v>2736</v>
      </c>
      <c r="S241" s="596">
        <f>ROUNDUP(IFERROR(AW239*(1+$AG$45/100),AW239),0)</f>
        <v>2783</v>
      </c>
      <c r="T241" s="596">
        <f>ROUNDUP(IFERROR(AX239*(1+$AG$45/100),AX239),0)</f>
        <v>2983</v>
      </c>
      <c r="U241" s="596">
        <f>ROUNDUP(IFERROR(AY239*(1+$AG$45/100),AY239),0)</f>
        <v>3031</v>
      </c>
      <c r="V241" s="596">
        <f>ROUNDUP(IFERROR(AZ239*(1+$AG$45/100),AZ239),0)</f>
        <v>3231</v>
      </c>
      <c r="W241" s="596">
        <f>ROUNDUP(IFERROR(BA239*(1+$AG$45/100),BA239),0)</f>
        <v>3278</v>
      </c>
      <c r="X241" s="596">
        <f>ROUNDUP(IFERROR(BB239*(1+$AG$45/100),BB239),0)</f>
        <v>3479</v>
      </c>
      <c r="Y241" s="596">
        <f>ROUNDUP(IFERROR(BC239*(1+$AG$45/100),BC239),0)</f>
        <v>3679</v>
      </c>
      <c r="Z241" s="596">
        <f>ROUNDUP(IFERROR(BD239*(1+$AG$45/100),BD239),0)</f>
        <v>3726</v>
      </c>
      <c r="AA241" s="596">
        <f>ROUNDUP(IFERROR(BE239*(1+$AG$45/100),BE239),0)</f>
        <v>3926</v>
      </c>
      <c r="AB241" s="596">
        <f>ROUNDUP(IFERROR(BF239*(1+$AG$45/100),BF239),0)</f>
        <v>3974</v>
      </c>
      <c r="AC241" s="601"/>
      <c r="AE241" s="620"/>
      <c r="AF241" s="621">
        <v>2800</v>
      </c>
      <c r="AG241" s="622">
        <v>1099</v>
      </c>
      <c r="AH241" s="622">
        <v>1440</v>
      </c>
      <c r="AI241" s="622">
        <v>1513</v>
      </c>
      <c r="AJ241" s="622">
        <v>1855</v>
      </c>
      <c r="AK241" s="622">
        <v>1928</v>
      </c>
      <c r="AL241" s="622">
        <v>2270</v>
      </c>
      <c r="AM241" s="622">
        <v>2342</v>
      </c>
      <c r="AN241" s="622">
        <v>2684</v>
      </c>
      <c r="AO241" s="622">
        <v>3026</v>
      </c>
      <c r="AP241" s="622">
        <v>3099</v>
      </c>
      <c r="AQ241" s="622">
        <v>3440</v>
      </c>
      <c r="AR241" s="622">
        <v>3513</v>
      </c>
      <c r="AS241" s="622">
        <v>3855</v>
      </c>
      <c r="AT241" s="622">
        <v>3928</v>
      </c>
      <c r="AU241" s="622">
        <v>4270</v>
      </c>
      <c r="AV241" s="622">
        <v>4611</v>
      </c>
      <c r="AW241" s="622">
        <v>4684</v>
      </c>
      <c r="AX241" s="622">
        <v>5026</v>
      </c>
      <c r="AY241" s="622">
        <v>5099</v>
      </c>
      <c r="AZ241" s="622">
        <v>5441</v>
      </c>
      <c r="BA241" s="622">
        <v>5514</v>
      </c>
      <c r="BB241" s="622">
        <v>5855</v>
      </c>
      <c r="BC241" s="622">
        <v>6197</v>
      </c>
      <c r="BD241" s="622">
        <v>6270</v>
      </c>
      <c r="BE241" s="622">
        <v>6612</v>
      </c>
      <c r="BF241" s="622">
        <v>6685</v>
      </c>
    </row>
    <row r="242" spans="1:61" customHeight="1" ht="26.25" s="623" customFormat="1">
      <c r="A242" s="598"/>
      <c r="B242" s="603">
        <v>2600</v>
      </c>
      <c r="C242" s="597">
        <f>ROUNDUP(IFERROR(AG240*(1+$AG$45/100),AG240),0)</f>
        <v>682</v>
      </c>
      <c r="D242" s="597">
        <f>ROUNDUP(IFERROR(AH240*(1+$AG$45/100),AH240),0)</f>
        <v>893</v>
      </c>
      <c r="E242" s="597">
        <f>ROUNDUP(IFERROR(AI240*(1+$AG$45/100),AI240),0)</f>
        <v>940</v>
      </c>
      <c r="F242" s="597">
        <f>ROUNDUP(IFERROR(AJ240*(1+$AG$45/100),AJ240),0)</f>
        <v>1152</v>
      </c>
      <c r="G242" s="597">
        <f>ROUNDUP(IFERROR(AK240*(1+$AG$45/100),AK240),0)</f>
        <v>1199</v>
      </c>
      <c r="H242" s="597">
        <f>ROUNDUP(IFERROR(AL240*(1+$AG$45/100),AL240),0)</f>
        <v>1410</v>
      </c>
      <c r="I242" s="597">
        <f>ROUNDUP(IFERROR(AM240*(1+$AG$45/100),AM240),0)</f>
        <v>1458</v>
      </c>
      <c r="J242" s="597">
        <f>ROUNDUP(IFERROR(AN240*(1+$AG$45/100),AN240),0)</f>
        <v>1669</v>
      </c>
      <c r="K242" s="597">
        <f>ROUNDUP(IFERROR(AO240*(1+$AG$45/100),AO240),0)</f>
        <v>1880</v>
      </c>
      <c r="L242" s="597">
        <f>ROUNDUP(IFERROR(AP240*(1+$AG$45/100),AP240),0)</f>
        <v>1927</v>
      </c>
      <c r="M242" s="597">
        <f>ROUNDUP(IFERROR(AQ240*(1+$AG$45/100),AQ240),0)</f>
        <v>2138</v>
      </c>
      <c r="N242" s="597">
        <f>ROUNDUP(IFERROR(AR240*(1+$AG$45/100),AR240),0)</f>
        <v>2186</v>
      </c>
      <c r="O242" s="597">
        <f>ROUNDUP(IFERROR(AS240*(1+$AG$45/100),AS240),0)</f>
        <v>2397</v>
      </c>
      <c r="P242" s="597">
        <f>ROUNDUP(IFERROR(AT240*(1+$AG$45/100),AT240),0)</f>
        <v>2444</v>
      </c>
      <c r="Q242" s="597">
        <f>ROUNDUP(IFERROR(AU240*(1+$AG$45/100),AU240),0)</f>
        <v>2656</v>
      </c>
      <c r="R242" s="597">
        <f>ROUNDUP(IFERROR(AV240*(1+$AG$45/100),AV240),0)</f>
        <v>2867</v>
      </c>
      <c r="S242" s="597">
        <f>ROUNDUP(IFERROR(AW240*(1+$AG$45/100),AW240),0)</f>
        <v>2914</v>
      </c>
      <c r="T242" s="597">
        <f>ROUNDUP(IFERROR(AX240*(1+$AG$45/100),AX240),0)</f>
        <v>3126</v>
      </c>
      <c r="U242" s="597">
        <f>ROUNDUP(IFERROR(AY240*(1+$AG$45/100),AY240),0)</f>
        <v>3173</v>
      </c>
      <c r="V242" s="597">
        <f>ROUNDUP(IFERROR(AZ240*(1+$AG$45/100),AZ240),0)</f>
        <v>3384</v>
      </c>
      <c r="W242" s="597">
        <f>ROUNDUP(IFERROR(BA240*(1+$AG$45/100),BA240),0)</f>
        <v>3431</v>
      </c>
      <c r="X242" s="597">
        <f>ROUNDUP(IFERROR(BB240*(1+$AG$45/100),BB240),0)</f>
        <v>3642</v>
      </c>
      <c r="Y242" s="597">
        <f>ROUNDUP(IFERROR(BC240*(1+$AG$45/100),BC240),0)</f>
        <v>3854</v>
      </c>
      <c r="Z242" s="597">
        <f>ROUNDUP(IFERROR(BD240*(1+$AG$45/100),BD240),0)</f>
        <v>3901</v>
      </c>
      <c r="AA242" s="597">
        <f>ROUNDUP(IFERROR(BE240*(1+$AG$45/100),BE240),0)</f>
        <v>4112</v>
      </c>
      <c r="AB242" s="597">
        <f>ROUNDUP(IFERROR(BF240*(1+$AG$45/100),BF240),0)</f>
        <v>4160</v>
      </c>
      <c r="AC242" s="601"/>
      <c r="AE242" s="624"/>
      <c r="AF242" s="625">
        <v>3000</v>
      </c>
      <c r="AG242" s="626">
        <v>1149</v>
      </c>
      <c r="AH242" s="626">
        <v>1507</v>
      </c>
      <c r="AI242" s="626">
        <v>1580</v>
      </c>
      <c r="AJ242" s="626">
        <v>1939</v>
      </c>
      <c r="AK242" s="626">
        <v>2012</v>
      </c>
      <c r="AL242" s="626">
        <v>2370</v>
      </c>
      <c r="AM242" s="626">
        <v>2443</v>
      </c>
      <c r="AN242" s="626">
        <v>2802</v>
      </c>
      <c r="AO242" s="626">
        <v>3160</v>
      </c>
      <c r="AP242" s="626">
        <v>3233</v>
      </c>
      <c r="AQ242" s="626">
        <v>3592</v>
      </c>
      <c r="AR242" s="626">
        <v>3665</v>
      </c>
      <c r="AS242" s="626">
        <v>4023</v>
      </c>
      <c r="AT242" s="626">
        <v>4096</v>
      </c>
      <c r="AU242" s="626">
        <v>4455</v>
      </c>
      <c r="AV242" s="626">
        <v>4813</v>
      </c>
      <c r="AW242" s="626">
        <v>4886</v>
      </c>
      <c r="AX242" s="626">
        <v>5244</v>
      </c>
      <c r="AY242" s="626">
        <v>5317</v>
      </c>
      <c r="AZ242" s="626">
        <v>5676</v>
      </c>
      <c r="BA242" s="626">
        <v>5749</v>
      </c>
      <c r="BB242" s="626">
        <v>6107</v>
      </c>
      <c r="BC242" s="626">
        <v>6466</v>
      </c>
      <c r="BD242" s="626">
        <v>6539</v>
      </c>
      <c r="BE242" s="626">
        <v>6897</v>
      </c>
      <c r="BF242" s="626">
        <v>6970</v>
      </c>
    </row>
    <row r="243" spans="1:61" customHeight="1" ht="26.25" s="619" customFormat="1">
      <c r="A243" s="598"/>
      <c r="B243" s="603">
        <v>2800</v>
      </c>
      <c r="C243" s="596">
        <f>ROUNDUP(IFERROR(AG241*(1+$AG$45/100),AG241),0)</f>
        <v>715</v>
      </c>
      <c r="D243" s="596">
        <f>ROUNDUP(IFERROR(AH241*(1+$AG$45/100),AH241),0)</f>
        <v>936</v>
      </c>
      <c r="E243" s="596">
        <f>ROUNDUP(IFERROR(AI241*(1+$AG$45/100),AI241),0)</f>
        <v>984</v>
      </c>
      <c r="F243" s="596">
        <f>ROUNDUP(IFERROR(AJ241*(1+$AG$45/100),AJ241),0)</f>
        <v>1206</v>
      </c>
      <c r="G243" s="596">
        <f>ROUNDUP(IFERROR(AK241*(1+$AG$45/100),AK241),0)</f>
        <v>1254</v>
      </c>
      <c r="H243" s="596">
        <f>ROUNDUP(IFERROR(AL241*(1+$AG$45/100),AL241),0)</f>
        <v>1476</v>
      </c>
      <c r="I243" s="596">
        <f>ROUNDUP(IFERROR(AM241*(1+$AG$45/100),AM241),0)</f>
        <v>1523</v>
      </c>
      <c r="J243" s="596">
        <f>ROUNDUP(IFERROR(AN241*(1+$AG$45/100),AN241),0)</f>
        <v>1745</v>
      </c>
      <c r="K243" s="596">
        <f>ROUNDUP(IFERROR(AO241*(1+$AG$45/100),AO241),0)</f>
        <v>1967</v>
      </c>
      <c r="L243" s="596">
        <f>ROUNDUP(IFERROR(AP241*(1+$AG$45/100),AP241),0)</f>
        <v>2015</v>
      </c>
      <c r="M243" s="596">
        <f>ROUNDUP(IFERROR(AQ241*(1+$AG$45/100),AQ241),0)</f>
        <v>2236</v>
      </c>
      <c r="N243" s="596">
        <f>ROUNDUP(IFERROR(AR241*(1+$AG$45/100),AR241),0)</f>
        <v>2284</v>
      </c>
      <c r="O243" s="596">
        <f>ROUNDUP(IFERROR(AS241*(1+$AG$45/100),AS241),0)</f>
        <v>2506</v>
      </c>
      <c r="P243" s="596">
        <f>ROUNDUP(IFERROR(AT241*(1+$AG$45/100),AT241),0)</f>
        <v>2554</v>
      </c>
      <c r="Q243" s="596">
        <f>ROUNDUP(IFERROR(AU241*(1+$AG$45/100),AU241),0)</f>
        <v>2776</v>
      </c>
      <c r="R243" s="596">
        <f>ROUNDUP(IFERROR(AV241*(1+$AG$45/100),AV241),0)</f>
        <v>2998</v>
      </c>
      <c r="S243" s="596">
        <f>ROUNDUP(IFERROR(AW241*(1+$AG$45/100),AW241),0)</f>
        <v>3045</v>
      </c>
      <c r="T243" s="596">
        <f>ROUNDUP(IFERROR(AX241*(1+$AG$45/100),AX241),0)</f>
        <v>3267</v>
      </c>
      <c r="U243" s="596">
        <f>ROUNDUP(IFERROR(AY241*(1+$AG$45/100),AY241),0)</f>
        <v>3315</v>
      </c>
      <c r="V243" s="596">
        <f>ROUNDUP(IFERROR(AZ241*(1+$AG$45/100),AZ241),0)</f>
        <v>3537</v>
      </c>
      <c r="W243" s="596">
        <f>ROUNDUP(IFERROR(BA241*(1+$AG$45/100),BA241),0)</f>
        <v>3585</v>
      </c>
      <c r="X243" s="596">
        <f>ROUNDUP(IFERROR(BB241*(1+$AG$45/100),BB241),0)</f>
        <v>3806</v>
      </c>
      <c r="Y243" s="596">
        <f>ROUNDUP(IFERROR(BC241*(1+$AG$45/100),BC241),0)</f>
        <v>4029</v>
      </c>
      <c r="Z243" s="596">
        <f>ROUNDUP(IFERROR(BD241*(1+$AG$45/100),BD241),0)</f>
        <v>4076</v>
      </c>
      <c r="AA243" s="596">
        <f>ROUNDUP(IFERROR(BE241*(1+$AG$45/100),BE241),0)</f>
        <v>4298</v>
      </c>
      <c r="AB243" s="596">
        <f>ROUNDUP(IFERROR(BF241*(1+$AG$45/100),BF241),0)</f>
        <v>4346</v>
      </c>
      <c r="AC243" s="601"/>
      <c r="AE243" s="620"/>
      <c r="AF243" s="621">
        <v>3200</v>
      </c>
      <c r="AG243" s="622">
        <v>1199</v>
      </c>
      <c r="AH243" s="622">
        <v>1575</v>
      </c>
      <c r="AI243" s="622">
        <v>1648</v>
      </c>
      <c r="AJ243" s="622">
        <v>2023</v>
      </c>
      <c r="AK243" s="622">
        <v>2096</v>
      </c>
      <c r="AL243" s="622">
        <v>2471</v>
      </c>
      <c r="AM243" s="622">
        <v>2544</v>
      </c>
      <c r="AN243" s="622">
        <v>2919</v>
      </c>
      <c r="AO243" s="622">
        <v>3295</v>
      </c>
      <c r="AP243" s="622">
        <v>3368</v>
      </c>
      <c r="AQ243" s="622">
        <v>3743</v>
      </c>
      <c r="AR243" s="622">
        <v>3816</v>
      </c>
      <c r="AS243" s="622">
        <v>4191</v>
      </c>
      <c r="AT243" s="622">
        <v>4264</v>
      </c>
      <c r="AU243" s="622">
        <v>4639</v>
      </c>
      <c r="AV243" s="622">
        <v>5015</v>
      </c>
      <c r="AW243" s="622">
        <v>5088</v>
      </c>
      <c r="AX243" s="622">
        <v>5463</v>
      </c>
      <c r="AY243" s="622">
        <v>5536</v>
      </c>
      <c r="AZ243" s="622">
        <v>5911</v>
      </c>
      <c r="BA243" s="622">
        <v>5984</v>
      </c>
      <c r="BB243" s="622">
        <v>6359</v>
      </c>
      <c r="BC243" s="622">
        <v>6735</v>
      </c>
      <c r="BD243" s="622">
        <v>6808</v>
      </c>
      <c r="BE243" s="622">
        <v>7183</v>
      </c>
      <c r="BF243" s="622">
        <v>7256</v>
      </c>
    </row>
    <row r="244" spans="1:61" customHeight="1" ht="26.25" s="623" customFormat="1">
      <c r="A244" s="598"/>
      <c r="B244" s="603">
        <v>3000</v>
      </c>
      <c r="C244" s="597">
        <f>ROUNDUP(IFERROR(AG242*(1+$AG$45/100),AG242),0)</f>
        <v>747</v>
      </c>
      <c r="D244" s="597">
        <f>ROUNDUP(IFERROR(AH242*(1+$AG$45/100),AH242),0)</f>
        <v>980</v>
      </c>
      <c r="E244" s="597">
        <f>ROUNDUP(IFERROR(AI242*(1+$AG$45/100),AI242),0)</f>
        <v>1027</v>
      </c>
      <c r="F244" s="597">
        <f>ROUNDUP(IFERROR(AJ242*(1+$AG$45/100),AJ242),0)</f>
        <v>1261</v>
      </c>
      <c r="G244" s="597">
        <f>ROUNDUP(IFERROR(AK242*(1+$AG$45/100),AK242),0)</f>
        <v>1308</v>
      </c>
      <c r="H244" s="597">
        <f>ROUNDUP(IFERROR(AL242*(1+$AG$45/100),AL242),0)</f>
        <v>1541</v>
      </c>
      <c r="I244" s="597">
        <f>ROUNDUP(IFERROR(AM242*(1+$AG$45/100),AM242),0)</f>
        <v>1588</v>
      </c>
      <c r="J244" s="597">
        <f>ROUNDUP(IFERROR(AN242*(1+$AG$45/100),AN242),0)</f>
        <v>1822</v>
      </c>
      <c r="K244" s="597">
        <f>ROUNDUP(IFERROR(AO242*(1+$AG$45/100),AO242),0)</f>
        <v>2054</v>
      </c>
      <c r="L244" s="597">
        <f>ROUNDUP(IFERROR(AP242*(1+$AG$45/100),AP242),0)</f>
        <v>2102</v>
      </c>
      <c r="M244" s="597">
        <f>ROUNDUP(IFERROR(AQ242*(1+$AG$45/100),AQ242),0)</f>
        <v>2335</v>
      </c>
      <c r="N244" s="597">
        <f>ROUNDUP(IFERROR(AR242*(1+$AG$45/100),AR242),0)</f>
        <v>2383</v>
      </c>
      <c r="O244" s="597">
        <f>ROUNDUP(IFERROR(AS242*(1+$AG$45/100),AS242),0)</f>
        <v>2615</v>
      </c>
      <c r="P244" s="597">
        <f>ROUNDUP(IFERROR(AT242*(1+$AG$45/100),AT242),0)</f>
        <v>2663</v>
      </c>
      <c r="Q244" s="597">
        <f>ROUNDUP(IFERROR(AU242*(1+$AG$45/100),AU242),0)</f>
        <v>2896</v>
      </c>
      <c r="R244" s="597">
        <f>ROUNDUP(IFERROR(AV242*(1+$AG$45/100),AV242),0)</f>
        <v>3129</v>
      </c>
      <c r="S244" s="597">
        <f>ROUNDUP(IFERROR(AW242*(1+$AG$45/100),AW242),0)</f>
        <v>3176</v>
      </c>
      <c r="T244" s="597">
        <f>ROUNDUP(IFERROR(AX242*(1+$AG$45/100),AX242),0)</f>
        <v>3409</v>
      </c>
      <c r="U244" s="597">
        <f>ROUNDUP(IFERROR(AY242*(1+$AG$45/100),AY242),0)</f>
        <v>3457</v>
      </c>
      <c r="V244" s="597">
        <f>ROUNDUP(IFERROR(AZ242*(1+$AG$45/100),AZ242),0)</f>
        <v>3690</v>
      </c>
      <c r="W244" s="597">
        <f>ROUNDUP(IFERROR(BA242*(1+$AG$45/100),BA242),0)</f>
        <v>3737</v>
      </c>
      <c r="X244" s="597">
        <f>ROUNDUP(IFERROR(BB242*(1+$AG$45/100),BB242),0)</f>
        <v>3970</v>
      </c>
      <c r="Y244" s="597">
        <f>ROUNDUP(IFERROR(BC242*(1+$AG$45/100),BC242),0)</f>
        <v>4203</v>
      </c>
      <c r="Z244" s="597">
        <f>ROUNDUP(IFERROR(BD242*(1+$AG$45/100),BD242),0)</f>
        <v>4251</v>
      </c>
      <c r="AA244" s="597">
        <f>ROUNDUP(IFERROR(BE242*(1+$AG$45/100),BE242),0)</f>
        <v>4484</v>
      </c>
      <c r="AB244" s="597">
        <f>ROUNDUP(IFERROR(BF242*(1+$AG$45/100),BF242),0)</f>
        <v>4531</v>
      </c>
      <c r="AC244" s="601"/>
      <c r="AE244" s="624"/>
      <c r="AF244" s="625">
        <v>3400</v>
      </c>
      <c r="AG244" s="626">
        <v>1250</v>
      </c>
      <c r="AH244" s="626">
        <v>1642</v>
      </c>
      <c r="AI244" s="626">
        <v>1715</v>
      </c>
      <c r="AJ244" s="626">
        <v>2107</v>
      </c>
      <c r="AK244" s="626">
        <v>2180</v>
      </c>
      <c r="AL244" s="626">
        <v>2572</v>
      </c>
      <c r="AM244" s="626">
        <v>2645</v>
      </c>
      <c r="AN244" s="626">
        <v>3037</v>
      </c>
      <c r="AO244" s="626">
        <v>3429</v>
      </c>
      <c r="AP244" s="626">
        <v>3502</v>
      </c>
      <c r="AQ244" s="626">
        <v>3894</v>
      </c>
      <c r="AR244" s="626">
        <v>3967</v>
      </c>
      <c r="AS244" s="626">
        <v>4359</v>
      </c>
      <c r="AT244" s="626">
        <v>4432</v>
      </c>
      <c r="AU244" s="626">
        <v>4824</v>
      </c>
      <c r="AV244" s="626">
        <v>5216</v>
      </c>
      <c r="AW244" s="626">
        <v>5289</v>
      </c>
      <c r="AX244" s="626">
        <v>5681</v>
      </c>
      <c r="AY244" s="626">
        <v>5754</v>
      </c>
      <c r="AZ244" s="626">
        <v>6146</v>
      </c>
      <c r="BA244" s="626">
        <v>6219</v>
      </c>
      <c r="BB244" s="626">
        <v>6611</v>
      </c>
      <c r="BC244" s="626">
        <v>7003</v>
      </c>
      <c r="BD244" s="626">
        <v>7076</v>
      </c>
      <c r="BE244" s="626">
        <v>7468</v>
      </c>
      <c r="BF244" s="626">
        <v>7541</v>
      </c>
    </row>
    <row r="245" spans="1:61" customHeight="1" ht="26.25" s="619" customFormat="1">
      <c r="A245" s="598"/>
      <c r="B245" s="603">
        <v>3200</v>
      </c>
      <c r="C245" s="596">
        <f>ROUNDUP(IFERROR(AG243*(1+$AG$45/100),AG243),0)</f>
        <v>780</v>
      </c>
      <c r="D245" s="596">
        <f>ROUNDUP(IFERROR(AH243*(1+$AG$45/100),AH243),0)</f>
        <v>1024</v>
      </c>
      <c r="E245" s="596">
        <f>ROUNDUP(IFERROR(AI243*(1+$AG$45/100),AI243),0)</f>
        <v>1072</v>
      </c>
      <c r="F245" s="596">
        <f>ROUNDUP(IFERROR(AJ243*(1+$AG$45/100),AJ243),0)</f>
        <v>1315</v>
      </c>
      <c r="G245" s="596">
        <f>ROUNDUP(IFERROR(AK243*(1+$AG$45/100),AK243),0)</f>
        <v>1363</v>
      </c>
      <c r="H245" s="596">
        <f>ROUNDUP(IFERROR(AL243*(1+$AG$45/100),AL243),0)</f>
        <v>1607</v>
      </c>
      <c r="I245" s="596">
        <f>ROUNDUP(IFERROR(AM243*(1+$AG$45/100),AM243),0)</f>
        <v>1654</v>
      </c>
      <c r="J245" s="596">
        <f>ROUNDUP(IFERROR(AN243*(1+$AG$45/100),AN243),0)</f>
        <v>1898</v>
      </c>
      <c r="K245" s="596">
        <f>ROUNDUP(IFERROR(AO243*(1+$AG$45/100),AO243),0)</f>
        <v>2142</v>
      </c>
      <c r="L245" s="596">
        <f>ROUNDUP(IFERROR(AP243*(1+$AG$45/100),AP243),0)</f>
        <v>2190</v>
      </c>
      <c r="M245" s="596">
        <f>ROUNDUP(IFERROR(AQ243*(1+$AG$45/100),AQ243),0)</f>
        <v>2433</v>
      </c>
      <c r="N245" s="596">
        <f>ROUNDUP(IFERROR(AR243*(1+$AG$45/100),AR243),0)</f>
        <v>2481</v>
      </c>
      <c r="O245" s="596">
        <f>ROUNDUP(IFERROR(AS243*(1+$AG$45/100),AS243),0)</f>
        <v>2725</v>
      </c>
      <c r="P245" s="596">
        <f>ROUNDUP(IFERROR(AT243*(1+$AG$45/100),AT243),0)</f>
        <v>2772</v>
      </c>
      <c r="Q245" s="596">
        <f>ROUNDUP(IFERROR(AU243*(1+$AG$45/100),AU243),0)</f>
        <v>3016</v>
      </c>
      <c r="R245" s="596">
        <f>ROUNDUP(IFERROR(AV243*(1+$AG$45/100),AV243),0)</f>
        <v>3260</v>
      </c>
      <c r="S245" s="596">
        <f>ROUNDUP(IFERROR(AW243*(1+$AG$45/100),AW243),0)</f>
        <v>3308</v>
      </c>
      <c r="T245" s="596">
        <f>ROUNDUP(IFERROR(AX243*(1+$AG$45/100),AX243),0)</f>
        <v>3551</v>
      </c>
      <c r="U245" s="596">
        <f>ROUNDUP(IFERROR(AY243*(1+$AG$45/100),AY243),0)</f>
        <v>3599</v>
      </c>
      <c r="V245" s="596">
        <f>ROUNDUP(IFERROR(AZ243*(1+$AG$45/100),AZ243),0)</f>
        <v>3843</v>
      </c>
      <c r="W245" s="596">
        <f>ROUNDUP(IFERROR(BA243*(1+$AG$45/100),BA243),0)</f>
        <v>3890</v>
      </c>
      <c r="X245" s="596">
        <f>ROUNDUP(IFERROR(BB243*(1+$AG$45/100),BB243),0)</f>
        <v>4134</v>
      </c>
      <c r="Y245" s="596">
        <f>ROUNDUP(IFERROR(BC243*(1+$AG$45/100),BC243),0)</f>
        <v>4378</v>
      </c>
      <c r="Z245" s="596">
        <f>ROUNDUP(IFERROR(BD243*(1+$AG$45/100),BD243),0)</f>
        <v>4426</v>
      </c>
      <c r="AA245" s="596">
        <f>ROUNDUP(IFERROR(BE243*(1+$AG$45/100),BE243),0)</f>
        <v>4669</v>
      </c>
      <c r="AB245" s="596">
        <f>ROUNDUP(IFERROR(BF243*(1+$AG$45/100),BF243),0)</f>
        <v>4717</v>
      </c>
      <c r="AC245" s="601"/>
      <c r="AE245" s="620"/>
      <c r="AF245" s="621">
        <v>3600</v>
      </c>
      <c r="AG245" s="622">
        <v>1319</v>
      </c>
      <c r="AH245" s="622">
        <v>1733</v>
      </c>
      <c r="AI245" s="622">
        <v>1810</v>
      </c>
      <c r="AJ245" s="622">
        <v>2224</v>
      </c>
      <c r="AK245" s="622">
        <v>2301</v>
      </c>
      <c r="AL245" s="622">
        <v>2715</v>
      </c>
      <c r="AM245" s="622">
        <v>2793</v>
      </c>
      <c r="AN245" s="622">
        <v>3206</v>
      </c>
      <c r="AO245" s="622">
        <v>3620</v>
      </c>
      <c r="AP245" s="622">
        <v>3698</v>
      </c>
      <c r="AQ245" s="622">
        <v>4111</v>
      </c>
      <c r="AR245" s="622">
        <v>4189</v>
      </c>
      <c r="AS245" s="622">
        <v>4602</v>
      </c>
      <c r="AT245" s="622">
        <v>4680</v>
      </c>
      <c r="AU245" s="622">
        <v>5094</v>
      </c>
      <c r="AV245" s="622">
        <v>5507</v>
      </c>
      <c r="AW245" s="622">
        <v>5585</v>
      </c>
      <c r="AX245" s="622">
        <v>5998</v>
      </c>
      <c r="AY245" s="622">
        <v>6076</v>
      </c>
      <c r="AZ245" s="622">
        <v>6490</v>
      </c>
      <c r="BA245" s="622">
        <v>6567</v>
      </c>
      <c r="BB245" s="622">
        <v>6981</v>
      </c>
      <c r="BC245" s="622">
        <v>7395</v>
      </c>
      <c r="BD245" s="622">
        <v>7472</v>
      </c>
      <c r="BE245" s="622">
        <v>7886</v>
      </c>
      <c r="BF245" s="622">
        <v>7963</v>
      </c>
    </row>
    <row r="246" spans="1:61" customHeight="1" ht="26.25" s="623" customFormat="1">
      <c r="A246" s="598"/>
      <c r="B246" s="603">
        <v>3400</v>
      </c>
      <c r="C246" s="597">
        <f>ROUNDUP(IFERROR(AG244*(1+$AG$45/100),AG244),0)</f>
        <v>813</v>
      </c>
      <c r="D246" s="597">
        <f>ROUNDUP(IFERROR(AH244*(1+$AG$45/100),AH244),0)</f>
        <v>1068</v>
      </c>
      <c r="E246" s="597">
        <f>ROUNDUP(IFERROR(AI244*(1+$AG$45/100),AI244),0)</f>
        <v>1115</v>
      </c>
      <c r="F246" s="597">
        <f>ROUNDUP(IFERROR(AJ244*(1+$AG$45/100),AJ244),0)</f>
        <v>1370</v>
      </c>
      <c r="G246" s="597">
        <f>ROUNDUP(IFERROR(AK244*(1+$AG$45/100),AK244),0)</f>
        <v>1417</v>
      </c>
      <c r="H246" s="597">
        <f>ROUNDUP(IFERROR(AL244*(1+$AG$45/100),AL244),0)</f>
        <v>1672</v>
      </c>
      <c r="I246" s="597">
        <f>ROUNDUP(IFERROR(AM244*(1+$AG$45/100),AM244),0)</f>
        <v>1720</v>
      </c>
      <c r="J246" s="597">
        <f>ROUNDUP(IFERROR(AN244*(1+$AG$45/100),AN244),0)</f>
        <v>1975</v>
      </c>
      <c r="K246" s="597">
        <f>ROUNDUP(IFERROR(AO244*(1+$AG$45/100),AO244),0)</f>
        <v>2229</v>
      </c>
      <c r="L246" s="597">
        <f>ROUNDUP(IFERROR(AP244*(1+$AG$45/100),AP244),0)</f>
        <v>2277</v>
      </c>
      <c r="M246" s="597">
        <f>ROUNDUP(IFERROR(AQ244*(1+$AG$45/100),AQ244),0)</f>
        <v>2532</v>
      </c>
      <c r="N246" s="597">
        <f>ROUNDUP(IFERROR(AR244*(1+$AG$45/100),AR244),0)</f>
        <v>2579</v>
      </c>
      <c r="O246" s="597">
        <f>ROUNDUP(IFERROR(AS244*(1+$AG$45/100),AS244),0)</f>
        <v>2834</v>
      </c>
      <c r="P246" s="597">
        <f>ROUNDUP(IFERROR(AT244*(1+$AG$45/100),AT244),0)</f>
        <v>2881</v>
      </c>
      <c r="Q246" s="597">
        <f>ROUNDUP(IFERROR(AU244*(1+$AG$45/100),AU244),0)</f>
        <v>3136</v>
      </c>
      <c r="R246" s="597">
        <f>ROUNDUP(IFERROR(AV244*(1+$AG$45/100),AV244),0)</f>
        <v>3391</v>
      </c>
      <c r="S246" s="597">
        <f>ROUNDUP(IFERROR(AW244*(1+$AG$45/100),AW244),0)</f>
        <v>3438</v>
      </c>
      <c r="T246" s="597">
        <f>ROUNDUP(IFERROR(AX244*(1+$AG$45/100),AX244),0)</f>
        <v>3693</v>
      </c>
      <c r="U246" s="597">
        <f>ROUNDUP(IFERROR(AY244*(1+$AG$45/100),AY244),0)</f>
        <v>3741</v>
      </c>
      <c r="V246" s="597">
        <f>ROUNDUP(IFERROR(AZ244*(1+$AG$45/100),AZ244),0)</f>
        <v>3995</v>
      </c>
      <c r="W246" s="597">
        <f>ROUNDUP(IFERROR(BA244*(1+$AG$45/100),BA244),0)</f>
        <v>4043</v>
      </c>
      <c r="X246" s="597">
        <f>ROUNDUP(IFERROR(BB244*(1+$AG$45/100),BB244),0)</f>
        <v>4298</v>
      </c>
      <c r="Y246" s="597">
        <f>ROUNDUP(IFERROR(BC244*(1+$AG$45/100),BC244),0)</f>
        <v>4552</v>
      </c>
      <c r="Z246" s="597">
        <f>ROUNDUP(IFERROR(BD244*(1+$AG$45/100),BD244),0)</f>
        <v>4600</v>
      </c>
      <c r="AA246" s="597">
        <f>ROUNDUP(IFERROR(BE244*(1+$AG$45/100),BE244),0)</f>
        <v>4855</v>
      </c>
      <c r="AB246" s="597">
        <f>ROUNDUP(IFERROR(BF244*(1+$AG$45/100),BF244),0)</f>
        <v>4902</v>
      </c>
      <c r="AC246" s="601"/>
      <c r="AE246" s="624"/>
      <c r="AF246" s="625">
        <v>3800</v>
      </c>
      <c r="AG246" s="626">
        <v>1369</v>
      </c>
      <c r="AH246" s="626">
        <v>1800</v>
      </c>
      <c r="AI246" s="626">
        <v>1877</v>
      </c>
      <c r="AJ246" s="626">
        <v>2308</v>
      </c>
      <c r="AK246" s="626">
        <v>2385</v>
      </c>
      <c r="AL246" s="626">
        <v>2816</v>
      </c>
      <c r="AM246" s="626">
        <v>2893</v>
      </c>
      <c r="AN246" s="626">
        <v>3324</v>
      </c>
      <c r="AO246" s="626">
        <v>3754</v>
      </c>
      <c r="AP246" s="626">
        <v>3832</v>
      </c>
      <c r="AQ246" s="626">
        <v>4262</v>
      </c>
      <c r="AR246" s="626">
        <v>4340</v>
      </c>
      <c r="AS246" s="626">
        <v>4770</v>
      </c>
      <c r="AT246" s="626">
        <v>4848</v>
      </c>
      <c r="AU246" s="626">
        <v>5278</v>
      </c>
      <c r="AV246" s="626">
        <v>5709</v>
      </c>
      <c r="AW246" s="626">
        <v>5786</v>
      </c>
      <c r="AX246" s="626">
        <v>6217</v>
      </c>
      <c r="AY246" s="626">
        <v>6294</v>
      </c>
      <c r="AZ246" s="626">
        <v>6725</v>
      </c>
      <c r="BA246" s="626">
        <v>6802</v>
      </c>
      <c r="BB246" s="626">
        <v>7233</v>
      </c>
      <c r="BC246" s="626">
        <v>7663</v>
      </c>
      <c r="BD246" s="626">
        <v>7741</v>
      </c>
      <c r="BE246" s="626">
        <v>8171</v>
      </c>
      <c r="BF246" s="626">
        <v>8249</v>
      </c>
    </row>
    <row r="247" spans="1:61" customHeight="1" ht="26.25" s="619" customFormat="1">
      <c r="A247" s="598"/>
      <c r="B247" s="603">
        <v>3600</v>
      </c>
      <c r="C247" s="596">
        <f>ROUNDUP(IFERROR(AG245*(1+$AG$45/100),AG245),0)</f>
        <v>858</v>
      </c>
      <c r="D247" s="596">
        <f>ROUNDUP(IFERROR(AH245*(1+$AG$45/100),AH245),0)</f>
        <v>1127</v>
      </c>
      <c r="E247" s="596">
        <f>ROUNDUP(IFERROR(AI245*(1+$AG$45/100),AI245),0)</f>
        <v>1177</v>
      </c>
      <c r="F247" s="596">
        <f>ROUNDUP(IFERROR(AJ245*(1+$AG$45/100),AJ245),0)</f>
        <v>1446</v>
      </c>
      <c r="G247" s="596">
        <f>ROUNDUP(IFERROR(AK245*(1+$AG$45/100),AK245),0)</f>
        <v>1496</v>
      </c>
      <c r="H247" s="596">
        <f>ROUNDUP(IFERROR(AL245*(1+$AG$45/100),AL245),0)</f>
        <v>1765</v>
      </c>
      <c r="I247" s="596">
        <f>ROUNDUP(IFERROR(AM245*(1+$AG$45/100),AM245),0)</f>
        <v>1816</v>
      </c>
      <c r="J247" s="596">
        <f>ROUNDUP(IFERROR(AN245*(1+$AG$45/100),AN245),0)</f>
        <v>2084</v>
      </c>
      <c r="K247" s="596">
        <f>ROUNDUP(IFERROR(AO245*(1+$AG$45/100),AO245),0)</f>
        <v>2353</v>
      </c>
      <c r="L247" s="596">
        <f>ROUNDUP(IFERROR(AP245*(1+$AG$45/100),AP245),0)</f>
        <v>2404</v>
      </c>
      <c r="M247" s="596">
        <f>ROUNDUP(IFERROR(AQ245*(1+$AG$45/100),AQ245),0)</f>
        <v>2673</v>
      </c>
      <c r="N247" s="596">
        <f>ROUNDUP(IFERROR(AR245*(1+$AG$45/100),AR245),0)</f>
        <v>2723</v>
      </c>
      <c r="O247" s="596">
        <f>ROUNDUP(IFERROR(AS245*(1+$AG$45/100),AS245),0)</f>
        <v>2992</v>
      </c>
      <c r="P247" s="596">
        <f>ROUNDUP(IFERROR(AT245*(1+$AG$45/100),AT245),0)</f>
        <v>3042</v>
      </c>
      <c r="Q247" s="596">
        <f>ROUNDUP(IFERROR(AU245*(1+$AG$45/100),AU245),0)</f>
        <v>3312</v>
      </c>
      <c r="R247" s="596">
        <f>ROUNDUP(IFERROR(AV245*(1+$AG$45/100),AV245),0)</f>
        <v>3580</v>
      </c>
      <c r="S247" s="596">
        <f>ROUNDUP(IFERROR(AW245*(1+$AG$45/100),AW245),0)</f>
        <v>3631</v>
      </c>
      <c r="T247" s="596">
        <f>ROUNDUP(IFERROR(AX245*(1+$AG$45/100),AX245),0)</f>
        <v>3899</v>
      </c>
      <c r="U247" s="596">
        <f>ROUNDUP(IFERROR(AY245*(1+$AG$45/100),AY245),0)</f>
        <v>3950</v>
      </c>
      <c r="V247" s="596">
        <f>ROUNDUP(IFERROR(AZ245*(1+$AG$45/100),AZ245),0)</f>
        <v>4219</v>
      </c>
      <c r="W247" s="596">
        <f>ROUNDUP(IFERROR(BA245*(1+$AG$45/100),BA245),0)</f>
        <v>4269</v>
      </c>
      <c r="X247" s="596">
        <f>ROUNDUP(IFERROR(BB245*(1+$AG$45/100),BB245),0)</f>
        <v>4538</v>
      </c>
      <c r="Y247" s="596">
        <f>ROUNDUP(IFERROR(BC245*(1+$AG$45/100),BC245),0)</f>
        <v>4807</v>
      </c>
      <c r="Z247" s="596">
        <f>ROUNDUP(IFERROR(BD245*(1+$AG$45/100),BD245),0)</f>
        <v>4857</v>
      </c>
      <c r="AA247" s="596">
        <f>ROUNDUP(IFERROR(BE245*(1+$AG$45/100),BE245),0)</f>
        <v>5126</v>
      </c>
      <c r="AB247" s="596">
        <f>ROUNDUP(IFERROR(BF245*(1+$AG$45/100),BF245),0)</f>
        <v>5176</v>
      </c>
      <c r="AC247" s="601"/>
      <c r="AE247" s="620"/>
      <c r="AF247" s="621">
        <v>4000</v>
      </c>
      <c r="AG247" s="622">
        <v>1420</v>
      </c>
      <c r="AH247" s="622">
        <v>1867</v>
      </c>
      <c r="AI247" s="622">
        <v>1945</v>
      </c>
      <c r="AJ247" s="622">
        <v>2392</v>
      </c>
      <c r="AK247" s="622">
        <v>2469</v>
      </c>
      <c r="AL247" s="622">
        <v>2917</v>
      </c>
      <c r="AM247" s="622">
        <v>2994</v>
      </c>
      <c r="AN247" s="622">
        <v>3441</v>
      </c>
      <c r="AO247" s="622">
        <v>3889</v>
      </c>
      <c r="AP247" s="622">
        <v>3966</v>
      </c>
      <c r="AQ247" s="622">
        <v>4414</v>
      </c>
      <c r="AR247" s="622">
        <v>4491</v>
      </c>
      <c r="AS247" s="622">
        <v>4938</v>
      </c>
      <c r="AT247" s="622">
        <v>5016</v>
      </c>
      <c r="AU247" s="622">
        <v>5463</v>
      </c>
      <c r="AV247" s="622">
        <v>5910</v>
      </c>
      <c r="AW247" s="622">
        <v>5988</v>
      </c>
      <c r="AX247" s="622">
        <v>6435</v>
      </c>
      <c r="AY247" s="622">
        <v>6513</v>
      </c>
      <c r="AZ247" s="622">
        <v>6960</v>
      </c>
      <c r="BA247" s="622">
        <v>7038</v>
      </c>
      <c r="BB247" s="622">
        <v>7485</v>
      </c>
      <c r="BC247" s="622">
        <v>7932</v>
      </c>
      <c r="BD247" s="622">
        <v>8010</v>
      </c>
      <c r="BE247" s="622">
        <v>8457</v>
      </c>
      <c r="BF247" s="622">
        <v>8535</v>
      </c>
    </row>
    <row r="248" spans="1:61" customHeight="1" ht="26.25" s="623" customFormat="1">
      <c r="A248" s="598"/>
      <c r="B248" s="603">
        <v>3800</v>
      </c>
      <c r="C248" s="597">
        <f>ROUNDUP(IFERROR(AG246*(1+$AG$45/100),AG246),0)</f>
        <v>890</v>
      </c>
      <c r="D248" s="597">
        <f>ROUNDUP(IFERROR(AH246*(1+$AG$45/100),AH246),0)</f>
        <v>1170</v>
      </c>
      <c r="E248" s="597">
        <f>ROUNDUP(IFERROR(AI246*(1+$AG$45/100),AI246),0)</f>
        <v>1221</v>
      </c>
      <c r="F248" s="597">
        <f>ROUNDUP(IFERROR(AJ246*(1+$AG$45/100),AJ246),0)</f>
        <v>1501</v>
      </c>
      <c r="G248" s="597">
        <f>ROUNDUP(IFERROR(AK246*(1+$AG$45/100),AK246),0)</f>
        <v>1551</v>
      </c>
      <c r="H248" s="597">
        <f>ROUNDUP(IFERROR(AL246*(1+$AG$45/100),AL246),0)</f>
        <v>1831</v>
      </c>
      <c r="I248" s="597">
        <f>ROUNDUP(IFERROR(AM246*(1+$AG$45/100),AM246),0)</f>
        <v>1881</v>
      </c>
      <c r="J248" s="597">
        <f>ROUNDUP(IFERROR(AN246*(1+$AG$45/100),AN246),0)</f>
        <v>2161</v>
      </c>
      <c r="K248" s="597">
        <f>ROUNDUP(IFERROR(AO246*(1+$AG$45/100),AO246),0)</f>
        <v>2441</v>
      </c>
      <c r="L248" s="597">
        <f>ROUNDUP(IFERROR(AP246*(1+$AG$45/100),AP246),0)</f>
        <v>2491</v>
      </c>
      <c r="M248" s="597">
        <f>ROUNDUP(IFERROR(AQ246*(1+$AG$45/100),AQ246),0)</f>
        <v>2771</v>
      </c>
      <c r="N248" s="597">
        <f>ROUNDUP(IFERROR(AR246*(1+$AG$45/100),AR246),0)</f>
        <v>2821</v>
      </c>
      <c r="O248" s="597">
        <f>ROUNDUP(IFERROR(AS246*(1+$AG$45/100),AS246),0)</f>
        <v>3101</v>
      </c>
      <c r="P248" s="597">
        <f>ROUNDUP(IFERROR(AT246*(1+$AG$45/100),AT246),0)</f>
        <v>3152</v>
      </c>
      <c r="Q248" s="597">
        <f>ROUNDUP(IFERROR(AU246*(1+$AG$45/100),AU246),0)</f>
        <v>3431</v>
      </c>
      <c r="R248" s="597">
        <f>ROUNDUP(IFERROR(AV246*(1+$AG$45/100),AV246),0)</f>
        <v>3711</v>
      </c>
      <c r="S248" s="597">
        <f>ROUNDUP(IFERROR(AW246*(1+$AG$45/100),AW246),0)</f>
        <v>3761</v>
      </c>
      <c r="T248" s="597">
        <f>ROUNDUP(IFERROR(AX246*(1+$AG$45/100),AX246),0)</f>
        <v>4042</v>
      </c>
      <c r="U248" s="597">
        <f>ROUNDUP(IFERROR(AY246*(1+$AG$45/100),AY246),0)</f>
        <v>4092</v>
      </c>
      <c r="V248" s="597">
        <f>ROUNDUP(IFERROR(AZ246*(1+$AG$45/100),AZ246),0)</f>
        <v>4372</v>
      </c>
      <c r="W248" s="597">
        <f>ROUNDUP(IFERROR(BA246*(1+$AG$45/100),BA246),0)</f>
        <v>4422</v>
      </c>
      <c r="X248" s="597">
        <f>ROUNDUP(IFERROR(BB246*(1+$AG$45/100),BB246),0)</f>
        <v>4702</v>
      </c>
      <c r="Y248" s="597">
        <f>ROUNDUP(IFERROR(BC246*(1+$AG$45/100),BC246),0)</f>
        <v>4981</v>
      </c>
      <c r="Z248" s="597">
        <f>ROUNDUP(IFERROR(BD246*(1+$AG$45/100),BD246),0)</f>
        <v>5032</v>
      </c>
      <c r="AA248" s="597">
        <f>ROUNDUP(IFERROR(BE246*(1+$AG$45/100),BE246),0)</f>
        <v>5312</v>
      </c>
      <c r="AB248" s="597">
        <f>ROUNDUP(IFERROR(BF246*(1+$AG$45/100),BF246),0)</f>
        <v>5362</v>
      </c>
      <c r="AC248" s="601"/>
      <c r="AE248" s="624"/>
      <c r="AF248" s="625">
        <v>4200</v>
      </c>
      <c r="AG248" s="626">
        <v>1470</v>
      </c>
      <c r="AH248" s="626">
        <v>1934</v>
      </c>
      <c r="AI248" s="626">
        <v>2012</v>
      </c>
      <c r="AJ248" s="626">
        <v>2476</v>
      </c>
      <c r="AK248" s="626">
        <v>2553</v>
      </c>
      <c r="AL248" s="626">
        <v>3017</v>
      </c>
      <c r="AM248" s="626">
        <v>3095</v>
      </c>
      <c r="AN248" s="626">
        <v>3559</v>
      </c>
      <c r="AO248" s="626">
        <v>4023</v>
      </c>
      <c r="AP248" s="626">
        <v>4101</v>
      </c>
      <c r="AQ248" s="626">
        <v>4565</v>
      </c>
      <c r="AR248" s="626">
        <v>4642</v>
      </c>
      <c r="AS248" s="626">
        <v>5106</v>
      </c>
      <c r="AT248" s="626">
        <v>5184</v>
      </c>
      <c r="AU248" s="626">
        <v>5648</v>
      </c>
      <c r="AV248" s="626">
        <v>6112</v>
      </c>
      <c r="AW248" s="626">
        <v>6190</v>
      </c>
      <c r="AX248" s="626">
        <v>6654</v>
      </c>
      <c r="AY248" s="626">
        <v>6731</v>
      </c>
      <c r="AZ248" s="626">
        <v>7195</v>
      </c>
      <c r="BA248" s="626">
        <v>7273</v>
      </c>
      <c r="BB248" s="626">
        <v>7737</v>
      </c>
      <c r="BC248" s="626">
        <v>8201</v>
      </c>
      <c r="BD248" s="626">
        <v>8279</v>
      </c>
      <c r="BE248" s="626">
        <v>8743</v>
      </c>
      <c r="BF248" s="626">
        <v>8820</v>
      </c>
    </row>
    <row r="249" spans="1:61" customHeight="1" ht="26.25" s="619" customFormat="1">
      <c r="A249" s="598"/>
      <c r="B249" s="603">
        <v>4000</v>
      </c>
      <c r="C249" s="596">
        <f>ROUNDUP(IFERROR(AG247*(1+$AG$45/100),AG247),0)</f>
        <v>923</v>
      </c>
      <c r="D249" s="596">
        <f>ROUNDUP(IFERROR(AH247*(1+$AG$45/100),AH247),0)</f>
        <v>1214</v>
      </c>
      <c r="E249" s="596">
        <f>ROUNDUP(IFERROR(AI247*(1+$AG$45/100),AI247),0)</f>
        <v>1265</v>
      </c>
      <c r="F249" s="596">
        <f>ROUNDUP(IFERROR(AJ247*(1+$AG$45/100),AJ247),0)</f>
        <v>1555</v>
      </c>
      <c r="G249" s="596">
        <f>ROUNDUP(IFERROR(AK247*(1+$AG$45/100),AK247),0)</f>
        <v>1605</v>
      </c>
      <c r="H249" s="596">
        <f>ROUNDUP(IFERROR(AL247*(1+$AG$45/100),AL247),0)</f>
        <v>1897</v>
      </c>
      <c r="I249" s="596">
        <f>ROUNDUP(IFERROR(AM247*(1+$AG$45/100),AM247),0)</f>
        <v>1947</v>
      </c>
      <c r="J249" s="596">
        <f>ROUNDUP(IFERROR(AN247*(1+$AG$45/100),AN247),0)</f>
        <v>2237</v>
      </c>
      <c r="K249" s="596">
        <f>ROUNDUP(IFERROR(AO247*(1+$AG$45/100),AO247),0)</f>
        <v>2528</v>
      </c>
      <c r="L249" s="596">
        <f>ROUNDUP(IFERROR(AP247*(1+$AG$45/100),AP247),0)</f>
        <v>2578</v>
      </c>
      <c r="M249" s="596">
        <f>ROUNDUP(IFERROR(AQ247*(1+$AG$45/100),AQ247),0)</f>
        <v>2870</v>
      </c>
      <c r="N249" s="596">
        <f>ROUNDUP(IFERROR(AR247*(1+$AG$45/100),AR247),0)</f>
        <v>2920</v>
      </c>
      <c r="O249" s="596">
        <f>ROUNDUP(IFERROR(AS247*(1+$AG$45/100),AS247),0)</f>
        <v>3210</v>
      </c>
      <c r="P249" s="596">
        <f>ROUNDUP(IFERROR(AT247*(1+$AG$45/100),AT247),0)</f>
        <v>3261</v>
      </c>
      <c r="Q249" s="596">
        <f>ROUNDUP(IFERROR(AU247*(1+$AG$45/100),AU247),0)</f>
        <v>3551</v>
      </c>
      <c r="R249" s="596">
        <f>ROUNDUP(IFERROR(AV247*(1+$AG$45/100),AV247),0)</f>
        <v>3842</v>
      </c>
      <c r="S249" s="596">
        <f>ROUNDUP(IFERROR(AW247*(1+$AG$45/100),AW247),0)</f>
        <v>3893</v>
      </c>
      <c r="T249" s="596">
        <f>ROUNDUP(IFERROR(AX247*(1+$AG$45/100),AX247),0)</f>
        <v>4183</v>
      </c>
      <c r="U249" s="596">
        <f>ROUNDUP(IFERROR(AY247*(1+$AG$45/100),AY247),0)</f>
        <v>4234</v>
      </c>
      <c r="V249" s="596">
        <f>ROUNDUP(IFERROR(AZ247*(1+$AG$45/100),AZ247),0)</f>
        <v>4524</v>
      </c>
      <c r="W249" s="596">
        <f>ROUNDUP(IFERROR(BA247*(1+$AG$45/100),BA247),0)</f>
        <v>4575</v>
      </c>
      <c r="X249" s="596">
        <f>ROUNDUP(IFERROR(BB247*(1+$AG$45/100),BB247),0)</f>
        <v>4866</v>
      </c>
      <c r="Y249" s="596">
        <f>ROUNDUP(IFERROR(BC247*(1+$AG$45/100),BC247),0)</f>
        <v>5156</v>
      </c>
      <c r="Z249" s="596">
        <f>ROUNDUP(IFERROR(BD247*(1+$AG$45/100),BD247),0)</f>
        <v>5207</v>
      </c>
      <c r="AA249" s="596">
        <f>ROUNDUP(IFERROR(BE247*(1+$AG$45/100),BE247),0)</f>
        <v>5498</v>
      </c>
      <c r="AB249" s="596">
        <f>ROUNDUP(IFERROR(BF247*(1+$AG$45/100),BF247),0)</f>
        <v>5548</v>
      </c>
      <c r="AC249" s="601"/>
      <c r="AE249" s="620"/>
      <c r="AF249" s="621">
        <v>4400</v>
      </c>
      <c r="AG249" s="622">
        <v>1521</v>
      </c>
      <c r="AH249" s="622">
        <v>2001</v>
      </c>
      <c r="AI249" s="622">
        <v>2079</v>
      </c>
      <c r="AJ249" s="622">
        <v>2560</v>
      </c>
      <c r="AK249" s="622">
        <v>2637</v>
      </c>
      <c r="AL249" s="622">
        <v>3118</v>
      </c>
      <c r="AM249" s="622">
        <v>3196</v>
      </c>
      <c r="AN249" s="622">
        <v>3677</v>
      </c>
      <c r="AO249" s="622">
        <v>4157</v>
      </c>
      <c r="AP249" s="622">
        <v>4235</v>
      </c>
      <c r="AQ249" s="622">
        <v>4716</v>
      </c>
      <c r="AR249" s="622">
        <v>4794</v>
      </c>
      <c r="AS249" s="622">
        <v>5274</v>
      </c>
      <c r="AT249" s="622">
        <v>5352</v>
      </c>
      <c r="AU249" s="622">
        <v>5833</v>
      </c>
      <c r="AV249" s="622">
        <v>6314</v>
      </c>
      <c r="AW249" s="622">
        <v>6391</v>
      </c>
      <c r="AX249" s="622">
        <v>6872</v>
      </c>
      <c r="AY249" s="622">
        <v>6950</v>
      </c>
      <c r="AZ249" s="622">
        <v>7430</v>
      </c>
      <c r="BA249" s="622">
        <v>7508</v>
      </c>
      <c r="BB249" s="622">
        <v>7989</v>
      </c>
      <c r="BC249" s="622">
        <v>8470</v>
      </c>
      <c r="BD249" s="622">
        <v>8547</v>
      </c>
      <c r="BE249" s="622">
        <v>9028</v>
      </c>
      <c r="BF249" s="622">
        <v>9106</v>
      </c>
    </row>
    <row r="250" spans="1:61" customHeight="1" ht="26.25" s="623" customFormat="1">
      <c r="A250" s="598"/>
      <c r="B250" s="603">
        <v>4200</v>
      </c>
      <c r="C250" s="597">
        <f>ROUNDUP(IFERROR(AG248*(1+$AG$45/100),AG248),0)</f>
        <v>956</v>
      </c>
      <c r="D250" s="597">
        <f>ROUNDUP(IFERROR(AH248*(1+$AG$45/100),AH248),0)</f>
        <v>1258</v>
      </c>
      <c r="E250" s="597">
        <f>ROUNDUP(IFERROR(AI248*(1+$AG$45/100),AI248),0)</f>
        <v>1308</v>
      </c>
      <c r="F250" s="597">
        <f>ROUNDUP(IFERROR(AJ248*(1+$AG$45/100),AJ248),0)</f>
        <v>1610</v>
      </c>
      <c r="G250" s="597">
        <f>ROUNDUP(IFERROR(AK248*(1+$AG$45/100),AK248),0)</f>
        <v>1660</v>
      </c>
      <c r="H250" s="597">
        <f>ROUNDUP(IFERROR(AL248*(1+$AG$45/100),AL248),0)</f>
        <v>1962</v>
      </c>
      <c r="I250" s="597">
        <f>ROUNDUP(IFERROR(AM248*(1+$AG$45/100),AM248),0)</f>
        <v>2012</v>
      </c>
      <c r="J250" s="597">
        <f>ROUNDUP(IFERROR(AN248*(1+$AG$45/100),AN248),0)</f>
        <v>2314</v>
      </c>
      <c r="K250" s="597">
        <f>ROUNDUP(IFERROR(AO248*(1+$AG$45/100),AO248),0)</f>
        <v>2615</v>
      </c>
      <c r="L250" s="597">
        <f>ROUNDUP(IFERROR(AP248*(1+$AG$45/100),AP248),0)</f>
        <v>2666</v>
      </c>
      <c r="M250" s="597">
        <f>ROUNDUP(IFERROR(AQ248*(1+$AG$45/100),AQ248),0)</f>
        <v>2968</v>
      </c>
      <c r="N250" s="597">
        <f>ROUNDUP(IFERROR(AR248*(1+$AG$45/100),AR248),0)</f>
        <v>3018</v>
      </c>
      <c r="O250" s="597">
        <f>ROUNDUP(IFERROR(AS248*(1+$AG$45/100),AS248),0)</f>
        <v>3319</v>
      </c>
      <c r="P250" s="597">
        <f>ROUNDUP(IFERROR(AT248*(1+$AG$45/100),AT248),0)</f>
        <v>3370</v>
      </c>
      <c r="Q250" s="597">
        <f>ROUNDUP(IFERROR(AU248*(1+$AG$45/100),AU248),0)</f>
        <v>3672</v>
      </c>
      <c r="R250" s="597">
        <f>ROUNDUP(IFERROR(AV248*(1+$AG$45/100),AV248),0)</f>
        <v>3973</v>
      </c>
      <c r="S250" s="597">
        <f>ROUNDUP(IFERROR(AW248*(1+$AG$45/100),AW248),0)</f>
        <v>4024</v>
      </c>
      <c r="T250" s="597">
        <f>ROUNDUP(IFERROR(AX248*(1+$AG$45/100),AX248),0)</f>
        <v>4326</v>
      </c>
      <c r="U250" s="597">
        <f>ROUNDUP(IFERROR(AY248*(1+$AG$45/100),AY248),0)</f>
        <v>4376</v>
      </c>
      <c r="V250" s="597">
        <f>ROUNDUP(IFERROR(AZ248*(1+$AG$45/100),AZ248),0)</f>
        <v>4677</v>
      </c>
      <c r="W250" s="597">
        <f>ROUNDUP(IFERROR(BA248*(1+$AG$45/100),BA248),0)</f>
        <v>4728</v>
      </c>
      <c r="X250" s="597">
        <f>ROUNDUP(IFERROR(BB248*(1+$AG$45/100),BB248),0)</f>
        <v>5030</v>
      </c>
      <c r="Y250" s="597">
        <f>ROUNDUP(IFERROR(BC248*(1+$AG$45/100),BC248),0)</f>
        <v>5331</v>
      </c>
      <c r="Z250" s="597">
        <f>ROUNDUP(IFERROR(BD248*(1+$AG$45/100),BD248),0)</f>
        <v>5382</v>
      </c>
      <c r="AA250" s="597">
        <f>ROUNDUP(IFERROR(BE248*(1+$AG$45/100),BE248),0)</f>
        <v>5683</v>
      </c>
      <c r="AB250" s="597">
        <f>ROUNDUP(IFERROR(BF248*(1+$AG$45/100),BF248),0)</f>
        <v>5733</v>
      </c>
      <c r="AC250" s="601"/>
      <c r="AE250" s="624"/>
      <c r="AF250" s="625">
        <v>4600</v>
      </c>
      <c r="AG250" s="626">
        <v>1618</v>
      </c>
      <c r="AH250" s="626">
        <v>2127</v>
      </c>
      <c r="AI250" s="626">
        <v>2217</v>
      </c>
      <c r="AJ250" s="626">
        <v>2726</v>
      </c>
      <c r="AK250" s="626">
        <v>2816</v>
      </c>
      <c r="AL250" s="626">
        <v>3325</v>
      </c>
      <c r="AM250" s="626">
        <v>3414</v>
      </c>
      <c r="AN250" s="626">
        <v>3924</v>
      </c>
      <c r="AO250" s="626">
        <v>4433</v>
      </c>
      <c r="AP250" s="626">
        <v>4522</v>
      </c>
      <c r="AQ250" s="626">
        <v>5032</v>
      </c>
      <c r="AR250" s="626">
        <v>5121</v>
      </c>
      <c r="AS250" s="626">
        <v>5631</v>
      </c>
      <c r="AT250" s="626">
        <v>5720</v>
      </c>
      <c r="AU250" s="626">
        <v>6229</v>
      </c>
      <c r="AV250" s="626">
        <v>6739</v>
      </c>
      <c r="AW250" s="626">
        <v>6828</v>
      </c>
      <c r="AX250" s="626">
        <v>7337</v>
      </c>
      <c r="AY250" s="626">
        <v>7427</v>
      </c>
      <c r="AZ250" s="626">
        <v>7936</v>
      </c>
      <c r="BA250" s="626">
        <v>8026</v>
      </c>
      <c r="BB250" s="626">
        <v>8535</v>
      </c>
      <c r="BC250" s="626">
        <v>9044</v>
      </c>
      <c r="BD250" s="626">
        <v>9134</v>
      </c>
      <c r="BE250" s="626">
        <v>9643</v>
      </c>
      <c r="BF250" s="626">
        <v>9732</v>
      </c>
    </row>
    <row r="251" spans="1:61" customHeight="1" ht="26.25" s="619" customFormat="1">
      <c r="A251" s="598"/>
      <c r="B251" s="603">
        <v>4400</v>
      </c>
      <c r="C251" s="596">
        <f>ROUNDUP(IFERROR(AG249*(1+$AG$45/100),AG249),0)</f>
        <v>989</v>
      </c>
      <c r="D251" s="596">
        <f>ROUNDUP(IFERROR(AH249*(1+$AG$45/100),AH249),0)</f>
        <v>1301</v>
      </c>
      <c r="E251" s="596">
        <f>ROUNDUP(IFERROR(AI249*(1+$AG$45/100),AI249),0)</f>
        <v>1352</v>
      </c>
      <c r="F251" s="596">
        <f>ROUNDUP(IFERROR(AJ249*(1+$AG$45/100),AJ249),0)</f>
        <v>1664</v>
      </c>
      <c r="G251" s="596">
        <f>ROUNDUP(IFERROR(AK249*(1+$AG$45/100),AK249),0)</f>
        <v>1715</v>
      </c>
      <c r="H251" s="596">
        <f>ROUNDUP(IFERROR(AL249*(1+$AG$45/100),AL249),0)</f>
        <v>2027</v>
      </c>
      <c r="I251" s="596">
        <f>ROUNDUP(IFERROR(AM249*(1+$AG$45/100),AM249),0)</f>
        <v>2078</v>
      </c>
      <c r="J251" s="596">
        <f>ROUNDUP(IFERROR(AN249*(1+$AG$45/100),AN249),0)</f>
        <v>2391</v>
      </c>
      <c r="K251" s="596">
        <f>ROUNDUP(IFERROR(AO249*(1+$AG$45/100),AO249),0)</f>
        <v>2703</v>
      </c>
      <c r="L251" s="596">
        <f>ROUNDUP(IFERROR(AP249*(1+$AG$45/100),AP249),0)</f>
        <v>2753</v>
      </c>
      <c r="M251" s="596">
        <f>ROUNDUP(IFERROR(AQ249*(1+$AG$45/100),AQ249),0)</f>
        <v>3066</v>
      </c>
      <c r="N251" s="596">
        <f>ROUNDUP(IFERROR(AR249*(1+$AG$45/100),AR249),0)</f>
        <v>3117</v>
      </c>
      <c r="O251" s="596">
        <f>ROUNDUP(IFERROR(AS249*(1+$AG$45/100),AS249),0)</f>
        <v>3429</v>
      </c>
      <c r="P251" s="596">
        <f>ROUNDUP(IFERROR(AT249*(1+$AG$45/100),AT249),0)</f>
        <v>3479</v>
      </c>
      <c r="Q251" s="596">
        <f>ROUNDUP(IFERROR(AU249*(1+$AG$45/100),AU249),0)</f>
        <v>3792</v>
      </c>
      <c r="R251" s="596">
        <f>ROUNDUP(IFERROR(AV249*(1+$AG$45/100),AV249),0)</f>
        <v>4105</v>
      </c>
      <c r="S251" s="596">
        <f>ROUNDUP(IFERROR(AW249*(1+$AG$45/100),AW249),0)</f>
        <v>4155</v>
      </c>
      <c r="T251" s="596">
        <f>ROUNDUP(IFERROR(AX249*(1+$AG$45/100),AX249),0)</f>
        <v>4467</v>
      </c>
      <c r="U251" s="596">
        <f>ROUNDUP(IFERROR(AY249*(1+$AG$45/100),AY249),0)</f>
        <v>4518</v>
      </c>
      <c r="V251" s="596">
        <f>ROUNDUP(IFERROR(AZ249*(1+$AG$45/100),AZ249),0)</f>
        <v>4830</v>
      </c>
      <c r="W251" s="596">
        <f>ROUNDUP(IFERROR(BA249*(1+$AG$45/100),BA249),0)</f>
        <v>4881</v>
      </c>
      <c r="X251" s="596">
        <f>ROUNDUP(IFERROR(BB249*(1+$AG$45/100),BB249),0)</f>
        <v>5193</v>
      </c>
      <c r="Y251" s="596">
        <f>ROUNDUP(IFERROR(BC249*(1+$AG$45/100),BC249),0)</f>
        <v>5506</v>
      </c>
      <c r="Z251" s="596">
        <f>ROUNDUP(IFERROR(BD249*(1+$AG$45/100),BD249),0)</f>
        <v>5556</v>
      </c>
      <c r="AA251" s="596">
        <f>ROUNDUP(IFERROR(BE249*(1+$AG$45/100),BE249),0)</f>
        <v>5869</v>
      </c>
      <c r="AB251" s="596">
        <f>ROUNDUP(IFERROR(BF249*(1+$AG$45/100),BF249),0)</f>
        <v>5919</v>
      </c>
      <c r="AC251" s="601"/>
      <c r="AE251" s="620"/>
      <c r="AF251" s="621">
        <v>4800</v>
      </c>
      <c r="AG251" s="622">
        <v>1668</v>
      </c>
      <c r="AH251" s="622">
        <v>2195</v>
      </c>
      <c r="AI251" s="622">
        <v>2284</v>
      </c>
      <c r="AJ251" s="622">
        <v>2810</v>
      </c>
      <c r="AK251" s="622">
        <v>2900</v>
      </c>
      <c r="AL251" s="622">
        <v>3426</v>
      </c>
      <c r="AM251" s="622">
        <v>3515</v>
      </c>
      <c r="AN251" s="622">
        <v>4041</v>
      </c>
      <c r="AO251" s="622">
        <v>4567</v>
      </c>
      <c r="AP251" s="622">
        <v>4657</v>
      </c>
      <c r="AQ251" s="622">
        <v>5183</v>
      </c>
      <c r="AR251" s="622">
        <v>5272</v>
      </c>
      <c r="AS251" s="622">
        <v>5799</v>
      </c>
      <c r="AT251" s="622">
        <v>5888</v>
      </c>
      <c r="AU251" s="622">
        <v>6414</v>
      </c>
      <c r="AV251" s="622">
        <v>6940</v>
      </c>
      <c r="AW251" s="622">
        <v>7030</v>
      </c>
      <c r="AX251" s="622">
        <v>7556</v>
      </c>
      <c r="AY251" s="622">
        <v>7645</v>
      </c>
      <c r="AZ251" s="622">
        <v>8171</v>
      </c>
      <c r="BA251" s="622">
        <v>8261</v>
      </c>
      <c r="BB251" s="622">
        <v>8787</v>
      </c>
      <c r="BC251" s="622">
        <v>9313</v>
      </c>
      <c r="BD251" s="622">
        <v>9402</v>
      </c>
      <c r="BE251" s="622">
        <v>9929</v>
      </c>
      <c r="BF251" s="622">
        <v>10018</v>
      </c>
    </row>
    <row r="252" spans="1:61" customHeight="1" ht="26.25" s="623" customFormat="1">
      <c r="A252" s="598"/>
      <c r="B252" s="603">
        <v>4600</v>
      </c>
      <c r="C252" s="597">
        <f>ROUNDUP(IFERROR(AG250*(1+$AG$45/100),AG250),0)</f>
        <v>1052</v>
      </c>
      <c r="D252" s="597">
        <f>ROUNDUP(IFERROR(AH250*(1+$AG$45/100),AH250),0)</f>
        <v>1383</v>
      </c>
      <c r="E252" s="597">
        <f>ROUNDUP(IFERROR(AI250*(1+$AG$45/100),AI250),0)</f>
        <v>1442</v>
      </c>
      <c r="F252" s="597">
        <f>ROUNDUP(IFERROR(AJ250*(1+$AG$45/100),AJ250),0)</f>
        <v>1772</v>
      </c>
      <c r="G252" s="597">
        <f>ROUNDUP(IFERROR(AK250*(1+$AG$45/100),AK250),0)</f>
        <v>1831</v>
      </c>
      <c r="H252" s="597">
        <f>ROUNDUP(IFERROR(AL250*(1+$AG$45/100),AL250),0)</f>
        <v>2162</v>
      </c>
      <c r="I252" s="597">
        <f>ROUNDUP(IFERROR(AM250*(1+$AG$45/100),AM250),0)</f>
        <v>2220</v>
      </c>
      <c r="J252" s="597">
        <f>ROUNDUP(IFERROR(AN250*(1+$AG$45/100),AN250),0)</f>
        <v>2551</v>
      </c>
      <c r="K252" s="597">
        <f>ROUNDUP(IFERROR(AO250*(1+$AG$45/100),AO250),0)</f>
        <v>2882</v>
      </c>
      <c r="L252" s="597">
        <f>ROUNDUP(IFERROR(AP250*(1+$AG$45/100),AP250),0)</f>
        <v>2940</v>
      </c>
      <c r="M252" s="597">
        <f>ROUNDUP(IFERROR(AQ250*(1+$AG$45/100),AQ250),0)</f>
        <v>3271</v>
      </c>
      <c r="N252" s="597">
        <f>ROUNDUP(IFERROR(AR250*(1+$AG$45/100),AR250),0)</f>
        <v>3329</v>
      </c>
      <c r="O252" s="597">
        <f>ROUNDUP(IFERROR(AS250*(1+$AG$45/100),AS250),0)</f>
        <v>3661</v>
      </c>
      <c r="P252" s="597">
        <f>ROUNDUP(IFERROR(AT250*(1+$AG$45/100),AT250),0)</f>
        <v>3718</v>
      </c>
      <c r="Q252" s="597">
        <f>ROUNDUP(IFERROR(AU250*(1+$AG$45/100),AU250),0)</f>
        <v>4049</v>
      </c>
      <c r="R252" s="597">
        <f>ROUNDUP(IFERROR(AV250*(1+$AG$45/100),AV250),0)</f>
        <v>4381</v>
      </c>
      <c r="S252" s="597">
        <f>ROUNDUP(IFERROR(AW250*(1+$AG$45/100),AW250),0)</f>
        <v>4439</v>
      </c>
      <c r="T252" s="597">
        <f>ROUNDUP(IFERROR(AX250*(1+$AG$45/100),AX250),0)</f>
        <v>4770</v>
      </c>
      <c r="U252" s="597">
        <f>ROUNDUP(IFERROR(AY250*(1+$AG$45/100),AY250),0)</f>
        <v>4828</v>
      </c>
      <c r="V252" s="597">
        <f>ROUNDUP(IFERROR(AZ250*(1+$AG$45/100),AZ250),0)</f>
        <v>5159</v>
      </c>
      <c r="W252" s="597">
        <f>ROUNDUP(IFERROR(BA250*(1+$AG$45/100),BA250),0)</f>
        <v>5217</v>
      </c>
      <c r="X252" s="597">
        <f>ROUNDUP(IFERROR(BB250*(1+$AG$45/100),BB250),0)</f>
        <v>5548</v>
      </c>
      <c r="Y252" s="597">
        <f>ROUNDUP(IFERROR(BC250*(1+$AG$45/100),BC250),0)</f>
        <v>5879</v>
      </c>
      <c r="Z252" s="597">
        <f>ROUNDUP(IFERROR(BD250*(1+$AG$45/100),BD250),0)</f>
        <v>5938</v>
      </c>
      <c r="AA252" s="597">
        <f>ROUNDUP(IFERROR(BE250*(1+$AG$45/100),BE250),0)</f>
        <v>6268</v>
      </c>
      <c r="AB252" s="597">
        <f>ROUNDUP(IFERROR(BF250*(1+$AG$45/100),BF250),0)</f>
        <v>6326</v>
      </c>
      <c r="AC252" s="601"/>
      <c r="AE252" s="624"/>
      <c r="AF252" s="625">
        <v>5000</v>
      </c>
      <c r="AG252" s="626">
        <v>1719</v>
      </c>
      <c r="AH252" s="626">
        <v>2262</v>
      </c>
      <c r="AI252" s="626">
        <v>2351</v>
      </c>
      <c r="AJ252" s="626">
        <v>2894</v>
      </c>
      <c r="AK252" s="626">
        <v>2984</v>
      </c>
      <c r="AL252" s="626">
        <v>3526</v>
      </c>
      <c r="AM252" s="626">
        <v>3616</v>
      </c>
      <c r="AN252" s="626">
        <v>4159</v>
      </c>
      <c r="AO252" s="626">
        <v>4702</v>
      </c>
      <c r="AP252" s="626">
        <v>4791</v>
      </c>
      <c r="AQ252" s="626">
        <v>5334</v>
      </c>
      <c r="AR252" s="626">
        <v>5424</v>
      </c>
      <c r="AS252" s="626">
        <v>5967</v>
      </c>
      <c r="AT252" s="626">
        <v>6056</v>
      </c>
      <c r="AU252" s="626">
        <v>6599</v>
      </c>
      <c r="AV252" s="626">
        <v>7142</v>
      </c>
      <c r="AW252" s="626">
        <v>7231</v>
      </c>
      <c r="AX252" s="626">
        <v>7774</v>
      </c>
      <c r="AY252" s="626">
        <v>7864</v>
      </c>
      <c r="AZ252" s="626">
        <v>8407</v>
      </c>
      <c r="BA252" s="626">
        <v>8496</v>
      </c>
      <c r="BB252" s="626">
        <v>9039</v>
      </c>
      <c r="BC252" s="626">
        <v>9582</v>
      </c>
      <c r="BD252" s="626">
        <v>9671</v>
      </c>
      <c r="BE252" s="626">
        <v>10214</v>
      </c>
      <c r="BF252" s="626">
        <v>10304</v>
      </c>
    </row>
    <row r="253" spans="1:61" customHeight="1" ht="26.25" s="619" customFormat="1">
      <c r="A253" s="598"/>
      <c r="B253" s="603">
        <v>4800</v>
      </c>
      <c r="C253" s="596">
        <f>ROUNDUP(IFERROR(AG251*(1+$AG$45/100),AG251),0)</f>
        <v>1085</v>
      </c>
      <c r="D253" s="596">
        <f>ROUNDUP(IFERROR(AH251*(1+$AG$45/100),AH251),0)</f>
        <v>1427</v>
      </c>
      <c r="E253" s="596">
        <f>ROUNDUP(IFERROR(AI251*(1+$AG$45/100),AI251),0)</f>
        <v>1485</v>
      </c>
      <c r="F253" s="596">
        <f>ROUNDUP(IFERROR(AJ251*(1+$AG$45/100),AJ251),0)</f>
        <v>1827</v>
      </c>
      <c r="G253" s="596">
        <f>ROUNDUP(IFERROR(AK251*(1+$AG$45/100),AK251),0)</f>
        <v>1885</v>
      </c>
      <c r="H253" s="596">
        <f>ROUNDUP(IFERROR(AL251*(1+$AG$45/100),AL251),0)</f>
        <v>2227</v>
      </c>
      <c r="I253" s="596">
        <f>ROUNDUP(IFERROR(AM251*(1+$AG$45/100),AM251),0)</f>
        <v>2285</v>
      </c>
      <c r="J253" s="596">
        <f>ROUNDUP(IFERROR(AN251*(1+$AG$45/100),AN251),0)</f>
        <v>2627</v>
      </c>
      <c r="K253" s="596">
        <f>ROUNDUP(IFERROR(AO251*(1+$AG$45/100),AO251),0)</f>
        <v>2969</v>
      </c>
      <c r="L253" s="596">
        <f>ROUNDUP(IFERROR(AP251*(1+$AG$45/100),AP251),0)</f>
        <v>3028</v>
      </c>
      <c r="M253" s="596">
        <f>ROUNDUP(IFERROR(AQ251*(1+$AG$45/100),AQ251),0)</f>
        <v>3369</v>
      </c>
      <c r="N253" s="596">
        <f>ROUNDUP(IFERROR(AR251*(1+$AG$45/100),AR251),0)</f>
        <v>3427</v>
      </c>
      <c r="O253" s="596">
        <f>ROUNDUP(IFERROR(AS251*(1+$AG$45/100),AS251),0)</f>
        <v>3770</v>
      </c>
      <c r="P253" s="596">
        <f>ROUNDUP(IFERROR(AT251*(1+$AG$45/100),AT251),0)</f>
        <v>3828</v>
      </c>
      <c r="Q253" s="596">
        <f>ROUNDUP(IFERROR(AU251*(1+$AG$45/100),AU251),0)</f>
        <v>4170</v>
      </c>
      <c r="R253" s="596">
        <f>ROUNDUP(IFERROR(AV251*(1+$AG$45/100),AV251),0)</f>
        <v>4511</v>
      </c>
      <c r="S253" s="596">
        <f>ROUNDUP(IFERROR(AW251*(1+$AG$45/100),AW251),0)</f>
        <v>4570</v>
      </c>
      <c r="T253" s="596">
        <f>ROUNDUP(IFERROR(AX251*(1+$AG$45/100),AX251),0)</f>
        <v>4912</v>
      </c>
      <c r="U253" s="596">
        <f>ROUNDUP(IFERROR(AY251*(1+$AG$45/100),AY251),0)</f>
        <v>4970</v>
      </c>
      <c r="V253" s="596">
        <f>ROUNDUP(IFERROR(AZ251*(1+$AG$45/100),AZ251),0)</f>
        <v>5312</v>
      </c>
      <c r="W253" s="596">
        <f>ROUNDUP(IFERROR(BA251*(1+$AG$45/100),BA251),0)</f>
        <v>5370</v>
      </c>
      <c r="X253" s="596">
        <f>ROUNDUP(IFERROR(BB251*(1+$AG$45/100),BB251),0)</f>
        <v>5712</v>
      </c>
      <c r="Y253" s="596">
        <f>ROUNDUP(IFERROR(BC251*(1+$AG$45/100),BC251),0)</f>
        <v>6054</v>
      </c>
      <c r="Z253" s="596">
        <f>ROUNDUP(IFERROR(BD251*(1+$AG$45/100),BD251),0)</f>
        <v>6112</v>
      </c>
      <c r="AA253" s="596">
        <f>ROUNDUP(IFERROR(BE251*(1+$AG$45/100),BE251),0)</f>
        <v>6454</v>
      </c>
      <c r="AB253" s="596">
        <f>ROUNDUP(IFERROR(BF251*(1+$AG$45/100),BF251),0)</f>
        <v>6512</v>
      </c>
      <c r="AC253" s="601"/>
      <c r="AE253" s="620"/>
      <c r="AF253" s="621">
        <v>5200</v>
      </c>
      <c r="AG253" s="622">
        <v>1769</v>
      </c>
      <c r="AH253" s="622">
        <v>2329</v>
      </c>
      <c r="AI253" s="622">
        <v>2418</v>
      </c>
      <c r="AJ253" s="622">
        <v>2978</v>
      </c>
      <c r="AK253" s="622">
        <v>3068</v>
      </c>
      <c r="AL253" s="622">
        <v>3627</v>
      </c>
      <c r="AM253" s="622">
        <v>3717</v>
      </c>
      <c r="AN253" s="622">
        <v>4276</v>
      </c>
      <c r="AO253" s="622">
        <v>4836</v>
      </c>
      <c r="AP253" s="622">
        <v>4926</v>
      </c>
      <c r="AQ253" s="622">
        <v>5485</v>
      </c>
      <c r="AR253" s="622">
        <v>5575</v>
      </c>
      <c r="AS253" s="622">
        <v>6135</v>
      </c>
      <c r="AT253" s="622">
        <v>6224</v>
      </c>
      <c r="AU253" s="622">
        <v>6784</v>
      </c>
      <c r="AV253" s="622">
        <v>7343</v>
      </c>
      <c r="AW253" s="622">
        <v>7433</v>
      </c>
      <c r="AX253" s="622">
        <v>7993</v>
      </c>
      <c r="AY253" s="622">
        <v>8082</v>
      </c>
      <c r="AZ253" s="622">
        <v>8642</v>
      </c>
      <c r="BA253" s="622">
        <v>8731</v>
      </c>
      <c r="BB253" s="622">
        <v>9291</v>
      </c>
      <c r="BC253" s="622">
        <v>9851</v>
      </c>
      <c r="BD253" s="622">
        <v>9940</v>
      </c>
      <c r="BE253" s="622">
        <v>10500</v>
      </c>
      <c r="BF253" s="622">
        <v>10589</v>
      </c>
    </row>
    <row r="254" spans="1:61" customHeight="1" ht="26.25" s="623" customFormat="1">
      <c r="A254" s="598"/>
      <c r="B254" s="603">
        <v>5000</v>
      </c>
      <c r="C254" s="597">
        <f>ROUNDUP(IFERROR(AG252*(1+$AG$45/100),AG252),0)</f>
        <v>1118</v>
      </c>
      <c r="D254" s="597">
        <f>ROUNDUP(IFERROR(AH252*(1+$AG$45/100),AH252),0)</f>
        <v>1471</v>
      </c>
      <c r="E254" s="597">
        <f>ROUNDUP(IFERROR(AI252*(1+$AG$45/100),AI252),0)</f>
        <v>1529</v>
      </c>
      <c r="F254" s="597">
        <f>ROUNDUP(IFERROR(AJ252*(1+$AG$45/100),AJ252),0)</f>
        <v>1882</v>
      </c>
      <c r="G254" s="597">
        <f>ROUNDUP(IFERROR(AK252*(1+$AG$45/100),AK252),0)</f>
        <v>1940</v>
      </c>
      <c r="H254" s="597">
        <f>ROUNDUP(IFERROR(AL252*(1+$AG$45/100),AL252),0)</f>
        <v>2292</v>
      </c>
      <c r="I254" s="597">
        <f>ROUNDUP(IFERROR(AM252*(1+$AG$45/100),AM252),0)</f>
        <v>2351</v>
      </c>
      <c r="J254" s="597">
        <f>ROUNDUP(IFERROR(AN252*(1+$AG$45/100),AN252),0)</f>
        <v>2704</v>
      </c>
      <c r="K254" s="597">
        <f>ROUNDUP(IFERROR(AO252*(1+$AG$45/100),AO252),0)</f>
        <v>3057</v>
      </c>
      <c r="L254" s="597">
        <f>ROUNDUP(IFERROR(AP252*(1+$AG$45/100),AP252),0)</f>
        <v>3115</v>
      </c>
      <c r="M254" s="597">
        <f>ROUNDUP(IFERROR(AQ252*(1+$AG$45/100),AQ252),0)</f>
        <v>3468</v>
      </c>
      <c r="N254" s="597">
        <f>ROUNDUP(IFERROR(AR252*(1+$AG$45/100),AR252),0)</f>
        <v>3526</v>
      </c>
      <c r="O254" s="597">
        <f>ROUNDUP(IFERROR(AS252*(1+$AG$45/100),AS252),0)</f>
        <v>3879</v>
      </c>
      <c r="P254" s="597">
        <f>ROUNDUP(IFERROR(AT252*(1+$AG$45/100),AT252),0)</f>
        <v>3937</v>
      </c>
      <c r="Q254" s="597">
        <f>ROUNDUP(IFERROR(AU252*(1+$AG$45/100),AU252),0)</f>
        <v>4290</v>
      </c>
      <c r="R254" s="597">
        <f>ROUNDUP(IFERROR(AV252*(1+$AG$45/100),AV252),0)</f>
        <v>4643</v>
      </c>
      <c r="S254" s="597">
        <f>ROUNDUP(IFERROR(AW252*(1+$AG$45/100),AW252),0)</f>
        <v>4701</v>
      </c>
      <c r="T254" s="597">
        <f>ROUNDUP(IFERROR(AX252*(1+$AG$45/100),AX252),0)</f>
        <v>5054</v>
      </c>
      <c r="U254" s="597">
        <f>ROUNDUP(IFERROR(AY252*(1+$AG$45/100),AY252),0)</f>
        <v>5112</v>
      </c>
      <c r="V254" s="597">
        <f>ROUNDUP(IFERROR(AZ252*(1+$AG$45/100),AZ252),0)</f>
        <v>5465</v>
      </c>
      <c r="W254" s="597">
        <f>ROUNDUP(IFERROR(BA252*(1+$AG$45/100),BA252),0)</f>
        <v>5523</v>
      </c>
      <c r="X254" s="597">
        <f>ROUNDUP(IFERROR(BB252*(1+$AG$45/100),BB252),0)</f>
        <v>5876</v>
      </c>
      <c r="Y254" s="597">
        <f>ROUNDUP(IFERROR(BC252*(1+$AG$45/100),BC252),0)</f>
        <v>6229</v>
      </c>
      <c r="Z254" s="597">
        <f>ROUNDUP(IFERROR(BD252*(1+$AG$45/100),BD252),0)</f>
        <v>6287</v>
      </c>
      <c r="AA254" s="597">
        <f>ROUNDUP(IFERROR(BE252*(1+$AG$45/100),BE252),0)</f>
        <v>6640</v>
      </c>
      <c r="AB254" s="597">
        <f>ROUNDUP(IFERROR(BF252*(1+$AG$45/100),BF252),0)</f>
        <v>6698</v>
      </c>
      <c r="AC254" s="601"/>
      <c r="AE254" s="624"/>
      <c r="AF254" s="625">
        <v>5400</v>
      </c>
      <c r="AG254" s="626">
        <v>1820</v>
      </c>
      <c r="AH254" s="626">
        <v>2396</v>
      </c>
      <c r="AI254" s="626">
        <v>2486</v>
      </c>
      <c r="AJ254" s="626">
        <v>3062</v>
      </c>
      <c r="AK254" s="626">
        <v>3152</v>
      </c>
      <c r="AL254" s="626">
        <v>3728</v>
      </c>
      <c r="AM254" s="626">
        <v>3817</v>
      </c>
      <c r="AN254" s="626">
        <v>4394</v>
      </c>
      <c r="AO254" s="626">
        <v>4971</v>
      </c>
      <c r="AP254" s="626">
        <v>5060</v>
      </c>
      <c r="AQ254" s="626">
        <v>5637</v>
      </c>
      <c r="AR254" s="626">
        <v>5726</v>
      </c>
      <c r="AS254" s="626">
        <v>6303</v>
      </c>
      <c r="AT254" s="626">
        <v>6392</v>
      </c>
      <c r="AU254" s="626">
        <v>6968</v>
      </c>
      <c r="AV254" s="626">
        <v>7545</v>
      </c>
      <c r="AW254" s="626">
        <v>7634</v>
      </c>
      <c r="AX254" s="626">
        <v>8211</v>
      </c>
      <c r="AY254" s="626">
        <v>8300</v>
      </c>
      <c r="AZ254" s="626">
        <v>8877</v>
      </c>
      <c r="BA254" s="626">
        <v>8966</v>
      </c>
      <c r="BB254" s="626">
        <v>9543</v>
      </c>
      <c r="BC254" s="626">
        <v>10119</v>
      </c>
      <c r="BD254" s="626">
        <v>10209</v>
      </c>
      <c r="BE254" s="626">
        <v>10785</v>
      </c>
      <c r="BF254" s="626">
        <v>10875</v>
      </c>
    </row>
    <row r="255" spans="1:61" customHeight="1" ht="26.25" s="619" customFormat="1">
      <c r="A255" s="598"/>
      <c r="B255" s="603">
        <v>5200</v>
      </c>
      <c r="C255" s="596">
        <f>ROUNDUP(IFERROR(AG253*(1+$AG$45/100),AG253),0)</f>
        <v>1150</v>
      </c>
      <c r="D255" s="596">
        <f>ROUNDUP(IFERROR(AH253*(1+$AG$45/100),AH253),0)</f>
        <v>1514</v>
      </c>
      <c r="E255" s="596">
        <f>ROUNDUP(IFERROR(AI253*(1+$AG$45/100),AI253),0)</f>
        <v>1572</v>
      </c>
      <c r="F255" s="596">
        <f>ROUNDUP(IFERROR(AJ253*(1+$AG$45/100),AJ253),0)</f>
        <v>1936</v>
      </c>
      <c r="G255" s="596">
        <f>ROUNDUP(IFERROR(AK253*(1+$AG$45/100),AK253),0)</f>
        <v>1995</v>
      </c>
      <c r="H255" s="596">
        <f>ROUNDUP(IFERROR(AL253*(1+$AG$45/100),AL253),0)</f>
        <v>2358</v>
      </c>
      <c r="I255" s="596">
        <f>ROUNDUP(IFERROR(AM253*(1+$AG$45/100),AM253),0)</f>
        <v>2417</v>
      </c>
      <c r="J255" s="596">
        <f>ROUNDUP(IFERROR(AN253*(1+$AG$45/100),AN253),0)</f>
        <v>2780</v>
      </c>
      <c r="K255" s="596">
        <f>ROUNDUP(IFERROR(AO253*(1+$AG$45/100),AO253),0)</f>
        <v>3144</v>
      </c>
      <c r="L255" s="596">
        <f>ROUNDUP(IFERROR(AP253*(1+$AG$45/100),AP253),0)</f>
        <v>3202</v>
      </c>
      <c r="M255" s="596">
        <f>ROUNDUP(IFERROR(AQ253*(1+$AG$45/100),AQ253),0)</f>
        <v>3566</v>
      </c>
      <c r="N255" s="596">
        <f>ROUNDUP(IFERROR(AR253*(1+$AG$45/100),AR253),0)</f>
        <v>3624</v>
      </c>
      <c r="O255" s="596">
        <f>ROUNDUP(IFERROR(AS253*(1+$AG$45/100),AS253),0)</f>
        <v>3988</v>
      </c>
      <c r="P255" s="596">
        <f>ROUNDUP(IFERROR(AT253*(1+$AG$45/100),AT253),0)</f>
        <v>4046</v>
      </c>
      <c r="Q255" s="596">
        <f>ROUNDUP(IFERROR(AU253*(1+$AG$45/100),AU253),0)</f>
        <v>4410</v>
      </c>
      <c r="R255" s="596">
        <f>ROUNDUP(IFERROR(AV253*(1+$AG$45/100),AV253),0)</f>
        <v>4773</v>
      </c>
      <c r="S255" s="596">
        <f>ROUNDUP(IFERROR(AW253*(1+$AG$45/100),AW253),0)</f>
        <v>4832</v>
      </c>
      <c r="T255" s="596">
        <f>ROUNDUP(IFERROR(AX253*(1+$AG$45/100),AX253),0)</f>
        <v>5196</v>
      </c>
      <c r="U255" s="596">
        <f>ROUNDUP(IFERROR(AY253*(1+$AG$45/100),AY253),0)</f>
        <v>5254</v>
      </c>
      <c r="V255" s="596">
        <f>ROUNDUP(IFERROR(AZ253*(1+$AG$45/100),AZ253),0)</f>
        <v>5618</v>
      </c>
      <c r="W255" s="596">
        <f>ROUNDUP(IFERROR(BA253*(1+$AG$45/100),BA253),0)</f>
        <v>5676</v>
      </c>
      <c r="X255" s="596">
        <f>ROUNDUP(IFERROR(BB253*(1+$AG$45/100),BB253),0)</f>
        <v>6040</v>
      </c>
      <c r="Y255" s="596">
        <f>ROUNDUP(IFERROR(BC253*(1+$AG$45/100),BC253),0)</f>
        <v>6404</v>
      </c>
      <c r="Z255" s="596">
        <f>ROUNDUP(IFERROR(BD253*(1+$AG$45/100),BD253),0)</f>
        <v>6461</v>
      </c>
      <c r="AA255" s="596">
        <f>ROUNDUP(IFERROR(BE253*(1+$AG$45/100),BE253),0)</f>
        <v>6825</v>
      </c>
      <c r="AB255" s="596">
        <f>ROUNDUP(IFERROR(BF253*(1+$AG$45/100),BF253),0)</f>
        <v>6883</v>
      </c>
      <c r="AC255" s="601"/>
      <c r="AE255" s="620"/>
      <c r="AF255" s="621">
        <v>5600</v>
      </c>
      <c r="AG255" s="622">
        <v>1870</v>
      </c>
      <c r="AH255" s="622">
        <v>2463</v>
      </c>
      <c r="AI255" s="622">
        <v>2553</v>
      </c>
      <c r="AJ255" s="622">
        <v>3146</v>
      </c>
      <c r="AK255" s="622">
        <v>3236</v>
      </c>
      <c r="AL255" s="622">
        <v>3829</v>
      </c>
      <c r="AM255" s="622">
        <v>3918</v>
      </c>
      <c r="AN255" s="622">
        <v>4512</v>
      </c>
      <c r="AO255" s="622">
        <v>5105</v>
      </c>
      <c r="AP255" s="622">
        <v>5194</v>
      </c>
      <c r="AQ255" s="622">
        <v>5788</v>
      </c>
      <c r="AR255" s="622">
        <v>5877</v>
      </c>
      <c r="AS255" s="622">
        <v>6471</v>
      </c>
      <c r="AT255" s="622">
        <v>6560</v>
      </c>
      <c r="AU255" s="622">
        <v>7153</v>
      </c>
      <c r="AV255" s="622">
        <v>7747</v>
      </c>
      <c r="AW255" s="622">
        <v>7836</v>
      </c>
      <c r="AX255" s="622">
        <v>8429</v>
      </c>
      <c r="AY255" s="622">
        <v>8519</v>
      </c>
      <c r="AZ255" s="622">
        <v>9112</v>
      </c>
      <c r="BA255" s="622">
        <v>9202</v>
      </c>
      <c r="BB255" s="622">
        <v>9795</v>
      </c>
      <c r="BC255" s="622">
        <v>10388</v>
      </c>
      <c r="BD255" s="622">
        <v>10478</v>
      </c>
      <c r="BE255" s="622">
        <v>11071</v>
      </c>
      <c r="BF255" s="622">
        <v>11160</v>
      </c>
    </row>
    <row r="256" spans="1:61" customHeight="1" ht="26.25" s="623" customFormat="1">
      <c r="A256" s="598"/>
      <c r="B256" s="603">
        <v>5400</v>
      </c>
      <c r="C256" s="597">
        <f>ROUNDUP(IFERROR(AG254*(1+$AG$45/100),AG254),0)</f>
        <v>1183</v>
      </c>
      <c r="D256" s="597">
        <f>ROUNDUP(IFERROR(AH254*(1+$AG$45/100),AH254),0)</f>
        <v>1558</v>
      </c>
      <c r="E256" s="597">
        <f>ROUNDUP(IFERROR(AI254*(1+$AG$45/100),AI254),0)</f>
        <v>1616</v>
      </c>
      <c r="F256" s="597">
        <f>ROUNDUP(IFERROR(AJ254*(1+$AG$45/100),AJ254),0)</f>
        <v>1991</v>
      </c>
      <c r="G256" s="597">
        <f>ROUNDUP(IFERROR(AK254*(1+$AG$45/100),AK254),0)</f>
        <v>2049</v>
      </c>
      <c r="H256" s="597">
        <f>ROUNDUP(IFERROR(AL254*(1+$AG$45/100),AL254),0)</f>
        <v>2424</v>
      </c>
      <c r="I256" s="597">
        <f>ROUNDUP(IFERROR(AM254*(1+$AG$45/100),AM254),0)</f>
        <v>2482</v>
      </c>
      <c r="J256" s="597">
        <f>ROUNDUP(IFERROR(AN254*(1+$AG$45/100),AN254),0)</f>
        <v>2857</v>
      </c>
      <c r="K256" s="597">
        <f>ROUNDUP(IFERROR(AO254*(1+$AG$45/100),AO254),0)</f>
        <v>3232</v>
      </c>
      <c r="L256" s="597">
        <f>ROUNDUP(IFERROR(AP254*(1+$AG$45/100),AP254),0)</f>
        <v>3289</v>
      </c>
      <c r="M256" s="597">
        <f>ROUNDUP(IFERROR(AQ254*(1+$AG$45/100),AQ254),0)</f>
        <v>3665</v>
      </c>
      <c r="N256" s="597">
        <f>ROUNDUP(IFERROR(AR254*(1+$AG$45/100),AR254),0)</f>
        <v>3722</v>
      </c>
      <c r="O256" s="597">
        <f>ROUNDUP(IFERROR(AS254*(1+$AG$45/100),AS254),0)</f>
        <v>4097</v>
      </c>
      <c r="P256" s="597">
        <f>ROUNDUP(IFERROR(AT254*(1+$AG$45/100),AT254),0)</f>
        <v>4155</v>
      </c>
      <c r="Q256" s="597">
        <f>ROUNDUP(IFERROR(AU254*(1+$AG$45/100),AU254),0)</f>
        <v>4530</v>
      </c>
      <c r="R256" s="597">
        <f>ROUNDUP(IFERROR(AV254*(1+$AG$45/100),AV254),0)</f>
        <v>4905</v>
      </c>
      <c r="S256" s="597">
        <f>ROUNDUP(IFERROR(AW254*(1+$AG$45/100),AW254),0)</f>
        <v>4963</v>
      </c>
      <c r="T256" s="597">
        <f>ROUNDUP(IFERROR(AX254*(1+$AG$45/100),AX254),0)</f>
        <v>5338</v>
      </c>
      <c r="U256" s="597">
        <f>ROUNDUP(IFERROR(AY254*(1+$AG$45/100),AY254),0)</f>
        <v>5395</v>
      </c>
      <c r="V256" s="597">
        <f>ROUNDUP(IFERROR(AZ254*(1+$AG$45/100),AZ254),0)</f>
        <v>5771</v>
      </c>
      <c r="W256" s="597">
        <f>ROUNDUP(IFERROR(BA254*(1+$AG$45/100),BA254),0)</f>
        <v>5828</v>
      </c>
      <c r="X256" s="597">
        <f>ROUNDUP(IFERROR(BB254*(1+$AG$45/100),BB254),0)</f>
        <v>6203</v>
      </c>
      <c r="Y256" s="597">
        <f>ROUNDUP(IFERROR(BC254*(1+$AG$45/100),BC254),0)</f>
        <v>6578</v>
      </c>
      <c r="Z256" s="597">
        <f>ROUNDUP(IFERROR(BD254*(1+$AG$45/100),BD254),0)</f>
        <v>6636</v>
      </c>
      <c r="AA256" s="597">
        <f>ROUNDUP(IFERROR(BE254*(1+$AG$45/100),BE254),0)</f>
        <v>7011</v>
      </c>
      <c r="AB256" s="597">
        <f>ROUNDUP(IFERROR(BF254*(1+$AG$45/100),BF254),0)</f>
        <v>7069</v>
      </c>
      <c r="AC256" s="601"/>
      <c r="AE256" s="624"/>
      <c r="AF256" s="625">
        <v>5800</v>
      </c>
      <c r="AG256" s="626">
        <v>1920</v>
      </c>
      <c r="AH256" s="626">
        <v>2531</v>
      </c>
      <c r="AI256" s="626">
        <v>2620</v>
      </c>
      <c r="AJ256" s="626">
        <v>3230</v>
      </c>
      <c r="AK256" s="626">
        <v>3320</v>
      </c>
      <c r="AL256" s="626">
        <v>3930</v>
      </c>
      <c r="AM256" s="626">
        <v>4019</v>
      </c>
      <c r="AN256" s="626">
        <v>4629</v>
      </c>
      <c r="AO256" s="626">
        <v>5239</v>
      </c>
      <c r="AP256" s="626">
        <v>5329</v>
      </c>
      <c r="AQ256" s="626">
        <v>5939</v>
      </c>
      <c r="AR256" s="626">
        <v>6028</v>
      </c>
      <c r="AS256" s="626">
        <v>6639</v>
      </c>
      <c r="AT256" s="626">
        <v>6728</v>
      </c>
      <c r="AU256" s="626">
        <v>7338</v>
      </c>
      <c r="AV256" s="626">
        <v>7948</v>
      </c>
      <c r="AW256" s="626">
        <v>8038</v>
      </c>
      <c r="AX256" s="626">
        <v>8648</v>
      </c>
      <c r="AY256" s="626">
        <v>8737</v>
      </c>
      <c r="AZ256" s="626">
        <v>9347</v>
      </c>
      <c r="BA256" s="626">
        <v>9437</v>
      </c>
      <c r="BB256" s="626">
        <v>10047</v>
      </c>
      <c r="BC256" s="626">
        <v>10657</v>
      </c>
      <c r="BD256" s="626">
        <v>10746</v>
      </c>
      <c r="BE256" s="626">
        <v>11357</v>
      </c>
      <c r="BF256" s="626">
        <v>11446</v>
      </c>
    </row>
    <row r="257" spans="1:61" customHeight="1" ht="26.25" s="619" customFormat="1">
      <c r="A257" s="598"/>
      <c r="B257" s="603">
        <v>5600</v>
      </c>
      <c r="C257" s="596">
        <f>ROUNDUP(IFERROR(AG255*(1+$AG$45/100),AG255),0)</f>
        <v>1216</v>
      </c>
      <c r="D257" s="596">
        <f>ROUNDUP(IFERROR(AH255*(1+$AG$45/100),AH255),0)</f>
        <v>1601</v>
      </c>
      <c r="E257" s="596">
        <f>ROUNDUP(IFERROR(AI255*(1+$AG$45/100),AI255),0)</f>
        <v>1660</v>
      </c>
      <c r="F257" s="596">
        <f>ROUNDUP(IFERROR(AJ255*(1+$AG$45/100),AJ255),0)</f>
        <v>2045</v>
      </c>
      <c r="G257" s="596">
        <f>ROUNDUP(IFERROR(AK255*(1+$AG$45/100),AK255),0)</f>
        <v>2104</v>
      </c>
      <c r="H257" s="596">
        <f>ROUNDUP(IFERROR(AL255*(1+$AG$45/100),AL255),0)</f>
        <v>2489</v>
      </c>
      <c r="I257" s="596">
        <f>ROUNDUP(IFERROR(AM255*(1+$AG$45/100),AM255),0)</f>
        <v>2547</v>
      </c>
      <c r="J257" s="596">
        <f>ROUNDUP(IFERROR(AN255*(1+$AG$45/100),AN255),0)</f>
        <v>2933</v>
      </c>
      <c r="K257" s="596">
        <f>ROUNDUP(IFERROR(AO255*(1+$AG$45/100),AO255),0)</f>
        <v>3319</v>
      </c>
      <c r="L257" s="596">
        <f>ROUNDUP(IFERROR(AP255*(1+$AG$45/100),AP255),0)</f>
        <v>3377</v>
      </c>
      <c r="M257" s="596">
        <f>ROUNDUP(IFERROR(AQ255*(1+$AG$45/100),AQ255),0)</f>
        <v>3763</v>
      </c>
      <c r="N257" s="596">
        <f>ROUNDUP(IFERROR(AR255*(1+$AG$45/100),AR255),0)</f>
        <v>3821</v>
      </c>
      <c r="O257" s="596">
        <f>ROUNDUP(IFERROR(AS255*(1+$AG$45/100),AS255),0)</f>
        <v>4207</v>
      </c>
      <c r="P257" s="596">
        <f>ROUNDUP(IFERROR(AT255*(1+$AG$45/100),AT255),0)</f>
        <v>4264</v>
      </c>
      <c r="Q257" s="596">
        <f>ROUNDUP(IFERROR(AU255*(1+$AG$45/100),AU255),0)</f>
        <v>4650</v>
      </c>
      <c r="R257" s="596">
        <f>ROUNDUP(IFERROR(AV255*(1+$AG$45/100),AV255),0)</f>
        <v>5036</v>
      </c>
      <c r="S257" s="596">
        <f>ROUNDUP(IFERROR(AW255*(1+$AG$45/100),AW255),0)</f>
        <v>5094</v>
      </c>
      <c r="T257" s="596">
        <f>ROUNDUP(IFERROR(AX255*(1+$AG$45/100),AX255),0)</f>
        <v>5479</v>
      </c>
      <c r="U257" s="596">
        <f>ROUNDUP(IFERROR(AY255*(1+$AG$45/100),AY255),0)</f>
        <v>5538</v>
      </c>
      <c r="V257" s="596">
        <f>ROUNDUP(IFERROR(AZ255*(1+$AG$45/100),AZ255),0)</f>
        <v>5923</v>
      </c>
      <c r="W257" s="596">
        <f>ROUNDUP(IFERROR(BA255*(1+$AG$45/100),BA255),0)</f>
        <v>5982</v>
      </c>
      <c r="X257" s="596">
        <f>ROUNDUP(IFERROR(BB255*(1+$AG$45/100),BB255),0)</f>
        <v>6367</v>
      </c>
      <c r="Y257" s="596">
        <f>ROUNDUP(IFERROR(BC255*(1+$AG$45/100),BC255),0)</f>
        <v>6753</v>
      </c>
      <c r="Z257" s="596">
        <f>ROUNDUP(IFERROR(BD255*(1+$AG$45/100),BD255),0)</f>
        <v>6811</v>
      </c>
      <c r="AA257" s="596">
        <f>ROUNDUP(IFERROR(BE255*(1+$AG$45/100),BE255),0)</f>
        <v>7197</v>
      </c>
      <c r="AB257" s="596">
        <f>ROUNDUP(IFERROR(BF255*(1+$AG$45/100),BF255),0)</f>
        <v>7254</v>
      </c>
      <c r="AC257" s="601"/>
      <c r="AE257" s="620"/>
      <c r="AF257" s="621">
        <v>6000</v>
      </c>
      <c r="AG257" s="622">
        <v>1971</v>
      </c>
      <c r="AH257" s="622">
        <v>2598</v>
      </c>
      <c r="AI257" s="622">
        <v>2687</v>
      </c>
      <c r="AJ257" s="622">
        <v>3314</v>
      </c>
      <c r="AK257" s="622">
        <v>3404</v>
      </c>
      <c r="AL257" s="622">
        <v>4030</v>
      </c>
      <c r="AM257" s="622">
        <v>4120</v>
      </c>
      <c r="AN257" s="622">
        <v>4747</v>
      </c>
      <c r="AO257" s="622">
        <v>5374</v>
      </c>
      <c r="AP257" s="622">
        <v>5463</v>
      </c>
      <c r="AQ257" s="622">
        <v>6090</v>
      </c>
      <c r="AR257" s="622">
        <v>6180</v>
      </c>
      <c r="AS257" s="622">
        <v>6807</v>
      </c>
      <c r="AT257" s="622">
        <v>6896</v>
      </c>
      <c r="AU257" s="622">
        <v>7523</v>
      </c>
      <c r="AV257" s="622">
        <v>8150</v>
      </c>
      <c r="AW257" s="622">
        <v>8239</v>
      </c>
      <c r="AX257" s="622">
        <v>8866</v>
      </c>
      <c r="AY257" s="622">
        <v>8956</v>
      </c>
      <c r="AZ257" s="622">
        <v>9583</v>
      </c>
      <c r="BA257" s="622">
        <v>9672</v>
      </c>
      <c r="BB257" s="622">
        <v>10299</v>
      </c>
      <c r="BC257" s="622">
        <v>10926</v>
      </c>
      <c r="BD257" s="622">
        <v>11015</v>
      </c>
      <c r="BE257" s="622">
        <v>11642</v>
      </c>
      <c r="BF257" s="622">
        <v>11732</v>
      </c>
    </row>
    <row r="258" spans="1:61" customHeight="1" ht="26.25" s="619" customFormat="1">
      <c r="A258" s="598"/>
      <c r="B258" s="603">
        <v>5800</v>
      </c>
      <c r="C258" s="597">
        <f>ROUNDUP(IFERROR(AG256*(1+$AG$45/100),AG256),0)</f>
        <v>1248</v>
      </c>
      <c r="D258" s="597">
        <f>ROUNDUP(IFERROR(AH256*(1+$AG$45/100),AH256),0)</f>
        <v>1646</v>
      </c>
      <c r="E258" s="597">
        <f>ROUNDUP(IFERROR(AI256*(1+$AG$45/100),AI256),0)</f>
        <v>1703</v>
      </c>
      <c r="F258" s="597">
        <f>ROUNDUP(IFERROR(AJ256*(1+$AG$45/100),AJ256),0)</f>
        <v>2100</v>
      </c>
      <c r="G258" s="597">
        <f>ROUNDUP(IFERROR(AK256*(1+$AG$45/100),AK256),0)</f>
        <v>2158</v>
      </c>
      <c r="H258" s="597">
        <f>ROUNDUP(IFERROR(AL256*(1+$AG$45/100),AL256),0)</f>
        <v>2555</v>
      </c>
      <c r="I258" s="597">
        <f>ROUNDUP(IFERROR(AM256*(1+$AG$45/100),AM256),0)</f>
        <v>2613</v>
      </c>
      <c r="J258" s="597">
        <f>ROUNDUP(IFERROR(AN256*(1+$AG$45/100),AN256),0)</f>
        <v>3009</v>
      </c>
      <c r="K258" s="597">
        <f>ROUNDUP(IFERROR(AO256*(1+$AG$45/100),AO256),0)</f>
        <v>3406</v>
      </c>
      <c r="L258" s="597">
        <f>ROUNDUP(IFERROR(AP256*(1+$AG$45/100),AP256),0)</f>
        <v>3464</v>
      </c>
      <c r="M258" s="597">
        <f>ROUNDUP(IFERROR(AQ256*(1+$AG$45/100),AQ256),0)</f>
        <v>3861</v>
      </c>
      <c r="N258" s="597">
        <f>ROUNDUP(IFERROR(AR256*(1+$AG$45/100),AR256),0)</f>
        <v>3919</v>
      </c>
      <c r="O258" s="597">
        <f>ROUNDUP(IFERROR(AS256*(1+$AG$45/100),AS256),0)</f>
        <v>4316</v>
      </c>
      <c r="P258" s="597">
        <f>ROUNDUP(IFERROR(AT256*(1+$AG$45/100),AT256),0)</f>
        <v>4374</v>
      </c>
      <c r="Q258" s="597">
        <f>ROUNDUP(IFERROR(AU256*(1+$AG$45/100),AU256),0)</f>
        <v>4770</v>
      </c>
      <c r="R258" s="597">
        <f>ROUNDUP(IFERROR(AV256*(1+$AG$45/100),AV256),0)</f>
        <v>5167</v>
      </c>
      <c r="S258" s="597">
        <f>ROUNDUP(IFERROR(AW256*(1+$AG$45/100),AW256),0)</f>
        <v>5225</v>
      </c>
      <c r="T258" s="597">
        <f>ROUNDUP(IFERROR(AX256*(1+$AG$45/100),AX256),0)</f>
        <v>5622</v>
      </c>
      <c r="U258" s="597">
        <f>ROUNDUP(IFERROR(AY256*(1+$AG$45/100),AY256),0)</f>
        <v>5680</v>
      </c>
      <c r="V258" s="597">
        <f>ROUNDUP(IFERROR(AZ256*(1+$AG$45/100),AZ256),0)</f>
        <v>6076</v>
      </c>
      <c r="W258" s="597">
        <f>ROUNDUP(IFERROR(BA256*(1+$AG$45/100),BA256),0)</f>
        <v>6135</v>
      </c>
      <c r="X258" s="597">
        <f>ROUNDUP(IFERROR(BB256*(1+$AG$45/100),BB256),0)</f>
        <v>6531</v>
      </c>
      <c r="Y258" s="597">
        <f>ROUNDUP(IFERROR(BC256*(1+$AG$45/100),BC256),0)</f>
        <v>6928</v>
      </c>
      <c r="Z258" s="597">
        <f>ROUNDUP(IFERROR(BD256*(1+$AG$45/100),BD256),0)</f>
        <v>6985</v>
      </c>
      <c r="AA258" s="597">
        <f>ROUNDUP(IFERROR(BE256*(1+$AG$45/100),BE256),0)</f>
        <v>7383</v>
      </c>
      <c r="AB258" s="597">
        <f>ROUNDUP(IFERROR(BF256*(1+$AG$45/100),BF256),0)</f>
        <v>7440</v>
      </c>
      <c r="AC258" s="601"/>
      <c r="AE258" s="620"/>
      <c r="AF258" s="627"/>
      <c r="AG258" s="620"/>
      <c r="AH258" s="620"/>
      <c r="AI258" s="620"/>
      <c r="AJ258" s="620"/>
      <c r="AK258" s="620"/>
      <c r="AL258" s="620"/>
      <c r="AM258" s="620"/>
      <c r="AN258" s="620"/>
      <c r="AO258" s="620"/>
      <c r="AP258" s="620"/>
      <c r="AQ258" s="620"/>
      <c r="AR258" s="620"/>
      <c r="AS258" s="620"/>
      <c r="AT258" s="620"/>
      <c r="AU258" s="620"/>
      <c r="AV258" s="620"/>
      <c r="AW258" s="620"/>
      <c r="AX258" s="620"/>
      <c r="AY258" s="620"/>
      <c r="AZ258" s="620"/>
      <c r="BA258" s="620"/>
      <c r="BB258" s="620"/>
      <c r="BC258" s="620"/>
      <c r="BD258" s="620"/>
      <c r="BE258" s="620"/>
      <c r="BF258" s="620"/>
    </row>
    <row r="259" spans="1:61" customHeight="1" ht="26.25">
      <c r="A259" s="598"/>
      <c r="B259" s="603">
        <v>6000</v>
      </c>
      <c r="C259" s="597">
        <f>ROUNDUP(IFERROR(AG257*(1+$AG$45/100),AG257),0)</f>
        <v>1282</v>
      </c>
      <c r="D259" s="597">
        <f>ROUNDUP(IFERROR(AH257*(1+$AG$45/100),AH257),0)</f>
        <v>1689</v>
      </c>
      <c r="E259" s="597">
        <f>ROUNDUP(IFERROR(AI257*(1+$AG$45/100),AI257),0)</f>
        <v>1747</v>
      </c>
      <c r="F259" s="597">
        <f>ROUNDUP(IFERROR(AJ257*(1+$AG$45/100),AJ257),0)</f>
        <v>2155</v>
      </c>
      <c r="G259" s="597">
        <f>ROUNDUP(IFERROR(AK257*(1+$AG$45/100),AK257),0)</f>
        <v>2213</v>
      </c>
      <c r="H259" s="597">
        <f>ROUNDUP(IFERROR(AL257*(1+$AG$45/100),AL257),0)</f>
        <v>2620</v>
      </c>
      <c r="I259" s="597">
        <f>ROUNDUP(IFERROR(AM257*(1+$AG$45/100),AM257),0)</f>
        <v>2678</v>
      </c>
      <c r="J259" s="597">
        <f>ROUNDUP(IFERROR(AN257*(1+$AG$45/100),AN257),0)</f>
        <v>3086</v>
      </c>
      <c r="K259" s="597">
        <f>ROUNDUP(IFERROR(AO257*(1+$AG$45/100),AO257),0)</f>
        <v>3494</v>
      </c>
      <c r="L259" s="597">
        <f>ROUNDUP(IFERROR(AP257*(1+$AG$45/100),AP257),0)</f>
        <v>3551</v>
      </c>
      <c r="M259" s="597">
        <f>ROUNDUP(IFERROR(AQ257*(1+$AG$45/100),AQ257),0)</f>
        <v>3959</v>
      </c>
      <c r="N259" s="597">
        <f>ROUNDUP(IFERROR(AR257*(1+$AG$45/100),AR257),0)</f>
        <v>4017</v>
      </c>
      <c r="O259" s="597">
        <f>ROUNDUP(IFERROR(AS257*(1+$AG$45/100),AS257),0)</f>
        <v>4425</v>
      </c>
      <c r="P259" s="597">
        <f>ROUNDUP(IFERROR(AT257*(1+$AG$45/100),AT257),0)</f>
        <v>4483</v>
      </c>
      <c r="Q259" s="597">
        <f>ROUNDUP(IFERROR(AU257*(1+$AG$45/100),AU257),0)</f>
        <v>4890</v>
      </c>
      <c r="R259" s="597">
        <f>ROUNDUP(IFERROR(AV257*(1+$AG$45/100),AV257),0)</f>
        <v>5298</v>
      </c>
      <c r="S259" s="597">
        <f>ROUNDUP(IFERROR(AW257*(1+$AG$45/100),AW257),0)</f>
        <v>5356</v>
      </c>
      <c r="T259" s="597">
        <f>ROUNDUP(IFERROR(AX257*(1+$AG$45/100),AX257),0)</f>
        <v>5763</v>
      </c>
      <c r="U259" s="597">
        <f>ROUNDUP(IFERROR(AY257*(1+$AG$45/100),AY257),0)</f>
        <v>5822</v>
      </c>
      <c r="V259" s="597">
        <f>ROUNDUP(IFERROR(AZ257*(1+$AG$45/100),AZ257),0)</f>
        <v>6229</v>
      </c>
      <c r="W259" s="597">
        <f>ROUNDUP(IFERROR(BA257*(1+$AG$45/100),BA257),0)</f>
        <v>6287</v>
      </c>
      <c r="X259" s="597">
        <f>ROUNDUP(IFERROR(BB257*(1+$AG$45/100),BB257),0)</f>
        <v>6695</v>
      </c>
      <c r="Y259" s="597">
        <f>ROUNDUP(IFERROR(BC257*(1+$AG$45/100),BC257),0)</f>
        <v>7102</v>
      </c>
      <c r="Z259" s="597">
        <f>ROUNDUP(IFERROR(BD257*(1+$AG$45/100),BD257),0)</f>
        <v>7160</v>
      </c>
      <c r="AA259" s="597">
        <f>ROUNDUP(IFERROR(BE257*(1+$AG$45/100),BE257),0)</f>
        <v>7568</v>
      </c>
      <c r="AB259" s="597">
        <f>ROUNDUP(IFERROR(BF257*(1+$AG$45/100),BF257),0)</f>
        <v>7626</v>
      </c>
      <c r="AC259" s="601"/>
    </row>
    <row r="260" spans="1:61" customHeight="1" ht="26.25">
      <c r="A260" s="598"/>
      <c r="B260" s="598"/>
      <c r="C260" s="598"/>
      <c r="D260" s="598"/>
      <c r="E260" s="598"/>
      <c r="F260" s="598"/>
      <c r="G260" s="598"/>
      <c r="H260" s="598"/>
      <c r="I260" s="598"/>
      <c r="J260" s="598"/>
      <c r="K260" s="598"/>
      <c r="L260" s="598"/>
      <c r="M260" s="598"/>
      <c r="N260" s="598"/>
      <c r="O260" s="598"/>
      <c r="P260" s="598"/>
      <c r="Q260" s="598"/>
      <c r="R260" s="598"/>
      <c r="S260" s="598"/>
      <c r="T260" s="598"/>
      <c r="U260" s="598"/>
      <c r="V260" s="598"/>
      <c r="W260" s="598"/>
      <c r="X260" s="598"/>
      <c r="Y260" s="598"/>
      <c r="Z260" s="598"/>
      <c r="AA260" s="598"/>
      <c r="AB260" s="598"/>
      <c r="AC260" s="601"/>
    </row>
    <row r="261" spans="1:61" customHeight="1" ht="53.1">
      <c r="A261" s="1467" t="s">
        <v>72</v>
      </c>
      <c r="B261" s="1467"/>
      <c r="C261" s="1467"/>
      <c r="D261" s="1467"/>
      <c r="E261" s="1467"/>
      <c r="F261" s="1467"/>
      <c r="G261" s="1467"/>
      <c r="H261" s="1467"/>
      <c r="I261" s="1467"/>
      <c r="J261" s="1467"/>
      <c r="K261" s="1467"/>
      <c r="L261" s="1467"/>
      <c r="M261" s="1467"/>
      <c r="N261" s="1467"/>
      <c r="O261" s="1467"/>
      <c r="P261" s="1467"/>
      <c r="Q261" s="1467"/>
      <c r="R261" s="1467"/>
      <c r="S261" s="1467"/>
      <c r="T261" s="1467"/>
      <c r="U261" s="1467"/>
      <c r="V261" s="1467"/>
      <c r="W261" s="1467"/>
      <c r="X261" s="1467"/>
      <c r="Y261" s="1467"/>
      <c r="Z261" s="1467"/>
      <c r="AA261" s="1467"/>
      <c r="AB261" s="1467"/>
      <c r="AC261" s="1467"/>
    </row>
    <row r="262" spans="1:61" customHeight="1" ht="21.75">
      <c r="A262" s="1467" t="s">
        <v>73</v>
      </c>
      <c r="B262" s="1467"/>
      <c r="C262" s="1467"/>
      <c r="D262" s="1467"/>
      <c r="E262" s="1467"/>
      <c r="F262" s="1467"/>
      <c r="G262" s="1467"/>
      <c r="H262" s="1467"/>
      <c r="I262" s="1467"/>
      <c r="J262" s="1467"/>
      <c r="K262" s="1467"/>
      <c r="L262" s="1467"/>
      <c r="M262" s="1467"/>
      <c r="N262" s="1467"/>
      <c r="O262" s="1467"/>
      <c r="P262" s="1467"/>
      <c r="Q262" s="1467"/>
      <c r="R262" s="1467"/>
      <c r="S262" s="1467"/>
      <c r="T262" s="1467"/>
      <c r="U262" s="1467"/>
      <c r="V262" s="1467"/>
      <c r="W262" s="1467"/>
      <c r="X262" s="1467"/>
      <c r="Y262" s="1467"/>
      <c r="Z262" s="1467"/>
      <c r="AA262" s="1467"/>
      <c r="AB262" s="1467"/>
      <c r="AC262" s="1467"/>
    </row>
    <row r="263" spans="1:61">
      <c r="A263" s="615"/>
      <c r="B263" s="292"/>
      <c r="C263" s="616"/>
      <c r="D263" s="616"/>
      <c r="E263" s="616"/>
      <c r="F263" s="616"/>
      <c r="G263" s="616"/>
      <c r="H263" s="616"/>
      <c r="I263" s="616"/>
      <c r="J263" s="616"/>
      <c r="K263" s="616"/>
      <c r="L263" s="616"/>
      <c r="M263" s="616"/>
      <c r="N263" s="616"/>
      <c r="O263" s="616"/>
      <c r="P263" s="616"/>
      <c r="Q263" s="616"/>
      <c r="R263" s="616"/>
      <c r="S263" s="616"/>
      <c r="T263" s="616"/>
      <c r="U263" s="616"/>
      <c r="V263" s="616"/>
      <c r="W263" s="616"/>
      <c r="X263" s="616"/>
      <c r="Y263" s="616"/>
      <c r="Z263" s="616"/>
      <c r="AA263" s="616"/>
      <c r="AB263" s="616"/>
      <c r="AC263" s="615"/>
    </row>
    <row r="264" spans="1:61">
      <c r="A264" s="615"/>
      <c r="B264" s="292"/>
      <c r="C264" s="616"/>
      <c r="D264" s="617"/>
      <c r="E264" s="617"/>
      <c r="F264" s="617"/>
      <c r="G264" s="617"/>
      <c r="H264" s="617"/>
      <c r="I264" s="617"/>
      <c r="J264" s="617"/>
      <c r="K264" s="617"/>
      <c r="L264" s="617"/>
      <c r="M264" s="617"/>
      <c r="N264" s="617"/>
      <c r="O264" s="617"/>
      <c r="P264" s="617"/>
      <c r="Q264" s="617"/>
      <c r="R264" s="617"/>
      <c r="S264" s="617"/>
      <c r="T264" s="617"/>
      <c r="U264" s="617"/>
      <c r="V264" s="617"/>
      <c r="W264" s="617"/>
      <c r="X264" s="617"/>
      <c r="Y264" s="617"/>
      <c r="Z264" s="617"/>
      <c r="AA264" s="617"/>
      <c r="AB264" s="617"/>
      <c r="AC264" s="615"/>
    </row>
    <row r="265" spans="1:61">
      <c r="A265" s="615"/>
      <c r="B265" s="292"/>
      <c r="C265" s="616"/>
      <c r="D265" s="617"/>
      <c r="E265" s="617"/>
      <c r="F265" s="617"/>
      <c r="G265" s="617"/>
      <c r="H265" s="617"/>
      <c r="I265" s="617"/>
      <c r="J265" s="617"/>
      <c r="K265" s="617"/>
      <c r="L265" s="617"/>
      <c r="M265" s="617"/>
      <c r="N265" s="617"/>
      <c r="O265" s="617"/>
      <c r="P265" s="617"/>
      <c r="Q265" s="617"/>
      <c r="R265" s="617"/>
      <c r="S265" s="617"/>
      <c r="T265" s="617"/>
      <c r="U265" s="617"/>
      <c r="V265" s="617"/>
      <c r="W265" s="617"/>
      <c r="X265" s="617"/>
      <c r="Y265" s="617"/>
      <c r="Z265" s="617"/>
      <c r="AA265" s="617"/>
      <c r="AB265" s="617"/>
      <c r="AC265" s="615"/>
    </row>
    <row r="266" spans="1:61">
      <c r="A266" s="615"/>
      <c r="B266" s="292"/>
      <c r="C266" s="616"/>
      <c r="D266" s="617"/>
      <c r="E266" s="617"/>
      <c r="F266" s="617"/>
      <c r="G266" s="617"/>
      <c r="H266" s="617"/>
      <c r="I266" s="617"/>
      <c r="J266" s="617"/>
      <c r="K266" s="617"/>
      <c r="L266" s="617"/>
      <c r="M266" s="617"/>
      <c r="N266" s="617"/>
      <c r="O266" s="617"/>
      <c r="P266" s="617"/>
      <c r="Q266" s="617"/>
      <c r="R266" s="617"/>
      <c r="S266" s="617"/>
      <c r="T266" s="617"/>
      <c r="U266" s="617"/>
      <c r="V266" s="617"/>
      <c r="W266" s="617"/>
      <c r="X266" s="617"/>
      <c r="Y266" s="617"/>
      <c r="Z266" s="617"/>
      <c r="AA266" s="617"/>
      <c r="AB266" s="617"/>
      <c r="AC266" s="615"/>
    </row>
  </sheetData>
  <mergeCells>
    <mergeCell ref="W37:AA37"/>
    <mergeCell ref="Z1:AB1"/>
    <mergeCell ref="H7:M7"/>
    <mergeCell ref="P7:U7"/>
    <mergeCell ref="W7:AB7"/>
    <mergeCell ref="W36:AA36"/>
    <mergeCell ref="B7:F7"/>
    <mergeCell ref="C2:F2"/>
    <mergeCell ref="B3:F3"/>
    <mergeCell ref="X1:Y1"/>
    <mergeCell ref="A262:AC262"/>
    <mergeCell ref="A127:AC127"/>
    <mergeCell ref="A137:AC137"/>
    <mergeCell ref="A147:AC147"/>
    <mergeCell ref="A157:AC157"/>
    <mergeCell ref="A167:AC167"/>
    <mergeCell ref="A179:AC179"/>
    <mergeCell ref="A181:AC181"/>
    <mergeCell ref="A208:AC208"/>
    <mergeCell ref="A235:AC235"/>
    <mergeCell ref="A261:AC261"/>
    <mergeCell ref="A176:AC176"/>
    <mergeCell ref="A177:AC177"/>
    <mergeCell ref="W22:AB23"/>
    <mergeCell ref="Z2:AB2"/>
    <mergeCell ref="Y3:AB3"/>
    <mergeCell ref="J2:U2"/>
    <mergeCell ref="A77:AC77"/>
    <mergeCell ref="A46:AB46"/>
    <mergeCell ref="W24:AB25"/>
    <mergeCell ref="W26:AB27"/>
    <mergeCell ref="W28:AB29"/>
    <mergeCell ref="W31:AB31"/>
    <mergeCell ref="W32:AA32"/>
    <mergeCell ref="W38:AA38"/>
    <mergeCell ref="W33:AA33"/>
    <mergeCell ref="W34:AA34"/>
    <mergeCell ref="W35:AA35"/>
    <mergeCell ref="A87:AC87"/>
    <mergeCell ref="A97:AC97"/>
    <mergeCell ref="A107:AC107"/>
    <mergeCell ref="A117:AC117"/>
    <mergeCell ref="A47:AC47"/>
    <mergeCell ref="A67:AC67"/>
    <mergeCell ref="A57:AB57"/>
  </mergeCells>
  <printOptions gridLines="false" gridLinesSet="true"/>
  <pageMargins left="0.31496062992126" right="0.31496062992126" top="0.35433070866142" bottom="0.35433070866142" header="0.31496062992126" footer="0.31496062992126"/>
  <pageSetup paperSize="9" orientation="landscape" scale="34" fitToHeight="0" fitToWidth="1" pageOrder="downThenOver" r:id="rId1ps"/>
  <headerFooter differentOddEven="false" differentFirst="false" scaleWithDoc="true" alignWithMargins="true">
    <oddHeader/>
    <oddFooter/>
    <evenHeader/>
    <evenFooter/>
    <firstHeader/>
    <firstFooter/>
  </headerFooter>
  <rowBreaks count="5" manualBreakCount="5">
    <brk id="45" man="1"/>
    <brk id="86" man="1"/>
    <brk id="135" man="1"/>
    <brk id="177" man="1"/>
    <brk id="234" man="1"/>
  </rowBreaks>
  <drawing r:id="rId2"/>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BH118"/>
  <sheetViews>
    <sheetView tabSelected="0" workbookViewId="0" zoomScale="55" zoomScaleNormal="55" view="pageBreakPreview" showGridLines="true" showRowColHeaders="1">
      <selection activeCell="B9" sqref="B9"/>
    </sheetView>
  </sheetViews>
  <sheetFormatPr defaultRowHeight="14.4" defaultColWidth="9.140625" outlineLevelRow="0" outlineLevelCol="0"/>
  <cols>
    <col min="1" max="1" width="43.28515625" customWidth="true" style="618"/>
    <col min="2" max="2" width="11.7109375" customWidth="true" style="618"/>
    <col min="3" max="3" width="11.7109375" customWidth="true" style="618"/>
    <col min="4" max="4" width="11.7109375" customWidth="true" style="618"/>
    <col min="5" max="5" width="11.7109375" customWidth="true" style="618"/>
    <col min="6" max="6" width="11.7109375" customWidth="true" style="618"/>
    <col min="7" max="7" width="11.7109375" customWidth="true" style="618"/>
    <col min="8" max="8" width="11.7109375" customWidth="true" style="618"/>
    <col min="9" max="9" width="11.7109375" customWidth="true" style="618"/>
    <col min="10" max="10" width="11.7109375" customWidth="true" style="618"/>
    <col min="11" max="11" width="11.7109375" customWidth="true" style="618"/>
    <col min="12" max="12" width="11.7109375" customWidth="true" style="618"/>
    <col min="13" max="13" width="11.7109375" customWidth="true" style="618"/>
    <col min="14" max="14" width="11.7109375" customWidth="true" style="618"/>
    <col min="15" max="15" width="11.7109375" customWidth="true" style="618"/>
    <col min="16" max="16" width="11.7109375" customWidth="true" style="618"/>
    <col min="17" max="17" width="11.7109375" customWidth="true" style="618"/>
    <col min="18" max="18" width="11.7109375" customWidth="true" style="618"/>
    <col min="19" max="19" width="11.7109375" customWidth="true" style="618"/>
    <col min="20" max="20" width="11.7109375" customWidth="true" style="618"/>
    <col min="21" max="21" width="11.7109375" customWidth="true" style="618"/>
    <col min="22" max="22" width="11.7109375" customWidth="true" style="618"/>
    <col min="23" max="23" width="13.7109375" customWidth="true" style="618"/>
    <col min="24" max="24" width="11.7109375" customWidth="true" style="618"/>
    <col min="25" max="25" width="11.7109375" customWidth="true" style="618"/>
    <col min="26" max="26" width="11.7109375" customWidth="true" style="618"/>
    <col min="27" max="27" width="11.7109375" customWidth="true" style="618"/>
    <col min="28" max="28" width="9.140625" style="637"/>
    <col min="29" max="29" width="9.140625" hidden="true" style="637"/>
    <col min="30" max="30" width="12.42578125" hidden="true" customWidth="true" style="618"/>
    <col min="31" max="31" width="16.7109375" hidden="true" customWidth="true" style="618"/>
    <col min="32" max="32" width="12.42578125" hidden="true" customWidth="true" style="618"/>
    <col min="33" max="33" width="12.42578125" hidden="true" customWidth="true" style="618"/>
    <col min="34" max="34" width="12.42578125" hidden="true" customWidth="true" style="618"/>
    <col min="35" max="35" width="12.42578125" hidden="true" customWidth="true" style="618"/>
    <col min="36" max="36" width="12.42578125" hidden="true" customWidth="true" style="618"/>
    <col min="37" max="37" width="12.42578125" hidden="true" customWidth="true" style="618"/>
    <col min="38" max="38" width="12.42578125" hidden="true" customWidth="true" style="618"/>
    <col min="39" max="39" width="12.42578125" hidden="true" customWidth="true" style="618"/>
    <col min="40" max="40" width="12.42578125" hidden="true" customWidth="true" style="618"/>
    <col min="41" max="41" width="12.42578125" hidden="true" customWidth="true" style="618"/>
    <col min="42" max="42" width="12.42578125" hidden="true" customWidth="true" style="618"/>
    <col min="43" max="43" width="12.42578125" hidden="true" customWidth="true" style="618"/>
    <col min="44" max="44" width="12.42578125" hidden="true" customWidth="true" style="618"/>
    <col min="45" max="45" width="12.42578125" hidden="true" customWidth="true" style="618"/>
    <col min="46" max="46" width="12.42578125" hidden="true" customWidth="true" style="618"/>
    <col min="47" max="47" width="12.42578125" hidden="true" customWidth="true" style="618"/>
    <col min="48" max="48" width="12.42578125" hidden="true" customWidth="true" style="618"/>
    <col min="49" max="49" width="12.42578125" hidden="true" customWidth="true" style="618"/>
    <col min="50" max="50" width="12.42578125" hidden="true" customWidth="true" style="618"/>
    <col min="51" max="51" width="12.42578125" hidden="true" customWidth="true" style="618"/>
    <col min="52" max="52" width="12.42578125" hidden="true" customWidth="true" style="618"/>
    <col min="53" max="53" width="12.42578125" hidden="true" customWidth="true" style="618"/>
    <col min="54" max="54" width="12.42578125" hidden="true" customWidth="true" style="618"/>
    <col min="55" max="55" width="14.7109375" hidden="true" customWidth="true" style="618"/>
    <col min="56" max="56" width="12.85546875" hidden="true" customWidth="true" style="618"/>
    <col min="57" max="57" width="8.85546875" hidden="true" customWidth="true" style="618"/>
    <col min="58" max="58" width="21.42578125" hidden="true" customWidth="true" style="618"/>
    <col min="59" max="59" width="9.140625" style="618"/>
    <col min="60" max="60" width="9.140625" style="618"/>
  </cols>
  <sheetData>
    <row r="1" spans="1:60" customHeight="1" ht="23.25">
      <c r="A1" s="636"/>
      <c r="B1" s="636"/>
      <c r="C1" s="636"/>
      <c r="D1" s="636"/>
      <c r="E1" s="636"/>
      <c r="F1" s="636"/>
      <c r="G1" s="636"/>
      <c r="H1" s="628"/>
      <c r="I1" s="628"/>
      <c r="J1" s="628"/>
      <c r="K1" s="628"/>
      <c r="L1" s="628"/>
      <c r="M1" s="628"/>
      <c r="N1" s="628"/>
      <c r="O1" s="628"/>
      <c r="P1" s="628"/>
      <c r="Q1" s="628"/>
      <c r="R1" s="628"/>
      <c r="S1" s="628"/>
      <c r="T1" s="628"/>
      <c r="U1" s="628"/>
      <c r="V1" s="628"/>
      <c r="W1" s="628"/>
      <c r="X1" s="628"/>
      <c r="Y1" s="628"/>
      <c r="Z1" s="628"/>
      <c r="AA1" s="628"/>
    </row>
    <row r="2" spans="1:60" customHeight="1" ht="60">
      <c r="A2" s="1492" t="s">
        <v>1153</v>
      </c>
      <c r="B2" s="1492"/>
      <c r="C2" s="1492"/>
      <c r="D2" s="1492"/>
      <c r="E2" s="638"/>
      <c r="F2" s="638"/>
      <c r="G2" s="638"/>
      <c r="V2" s="638"/>
      <c r="W2" s="53" t="s">
        <v>3</v>
      </c>
      <c r="X2" s="1256">
        <f>Cover!I59</f>
        <v>46113</v>
      </c>
      <c r="Y2" s="1256"/>
      <c r="Z2" s="1256"/>
      <c r="AA2" s="638"/>
    </row>
    <row r="3" spans="1:60" customHeight="1" ht="60">
      <c r="A3" s="1493" t="s">
        <v>1154</v>
      </c>
      <c r="B3" s="1493"/>
      <c r="C3" s="1493"/>
      <c r="D3" s="1493"/>
      <c r="E3" s="638"/>
      <c r="F3" s="638"/>
      <c r="G3" s="638"/>
      <c r="V3" s="638"/>
      <c r="W3" s="1473" t="s">
        <v>2</v>
      </c>
      <c r="X3" s="1473"/>
      <c r="Y3" s="1473"/>
      <c r="Z3" s="1473"/>
      <c r="AA3" s="638"/>
    </row>
    <row r="4" spans="1:60" customHeight="1" ht="15">
      <c r="A4" s="638"/>
      <c r="B4" s="638"/>
      <c r="C4" s="638"/>
      <c r="D4" s="638"/>
      <c r="E4" s="638"/>
      <c r="F4" s="638"/>
      <c r="G4" s="638"/>
      <c r="V4" s="638"/>
      <c r="W4" s="638"/>
      <c r="X4" s="638"/>
      <c r="Y4" s="638"/>
      <c r="Z4" s="638"/>
      <c r="AA4" s="638"/>
    </row>
    <row r="5" spans="1:60" customHeight="1" ht="21">
      <c r="A5" s="636"/>
      <c r="B5" s="636"/>
      <c r="C5" s="636"/>
      <c r="D5" s="636"/>
      <c r="E5" s="636"/>
      <c r="F5" s="636"/>
      <c r="G5" s="636"/>
      <c r="H5" s="628"/>
      <c r="I5" s="628"/>
      <c r="J5" s="628"/>
      <c r="K5" s="628"/>
      <c r="L5" s="628"/>
      <c r="M5" s="628"/>
      <c r="N5" s="628"/>
      <c r="O5" s="628"/>
      <c r="P5" s="628"/>
      <c r="Q5" s="628"/>
      <c r="R5" s="628"/>
      <c r="S5" s="628"/>
      <c r="T5" s="628"/>
      <c r="U5" s="628"/>
      <c r="V5" s="639">
        <f>IFERROR(AE5/100*-1," ")</f>
        <v>0.3</v>
      </c>
      <c r="W5" s="1489" t="str">
        <f>IF(V5=" "," ","Discount already applied to the prices below")</f>
        <v>Discount already applied to the prices below</v>
      </c>
      <c r="X5" s="1489"/>
      <c r="Y5" s="1489"/>
      <c r="Z5" s="1489"/>
      <c r="AA5" s="1489"/>
      <c r="AD5" s="618" t="s">
        <v>1155</v>
      </c>
      <c r="AE5" s="618">
        <v>-30</v>
      </c>
    </row>
    <row r="6" spans="1:60">
      <c r="A6" s="1490" t="s">
        <v>1156</v>
      </c>
      <c r="B6" s="1490"/>
      <c r="C6" s="1490"/>
      <c r="D6" s="1490"/>
      <c r="E6" s="1490"/>
      <c r="F6" s="1490"/>
      <c r="G6" s="1490"/>
      <c r="H6" s="1490"/>
      <c r="I6" s="1490"/>
      <c r="J6" s="1490"/>
      <c r="K6" s="1490"/>
      <c r="L6" s="1490"/>
      <c r="M6" s="1490"/>
      <c r="N6" s="1490"/>
      <c r="O6" s="1490"/>
      <c r="P6" s="1490"/>
      <c r="Q6" s="1490"/>
      <c r="R6" s="1490"/>
      <c r="S6" s="1490"/>
      <c r="T6" s="1490"/>
      <c r="U6" s="1490"/>
      <c r="V6" s="1490"/>
      <c r="W6" s="1490"/>
      <c r="X6" s="1490"/>
      <c r="Y6" s="1490"/>
      <c r="Z6" s="1490"/>
      <c r="AA6" s="1490"/>
      <c r="AD6" s="618" t="s">
        <v>1157</v>
      </c>
      <c r="AE6" s="618">
        <v>-30</v>
      </c>
    </row>
    <row r="7" spans="1:60">
      <c r="A7" s="1491" t="s">
        <v>1158</v>
      </c>
      <c r="B7" s="1491"/>
      <c r="C7" s="1491"/>
      <c r="D7" s="1491"/>
      <c r="E7" s="1491"/>
      <c r="F7" s="1491"/>
      <c r="G7" s="1491"/>
      <c r="H7" s="1491"/>
      <c r="I7" s="1491"/>
      <c r="J7" s="1491"/>
      <c r="K7" s="1491"/>
      <c r="L7" s="1491"/>
      <c r="M7" s="1491"/>
      <c r="N7" s="1491"/>
      <c r="O7" s="1491"/>
      <c r="P7" s="1491"/>
      <c r="Q7" s="1491"/>
      <c r="R7" s="1491"/>
      <c r="S7" s="1491"/>
      <c r="T7" s="1491"/>
      <c r="U7" s="1491"/>
      <c r="V7" s="1491"/>
      <c r="W7" s="1491"/>
      <c r="X7" s="1491"/>
      <c r="Y7" s="1491"/>
      <c r="Z7" s="1491"/>
      <c r="AA7" s="1491"/>
    </row>
    <row r="8" spans="1:60">
      <c r="A8" s="674"/>
      <c r="B8" s="673">
        <v>1600</v>
      </c>
      <c r="C8" s="673">
        <v>2000</v>
      </c>
      <c r="D8" s="673">
        <v>2400</v>
      </c>
      <c r="E8" s="673">
        <v>2800</v>
      </c>
      <c r="F8" s="673">
        <v>3200</v>
      </c>
      <c r="G8" s="673">
        <v>3600</v>
      </c>
      <c r="H8" s="673">
        <v>4000</v>
      </c>
      <c r="I8" s="673">
        <v>4400</v>
      </c>
      <c r="J8" s="673">
        <v>4800</v>
      </c>
      <c r="K8" s="673">
        <v>5200</v>
      </c>
      <c r="L8" s="673">
        <v>5600</v>
      </c>
      <c r="M8" s="673">
        <v>6000</v>
      </c>
      <c r="N8" s="673">
        <v>6400</v>
      </c>
      <c r="O8" s="673">
        <v>6800</v>
      </c>
      <c r="P8" s="673">
        <v>7200</v>
      </c>
      <c r="Q8" s="673">
        <v>7600</v>
      </c>
      <c r="R8" s="673">
        <v>8000</v>
      </c>
      <c r="S8" s="673">
        <v>8400</v>
      </c>
      <c r="T8" s="673">
        <v>8800</v>
      </c>
      <c r="U8" s="673">
        <v>9200</v>
      </c>
      <c r="V8" s="673">
        <v>9600</v>
      </c>
      <c r="W8" s="673">
        <v>10000</v>
      </c>
      <c r="X8" s="673">
        <v>10400</v>
      </c>
      <c r="Y8" s="673">
        <v>10800</v>
      </c>
      <c r="Z8" s="673">
        <v>11200</v>
      </c>
      <c r="AA8" s="673">
        <v>11600</v>
      </c>
      <c r="AE8" s="640">
        <v>1600</v>
      </c>
      <c r="AF8" s="640">
        <v>2000</v>
      </c>
      <c r="AG8" s="640">
        <v>2400</v>
      </c>
      <c r="AH8" s="640">
        <v>2800</v>
      </c>
      <c r="AI8" s="640">
        <v>3200</v>
      </c>
      <c r="AJ8" s="640">
        <v>3600</v>
      </c>
      <c r="AK8" s="640">
        <v>4000</v>
      </c>
      <c r="AL8" s="640">
        <v>4400</v>
      </c>
      <c r="AM8" s="640">
        <v>4800</v>
      </c>
      <c r="AN8" s="640">
        <v>5200</v>
      </c>
      <c r="AO8" s="640">
        <v>5600</v>
      </c>
      <c r="AP8" s="640">
        <v>6000</v>
      </c>
      <c r="AQ8" s="640">
        <v>6400</v>
      </c>
      <c r="AR8" s="640">
        <v>6800</v>
      </c>
      <c r="AS8" s="640">
        <v>7200</v>
      </c>
      <c r="AT8" s="640">
        <v>7600</v>
      </c>
      <c r="AU8" s="640">
        <v>8000</v>
      </c>
      <c r="AV8" s="640">
        <v>8400</v>
      </c>
      <c r="AW8" s="640">
        <v>8800</v>
      </c>
      <c r="AX8" s="640">
        <v>9200</v>
      </c>
      <c r="AY8" s="640">
        <v>9600</v>
      </c>
      <c r="AZ8" s="640">
        <v>10000</v>
      </c>
      <c r="BA8" s="640">
        <v>10400</v>
      </c>
      <c r="BB8" s="640">
        <v>10800</v>
      </c>
      <c r="BC8" s="640">
        <v>11200</v>
      </c>
      <c r="BD8" s="640">
        <v>11600</v>
      </c>
    </row>
    <row r="9" spans="1:60">
      <c r="A9" s="672" t="s">
        <v>1159</v>
      </c>
      <c r="B9" s="629">
        <f>IFERROR(ROUNDUP(AE9*(1+($AE$5/100)),0),AE9)</f>
        <v>51</v>
      </c>
      <c r="C9" s="629">
        <f>IFERROR(ROUNDUP(AF9*(1+($AE$5/100)),0),AF9)</f>
        <v>59</v>
      </c>
      <c r="D9" s="629">
        <f>IFERROR(ROUNDUP(AG9*(1+($AE$5/100)),0),AG9)</f>
        <v>66</v>
      </c>
      <c r="E9" s="629">
        <f>IFERROR(ROUNDUP(AH9*(1+($AE$5/100)),0),AH9)</f>
        <v>74</v>
      </c>
      <c r="F9" s="629">
        <f>IFERROR(ROUNDUP(AI9*(1+($AE$5/100)),0),AI9)</f>
        <v>82</v>
      </c>
      <c r="G9" s="629">
        <f>IFERROR(ROUNDUP(AJ9*(1+($AE$5/100)),0),AJ9)</f>
        <v>87</v>
      </c>
      <c r="H9" s="629">
        <f>IFERROR(ROUNDUP(AK9*(1+($AE$5/100)),0),AK9)</f>
        <v>96</v>
      </c>
      <c r="I9" s="629">
        <f>IFERROR(ROUNDUP(AL9*(1+($AE$5/100)),0),AL9)</f>
        <v>97</v>
      </c>
      <c r="J9" s="629">
        <f>IFERROR(ROUNDUP(AM9*(1+($AE$5/100)),0),AM9)</f>
        <v>109</v>
      </c>
      <c r="K9" s="629">
        <f>IFERROR(ROUNDUP(AN9*(1+($AE$5/100)),0),AN9)</f>
        <v>118</v>
      </c>
      <c r="L9" s="629">
        <f>IFERROR(ROUNDUP(AO9*(1+($AE$5/100)),0),AO9)</f>
        <v>126</v>
      </c>
      <c r="M9" s="629">
        <f>IFERROR(ROUNDUP(AP9*(1+($AE$5/100)),0),AP9)</f>
        <v>141</v>
      </c>
      <c r="N9" s="629">
        <f>IFERROR(ROUNDUP(AQ9*(1+($AE$5/100)),0),AQ9)</f>
        <v>147</v>
      </c>
      <c r="O9" s="629">
        <f>IFERROR(ROUNDUP(AR9*(1+($AE$5/100)),0),AR9)</f>
        <v>155</v>
      </c>
      <c r="P9" s="629">
        <f>IFERROR(ROUNDUP(AS9*(1+($AE$5/100)),0),AS9)</f>
        <v>160</v>
      </c>
      <c r="Q9" s="629">
        <f>IFERROR(ROUNDUP(AT9*(1+($AE$5/100)),0),AT9)</f>
        <v>168</v>
      </c>
      <c r="R9" s="629">
        <f>IFERROR(ROUNDUP(AU9*(1+($AE$5/100)),0),AU9)</f>
        <v>176</v>
      </c>
      <c r="S9" s="629">
        <f>IFERROR(ROUNDUP(AV9*(1+($AE$5/100)),0),AV9)</f>
        <v>182</v>
      </c>
      <c r="T9" s="629">
        <f>IFERROR(ROUNDUP(AW9*(1+($AE$5/100)),0),AW9)</f>
        <v>192</v>
      </c>
      <c r="U9" s="629">
        <f>IFERROR(ROUNDUP(AX9*(1+($AE$5/100)),0),AX9)</f>
        <v>199</v>
      </c>
      <c r="V9" s="629">
        <f>IFERROR(ROUNDUP(AY9*(1+($AE$5/100)),0),AY9)</f>
        <v>205</v>
      </c>
      <c r="W9" s="629">
        <f>IFERROR(ROUNDUP(AZ9*(1+($AE$5/100)),0),AZ9)</f>
        <v>214</v>
      </c>
      <c r="X9" s="629">
        <f>IFERROR(ROUNDUP(BA9*(1+($AE$5/100)),0),BA9)</f>
        <v>223</v>
      </c>
      <c r="Y9" s="629">
        <f>IFERROR(ROUNDUP(BB9*(1+($AE$5/100)),0),BB9)</f>
        <v>227</v>
      </c>
      <c r="Z9" s="629">
        <f>IFERROR(ROUNDUP(BC9*(1+($AE$5/100)),0),BC9)</f>
        <v>237</v>
      </c>
      <c r="AA9" s="629">
        <f>IFERROR(ROUNDUP(BD9*(1+($AE$5/100)),0),BD9)</f>
        <v>244</v>
      </c>
      <c r="AB9" s="641"/>
      <c r="AC9" s="641"/>
      <c r="AD9" s="642"/>
      <c r="AE9" s="643">
        <v>72</v>
      </c>
      <c r="AF9" s="644">
        <v>83</v>
      </c>
      <c r="AG9" s="643">
        <v>93</v>
      </c>
      <c r="AH9" s="645">
        <v>105</v>
      </c>
      <c r="AI9" s="643">
        <v>116</v>
      </c>
      <c r="AJ9" s="646">
        <v>124</v>
      </c>
      <c r="AK9" s="643">
        <v>136</v>
      </c>
      <c r="AL9" s="643">
        <v>138</v>
      </c>
      <c r="AM9" s="643">
        <v>155</v>
      </c>
      <c r="AN9" s="643">
        <v>168</v>
      </c>
      <c r="AO9" s="643">
        <v>179</v>
      </c>
      <c r="AP9" s="643">
        <v>201</v>
      </c>
      <c r="AQ9" s="643">
        <v>210</v>
      </c>
      <c r="AR9" s="643">
        <v>221</v>
      </c>
      <c r="AS9" s="643">
        <v>228</v>
      </c>
      <c r="AT9" s="644">
        <v>239</v>
      </c>
      <c r="AU9" s="643">
        <v>251</v>
      </c>
      <c r="AV9" s="645">
        <v>260</v>
      </c>
      <c r="AW9" s="643">
        <v>273</v>
      </c>
      <c r="AX9" s="646">
        <v>283</v>
      </c>
      <c r="AY9" s="644">
        <v>292</v>
      </c>
      <c r="AZ9" s="643">
        <v>305</v>
      </c>
      <c r="BA9" s="644">
        <v>318</v>
      </c>
      <c r="BB9" s="643">
        <v>324</v>
      </c>
      <c r="BC9" s="644">
        <v>338</v>
      </c>
      <c r="BD9" s="645">
        <v>348</v>
      </c>
      <c r="BE9" s="647"/>
      <c r="BF9" s="647"/>
      <c r="BG9" s="647"/>
      <c r="BH9" s="647"/>
    </row>
    <row r="10" spans="1:60">
      <c r="A10" s="672" t="s">
        <v>1160</v>
      </c>
      <c r="B10" s="629">
        <f>IFERROR(ROUNDUP(AE10*(1+($AE$6/100)),0),AE10)</f>
        <v>52</v>
      </c>
      <c r="C10" s="629">
        <f>IFERROR(ROUNDUP(AF10*(1+($AE$6/100)),0),AF10)</f>
        <v>62</v>
      </c>
      <c r="D10" s="629">
        <f>IFERROR(ROUNDUP(AG10*(1+($AE$6/100)),0),AG10)</f>
        <v>69</v>
      </c>
      <c r="E10" s="629">
        <f>IFERROR(ROUNDUP(AH10*(1+($AE$6/100)),0),AH10)</f>
        <v>77</v>
      </c>
      <c r="F10" s="629">
        <f>IFERROR(ROUNDUP(AI10*(1+($AE$6/100)),0),AI10)</f>
        <v>86</v>
      </c>
      <c r="G10" s="629">
        <f>IFERROR(ROUNDUP(AJ10*(1+($AE$6/100)),0),AJ10)</f>
        <v>93</v>
      </c>
      <c r="H10" s="629">
        <f>IFERROR(ROUNDUP(AK10*(1+($AE$6/100)),0),AK10)</f>
        <v>101</v>
      </c>
      <c r="I10" s="629">
        <f>IFERROR(ROUNDUP(AL10*(1+($AE$6/100)),0),AL10)</f>
        <v>109</v>
      </c>
      <c r="J10" s="629">
        <f>IFERROR(ROUNDUP(AM10*(1+($AE$6/100)),0),AM10)</f>
        <v>116</v>
      </c>
      <c r="K10" s="629">
        <f>IFERROR(ROUNDUP(AN10*(1+($AE$6/100)),0),AN10)</f>
        <v>124</v>
      </c>
      <c r="L10" s="629">
        <f>IFERROR(ROUNDUP(AO10*(1+($AE$6/100)),0),AO10)</f>
        <v>135</v>
      </c>
      <c r="M10" s="629">
        <f>IFERROR(ROUNDUP(AP10*(1+($AE$6/100)),0),AP10)</f>
        <v>150</v>
      </c>
      <c r="N10" s="629">
        <f>IFERROR(ROUNDUP(AQ10*(1+($AE$6/100)),0),AQ10)</f>
        <v>157</v>
      </c>
      <c r="O10" s="629">
        <f>IFERROR(ROUNDUP(AR10*(1+($AE$6/100)),0),AR10)</f>
        <v>166</v>
      </c>
      <c r="P10" s="629">
        <f>IFERROR(ROUNDUP(AS10*(1+($AE$6/100)),0),AS10)</f>
        <v>173</v>
      </c>
      <c r="Q10" s="629">
        <f>IFERROR(ROUNDUP(AT10*(1+($AE$6/100)),0),AT10)</f>
        <v>180</v>
      </c>
      <c r="R10" s="629">
        <f>IFERROR(ROUNDUP(AU10*(1+($AE$6/100)),0),AU10)</f>
        <v>191</v>
      </c>
      <c r="S10" s="629">
        <f>IFERROR(ROUNDUP(AV10*(1+($AE$6/100)),0),AV10)</f>
        <v>198</v>
      </c>
      <c r="T10" s="629">
        <f>IFERROR(ROUNDUP(AW10*(1+($AE$6/100)),0),AW10)</f>
        <v>204</v>
      </c>
      <c r="U10" s="629">
        <f>IFERROR(ROUNDUP(AX10*(1+($AE$6/100)),0),AX10)</f>
        <v>212</v>
      </c>
      <c r="V10" s="629">
        <f>IFERROR(ROUNDUP(AY10*(1+($AE$6/100)),0),AY10)</f>
        <v>220</v>
      </c>
      <c r="W10" s="629">
        <f>IFERROR(ROUNDUP(AZ10*(1+($AE$6/100)),0),AZ10)</f>
        <v>229</v>
      </c>
      <c r="X10" s="629">
        <f>IFERROR(ROUNDUP(BA10*(1+($AE$6/100)),0),BA10)</f>
        <v>238</v>
      </c>
      <c r="Y10" s="629">
        <f>IFERROR(ROUNDUP(BB10*(1+($AE$6/100)),0),BB10)</f>
        <v>243</v>
      </c>
      <c r="Z10" s="629">
        <f>IFERROR(ROUNDUP(BC10*(1+($AE$6/100)),0),BC10)</f>
        <v>254</v>
      </c>
      <c r="AA10" s="629">
        <f>IFERROR(ROUNDUP(BD10*(1+($AE$6/100)),0),BD10)</f>
        <v>262</v>
      </c>
      <c r="AB10" s="641"/>
      <c r="AC10" s="641"/>
      <c r="AD10" s="642"/>
      <c r="AE10" s="648">
        <v>74</v>
      </c>
      <c r="AF10" s="649">
        <v>88</v>
      </c>
      <c r="AG10" s="648">
        <v>98</v>
      </c>
      <c r="AH10" s="650">
        <v>110</v>
      </c>
      <c r="AI10" s="648">
        <v>122</v>
      </c>
      <c r="AJ10" s="651">
        <v>132</v>
      </c>
      <c r="AK10" s="648">
        <v>144</v>
      </c>
      <c r="AL10" s="648">
        <v>155</v>
      </c>
      <c r="AM10" s="648">
        <v>165</v>
      </c>
      <c r="AN10" s="648">
        <v>177</v>
      </c>
      <c r="AO10" s="648">
        <v>192</v>
      </c>
      <c r="AP10" s="648">
        <v>213</v>
      </c>
      <c r="AQ10" s="648">
        <v>223</v>
      </c>
      <c r="AR10" s="648">
        <v>237</v>
      </c>
      <c r="AS10" s="648">
        <v>247</v>
      </c>
      <c r="AT10" s="649">
        <v>257</v>
      </c>
      <c r="AU10" s="648">
        <v>272</v>
      </c>
      <c r="AV10" s="650">
        <v>282</v>
      </c>
      <c r="AW10" s="648">
        <v>291</v>
      </c>
      <c r="AX10" s="651">
        <v>302</v>
      </c>
      <c r="AY10" s="649">
        <v>313</v>
      </c>
      <c r="AZ10" s="648">
        <v>326</v>
      </c>
      <c r="BA10" s="649">
        <v>339</v>
      </c>
      <c r="BB10" s="648">
        <v>347</v>
      </c>
      <c r="BC10" s="649">
        <v>362</v>
      </c>
      <c r="BD10" s="650">
        <v>373</v>
      </c>
    </row>
    <row r="11" spans="1:60">
      <c r="A11" s="672" t="s">
        <v>1161</v>
      </c>
      <c r="B11" s="629">
        <f>IFERROR(ROUNDUP(AE11*(1+($AE$6/100)),0),AE11)</f>
        <v>62</v>
      </c>
      <c r="C11" s="629">
        <f>IFERROR(ROUNDUP(AF11*(1+($AE$6/100)),0),AF11)</f>
        <v>73</v>
      </c>
      <c r="D11" s="629">
        <f>IFERROR(ROUNDUP(AG11*(1+($AE$6/100)),0),AG11)</f>
        <v>82</v>
      </c>
      <c r="E11" s="629">
        <f>IFERROR(ROUNDUP(AH11*(1+($AE$6/100)),0),AH11)</f>
        <v>93</v>
      </c>
      <c r="F11" s="629">
        <f>IFERROR(ROUNDUP(AI11*(1+($AE$6/100)),0),AI11)</f>
        <v>102</v>
      </c>
      <c r="G11" s="629">
        <f>IFERROR(ROUNDUP(AJ11*(1+($AE$6/100)),0),AJ11)</f>
        <v>110</v>
      </c>
      <c r="H11" s="629">
        <f>IFERROR(ROUNDUP(AK11*(1+($AE$6/100)),0),AK11)</f>
        <v>121</v>
      </c>
      <c r="I11" s="629">
        <f>IFERROR(ROUNDUP(AL11*(1+($AE$6/100)),0),AL11)</f>
        <v>130</v>
      </c>
      <c r="J11" s="629">
        <f>IFERROR(ROUNDUP(AM11*(1+($AE$6/100)),0),AM11)</f>
        <v>139</v>
      </c>
      <c r="K11" s="629">
        <f>IFERROR(ROUNDUP(AN11*(1+($AE$6/100)),0),AN11)</f>
        <v>150</v>
      </c>
      <c r="L11" s="629">
        <f>IFERROR(ROUNDUP(AO11*(1+($AE$6/100)),0),AO11)</f>
        <v>161</v>
      </c>
      <c r="M11" s="629">
        <f>IFERROR(ROUNDUP(AP11*(1+($AE$6/100)),0),AP11)</f>
        <v>178</v>
      </c>
      <c r="N11" s="629">
        <f>IFERROR(ROUNDUP(AQ11*(1+($AE$6/100)),0),AQ11)</f>
        <v>187</v>
      </c>
      <c r="O11" s="629">
        <f>IFERROR(ROUNDUP(AR11*(1+($AE$6/100)),0),AR11)</f>
        <v>198</v>
      </c>
      <c r="P11" s="629">
        <f>IFERROR(ROUNDUP(AS11*(1+($AE$6/100)),0),AS11)</f>
        <v>207</v>
      </c>
      <c r="Q11" s="629">
        <f>IFERROR(ROUNDUP(AT11*(1+($AE$6/100)),0),AT11)</f>
        <v>215</v>
      </c>
      <c r="R11" s="629">
        <f>IFERROR(ROUNDUP(AU11*(1+($AE$6/100)),0),AU11)</f>
        <v>227</v>
      </c>
      <c r="S11" s="629">
        <f>IFERROR(ROUNDUP(AV11*(1+($AE$6/100)),0),AV11)</f>
        <v>236</v>
      </c>
      <c r="T11" s="629">
        <f>IFERROR(ROUNDUP(AW11*(1+($AE$6/100)),0),AW11)</f>
        <v>245</v>
      </c>
      <c r="U11" s="629">
        <f>IFERROR(ROUNDUP(AX11*(1+($AE$6/100)),0),AX11)</f>
        <v>254</v>
      </c>
      <c r="V11" s="629">
        <f>IFERROR(ROUNDUP(AY11*(1+($AE$6/100)),0),AY11)</f>
        <v>262</v>
      </c>
      <c r="W11" s="629">
        <f>IFERROR(ROUNDUP(AZ11*(1+($AE$6/100)),0),AZ11)</f>
        <v>273</v>
      </c>
      <c r="X11" s="629">
        <f>IFERROR(ROUNDUP(BA11*(1+($AE$6/100)),0),BA11)</f>
        <v>285</v>
      </c>
      <c r="Y11" s="629">
        <f>IFERROR(ROUNDUP(BB11*(1+($AE$6/100)),0),BB11)</f>
        <v>292</v>
      </c>
      <c r="Z11" s="629">
        <f>IFERROR(ROUNDUP(BC11*(1+($AE$6/100)),0),BC11)</f>
        <v>304</v>
      </c>
      <c r="AA11" s="629">
        <f>IFERROR(ROUNDUP(BD11*(1+($AE$6/100)),0),BD11)</f>
        <v>313</v>
      </c>
      <c r="AB11" s="641"/>
      <c r="AC11" s="641"/>
      <c r="AD11" s="642"/>
      <c r="AE11" s="643">
        <v>88</v>
      </c>
      <c r="AF11" s="644">
        <v>103</v>
      </c>
      <c r="AG11" s="643">
        <v>116</v>
      </c>
      <c r="AH11" s="645">
        <v>132</v>
      </c>
      <c r="AI11" s="643">
        <v>145</v>
      </c>
      <c r="AJ11" s="646">
        <v>157</v>
      </c>
      <c r="AK11" s="643">
        <v>172</v>
      </c>
      <c r="AL11" s="643">
        <v>185</v>
      </c>
      <c r="AM11" s="643">
        <v>198</v>
      </c>
      <c r="AN11" s="643">
        <v>213</v>
      </c>
      <c r="AO11" s="643">
        <v>229</v>
      </c>
      <c r="AP11" s="643">
        <v>253</v>
      </c>
      <c r="AQ11" s="643">
        <v>266</v>
      </c>
      <c r="AR11" s="643">
        <v>282</v>
      </c>
      <c r="AS11" s="643">
        <v>295</v>
      </c>
      <c r="AT11" s="644">
        <v>307</v>
      </c>
      <c r="AU11" s="643">
        <v>324</v>
      </c>
      <c r="AV11" s="645">
        <v>336</v>
      </c>
      <c r="AW11" s="643">
        <v>349</v>
      </c>
      <c r="AX11" s="646">
        <v>362</v>
      </c>
      <c r="AY11" s="644">
        <v>374</v>
      </c>
      <c r="AZ11" s="643">
        <v>390</v>
      </c>
      <c r="BA11" s="644">
        <v>406</v>
      </c>
      <c r="BB11" s="643">
        <v>416</v>
      </c>
      <c r="BC11" s="644">
        <v>434</v>
      </c>
      <c r="BD11" s="645">
        <v>446</v>
      </c>
    </row>
    <row r="12" spans="1:60">
      <c r="A12" s="672" t="s">
        <v>1162</v>
      </c>
      <c r="B12" s="629">
        <f>IFERROR(ROUNDUP(AE12*(1+($AE$6/100)),0),AE12)</f>
        <v>102</v>
      </c>
      <c r="C12" s="629">
        <f>IFERROR(ROUNDUP(AF12*(1+($AE$6/100)),0),AF12)</f>
        <v>102</v>
      </c>
      <c r="D12" s="629">
        <f>IFERROR(ROUNDUP(AG12*(1+($AE$6/100)),0),AG12)</f>
        <v>121</v>
      </c>
      <c r="E12" s="629">
        <f>IFERROR(ROUNDUP(AH12*(1+($AE$6/100)),0),AH12)</f>
        <v>131</v>
      </c>
      <c r="F12" s="629">
        <f>IFERROR(ROUNDUP(AI12*(1+($AE$6/100)),0),AI12)</f>
        <v>155</v>
      </c>
      <c r="G12" s="629">
        <f>IFERROR(ROUNDUP(AJ12*(1+($AE$6/100)),0),AJ12)</f>
        <v>170</v>
      </c>
      <c r="H12" s="629">
        <f>IFERROR(ROUNDUP(AK12*(1+($AE$6/100)),0),AK12)</f>
        <v>170</v>
      </c>
      <c r="I12" s="629">
        <f>IFERROR(ROUNDUP(AL12*(1+($AE$6/100)),0),AL12)</f>
        <v>177</v>
      </c>
      <c r="J12" s="629">
        <f>IFERROR(ROUNDUP(AM12*(1+($AE$6/100)),0),AM12)</f>
        <v>196</v>
      </c>
      <c r="K12" s="629">
        <f>IFERROR(ROUNDUP(AN12*(1+($AE$6/100)),0),AN12)</f>
        <v>214</v>
      </c>
      <c r="L12" s="629">
        <f>IFERROR(ROUNDUP(AO12*(1+($AE$6/100)),0),AO12)</f>
        <v>224</v>
      </c>
      <c r="M12" s="629">
        <f>IFERROR(ROUNDUP(AP12*(1+($AE$6/100)),0),AP12)</f>
        <v>221</v>
      </c>
      <c r="N12" s="629">
        <f>IFERROR(ROUNDUP(AQ12*(1+($AE$6/100)),0),AQ12)</f>
        <v>259</v>
      </c>
      <c r="O12" s="629">
        <f>IFERROR(ROUNDUP(AR12*(1+($AE$6/100)),0),AR12)</f>
        <v>259</v>
      </c>
      <c r="P12" s="629">
        <f>IFERROR(ROUNDUP(AS12*(1+($AE$6/100)),0),AS12)</f>
        <v>287</v>
      </c>
      <c r="Q12" s="629">
        <f>IFERROR(ROUNDUP(AT12*(1+($AE$6/100)),0),AT12)</f>
        <v>287</v>
      </c>
      <c r="R12" s="629">
        <f>IFERROR(ROUNDUP(AU12*(1+($AE$6/100)),0),AU12)</f>
        <v>287</v>
      </c>
      <c r="S12" s="629">
        <f>IFERROR(ROUNDUP(AV12*(1+($AE$6/100)),0),AV12)</f>
        <v>301</v>
      </c>
      <c r="T12" s="629">
        <f>IFERROR(ROUNDUP(AW12*(1+($AE$6/100)),0),AW12)</f>
        <v>316</v>
      </c>
      <c r="U12" s="629">
        <f>IFERROR(ROUNDUP(AX12*(1+($AE$6/100)),0),AX12)</f>
        <v>330</v>
      </c>
      <c r="V12" s="629">
        <f>IFERROR(ROUNDUP(AY12*(1+($AE$6/100)),0),AY12)</f>
        <v>344</v>
      </c>
      <c r="W12" s="629">
        <f>IFERROR(ROUNDUP(AZ12*(1+($AE$6/100)),0),AZ12)</f>
        <v>359</v>
      </c>
      <c r="X12" s="629">
        <f>IFERROR(ROUNDUP(BA12*(1+($AE$6/100)),0),BA12)</f>
        <v>373</v>
      </c>
      <c r="Y12" s="629">
        <f>IFERROR(ROUNDUP(BB12*(1+($AE$6/100)),0),BB12)</f>
        <v>388</v>
      </c>
      <c r="Z12" s="629">
        <f>IFERROR(ROUNDUP(BC12*(1+($AE$6/100)),0),BC12)</f>
        <v>402</v>
      </c>
      <c r="AA12" s="629">
        <f>IFERROR(ROUNDUP(BD12*(1+($AE$6/100)),0),BD12)</f>
        <v>416</v>
      </c>
      <c r="AB12" s="641"/>
      <c r="AC12" s="641"/>
      <c r="AD12" s="642"/>
      <c r="AE12" s="652">
        <v>144.72</v>
      </c>
      <c r="AF12" s="652">
        <v>144.72</v>
      </c>
      <c r="AG12" s="652">
        <v>171.72</v>
      </c>
      <c r="AH12" s="652">
        <v>185.76</v>
      </c>
      <c r="AI12" s="652">
        <v>220.32</v>
      </c>
      <c r="AJ12" s="652">
        <v>241.92</v>
      </c>
      <c r="AK12" s="652">
        <v>241.92</v>
      </c>
      <c r="AL12" s="652">
        <v>252.72</v>
      </c>
      <c r="AM12" s="652">
        <v>279.72</v>
      </c>
      <c r="AN12" s="652">
        <v>304.56</v>
      </c>
      <c r="AO12" s="652">
        <v>319.68</v>
      </c>
      <c r="AP12" s="652">
        <v>315.36</v>
      </c>
      <c r="AQ12" s="652">
        <v>369.36</v>
      </c>
      <c r="AR12" s="652">
        <v>369.36</v>
      </c>
      <c r="AS12" s="652">
        <v>409.32</v>
      </c>
      <c r="AT12" s="652">
        <v>409.32</v>
      </c>
      <c r="AU12" s="652">
        <v>409.32</v>
      </c>
      <c r="AV12" s="653">
        <v>429.84</v>
      </c>
      <c r="AW12" s="653">
        <v>450.36</v>
      </c>
      <c r="AX12" s="653">
        <v>470.88</v>
      </c>
      <c r="AY12" s="653">
        <v>491.4</v>
      </c>
      <c r="AZ12" s="653">
        <v>511.92</v>
      </c>
      <c r="BA12" s="653">
        <v>532.44</v>
      </c>
      <c r="BB12" s="653">
        <v>552.96</v>
      </c>
      <c r="BC12" s="653">
        <v>573.48</v>
      </c>
      <c r="BD12" s="653">
        <v>594</v>
      </c>
    </row>
    <row r="13" spans="1:60">
      <c r="A13" s="672" t="s">
        <v>1163</v>
      </c>
      <c r="B13" s="629">
        <f>IFERROR(ROUNDUP(AE13*(1+($AE$6/100)),0),AE13)</f>
        <v>120</v>
      </c>
      <c r="C13" s="629">
        <f>IFERROR(ROUNDUP(AF13*(1+($AE$6/100)),0),AF13)</f>
        <v>120</v>
      </c>
      <c r="D13" s="629">
        <f>IFERROR(ROUNDUP(AG13*(1+($AE$6/100)),0),AG13)</f>
        <v>139</v>
      </c>
      <c r="E13" s="629">
        <f>IFERROR(ROUNDUP(AH13*(1+($AE$6/100)),0),AH13)</f>
        <v>160</v>
      </c>
      <c r="F13" s="629">
        <f>IFERROR(ROUNDUP(AI13*(1+($AE$6/100)),0),AI13)</f>
        <v>180</v>
      </c>
      <c r="G13" s="629">
        <f>IFERROR(ROUNDUP(AJ13*(1+($AE$6/100)),0),AJ13)</f>
        <v>201</v>
      </c>
      <c r="H13" s="629">
        <f>IFERROR(ROUNDUP(AK13*(1+($AE$6/100)),0),AK13)</f>
        <v>201</v>
      </c>
      <c r="I13" s="629">
        <f>IFERROR(ROUNDUP(AL13*(1+($AE$6/100)),0),AL13)</f>
        <v>224</v>
      </c>
      <c r="J13" s="629">
        <f>IFERROR(ROUNDUP(AM13*(1+($AE$6/100)),0),AM13)</f>
        <v>246</v>
      </c>
      <c r="K13" s="629">
        <f>IFERROR(ROUNDUP(AN13*(1+($AE$6/100)),0),AN13)</f>
        <v>253</v>
      </c>
      <c r="L13" s="629">
        <f>IFERROR(ROUNDUP(AO13*(1+($AE$6/100)),0),AO13)</f>
        <v>271</v>
      </c>
      <c r="M13" s="629">
        <f>IFERROR(ROUNDUP(AP13*(1+($AE$6/100)),0),AP13)</f>
        <v>271</v>
      </c>
      <c r="N13" s="629">
        <f>IFERROR(ROUNDUP(AQ13*(1+($AE$6/100)),0),AQ13)</f>
        <v>307</v>
      </c>
      <c r="O13" s="629">
        <f>IFERROR(ROUNDUP(AR13*(1+($AE$6/100)),0),AR13)</f>
        <v>307</v>
      </c>
      <c r="P13" s="629">
        <f>IFERROR(ROUNDUP(AS13*(1+($AE$6/100)),0),AS13)</f>
        <v>343</v>
      </c>
      <c r="Q13" s="629">
        <f>IFERROR(ROUNDUP(AT13*(1+($AE$6/100)),0),AT13)</f>
        <v>343</v>
      </c>
      <c r="R13" s="629">
        <f>IFERROR(ROUNDUP(AU13*(1+($AE$6/100)),0),AU13)</f>
        <v>343</v>
      </c>
      <c r="S13" s="629">
        <f>IFERROR(ROUNDUP(AV13*(1+($AE$6/100)),0),AV13)</f>
        <v>360</v>
      </c>
      <c r="T13" s="629">
        <f>IFERROR(ROUNDUP(AW13*(1+($AE$6/100)),0),AW13)</f>
        <v>378</v>
      </c>
      <c r="U13" s="629">
        <f>IFERROR(ROUNDUP(AX13*(1+($AE$6/100)),0),AX13)</f>
        <v>394</v>
      </c>
      <c r="V13" s="629">
        <f>IFERROR(ROUNDUP(AY13*(1+($AE$6/100)),0),AY13)</f>
        <v>412</v>
      </c>
      <c r="W13" s="629">
        <f>IFERROR(ROUNDUP(AZ13*(1+($AE$6/100)),0),AZ13)</f>
        <v>429</v>
      </c>
      <c r="X13" s="629">
        <f>IFERROR(ROUNDUP(BA13*(1+($AE$6/100)),0),BA13)</f>
        <v>446</v>
      </c>
      <c r="Y13" s="629">
        <f>IFERROR(ROUNDUP(BB13*(1+($AE$6/100)),0),BB13)</f>
        <v>463</v>
      </c>
      <c r="Z13" s="629">
        <f>IFERROR(ROUNDUP(BC13*(1+($AE$6/100)),0),BC13)</f>
        <v>481</v>
      </c>
      <c r="AA13" s="629">
        <f>IFERROR(ROUNDUP(BD13*(1+($AE$6/100)),0),BD13)</f>
        <v>497</v>
      </c>
      <c r="AB13" s="641"/>
      <c r="AC13" s="641"/>
      <c r="AD13" s="642"/>
      <c r="AE13" s="652">
        <v>170.64</v>
      </c>
      <c r="AF13" s="652">
        <v>170.64</v>
      </c>
      <c r="AG13" s="652">
        <v>197.64</v>
      </c>
      <c r="AH13" s="652">
        <v>227.88</v>
      </c>
      <c r="AI13" s="652">
        <v>255.96</v>
      </c>
      <c r="AJ13" s="652">
        <v>286.2</v>
      </c>
      <c r="AK13" s="652">
        <v>286.2</v>
      </c>
      <c r="AL13" s="652">
        <v>318.6</v>
      </c>
      <c r="AM13" s="652">
        <v>351</v>
      </c>
      <c r="AN13" s="652">
        <v>360.72</v>
      </c>
      <c r="AO13" s="652">
        <v>386.64</v>
      </c>
      <c r="AP13" s="652">
        <v>386.64</v>
      </c>
      <c r="AQ13" s="652">
        <v>437.4</v>
      </c>
      <c r="AR13" s="652">
        <v>437.4</v>
      </c>
      <c r="AS13" s="652">
        <v>489.24</v>
      </c>
      <c r="AT13" s="652">
        <v>489.24</v>
      </c>
      <c r="AU13" s="652">
        <v>489.24</v>
      </c>
      <c r="AV13" s="653">
        <v>514.08</v>
      </c>
      <c r="AW13" s="653">
        <v>538.92</v>
      </c>
      <c r="AX13" s="653">
        <v>562.68</v>
      </c>
      <c r="AY13" s="653">
        <v>587.52</v>
      </c>
      <c r="AZ13" s="653">
        <v>612.36</v>
      </c>
      <c r="BA13" s="653">
        <v>636.12</v>
      </c>
      <c r="BB13" s="653">
        <v>660.96</v>
      </c>
      <c r="BC13" s="653">
        <v>685.8</v>
      </c>
      <c r="BD13" s="653">
        <v>709.56</v>
      </c>
    </row>
    <row r="14" spans="1:60">
      <c r="A14" s="672" t="s">
        <v>1164</v>
      </c>
      <c r="B14" s="629">
        <f>IFERROR(ROUNDUP(AE14*(1+($AE$6/100)),0),AE14)</f>
        <v>81</v>
      </c>
      <c r="C14" s="629">
        <f>IFERROR(ROUNDUP(AF14*(1+($AE$6/100)),0),AF14)</f>
        <v>81</v>
      </c>
      <c r="D14" s="629">
        <f>IFERROR(ROUNDUP(AG14*(1+($AE$6/100)),0),AG14)</f>
        <v>91</v>
      </c>
      <c r="E14" s="629">
        <f>IFERROR(ROUNDUP(AH14*(1+($AE$6/100)),0),AH14)</f>
        <v>102</v>
      </c>
      <c r="F14" s="629">
        <f>IFERROR(ROUNDUP(AI14*(1+($AE$6/100)),0),AI14)</f>
        <v>115</v>
      </c>
      <c r="G14" s="629">
        <f>IFERROR(ROUNDUP(AJ14*(1+($AE$6/100)),0),AJ14)</f>
        <v>128</v>
      </c>
      <c r="H14" s="629">
        <f>IFERROR(ROUNDUP(AK14*(1+($AE$6/100)),0),AK14)</f>
        <v>128</v>
      </c>
      <c r="I14" s="629">
        <f>IFERROR(ROUNDUP(AL14*(1+($AE$6/100)),0),AL14)</f>
        <v>146</v>
      </c>
      <c r="J14" s="629">
        <f>IFERROR(ROUNDUP(AM14*(1+($AE$6/100)),0),AM14)</f>
        <v>160</v>
      </c>
      <c r="K14" s="629">
        <f>IFERROR(ROUNDUP(AN14*(1+($AE$6/100)),0),AN14)</f>
        <v>174</v>
      </c>
      <c r="L14" s="629">
        <f>IFERROR(ROUNDUP(AO14*(1+($AE$6/100)),0),AO14)</f>
        <v>187</v>
      </c>
      <c r="M14" s="629">
        <f>IFERROR(ROUNDUP(AP14*(1+($AE$6/100)),0),AP14)</f>
        <v>187</v>
      </c>
      <c r="N14" s="629">
        <f>IFERROR(ROUNDUP(AQ14*(1+($AE$6/100)),0),AQ14)</f>
        <v>213</v>
      </c>
      <c r="O14" s="629">
        <f>IFERROR(ROUNDUP(AR14*(1+($AE$6/100)),0),AR14)</f>
        <v>213</v>
      </c>
      <c r="P14" s="629">
        <f>IFERROR(ROUNDUP(AS14*(1+($AE$6/100)),0),AS14)</f>
        <v>239</v>
      </c>
      <c r="Q14" s="629">
        <f>IFERROR(ROUNDUP(AT14*(1+($AE$6/100)),0),AT14)</f>
        <v>239</v>
      </c>
      <c r="R14" s="629">
        <f>IFERROR(ROUNDUP(AU14*(1+($AE$6/100)),0),AU14)</f>
        <v>239</v>
      </c>
      <c r="S14" s="629">
        <f>IFERROR(ROUNDUP(AV14*(1+($AE$6/100)),0),AV14)</f>
        <v>251</v>
      </c>
      <c r="T14" s="629">
        <f>IFERROR(ROUNDUP(AW14*(1+($AE$6/100)),0),AW14)</f>
        <v>264</v>
      </c>
      <c r="U14" s="629">
        <f>IFERROR(ROUNDUP(AX14*(1+($AE$6/100)),0),AX14)</f>
        <v>276</v>
      </c>
      <c r="V14" s="629">
        <f>IFERROR(ROUNDUP(AY14*(1+($AE$6/100)),0),AY14)</f>
        <v>288</v>
      </c>
      <c r="W14" s="629">
        <f>IFERROR(ROUNDUP(AZ14*(1+($AE$6/100)),0),AZ14)</f>
        <v>299</v>
      </c>
      <c r="X14" s="629">
        <f>IFERROR(ROUNDUP(BA14*(1+($AE$6/100)),0),BA14)</f>
        <v>311</v>
      </c>
      <c r="Y14" s="629">
        <f>IFERROR(ROUNDUP(BB14*(1+($AE$6/100)),0),BB14)</f>
        <v>323</v>
      </c>
      <c r="Z14" s="629">
        <f>IFERROR(ROUNDUP(BC14*(1+($AE$6/100)),0),BC14)</f>
        <v>335</v>
      </c>
      <c r="AA14" s="629">
        <f>IFERROR(ROUNDUP(BD14*(1+($AE$6/100)),0),BD14)</f>
        <v>348</v>
      </c>
      <c r="AD14" s="642"/>
      <c r="AE14" s="652">
        <v>115.56</v>
      </c>
      <c r="AF14" s="652">
        <v>115.56</v>
      </c>
      <c r="AG14" s="652">
        <v>129.6</v>
      </c>
      <c r="AH14" s="652">
        <v>144.72</v>
      </c>
      <c r="AI14" s="652">
        <v>163.08</v>
      </c>
      <c r="AJ14" s="652">
        <v>182.52</v>
      </c>
      <c r="AK14" s="652">
        <v>182.52</v>
      </c>
      <c r="AL14" s="652">
        <v>208.44</v>
      </c>
      <c r="AM14" s="652">
        <v>227.88</v>
      </c>
      <c r="AN14" s="652">
        <v>247.32</v>
      </c>
      <c r="AO14" s="652">
        <v>266.76</v>
      </c>
      <c r="AP14" s="652">
        <v>266.76</v>
      </c>
      <c r="AQ14" s="652">
        <v>303.48</v>
      </c>
      <c r="AR14" s="652">
        <v>303.48</v>
      </c>
      <c r="AS14" s="652">
        <v>341.28</v>
      </c>
      <c r="AT14" s="652">
        <v>341.28</v>
      </c>
      <c r="AU14" s="652">
        <v>341.28</v>
      </c>
      <c r="AV14" s="653">
        <v>358.56</v>
      </c>
      <c r="AW14" s="653">
        <v>375.84</v>
      </c>
      <c r="AX14" s="653">
        <v>393.12</v>
      </c>
      <c r="AY14" s="653">
        <v>410.4</v>
      </c>
      <c r="AZ14" s="653">
        <v>426.6</v>
      </c>
      <c r="BA14" s="653">
        <v>443.88</v>
      </c>
      <c r="BB14" s="653">
        <v>461.16</v>
      </c>
      <c r="BC14" s="653">
        <v>478.44</v>
      </c>
      <c r="BD14" s="653">
        <v>495.72</v>
      </c>
    </row>
    <row r="15" spans="1:60">
      <c r="AD15" s="642"/>
      <c r="AE15" s="642"/>
    </row>
    <row r="16" spans="1:60">
      <c r="A16" s="1494" t="s">
        <v>1165</v>
      </c>
      <c r="B16" s="1494"/>
      <c r="C16" s="1494"/>
      <c r="D16" s="1494"/>
      <c r="E16" s="1494"/>
      <c r="F16" s="1494"/>
      <c r="G16" s="1494"/>
      <c r="H16" s="1494"/>
      <c r="I16" s="1494"/>
      <c r="J16" s="1494"/>
      <c r="K16" s="1494"/>
      <c r="L16" s="1494"/>
      <c r="M16" s="1494"/>
      <c r="N16" s="1494"/>
      <c r="O16" s="1494"/>
      <c r="P16" s="1494"/>
      <c r="Q16" s="1494"/>
      <c r="R16" s="1494"/>
      <c r="S16" s="1494"/>
      <c r="T16" s="1494"/>
      <c r="U16" s="1494"/>
      <c r="V16" s="1494"/>
      <c r="W16" s="1494"/>
      <c r="X16" s="1494"/>
      <c r="Y16" s="1494"/>
      <c r="Z16" s="1494"/>
      <c r="AA16" s="1494"/>
      <c r="AD16" s="642"/>
    </row>
    <row r="17" spans="1:60">
      <c r="A17" s="674"/>
      <c r="B17" s="673">
        <v>1600</v>
      </c>
      <c r="C17" s="673">
        <v>2000</v>
      </c>
      <c r="D17" s="673">
        <v>2400</v>
      </c>
      <c r="E17" s="673">
        <v>2800</v>
      </c>
      <c r="F17" s="673">
        <v>3200</v>
      </c>
      <c r="G17" s="673">
        <v>3600</v>
      </c>
      <c r="H17" s="673">
        <v>4000</v>
      </c>
      <c r="I17" s="673">
        <v>4400</v>
      </c>
      <c r="J17" s="673">
        <v>4800</v>
      </c>
      <c r="K17" s="673">
        <v>5200</v>
      </c>
      <c r="L17" s="673">
        <v>5600</v>
      </c>
      <c r="M17" s="673">
        <v>6000</v>
      </c>
      <c r="N17" s="673">
        <v>6400</v>
      </c>
      <c r="O17" s="673">
        <v>6800</v>
      </c>
      <c r="P17" s="673">
        <v>7200</v>
      </c>
      <c r="Q17" s="673">
        <v>7600</v>
      </c>
      <c r="R17" s="673">
        <v>8000</v>
      </c>
      <c r="S17" s="673">
        <v>8400</v>
      </c>
      <c r="T17" s="673">
        <v>8800</v>
      </c>
      <c r="U17" s="673">
        <v>9200</v>
      </c>
      <c r="V17" s="673">
        <v>9600</v>
      </c>
      <c r="W17" s="673">
        <v>10000</v>
      </c>
      <c r="X17" s="673">
        <v>10400</v>
      </c>
      <c r="Y17" s="673">
        <v>10800</v>
      </c>
      <c r="Z17" s="673">
        <v>11200</v>
      </c>
      <c r="AA17" s="673">
        <v>11600</v>
      </c>
      <c r="AD17" s="654"/>
      <c r="AE17" s="618">
        <v>1600</v>
      </c>
      <c r="AF17" s="618">
        <v>2000</v>
      </c>
      <c r="AG17" s="618">
        <v>2400</v>
      </c>
      <c r="AH17" s="618">
        <v>2800</v>
      </c>
      <c r="AI17" s="618">
        <v>3200</v>
      </c>
      <c r="AJ17" s="618">
        <v>3600</v>
      </c>
      <c r="AK17" s="618">
        <v>4000</v>
      </c>
      <c r="AL17" s="618">
        <v>4400</v>
      </c>
      <c r="AM17" s="618">
        <v>4800</v>
      </c>
      <c r="AN17" s="618">
        <v>5200</v>
      </c>
      <c r="AO17" s="618">
        <v>5600</v>
      </c>
      <c r="AP17" s="618">
        <v>6000</v>
      </c>
      <c r="AQ17" s="618">
        <v>6400</v>
      </c>
      <c r="AR17" s="618">
        <v>6800</v>
      </c>
      <c r="AS17" s="618">
        <v>7200</v>
      </c>
      <c r="AT17" s="618">
        <v>7600</v>
      </c>
      <c r="AU17" s="618">
        <v>8000</v>
      </c>
      <c r="AV17" s="618">
        <v>8400</v>
      </c>
      <c r="AW17" s="618">
        <v>8800</v>
      </c>
      <c r="AX17" s="618">
        <v>9200</v>
      </c>
      <c r="AY17" s="618">
        <v>9600</v>
      </c>
      <c r="AZ17" s="618">
        <v>10000</v>
      </c>
      <c r="BA17" s="618">
        <v>10400</v>
      </c>
      <c r="BB17" s="618">
        <v>10800</v>
      </c>
      <c r="BC17" s="618">
        <v>11200</v>
      </c>
      <c r="BD17" s="618">
        <v>11600</v>
      </c>
    </row>
    <row r="18" spans="1:60">
      <c r="A18" s="672" t="s">
        <v>1159</v>
      </c>
      <c r="B18" s="629">
        <f>IFERROR(ROUNDUP(AE18*(1+($AE$5/100)),0),AE18)</f>
        <v>40</v>
      </c>
      <c r="C18" s="629">
        <f>IFERROR(ROUNDUP(AF18*(1+($AE$5/100)),0),AF18)</f>
        <v>45</v>
      </c>
      <c r="D18" s="629">
        <f>IFERROR(ROUNDUP(AG18*(1+($AE$5/100)),0),AG18)</f>
        <v>49</v>
      </c>
      <c r="E18" s="629">
        <f>IFERROR(ROUNDUP(AH18*(1+($AE$5/100)),0),AH18)</f>
        <v>54</v>
      </c>
      <c r="F18" s="629">
        <f>IFERROR(ROUNDUP(AI18*(1+($AE$5/100)),0),AI18)</f>
        <v>61</v>
      </c>
      <c r="G18" s="629">
        <f>IFERROR(ROUNDUP(AJ18*(1+($AE$5/100)),0),AJ18)</f>
        <v>63</v>
      </c>
      <c r="H18" s="629">
        <f>IFERROR(ROUNDUP(AK18*(1+($AE$5/100)),0),AK18)</f>
        <v>68</v>
      </c>
      <c r="I18" s="629">
        <f>IFERROR(ROUNDUP(AL18*(1+($AE$5/100)),0),AL18)</f>
        <v>74</v>
      </c>
      <c r="J18" s="629">
        <f>IFERROR(ROUNDUP(AM18*(1+($AE$5/100)),0),AM18)</f>
        <v>77</v>
      </c>
      <c r="K18" s="629">
        <f>IFERROR(ROUNDUP(AN18*(1+($AE$5/100)),0),AN18)</f>
        <v>83</v>
      </c>
      <c r="L18" s="629">
        <f>IFERROR(ROUNDUP(AO18*(1+($AE$5/100)),0),AO18)</f>
        <v>89</v>
      </c>
      <c r="M18" s="629">
        <f>IFERROR(ROUNDUP(AP18*(1+($AE$5/100)),0),AP18)</f>
        <v>101</v>
      </c>
      <c r="N18" s="629">
        <f>IFERROR(ROUNDUP(AQ18*(1+($AE$5/100)),0),AQ18)</f>
        <v>105</v>
      </c>
      <c r="O18" s="629">
        <f>IFERROR(ROUNDUP(AR18*(1+($AE$5/100)),0),AR18)</f>
        <v>111</v>
      </c>
      <c r="P18" s="629">
        <f>IFERROR(ROUNDUP(AS18*(1+($AE$5/100)),0),AS18)</f>
        <v>115</v>
      </c>
      <c r="Q18" s="629">
        <f>IFERROR(ROUNDUP(AT18*(1+($AE$5/100)),0),AT18)</f>
        <v>119</v>
      </c>
      <c r="R18" s="629">
        <f>IFERROR(ROUNDUP(AU18*(1+($AE$5/100)),0),AU18)</f>
        <v>125</v>
      </c>
      <c r="S18" s="629">
        <f>IFERROR(ROUNDUP(AV18*(1+($AE$5/100)),0),AV18)</f>
        <v>129</v>
      </c>
      <c r="T18" s="629">
        <f>IFERROR(ROUNDUP(AW18*(1+($AE$5/100)),0),AW18)</f>
        <v>134</v>
      </c>
      <c r="U18" s="629">
        <f>IFERROR(ROUNDUP(AX18*(1+($AE$5/100)),0),AX18)</f>
        <v>140</v>
      </c>
      <c r="V18" s="629">
        <f>IFERROR(ROUNDUP(AY18*(1+($AE$5/100)),0),AY18)</f>
        <v>143</v>
      </c>
      <c r="W18" s="629">
        <f>IFERROR(ROUNDUP(AZ18*(1+($AE$5/100)),0),AZ18)</f>
        <v>149</v>
      </c>
      <c r="X18" s="629">
        <f>IFERROR(ROUNDUP(BA18*(1+($AE$5/100)),0),BA18)</f>
        <v>154</v>
      </c>
      <c r="Y18" s="629">
        <f>IFERROR(ROUNDUP(BB18*(1+($AE$5/100)),0),BB18)</f>
        <v>158</v>
      </c>
      <c r="Z18" s="629">
        <f>IFERROR(ROUNDUP(BC18*(1+($AE$5/100)),0),BC18)</f>
        <v>165</v>
      </c>
      <c r="AA18" s="629">
        <f>IFERROR(ROUNDUP(BD18*(1+($AE$5/100)),0),BD18)</f>
        <v>168</v>
      </c>
      <c r="AD18" s="654"/>
      <c r="AE18" s="654">
        <v>56</v>
      </c>
      <c r="AF18" s="654">
        <v>64</v>
      </c>
      <c r="AG18" s="654">
        <v>69</v>
      </c>
      <c r="AH18" s="654">
        <v>77</v>
      </c>
      <c r="AI18" s="654">
        <v>86</v>
      </c>
      <c r="AJ18" s="654">
        <v>90</v>
      </c>
      <c r="AK18" s="654">
        <v>97</v>
      </c>
      <c r="AL18" s="654">
        <v>105</v>
      </c>
      <c r="AM18" s="654">
        <v>110</v>
      </c>
      <c r="AN18" s="654">
        <v>118</v>
      </c>
      <c r="AO18" s="654">
        <v>126</v>
      </c>
      <c r="AP18" s="654">
        <v>144</v>
      </c>
      <c r="AQ18" s="654">
        <v>150</v>
      </c>
      <c r="AR18" s="654">
        <v>158</v>
      </c>
      <c r="AS18" s="654">
        <v>163</v>
      </c>
      <c r="AT18" s="654">
        <v>170</v>
      </c>
      <c r="AU18" s="654">
        <v>178</v>
      </c>
      <c r="AV18" s="654">
        <v>184</v>
      </c>
      <c r="AW18" s="654">
        <v>191</v>
      </c>
      <c r="AX18" s="654">
        <v>199</v>
      </c>
      <c r="AY18" s="654">
        <v>204</v>
      </c>
      <c r="AZ18" s="654">
        <v>212</v>
      </c>
      <c r="BA18" s="654">
        <v>219</v>
      </c>
      <c r="BB18" s="654">
        <v>225</v>
      </c>
      <c r="BC18" s="654">
        <v>235</v>
      </c>
      <c r="BD18" s="618">
        <v>240</v>
      </c>
    </row>
    <row r="19" spans="1:60">
      <c r="A19" s="672" t="s">
        <v>1160</v>
      </c>
      <c r="B19" s="629">
        <f>IFERROR(ROUNDUP(AE19*(1+($AE$6/100)),0),AE19)</f>
        <v>42</v>
      </c>
      <c r="C19" s="629">
        <f>IFERROR(ROUNDUP(AF19*(1+($AE$6/100)),0),AF19)</f>
        <v>48</v>
      </c>
      <c r="D19" s="629">
        <f>IFERROR(ROUNDUP(AG19*(1+($AE$6/100)),0),AG19)</f>
        <v>52</v>
      </c>
      <c r="E19" s="629">
        <f>IFERROR(ROUNDUP(AH19*(1+($AE$6/100)),0),AH19)</f>
        <v>59</v>
      </c>
      <c r="F19" s="629">
        <f>IFERROR(ROUNDUP(AI19*(1+($AE$6/100)),0),AI19)</f>
        <v>65</v>
      </c>
      <c r="G19" s="629">
        <f>IFERROR(ROUNDUP(AJ19*(1+($AE$6/100)),0),AJ19)</f>
        <v>69</v>
      </c>
      <c r="H19" s="629">
        <f>IFERROR(ROUNDUP(AK19*(1+($AE$6/100)),0),AK19)</f>
        <v>75</v>
      </c>
      <c r="I19" s="629">
        <f>IFERROR(ROUNDUP(AL19*(1+($AE$6/100)),0),AL19)</f>
        <v>81</v>
      </c>
      <c r="J19" s="629">
        <f>IFERROR(ROUNDUP(AM19*(1+($AE$6/100)),0),AM19)</f>
        <v>84</v>
      </c>
      <c r="K19" s="629">
        <f>IFERROR(ROUNDUP(AN19*(1+($AE$6/100)),0),AN19)</f>
        <v>90</v>
      </c>
      <c r="L19" s="629">
        <f>IFERROR(ROUNDUP(AO19*(1+($AE$6/100)),0),AO19)</f>
        <v>97</v>
      </c>
      <c r="M19" s="629">
        <f>IFERROR(ROUNDUP(AP19*(1+($AE$6/100)),0),AP19)</f>
        <v>110</v>
      </c>
      <c r="N19" s="629">
        <f>IFERROR(ROUNDUP(AQ19*(1+($AE$6/100)),0),AQ19)</f>
        <v>115</v>
      </c>
      <c r="O19" s="629">
        <f>IFERROR(ROUNDUP(AR19*(1+($AE$6/100)),0),AR19)</f>
        <v>121</v>
      </c>
      <c r="P19" s="629">
        <f>IFERROR(ROUNDUP(AS19*(1+($AE$6/100)),0),AS19)</f>
        <v>125</v>
      </c>
      <c r="Q19" s="629">
        <f>IFERROR(ROUNDUP(AT19*(1+($AE$6/100)),0),AT19)</f>
        <v>131</v>
      </c>
      <c r="R19" s="629">
        <f>IFERROR(ROUNDUP(AU19*(1+($AE$6/100)),0),AU19)</f>
        <v>137</v>
      </c>
      <c r="S19" s="629">
        <f>IFERROR(ROUNDUP(AV19*(1+($AE$6/100)),0),AV19)</f>
        <v>141</v>
      </c>
      <c r="T19" s="629">
        <f>IFERROR(ROUNDUP(AW19*(1+($AE$6/100)),0),AW19)</f>
        <v>147</v>
      </c>
      <c r="U19" s="629">
        <f>IFERROR(ROUNDUP(AX19*(1+($AE$6/100)),0),AX19)</f>
        <v>153</v>
      </c>
      <c r="V19" s="629">
        <f>IFERROR(ROUNDUP(AY19*(1+($AE$6/100)),0),AY19)</f>
        <v>157</v>
      </c>
      <c r="W19" s="629">
        <f>IFERROR(ROUNDUP(AZ19*(1+($AE$6/100)),0),AZ19)</f>
        <v>164</v>
      </c>
      <c r="X19" s="629">
        <f>IFERROR(ROUNDUP(BA19*(1+($AE$6/100)),0),BA19)</f>
        <v>170</v>
      </c>
      <c r="Y19" s="629">
        <f>IFERROR(ROUNDUP(BB19*(1+($AE$6/100)),0),BB19)</f>
        <v>174</v>
      </c>
      <c r="Z19" s="629">
        <f>IFERROR(ROUNDUP(BC19*(1+($AE$6/100)),0),BC19)</f>
        <v>181</v>
      </c>
      <c r="AA19" s="629">
        <f>IFERROR(ROUNDUP(BD19*(1+($AE$6/100)),0),BD19)</f>
        <v>185</v>
      </c>
      <c r="AD19" s="654"/>
      <c r="AE19" s="654">
        <v>59</v>
      </c>
      <c r="AF19" s="654">
        <v>68</v>
      </c>
      <c r="AG19" s="654">
        <v>74</v>
      </c>
      <c r="AH19" s="654">
        <v>83</v>
      </c>
      <c r="AI19" s="654">
        <v>92</v>
      </c>
      <c r="AJ19" s="654">
        <v>98</v>
      </c>
      <c r="AK19" s="654">
        <v>106</v>
      </c>
      <c r="AL19" s="654">
        <v>115</v>
      </c>
      <c r="AM19" s="654">
        <v>119</v>
      </c>
      <c r="AN19" s="654">
        <v>128</v>
      </c>
      <c r="AO19" s="654">
        <v>138</v>
      </c>
      <c r="AP19" s="654">
        <v>156</v>
      </c>
      <c r="AQ19" s="654">
        <v>163</v>
      </c>
      <c r="AR19" s="654">
        <v>172</v>
      </c>
      <c r="AS19" s="654">
        <v>178</v>
      </c>
      <c r="AT19" s="654">
        <v>186</v>
      </c>
      <c r="AU19" s="654">
        <v>195</v>
      </c>
      <c r="AV19" s="654">
        <v>201</v>
      </c>
      <c r="AW19" s="654">
        <v>209</v>
      </c>
      <c r="AX19" s="654">
        <v>218</v>
      </c>
      <c r="AY19" s="654">
        <v>224</v>
      </c>
      <c r="AZ19" s="654">
        <v>233</v>
      </c>
      <c r="BA19" s="654">
        <v>242</v>
      </c>
      <c r="BB19" s="654">
        <v>248</v>
      </c>
      <c r="BC19" s="654">
        <v>258</v>
      </c>
      <c r="BD19" s="618">
        <v>264</v>
      </c>
    </row>
    <row r="20" spans="1:60">
      <c r="A20" s="672" t="s">
        <v>1161</v>
      </c>
      <c r="B20" s="629">
        <f>IFERROR(ROUNDUP(AE20*(1+($AE$6/100)),0),AE20)</f>
        <v>54</v>
      </c>
      <c r="C20" s="629">
        <f>IFERROR(ROUNDUP(AF20*(1+($AE$6/100)),0),AF20)</f>
        <v>63</v>
      </c>
      <c r="D20" s="629">
        <f>IFERROR(ROUNDUP(AG20*(1+($AE$6/100)),0),AG20)</f>
        <v>70</v>
      </c>
      <c r="E20" s="629">
        <f>IFERROR(ROUNDUP(AH20*(1+($AE$6/100)),0),AH20)</f>
        <v>78</v>
      </c>
      <c r="F20" s="629">
        <f>IFERROR(ROUNDUP(AI20*(1+($AE$6/100)),0),AI20)</f>
        <v>87</v>
      </c>
      <c r="G20" s="629">
        <f>IFERROR(ROUNDUP(AJ20*(1+($AE$6/100)),0),AJ20)</f>
        <v>93</v>
      </c>
      <c r="H20" s="629">
        <f>IFERROR(ROUNDUP(AK20*(1+($AE$6/100)),0),AK20)</f>
        <v>101</v>
      </c>
      <c r="I20" s="629">
        <f>IFERROR(ROUNDUP(AL20*(1+($AE$6/100)),0),AL20)</f>
        <v>110</v>
      </c>
      <c r="J20" s="629">
        <f>IFERROR(ROUNDUP(AM20*(1+($AE$6/100)),0),AM20)</f>
        <v>116</v>
      </c>
      <c r="K20" s="629">
        <f>IFERROR(ROUNDUP(AN20*(1+($AE$6/100)),0),AN20)</f>
        <v>126</v>
      </c>
      <c r="L20" s="629">
        <f>IFERROR(ROUNDUP(AO20*(1+($AE$6/100)),0),AO20)</f>
        <v>134</v>
      </c>
      <c r="M20" s="629">
        <f>IFERROR(ROUNDUP(AP20*(1+($AE$6/100)),0),AP20)</f>
        <v>150</v>
      </c>
      <c r="N20" s="629">
        <f>IFERROR(ROUNDUP(AQ20*(1+($AE$6/100)),0),AQ20)</f>
        <v>157</v>
      </c>
      <c r="O20" s="629">
        <f>IFERROR(ROUNDUP(AR20*(1+($AE$6/100)),0),AR20)</f>
        <v>166</v>
      </c>
      <c r="P20" s="629">
        <f>IFERROR(ROUNDUP(AS20*(1+($AE$6/100)),0),AS20)</f>
        <v>171</v>
      </c>
      <c r="Q20" s="629">
        <f>IFERROR(ROUNDUP(AT20*(1+($AE$6/100)),0),AT20)</f>
        <v>180</v>
      </c>
      <c r="R20" s="629">
        <f>IFERROR(ROUNDUP(AU20*(1+($AE$6/100)),0),AU20)</f>
        <v>189</v>
      </c>
      <c r="S20" s="629">
        <f>IFERROR(ROUNDUP(AV20*(1+($AE$6/100)),0),AV20)</f>
        <v>196</v>
      </c>
      <c r="T20" s="629">
        <f>IFERROR(ROUNDUP(AW20*(1+($AE$6/100)),0),AW20)</f>
        <v>204</v>
      </c>
      <c r="U20" s="629">
        <f>IFERROR(ROUNDUP(AX20*(1+($AE$6/100)),0),AX20)</f>
        <v>213</v>
      </c>
      <c r="V20" s="629">
        <f>IFERROR(ROUNDUP(AY20*(1+($AE$6/100)),0),AY20)</f>
        <v>219</v>
      </c>
      <c r="W20" s="629">
        <f>IFERROR(ROUNDUP(AZ20*(1+($AE$6/100)),0),AZ20)</f>
        <v>227</v>
      </c>
      <c r="X20" s="629">
        <f>IFERROR(ROUNDUP(BA20*(1+($AE$6/100)),0),BA20)</f>
        <v>236</v>
      </c>
      <c r="Y20" s="629">
        <f>IFERROR(ROUNDUP(BB20*(1+($AE$6/100)),0),BB20)</f>
        <v>243</v>
      </c>
      <c r="Z20" s="629">
        <f>IFERROR(ROUNDUP(BC20*(1+($AE$6/100)),0),BC20)</f>
        <v>252</v>
      </c>
      <c r="AA20" s="629">
        <f>IFERROR(ROUNDUP(BD20*(1+($AE$6/100)),0),BD20)</f>
        <v>259</v>
      </c>
      <c r="AD20" s="654"/>
      <c r="AE20" s="654">
        <v>77</v>
      </c>
      <c r="AF20" s="647">
        <v>89</v>
      </c>
      <c r="AG20" s="654">
        <v>99</v>
      </c>
      <c r="AH20" s="654">
        <v>111</v>
      </c>
      <c r="AI20" s="654">
        <v>123</v>
      </c>
      <c r="AJ20" s="654">
        <v>132</v>
      </c>
      <c r="AK20" s="654">
        <v>144</v>
      </c>
      <c r="AL20" s="654">
        <v>157</v>
      </c>
      <c r="AM20" s="654">
        <v>165</v>
      </c>
      <c r="AN20" s="654">
        <v>179</v>
      </c>
      <c r="AO20" s="654">
        <v>191</v>
      </c>
      <c r="AP20" s="654">
        <v>213</v>
      </c>
      <c r="AQ20" s="654">
        <v>223</v>
      </c>
      <c r="AR20" s="654">
        <v>236</v>
      </c>
      <c r="AS20" s="654">
        <v>244</v>
      </c>
      <c r="AT20" s="654">
        <v>256</v>
      </c>
      <c r="AU20" s="654">
        <v>270</v>
      </c>
      <c r="AV20" s="654">
        <v>279</v>
      </c>
      <c r="AW20" s="654">
        <v>291</v>
      </c>
      <c r="AX20" s="654">
        <v>303</v>
      </c>
      <c r="AY20" s="654">
        <v>312</v>
      </c>
      <c r="AZ20" s="654">
        <v>324</v>
      </c>
      <c r="BA20" s="654">
        <v>337</v>
      </c>
      <c r="BB20" s="654">
        <v>347</v>
      </c>
      <c r="BC20" s="654">
        <v>360</v>
      </c>
      <c r="BD20" s="618">
        <v>370</v>
      </c>
    </row>
    <row r="21" spans="1:60">
      <c r="A21" s="672" t="s">
        <v>1162</v>
      </c>
      <c r="B21" s="629">
        <f>IFERROR(ROUNDUP(AE21*(1+($AE$6/100)),0),AE21)</f>
        <v>66</v>
      </c>
      <c r="C21" s="629">
        <f>IFERROR(ROUNDUP(AF21*(1+($AE$6/100)),0),AF21)</f>
        <v>66</v>
      </c>
      <c r="D21" s="629">
        <f>IFERROR(ROUNDUP(AG21*(1+($AE$6/100)),0),AG21)</f>
        <v>70</v>
      </c>
      <c r="E21" s="629">
        <f>IFERROR(ROUNDUP(AH21*(1+($AE$6/100)),0),AH21)</f>
        <v>81</v>
      </c>
      <c r="F21" s="629">
        <f>IFERROR(ROUNDUP(AI21*(1+($AE$6/100)),0),AI21)</f>
        <v>86</v>
      </c>
      <c r="G21" s="629">
        <f>IFERROR(ROUNDUP(AJ21*(1+($AE$6/100)),0),AJ21)</f>
        <v>97</v>
      </c>
      <c r="H21" s="629">
        <f>IFERROR(ROUNDUP(AK21*(1+($AE$6/100)),0),AK21)</f>
        <v>97</v>
      </c>
      <c r="I21" s="629">
        <f>IFERROR(ROUNDUP(AL21*(1+($AE$6/100)),0),AL21)</f>
        <v>102</v>
      </c>
      <c r="J21" s="629">
        <f>IFERROR(ROUNDUP(AM21*(1+($AE$6/100)),0),AM21)</f>
        <v>117</v>
      </c>
      <c r="K21" s="629">
        <f>IFERROR(ROUNDUP(AN21*(1+($AE$6/100)),0),AN21)</f>
        <v>117</v>
      </c>
      <c r="L21" s="629">
        <f>IFERROR(ROUNDUP(AO21*(1+($AE$6/100)),0),AO21)</f>
        <v>128</v>
      </c>
      <c r="M21" s="629">
        <f>IFERROR(ROUNDUP(AP21*(1+($AE$6/100)),0),AP21)</f>
        <v>128</v>
      </c>
      <c r="N21" s="629">
        <f>IFERROR(ROUNDUP(AQ21*(1+($AE$6/100)),0),AQ21)</f>
        <v>154</v>
      </c>
      <c r="O21" s="629">
        <f>IFERROR(ROUNDUP(AR21*(1+($AE$6/100)),0),AR21)</f>
        <v>154</v>
      </c>
      <c r="P21" s="629">
        <f>IFERROR(ROUNDUP(AS21*(1+($AE$6/100)),0),AS21)</f>
        <v>166</v>
      </c>
      <c r="Q21" s="629">
        <f>IFERROR(ROUNDUP(AT21*(1+($AE$6/100)),0),AT21)</f>
        <v>166</v>
      </c>
      <c r="R21" s="629">
        <f>IFERROR(ROUNDUP(AU21*(1+($AE$6/100)),0),AU21)</f>
        <v>166</v>
      </c>
      <c r="S21" s="629">
        <f>IFERROR(ROUNDUP(AV21*(1+($AE$6/100)),0),AV21)</f>
        <v>174</v>
      </c>
      <c r="T21" s="629">
        <f>IFERROR(ROUNDUP(AW21*(1+($AE$6/100)),0),AW21)</f>
        <v>182</v>
      </c>
      <c r="U21" s="629">
        <f>IFERROR(ROUNDUP(AX21*(1+($AE$6/100)),0),AX21)</f>
        <v>191</v>
      </c>
      <c r="V21" s="629">
        <f>IFERROR(ROUNDUP(AY21*(1+($AE$6/100)),0),AY21)</f>
        <v>199</v>
      </c>
      <c r="W21" s="629">
        <f>IFERROR(ROUNDUP(AZ21*(1+($AE$6/100)),0),AZ21)</f>
        <v>207</v>
      </c>
      <c r="X21" s="629">
        <f>IFERROR(ROUNDUP(BA21*(1+($AE$6/100)),0),BA21)</f>
        <v>215</v>
      </c>
      <c r="Y21" s="629">
        <f>IFERROR(ROUNDUP(BB21*(1+($AE$6/100)),0),BB21)</f>
        <v>224</v>
      </c>
      <c r="Z21" s="629">
        <f>IFERROR(ROUNDUP(BC21*(1+($AE$6/100)),0),BC21)</f>
        <v>232</v>
      </c>
      <c r="AA21" s="629">
        <f>IFERROR(ROUNDUP(BD21*(1+($AE$6/100)),0),BD21)</f>
        <v>240</v>
      </c>
      <c r="AD21" s="654"/>
      <c r="AE21" s="652">
        <v>93.6</v>
      </c>
      <c r="AF21" s="652">
        <v>93.6</v>
      </c>
      <c r="AG21" s="652">
        <v>99.36</v>
      </c>
      <c r="AH21" s="652">
        <v>115.2</v>
      </c>
      <c r="AI21" s="652">
        <v>122.4</v>
      </c>
      <c r="AJ21" s="652">
        <v>138.24</v>
      </c>
      <c r="AK21" s="652">
        <v>138.24</v>
      </c>
      <c r="AL21" s="652">
        <v>145.44</v>
      </c>
      <c r="AM21" s="652">
        <v>167.04</v>
      </c>
      <c r="AN21" s="652">
        <v>167.04</v>
      </c>
      <c r="AO21" s="652">
        <v>181.44</v>
      </c>
      <c r="AP21" s="652">
        <v>181.44</v>
      </c>
      <c r="AQ21" s="652">
        <v>218.88</v>
      </c>
      <c r="AR21" s="652">
        <v>218.88</v>
      </c>
      <c r="AS21" s="652">
        <v>236.16</v>
      </c>
      <c r="AT21" s="652">
        <v>236.16</v>
      </c>
      <c r="AU21" s="652">
        <v>236.16</v>
      </c>
      <c r="AV21" s="653">
        <v>247.968</v>
      </c>
      <c r="AW21" s="653">
        <v>259.776</v>
      </c>
      <c r="AX21" s="653">
        <v>271.584</v>
      </c>
      <c r="AY21" s="653">
        <v>283.392</v>
      </c>
      <c r="AZ21" s="653">
        <v>295.2</v>
      </c>
      <c r="BA21" s="653">
        <v>307.008</v>
      </c>
      <c r="BB21" s="653">
        <v>318.816</v>
      </c>
      <c r="BC21" s="653">
        <v>330.624</v>
      </c>
      <c r="BD21" s="653">
        <v>342.432</v>
      </c>
    </row>
    <row r="22" spans="1:60">
      <c r="A22" s="672" t="s">
        <v>1163</v>
      </c>
      <c r="B22" s="629">
        <f>IFERROR(ROUNDUP(AE22*(1+($AE$6/100)),0),AE22)</f>
        <v>84</v>
      </c>
      <c r="C22" s="629">
        <f>IFERROR(ROUNDUP(AF22*(1+($AE$6/100)),0),AF22)</f>
        <v>84</v>
      </c>
      <c r="D22" s="629">
        <f>IFERROR(ROUNDUP(AG22*(1+($AE$6/100)),0),AG22)</f>
        <v>95</v>
      </c>
      <c r="E22" s="629">
        <f>IFERROR(ROUNDUP(AH22*(1+($AE$6/100)),0),AH22)</f>
        <v>109</v>
      </c>
      <c r="F22" s="629">
        <f>IFERROR(ROUNDUP(AI22*(1+($AE$6/100)),0),AI22)</f>
        <v>121</v>
      </c>
      <c r="G22" s="629">
        <f>IFERROR(ROUNDUP(AJ22*(1+($AE$6/100)),0),AJ22)</f>
        <v>135</v>
      </c>
      <c r="H22" s="629">
        <f>IFERROR(ROUNDUP(AK22*(1+($AE$6/100)),0),AK22)</f>
        <v>135</v>
      </c>
      <c r="I22" s="629">
        <f>IFERROR(ROUNDUP(AL22*(1+($AE$6/100)),0),AL22)</f>
        <v>147</v>
      </c>
      <c r="J22" s="629">
        <f>IFERROR(ROUNDUP(AM22*(1+($AE$6/100)),0),AM22)</f>
        <v>161</v>
      </c>
      <c r="K22" s="629">
        <f>IFERROR(ROUNDUP(AN22*(1+($AE$6/100)),0),AN22)</f>
        <v>164</v>
      </c>
      <c r="L22" s="629">
        <f>IFERROR(ROUNDUP(AO22*(1+($AE$6/100)),0),AO22)</f>
        <v>170</v>
      </c>
      <c r="M22" s="629">
        <f>IFERROR(ROUNDUP(AP22*(1+($AE$6/100)),0),AP22)</f>
        <v>170</v>
      </c>
      <c r="N22" s="629">
        <f>IFERROR(ROUNDUP(AQ22*(1+($AE$6/100)),0),AQ22)</f>
        <v>194</v>
      </c>
      <c r="O22" s="629">
        <f>IFERROR(ROUNDUP(AR22*(1+($AE$6/100)),0),AR22)</f>
        <v>194</v>
      </c>
      <c r="P22" s="629">
        <f>IFERROR(ROUNDUP(AS22*(1+($AE$6/100)),0),AS22)</f>
        <v>216</v>
      </c>
      <c r="Q22" s="629">
        <f>IFERROR(ROUNDUP(AT22*(1+($AE$6/100)),0),AT22)</f>
        <v>216</v>
      </c>
      <c r="R22" s="629">
        <f>IFERROR(ROUNDUP(AU22*(1+($AE$6/100)),0),AU22)</f>
        <v>216</v>
      </c>
      <c r="S22" s="629">
        <f>IFERROR(ROUNDUP(AV22*(1+($AE$6/100)),0),AV22)</f>
        <v>227</v>
      </c>
      <c r="T22" s="629">
        <f>IFERROR(ROUNDUP(AW22*(1+($AE$6/100)),0),AW22)</f>
        <v>238</v>
      </c>
      <c r="U22" s="629">
        <f>IFERROR(ROUNDUP(AX22*(1+($AE$6/100)),0),AX22)</f>
        <v>249</v>
      </c>
      <c r="V22" s="629">
        <f>IFERROR(ROUNDUP(AY22*(1+($AE$6/100)),0),AY22)</f>
        <v>260</v>
      </c>
      <c r="W22" s="629">
        <f>IFERROR(ROUNDUP(AZ22*(1+($AE$6/100)),0),AZ22)</f>
        <v>270</v>
      </c>
      <c r="X22" s="629">
        <f>IFERROR(ROUNDUP(BA22*(1+($AE$6/100)),0),BA22)</f>
        <v>281</v>
      </c>
      <c r="Y22" s="629">
        <f>IFERROR(ROUNDUP(BB22*(1+($AE$6/100)),0),BB22)</f>
        <v>292</v>
      </c>
      <c r="Z22" s="629">
        <f>IFERROR(ROUNDUP(BC22*(1+($AE$6/100)),0),BC22)</f>
        <v>303</v>
      </c>
      <c r="AA22" s="629">
        <f>IFERROR(ROUNDUP(BD22*(1+($AE$6/100)),0),BD22)</f>
        <v>314</v>
      </c>
      <c r="AD22" s="654"/>
      <c r="AE22" s="652">
        <v>120</v>
      </c>
      <c r="AF22" s="652">
        <v>120</v>
      </c>
      <c r="AG22" s="652">
        <v>135.6</v>
      </c>
      <c r="AH22" s="652">
        <v>154.8</v>
      </c>
      <c r="AI22" s="652">
        <v>172.8</v>
      </c>
      <c r="AJ22" s="652">
        <v>192</v>
      </c>
      <c r="AK22" s="652">
        <v>192</v>
      </c>
      <c r="AL22" s="652">
        <v>208.8</v>
      </c>
      <c r="AM22" s="652">
        <v>229.2</v>
      </c>
      <c r="AN22" s="652">
        <v>234</v>
      </c>
      <c r="AO22" s="652">
        <v>242.4</v>
      </c>
      <c r="AP22" s="652">
        <v>242.4</v>
      </c>
      <c r="AQ22" s="652">
        <v>276</v>
      </c>
      <c r="AR22" s="652">
        <v>276</v>
      </c>
      <c r="AS22" s="652">
        <v>308.4</v>
      </c>
      <c r="AT22" s="652">
        <v>308.4</v>
      </c>
      <c r="AU22" s="652">
        <v>308.4</v>
      </c>
      <c r="AV22" s="653">
        <v>323.82</v>
      </c>
      <c r="AW22" s="653">
        <v>339.24</v>
      </c>
      <c r="AX22" s="653">
        <v>354.66</v>
      </c>
      <c r="AY22" s="653">
        <v>370.08</v>
      </c>
      <c r="AZ22" s="653">
        <v>385.5</v>
      </c>
      <c r="BA22" s="653">
        <v>400.92</v>
      </c>
      <c r="BB22" s="653">
        <v>416.34</v>
      </c>
      <c r="BC22" s="653">
        <v>431.76</v>
      </c>
      <c r="BD22" s="653">
        <v>447.18</v>
      </c>
    </row>
    <row r="23" spans="1:60">
      <c r="A23" s="672" t="s">
        <v>1164</v>
      </c>
      <c r="B23" s="629">
        <f>IFERROR(ROUNDUP(AE23*(1+($AE$6/100)),0),AE23)</f>
        <v>42</v>
      </c>
      <c r="C23" s="629">
        <f>IFERROR(ROUNDUP(AF23*(1+($AE$6/100)),0),AF23)</f>
        <v>42</v>
      </c>
      <c r="D23" s="629">
        <f>IFERROR(ROUNDUP(AG23*(1+($AE$6/100)),0),AG23)</f>
        <v>47</v>
      </c>
      <c r="E23" s="629">
        <f>IFERROR(ROUNDUP(AH23*(1+($AE$6/100)),0),AH23)</f>
        <v>53</v>
      </c>
      <c r="F23" s="629">
        <f>IFERROR(ROUNDUP(AI23*(1+($AE$6/100)),0),AI23)</f>
        <v>57</v>
      </c>
      <c r="G23" s="629">
        <f>IFERROR(ROUNDUP(AJ23*(1+($AE$6/100)),0),AJ23)</f>
        <v>63</v>
      </c>
      <c r="H23" s="629">
        <f>IFERROR(ROUNDUP(AK23*(1+($AE$6/100)),0),AK23)</f>
        <v>63</v>
      </c>
      <c r="I23" s="629">
        <f>IFERROR(ROUNDUP(AL23*(1+($AE$6/100)),0),AL23)</f>
        <v>67</v>
      </c>
      <c r="J23" s="629">
        <f>IFERROR(ROUNDUP(AM23*(1+($AE$6/100)),0),AM23)</f>
        <v>72</v>
      </c>
      <c r="K23" s="629">
        <f>IFERROR(ROUNDUP(AN23*(1+($AE$6/100)),0),AN23)</f>
        <v>79</v>
      </c>
      <c r="L23" s="629">
        <f>IFERROR(ROUNDUP(AO23*(1+($AE$6/100)),0),AO23)</f>
        <v>83</v>
      </c>
      <c r="M23" s="629">
        <f>IFERROR(ROUNDUP(AP23*(1+($AE$6/100)),0),AP23)</f>
        <v>83</v>
      </c>
      <c r="N23" s="629">
        <f>IFERROR(ROUNDUP(AQ23*(1+($AE$6/100)),0),AQ23)</f>
        <v>94</v>
      </c>
      <c r="O23" s="629">
        <f>IFERROR(ROUNDUP(AR23*(1+($AE$6/100)),0),AR23)</f>
        <v>94</v>
      </c>
      <c r="P23" s="629">
        <f>IFERROR(ROUNDUP(AS23*(1+($AE$6/100)),0),AS23)</f>
        <v>105</v>
      </c>
      <c r="Q23" s="629">
        <f>IFERROR(ROUNDUP(AT23*(1+($AE$6/100)),0),AT23)</f>
        <v>105</v>
      </c>
      <c r="R23" s="629">
        <f>IFERROR(ROUNDUP(AU23*(1+($AE$6/100)),0),AU23)</f>
        <v>105</v>
      </c>
      <c r="S23" s="629">
        <f>IFERROR(ROUNDUP(AV23*(1+($AE$6/100)),0),AV23)</f>
        <v>110</v>
      </c>
      <c r="T23" s="629">
        <f>IFERROR(ROUNDUP(AW23*(1+($AE$6/100)),0),AW23)</f>
        <v>115</v>
      </c>
      <c r="U23" s="629">
        <f>IFERROR(ROUNDUP(AX23*(1+($AE$6/100)),0),AX23)</f>
        <v>120</v>
      </c>
      <c r="V23" s="629">
        <f>IFERROR(ROUNDUP(AY23*(1+($AE$6/100)),0),AY23)</f>
        <v>125</v>
      </c>
      <c r="W23" s="629">
        <f>IFERROR(ROUNDUP(AZ23*(1+($AE$6/100)),0),AZ23)</f>
        <v>131</v>
      </c>
      <c r="X23" s="629">
        <f>IFERROR(ROUNDUP(BA23*(1+($AE$6/100)),0),BA23)</f>
        <v>136</v>
      </c>
      <c r="Y23" s="629">
        <f>IFERROR(ROUNDUP(BB23*(1+($AE$6/100)),0),BB23)</f>
        <v>141</v>
      </c>
      <c r="Z23" s="629">
        <f>IFERROR(ROUNDUP(BC23*(1+($AE$6/100)),0),BC23)</f>
        <v>146</v>
      </c>
      <c r="AA23" s="629">
        <f>IFERROR(ROUNDUP(BD23*(1+($AE$6/100)),0),BD23)</f>
        <v>152</v>
      </c>
      <c r="AD23" s="654"/>
      <c r="AE23" s="655">
        <v>60</v>
      </c>
      <c r="AF23" s="655">
        <v>60</v>
      </c>
      <c r="AG23" s="655">
        <v>66</v>
      </c>
      <c r="AH23" s="655">
        <v>74.4</v>
      </c>
      <c r="AI23" s="655">
        <v>80.4</v>
      </c>
      <c r="AJ23" s="655">
        <v>88.8</v>
      </c>
      <c r="AK23" s="655">
        <v>88.8</v>
      </c>
      <c r="AL23" s="655">
        <v>94.8</v>
      </c>
      <c r="AM23" s="655">
        <v>102</v>
      </c>
      <c r="AN23" s="655">
        <v>112.8</v>
      </c>
      <c r="AO23" s="655">
        <v>117.6</v>
      </c>
      <c r="AP23" s="655">
        <v>117.6</v>
      </c>
      <c r="AQ23" s="655">
        <v>133.2</v>
      </c>
      <c r="AR23" s="655">
        <v>133.2</v>
      </c>
      <c r="AS23" s="655">
        <v>148.8</v>
      </c>
      <c r="AT23" s="655">
        <v>148.8</v>
      </c>
      <c r="AU23" s="655">
        <v>148.8</v>
      </c>
      <c r="AV23" s="653">
        <v>156.24</v>
      </c>
      <c r="AW23" s="653">
        <v>163.68</v>
      </c>
      <c r="AX23" s="653">
        <v>171.12</v>
      </c>
      <c r="AY23" s="653">
        <v>178.56</v>
      </c>
      <c r="AZ23" s="653">
        <v>186</v>
      </c>
      <c r="BA23" s="653">
        <v>193.44</v>
      </c>
      <c r="BB23" s="653">
        <v>200.88</v>
      </c>
      <c r="BC23" s="653">
        <v>208.32</v>
      </c>
      <c r="BD23" s="653">
        <v>215.76</v>
      </c>
    </row>
    <row r="24" spans="1:60">
      <c r="AD24" s="654"/>
    </row>
    <row r="25" spans="1:60">
      <c r="A25" s="672" t="s">
        <v>1166</v>
      </c>
      <c r="B25" s="630">
        <v>4</v>
      </c>
      <c r="C25" s="630">
        <v>5</v>
      </c>
      <c r="D25" s="630">
        <v>5</v>
      </c>
      <c r="E25" s="631">
        <v>6</v>
      </c>
      <c r="F25" s="630">
        <v>6</v>
      </c>
      <c r="G25" s="632">
        <v>6</v>
      </c>
      <c r="H25" s="630">
        <v>8</v>
      </c>
      <c r="I25" s="630">
        <v>9</v>
      </c>
      <c r="J25" s="630">
        <v>9</v>
      </c>
      <c r="K25" s="630">
        <v>10</v>
      </c>
      <c r="L25" s="630">
        <v>11</v>
      </c>
      <c r="M25" s="630">
        <v>11</v>
      </c>
      <c r="N25" s="630">
        <v>12</v>
      </c>
      <c r="O25" s="630">
        <v>13</v>
      </c>
      <c r="P25" s="630">
        <v>13</v>
      </c>
      <c r="Q25" s="633">
        <v>14</v>
      </c>
      <c r="R25" s="630">
        <v>15</v>
      </c>
      <c r="S25" s="631">
        <v>15</v>
      </c>
      <c r="T25" s="630">
        <v>16</v>
      </c>
      <c r="U25" s="632">
        <v>17</v>
      </c>
      <c r="V25" s="633">
        <v>17</v>
      </c>
      <c r="W25" s="630">
        <v>18</v>
      </c>
      <c r="X25" s="633">
        <v>19</v>
      </c>
      <c r="Y25" s="630">
        <v>19</v>
      </c>
      <c r="Z25" s="633">
        <v>20</v>
      </c>
      <c r="AA25" s="631">
        <v>20</v>
      </c>
      <c r="AD25" s="654"/>
      <c r="AE25" s="654"/>
      <c r="AF25" s="654"/>
      <c r="AG25" s="654"/>
      <c r="AH25" s="654"/>
      <c r="AI25" s="654"/>
      <c r="AJ25" s="654"/>
      <c r="AK25" s="654"/>
      <c r="AL25" s="654"/>
      <c r="AM25" s="654"/>
      <c r="AN25" s="654"/>
      <c r="AO25" s="654"/>
      <c r="AP25" s="654"/>
      <c r="AQ25" s="654"/>
      <c r="AR25" s="654"/>
      <c r="AS25" s="654"/>
      <c r="AT25" s="654"/>
      <c r="AU25" s="654"/>
      <c r="AV25" s="654"/>
      <c r="AW25" s="654"/>
      <c r="AX25" s="654"/>
      <c r="AY25" s="654"/>
      <c r="AZ25" s="654"/>
      <c r="BA25" s="654"/>
      <c r="BB25" s="654"/>
      <c r="BC25" s="654"/>
    </row>
    <row r="26" spans="1:60">
      <c r="A26" s="672" t="s">
        <v>1167</v>
      </c>
      <c r="B26" s="629">
        <v>5</v>
      </c>
      <c r="C26" s="629">
        <v>8</v>
      </c>
      <c r="D26" s="629">
        <v>8</v>
      </c>
      <c r="E26" s="629">
        <v>9</v>
      </c>
      <c r="F26" s="629">
        <v>11</v>
      </c>
      <c r="G26" s="629">
        <v>11</v>
      </c>
      <c r="H26" s="629">
        <v>13</v>
      </c>
      <c r="I26" s="629">
        <v>15</v>
      </c>
      <c r="J26" s="629">
        <v>15</v>
      </c>
      <c r="K26" s="629">
        <v>16</v>
      </c>
      <c r="L26" s="629">
        <v>18</v>
      </c>
      <c r="M26" s="629">
        <v>18</v>
      </c>
      <c r="N26" s="629">
        <v>20</v>
      </c>
      <c r="O26" s="629">
        <v>22</v>
      </c>
      <c r="P26" s="629">
        <v>22</v>
      </c>
      <c r="Q26" s="629">
        <v>23</v>
      </c>
      <c r="R26" s="629">
        <v>26</v>
      </c>
      <c r="S26" s="629">
        <v>26</v>
      </c>
      <c r="T26" s="629">
        <v>27</v>
      </c>
      <c r="U26" s="629">
        <v>29</v>
      </c>
      <c r="V26" s="629">
        <v>29</v>
      </c>
      <c r="W26" s="629">
        <v>31</v>
      </c>
      <c r="X26" s="629">
        <v>33</v>
      </c>
      <c r="Y26" s="629">
        <v>33</v>
      </c>
      <c r="Z26" s="629">
        <v>36</v>
      </c>
      <c r="AA26" s="629">
        <v>36</v>
      </c>
      <c r="AD26" s="654"/>
    </row>
    <row r="27" spans="1:60">
      <c r="AD27" s="654"/>
    </row>
    <row r="28" spans="1:60">
      <c r="A28" s="1467" t="s">
        <v>72</v>
      </c>
      <c r="B28" s="1467"/>
      <c r="C28" s="1467"/>
      <c r="D28" s="1467"/>
      <c r="E28" s="1467"/>
      <c r="F28" s="1467"/>
      <c r="G28" s="1467"/>
      <c r="H28" s="1467"/>
      <c r="I28" s="1467"/>
      <c r="J28" s="1467"/>
      <c r="K28" s="1467"/>
      <c r="L28" s="1467"/>
      <c r="M28" s="1467"/>
      <c r="N28" s="1467"/>
      <c r="O28" s="1467"/>
      <c r="P28" s="1467"/>
      <c r="Q28" s="1467"/>
      <c r="R28" s="1467"/>
      <c r="S28" s="1467"/>
      <c r="T28" s="1467"/>
      <c r="U28" s="1467"/>
      <c r="V28" s="1467"/>
      <c r="W28" s="1467"/>
      <c r="X28" s="1467"/>
      <c r="Y28" s="1467"/>
      <c r="Z28" s="1467"/>
      <c r="AA28" s="1467"/>
      <c r="AD28" s="654"/>
    </row>
    <row r="29" spans="1:60">
      <c r="A29" s="1467" t="s">
        <v>73</v>
      </c>
      <c r="B29" s="1467"/>
      <c r="C29" s="1467"/>
      <c r="D29" s="1467"/>
      <c r="E29" s="1467"/>
      <c r="F29" s="1467"/>
      <c r="G29" s="1467"/>
      <c r="H29" s="1467"/>
      <c r="I29" s="1467"/>
      <c r="J29" s="1467"/>
      <c r="K29" s="1467"/>
      <c r="L29" s="1467"/>
      <c r="M29" s="1467"/>
      <c r="N29" s="1467"/>
      <c r="O29" s="1467"/>
      <c r="P29" s="1467"/>
      <c r="Q29" s="1467"/>
      <c r="R29" s="1467"/>
      <c r="S29" s="1467"/>
      <c r="T29" s="1467"/>
      <c r="U29" s="1467"/>
      <c r="V29" s="1467"/>
      <c r="W29" s="1467"/>
      <c r="X29" s="1467"/>
      <c r="Y29" s="1467"/>
      <c r="Z29" s="1467"/>
      <c r="AA29" s="1467"/>
      <c r="AD29" s="654"/>
    </row>
    <row r="30" spans="1:60">
      <c r="A30" s="1495"/>
      <c r="B30" s="1495"/>
      <c r="C30" s="1495"/>
      <c r="D30" s="1495"/>
      <c r="E30" s="1495"/>
      <c r="F30" s="1495"/>
      <c r="G30" s="1495"/>
      <c r="H30" s="674"/>
      <c r="I30" s="674"/>
      <c r="J30" s="674"/>
      <c r="K30" s="674"/>
      <c r="L30" s="674"/>
      <c r="M30" s="674"/>
      <c r="N30" s="674"/>
      <c r="O30" s="674"/>
      <c r="P30" s="674"/>
      <c r="Q30" s="674"/>
      <c r="R30" s="674"/>
      <c r="S30" s="674"/>
      <c r="T30" s="674"/>
      <c r="U30" s="674"/>
      <c r="V30" s="675">
        <f>V5</f>
        <v>0.3</v>
      </c>
      <c r="W30" s="1495" t="str">
        <f>W5</f>
        <v>Discount already applied to the prices below</v>
      </c>
      <c r="X30" s="1495"/>
      <c r="Y30" s="1495"/>
      <c r="Z30" s="1495"/>
      <c r="AA30" s="1495"/>
      <c r="AD30" s="654"/>
    </row>
    <row r="31" spans="1:60">
      <c r="A31" s="1467" t="s">
        <v>1156</v>
      </c>
      <c r="B31" s="1467"/>
      <c r="C31" s="1467"/>
      <c r="D31" s="1467"/>
      <c r="E31" s="1467"/>
      <c r="F31" s="1467"/>
      <c r="G31" s="1467"/>
      <c r="H31" s="1467"/>
      <c r="I31" s="1467"/>
      <c r="J31" s="1467"/>
      <c r="K31" s="1467"/>
      <c r="L31" s="1467"/>
      <c r="M31" s="1467"/>
      <c r="N31" s="1467"/>
      <c r="O31" s="1467"/>
      <c r="P31" s="1467"/>
      <c r="Q31" s="1467"/>
      <c r="R31" s="1467"/>
      <c r="S31" s="1467"/>
      <c r="T31" s="1467"/>
      <c r="U31" s="1467"/>
      <c r="V31" s="1467"/>
      <c r="W31" s="1467"/>
      <c r="X31" s="1467"/>
      <c r="Y31" s="1467"/>
      <c r="Z31" s="1467"/>
      <c r="AA31" s="1467"/>
      <c r="AD31" s="654"/>
    </row>
    <row r="32" spans="1:60">
      <c r="A32" s="1494" t="s">
        <v>1168</v>
      </c>
      <c r="B32" s="1494"/>
      <c r="C32" s="1494"/>
      <c r="D32" s="1494"/>
      <c r="E32" s="1494"/>
      <c r="F32" s="1494"/>
      <c r="G32" s="1494"/>
      <c r="H32" s="1494"/>
      <c r="I32" s="1494"/>
      <c r="J32" s="1494"/>
      <c r="K32" s="1494"/>
      <c r="L32" s="1494"/>
      <c r="M32" s="1494"/>
      <c r="N32" s="1494"/>
      <c r="O32" s="1494"/>
      <c r="P32" s="1494"/>
      <c r="Q32" s="1494"/>
      <c r="R32" s="1494"/>
      <c r="S32" s="1494"/>
      <c r="T32" s="1494"/>
      <c r="U32" s="1494"/>
      <c r="V32" s="1494"/>
      <c r="W32" s="1494"/>
      <c r="X32" s="1494"/>
      <c r="Y32" s="1494"/>
      <c r="Z32" s="1494"/>
      <c r="AA32" s="1494"/>
      <c r="AD32" s="654"/>
    </row>
    <row r="33" spans="1:60">
      <c r="A33" s="674"/>
      <c r="B33" s="673">
        <v>1600</v>
      </c>
      <c r="C33" s="673">
        <v>2000</v>
      </c>
      <c r="D33" s="673">
        <v>2400</v>
      </c>
      <c r="E33" s="673">
        <v>2800</v>
      </c>
      <c r="F33" s="673">
        <v>3200</v>
      </c>
      <c r="G33" s="673">
        <v>3600</v>
      </c>
      <c r="H33" s="673">
        <v>4000</v>
      </c>
      <c r="I33" s="673">
        <v>4400</v>
      </c>
      <c r="J33" s="673">
        <v>4800</v>
      </c>
      <c r="K33" s="673">
        <v>5200</v>
      </c>
      <c r="L33" s="673">
        <v>5600</v>
      </c>
      <c r="M33" s="673">
        <v>6000</v>
      </c>
      <c r="N33" s="673">
        <v>6400</v>
      </c>
      <c r="O33" s="673">
        <v>6800</v>
      </c>
      <c r="P33" s="673">
        <v>7200</v>
      </c>
      <c r="Q33" s="673">
        <v>7600</v>
      </c>
      <c r="R33" s="673">
        <v>8000</v>
      </c>
      <c r="S33" s="673">
        <v>8400</v>
      </c>
      <c r="T33" s="673">
        <v>8800</v>
      </c>
      <c r="U33" s="673">
        <v>9200</v>
      </c>
      <c r="V33" s="673">
        <v>9600</v>
      </c>
      <c r="W33" s="673">
        <v>10000</v>
      </c>
      <c r="X33" s="673">
        <v>10400</v>
      </c>
      <c r="Y33" s="673">
        <v>10800</v>
      </c>
      <c r="Z33" s="673">
        <v>11200</v>
      </c>
      <c r="AA33" s="673">
        <v>11600</v>
      </c>
      <c r="AD33" s="654"/>
      <c r="AE33" s="640">
        <v>1600</v>
      </c>
      <c r="AF33" s="640">
        <v>2000</v>
      </c>
      <c r="AG33" s="640">
        <v>2400</v>
      </c>
      <c r="AH33" s="640">
        <v>2800</v>
      </c>
      <c r="AI33" s="640">
        <v>3200</v>
      </c>
      <c r="AJ33" s="640">
        <v>3600</v>
      </c>
      <c r="AK33" s="640">
        <v>4000</v>
      </c>
      <c r="AL33" s="640">
        <v>4400</v>
      </c>
      <c r="AM33" s="640">
        <v>4800</v>
      </c>
      <c r="AN33" s="640">
        <v>5200</v>
      </c>
      <c r="AO33" s="640">
        <v>5600</v>
      </c>
      <c r="AP33" s="640">
        <v>6000</v>
      </c>
      <c r="AQ33" s="640">
        <v>6400</v>
      </c>
      <c r="AR33" s="640">
        <v>6800</v>
      </c>
      <c r="AS33" s="640">
        <v>7200</v>
      </c>
      <c r="AT33" s="640">
        <v>7600</v>
      </c>
      <c r="AU33" s="640">
        <v>8000</v>
      </c>
      <c r="AV33" s="640">
        <v>8400</v>
      </c>
      <c r="AW33" s="640">
        <v>8800</v>
      </c>
      <c r="AX33" s="640">
        <v>9200</v>
      </c>
      <c r="AY33" s="640">
        <v>9600</v>
      </c>
      <c r="AZ33" s="640">
        <v>10000</v>
      </c>
      <c r="BA33" s="640">
        <v>10400</v>
      </c>
      <c r="BB33" s="640">
        <v>10800</v>
      </c>
      <c r="BC33" s="640">
        <v>11200</v>
      </c>
      <c r="BD33" s="640">
        <v>11600</v>
      </c>
    </row>
    <row r="34" spans="1:60">
      <c r="A34" s="672" t="s">
        <v>1169</v>
      </c>
      <c r="B34" s="629">
        <f>IFERROR(ROUNDUP(AE34*(1+($AE$6/100)),0),AE34)</f>
        <v>52</v>
      </c>
      <c r="C34" s="629">
        <f>IFERROR(ROUNDUP(AF34*(1+($AE$6/100)),0),AF34)</f>
        <v>62</v>
      </c>
      <c r="D34" s="629">
        <f>IFERROR(ROUNDUP(AG34*(1+($AE$6/100)),0),AG34)</f>
        <v>69</v>
      </c>
      <c r="E34" s="629">
        <f>IFERROR(ROUNDUP(AH34*(1+($AE$6/100)),0),AH34)</f>
        <v>77</v>
      </c>
      <c r="F34" s="629">
        <f>IFERROR(ROUNDUP(AI34*(1+($AE$6/100)),0),AI34)</f>
        <v>86</v>
      </c>
      <c r="G34" s="629">
        <f>IFERROR(ROUNDUP(AJ34*(1+($AE$6/100)),0),AJ34)</f>
        <v>93</v>
      </c>
      <c r="H34" s="629">
        <f>IFERROR(ROUNDUP(AK34*(1+($AE$6/100)),0),AK34)</f>
        <v>101</v>
      </c>
      <c r="I34" s="629">
        <f>IFERROR(ROUNDUP(AL34*(1+($AE$6/100)),0),AL34)</f>
        <v>109</v>
      </c>
      <c r="J34" s="629">
        <f>IFERROR(ROUNDUP(AM34*(1+($AE$6/100)),0),AM34)</f>
        <v>116</v>
      </c>
      <c r="K34" s="629">
        <f>IFERROR(ROUNDUP(AN34*(1+($AE$6/100)),0),AN34)</f>
        <v>124</v>
      </c>
      <c r="L34" s="629">
        <f>IFERROR(ROUNDUP(AO34*(1+($AE$6/100)),0),AO34)</f>
        <v>135</v>
      </c>
      <c r="M34" s="629">
        <f>IFERROR(ROUNDUP(AP34*(1+($AE$6/100)),0),AP34)</f>
        <v>150</v>
      </c>
      <c r="N34" s="629">
        <f>IFERROR(ROUNDUP(AQ34*(1+($AE$6/100)),0),AQ34)</f>
        <v>157</v>
      </c>
      <c r="O34" s="629">
        <f>IFERROR(ROUNDUP(AR34*(1+($AE$6/100)),0),AR34)</f>
        <v>166</v>
      </c>
      <c r="P34" s="629">
        <f>IFERROR(ROUNDUP(AS34*(1+($AE$6/100)),0),AS34)</f>
        <v>173</v>
      </c>
      <c r="Q34" s="629">
        <f>IFERROR(ROUNDUP(AT34*(1+($AE$6/100)),0),AT34)</f>
        <v>180</v>
      </c>
      <c r="R34" s="629">
        <f>IFERROR(ROUNDUP(AU34*(1+($AE$6/100)),0),AU34)</f>
        <v>191</v>
      </c>
      <c r="S34" s="629">
        <f>IFERROR(ROUNDUP(AV34*(1+($AE$6/100)),0),AV34)</f>
        <v>198</v>
      </c>
      <c r="T34" s="629">
        <f>IFERROR(ROUNDUP(AW34*(1+($AE$6/100)),0),AW34)</f>
        <v>204</v>
      </c>
      <c r="U34" s="629">
        <f>IFERROR(ROUNDUP(AX34*(1+($AE$6/100)),0),AX34)</f>
        <v>212</v>
      </c>
      <c r="V34" s="629">
        <f>IFERROR(ROUNDUP(AY34*(1+($AE$6/100)),0),AY34)</f>
        <v>220</v>
      </c>
      <c r="W34" s="629">
        <f>IFERROR(ROUNDUP(AZ34*(1+($AE$6/100)),0),AZ34)</f>
        <v>229</v>
      </c>
      <c r="X34" s="629">
        <f>IFERROR(ROUNDUP(BA34*(1+($AE$6/100)),0),BA34)</f>
        <v>238</v>
      </c>
      <c r="Y34" s="629">
        <f>IFERROR(ROUNDUP(BB34*(1+($AE$6/100)),0),BB34)</f>
        <v>243</v>
      </c>
      <c r="Z34" s="629">
        <f>IFERROR(ROUNDUP(BC34*(1+($AE$6/100)),0),BC34)</f>
        <v>254</v>
      </c>
      <c r="AA34" s="629">
        <f>IFERROR(ROUNDUP(BD34*(1+($AE$6/100)),0),BD34)</f>
        <v>262</v>
      </c>
      <c r="AD34" s="654"/>
      <c r="AE34" s="654">
        <v>74</v>
      </c>
      <c r="AF34" s="654">
        <v>88</v>
      </c>
      <c r="AG34" s="654">
        <v>98</v>
      </c>
      <c r="AH34" s="654">
        <v>110</v>
      </c>
      <c r="AI34" s="654">
        <v>122</v>
      </c>
      <c r="AJ34" s="654">
        <v>132</v>
      </c>
      <c r="AK34" s="654">
        <v>144</v>
      </c>
      <c r="AL34" s="654">
        <v>155</v>
      </c>
      <c r="AM34" s="654">
        <v>165</v>
      </c>
      <c r="AN34" s="654">
        <v>177</v>
      </c>
      <c r="AO34" s="654">
        <v>192</v>
      </c>
      <c r="AP34" s="654">
        <v>213</v>
      </c>
      <c r="AQ34" s="654">
        <v>223</v>
      </c>
      <c r="AR34" s="654">
        <v>237</v>
      </c>
      <c r="AS34" s="654">
        <v>247</v>
      </c>
      <c r="AT34" s="654">
        <v>257</v>
      </c>
      <c r="AU34" s="654">
        <v>272</v>
      </c>
      <c r="AV34" s="654">
        <v>282</v>
      </c>
      <c r="AW34" s="654">
        <v>291</v>
      </c>
      <c r="AX34" s="654">
        <v>302</v>
      </c>
      <c r="AY34" s="654">
        <v>313</v>
      </c>
      <c r="AZ34" s="654">
        <v>326</v>
      </c>
      <c r="BA34" s="654">
        <v>339</v>
      </c>
      <c r="BB34" s="654">
        <v>347</v>
      </c>
      <c r="BC34" s="654">
        <v>362</v>
      </c>
      <c r="BD34" s="618">
        <v>373</v>
      </c>
    </row>
    <row r="35" spans="1:60">
      <c r="A35" s="672" t="s">
        <v>1170</v>
      </c>
      <c r="B35" s="629">
        <f>IFERROR(ROUNDUP(AE35*(1+($AE$6/100)),0),AE35)</f>
        <v>73</v>
      </c>
      <c r="C35" s="629">
        <f>IFERROR(ROUNDUP(AF35*(1+($AE$6/100)),0),AF35)</f>
        <v>82</v>
      </c>
      <c r="D35" s="629">
        <f>IFERROR(ROUNDUP(AG35*(1+($AE$6/100)),0),AG35)</f>
        <v>94</v>
      </c>
      <c r="E35" s="629">
        <f>IFERROR(ROUNDUP(AH35*(1+($AE$6/100)),0),AH35)</f>
        <v>106</v>
      </c>
      <c r="F35" s="629">
        <f>IFERROR(ROUNDUP(AI35*(1+($AE$6/100)),0),AI35)</f>
        <v>114</v>
      </c>
      <c r="G35" s="629">
        <f>IFERROR(ROUNDUP(AJ35*(1+($AE$6/100)),0),AJ35)</f>
        <v>125</v>
      </c>
      <c r="H35" s="629">
        <f>IFERROR(ROUNDUP(AK35*(1+($AE$6/100)),0),AK35)</f>
        <v>137</v>
      </c>
      <c r="I35" s="629">
        <f>IFERROR(ROUNDUP(AL35*(1+($AE$6/100)),0),AL35)</f>
        <v>145</v>
      </c>
      <c r="J35" s="629">
        <f>IFERROR(ROUNDUP(AM35*(1+($AE$6/100)),0),AM35)</f>
        <v>156</v>
      </c>
      <c r="K35" s="629">
        <f>IFERROR(ROUNDUP(AN35*(1+($AE$6/100)),0),AN35)</f>
        <v>166</v>
      </c>
      <c r="L35" s="629">
        <f>IFERROR(ROUNDUP(AO35*(1+($AE$6/100)),0),AO35)</f>
        <v>177</v>
      </c>
      <c r="M35" s="629">
        <f>IFERROR(ROUNDUP(AP35*(1+($AE$6/100)),0),AP35)</f>
        <v>199</v>
      </c>
      <c r="N35" s="629">
        <f>IFERROR(ROUNDUP(AQ35*(1+($AE$6/100)),0),AQ35)</f>
        <v>210</v>
      </c>
      <c r="O35" s="629">
        <f>IFERROR(ROUNDUP(AR35*(1+($AE$6/100)),0),AR35)</f>
        <v>220</v>
      </c>
      <c r="P35" s="629">
        <f>IFERROR(ROUNDUP(AS35*(1+($AE$6/100)),0),AS35)</f>
        <v>231</v>
      </c>
      <c r="Q35" s="629">
        <f>IFERROR(ROUNDUP(AT35*(1+($AE$6/100)),0),AT35)</f>
        <v>241</v>
      </c>
      <c r="R35" s="629">
        <f>IFERROR(ROUNDUP(AU35*(1+($AE$6/100)),0),AU35)</f>
        <v>250</v>
      </c>
      <c r="S35" s="629">
        <f>IFERROR(ROUNDUP(AV35*(1+($AE$6/100)),0),AV35)</f>
        <v>262</v>
      </c>
      <c r="T35" s="629">
        <f>IFERROR(ROUNDUP(AW35*(1+($AE$6/100)),0),AW35)</f>
        <v>272</v>
      </c>
      <c r="U35" s="629">
        <f>IFERROR(ROUNDUP(AX35*(1+($AE$6/100)),0),AX35)</f>
        <v>280</v>
      </c>
      <c r="V35" s="629">
        <f>IFERROR(ROUNDUP(AY35*(1+($AE$6/100)),0),AY35)</f>
        <v>292</v>
      </c>
      <c r="W35" s="629">
        <f>IFERROR(ROUNDUP(AZ35*(1+($AE$6/100)),0),AZ35)</f>
        <v>304</v>
      </c>
      <c r="X35" s="629">
        <f>IFERROR(ROUNDUP(BA35*(1+($AE$6/100)),0),BA35)</f>
        <v>313</v>
      </c>
      <c r="Y35" s="629">
        <f>IFERROR(ROUNDUP(BB35*(1+($AE$6/100)),0),BB35)</f>
        <v>323</v>
      </c>
      <c r="Z35" s="629">
        <f>IFERROR(ROUNDUP(BC35*(1+($AE$6/100)),0),BC35)</f>
        <v>334</v>
      </c>
      <c r="AA35" s="629">
        <f>IFERROR(ROUNDUP(BD35*(1+($AE$6/100)),0),BD35)</f>
        <v>343</v>
      </c>
      <c r="AD35" s="654"/>
      <c r="AE35" s="654">
        <v>104</v>
      </c>
      <c r="AF35" s="654">
        <v>117</v>
      </c>
      <c r="AG35" s="654">
        <v>134</v>
      </c>
      <c r="AH35" s="654">
        <v>151</v>
      </c>
      <c r="AI35" s="654">
        <v>162</v>
      </c>
      <c r="AJ35" s="654">
        <v>178</v>
      </c>
      <c r="AK35" s="654">
        <v>195</v>
      </c>
      <c r="AL35" s="654">
        <v>206</v>
      </c>
      <c r="AM35" s="654">
        <v>222</v>
      </c>
      <c r="AN35" s="654">
        <v>237</v>
      </c>
      <c r="AO35" s="654">
        <v>252</v>
      </c>
      <c r="AP35" s="654">
        <v>283</v>
      </c>
      <c r="AQ35" s="654">
        <v>300</v>
      </c>
      <c r="AR35" s="654">
        <v>313</v>
      </c>
      <c r="AS35" s="654">
        <v>330</v>
      </c>
      <c r="AT35" s="654">
        <v>344</v>
      </c>
      <c r="AU35" s="654">
        <v>357</v>
      </c>
      <c r="AV35" s="654">
        <v>373</v>
      </c>
      <c r="AW35" s="654">
        <v>388</v>
      </c>
      <c r="AX35" s="654">
        <v>399</v>
      </c>
      <c r="AY35" s="654">
        <v>416</v>
      </c>
      <c r="AZ35" s="654">
        <v>433</v>
      </c>
      <c r="BA35" s="654">
        <v>447</v>
      </c>
      <c r="BB35" s="654">
        <v>461</v>
      </c>
      <c r="BC35" s="654">
        <v>477</v>
      </c>
      <c r="BD35" s="618">
        <v>490</v>
      </c>
    </row>
    <row r="36" spans="1:60">
      <c r="A36" s="672" t="s">
        <v>1171</v>
      </c>
      <c r="B36" s="629">
        <f>IFERROR(ROUNDUP(AE36*(1+($AE$6/100)),0),AE36)</f>
        <v>66</v>
      </c>
      <c r="C36" s="629">
        <f>IFERROR(ROUNDUP(AF36*(1+($AE$6/100)),0),AF36)</f>
        <v>73</v>
      </c>
      <c r="D36" s="629">
        <f>IFERROR(ROUNDUP(AG36*(1+($AE$6/100)),0),AG36)</f>
        <v>84</v>
      </c>
      <c r="E36" s="629">
        <f>IFERROR(ROUNDUP(AH36*(1+($AE$6/100)),0),AH36)</f>
        <v>94</v>
      </c>
      <c r="F36" s="629">
        <f>IFERROR(ROUNDUP(AI36*(1+($AE$6/100)),0),AI36)</f>
        <v>101</v>
      </c>
      <c r="G36" s="629">
        <f>IFERROR(ROUNDUP(AJ36*(1+($AE$6/100)),0),AJ36)</f>
        <v>112</v>
      </c>
      <c r="H36" s="629">
        <f>IFERROR(ROUNDUP(AK36*(1+($AE$6/100)),0),AK36)</f>
        <v>122</v>
      </c>
      <c r="I36" s="629">
        <f>IFERROR(ROUNDUP(AL36*(1+($AE$6/100)),0),AL36)</f>
        <v>128</v>
      </c>
      <c r="J36" s="629">
        <f>IFERROR(ROUNDUP(AM36*(1+($AE$6/100)),0),AM36)</f>
        <v>138</v>
      </c>
      <c r="K36" s="629">
        <f>IFERROR(ROUNDUP(AN36*(1+($AE$6/100)),0),AN36)</f>
        <v>147</v>
      </c>
      <c r="L36" s="629">
        <f>IFERROR(ROUNDUP(AO36*(1+($AE$6/100)),0),AO36)</f>
        <v>156</v>
      </c>
      <c r="M36" s="629">
        <f>IFERROR(ROUNDUP(AP36*(1+($AE$6/100)),0),AP36)</f>
        <v>177</v>
      </c>
      <c r="N36" s="629">
        <f>IFERROR(ROUNDUP(AQ36*(1+($AE$6/100)),0),AQ36)</f>
        <v>187</v>
      </c>
      <c r="O36" s="629">
        <f>IFERROR(ROUNDUP(AR36*(1+($AE$6/100)),0),AR36)</f>
        <v>195</v>
      </c>
      <c r="P36" s="629">
        <f>IFERROR(ROUNDUP(AS36*(1+($AE$6/100)),0),AS36)</f>
        <v>206</v>
      </c>
      <c r="Q36" s="629">
        <f>IFERROR(ROUNDUP(AT36*(1+($AE$6/100)),0),AT36)</f>
        <v>215</v>
      </c>
      <c r="R36" s="629">
        <f>IFERROR(ROUNDUP(AU36*(1+($AE$6/100)),0),AU36)</f>
        <v>222</v>
      </c>
      <c r="S36" s="629">
        <f>IFERROR(ROUNDUP(AV36*(1+($AE$6/100)),0),AV36)</f>
        <v>233</v>
      </c>
      <c r="T36" s="629">
        <f>IFERROR(ROUNDUP(AW36*(1+($AE$6/100)),0),AW36)</f>
        <v>243</v>
      </c>
      <c r="U36" s="629">
        <f>IFERROR(ROUNDUP(AX36*(1+($AE$6/100)),0),AX36)</f>
        <v>250</v>
      </c>
      <c r="V36" s="629">
        <f>IFERROR(ROUNDUP(AY36*(1+($AE$6/100)),0),AY36)</f>
        <v>259</v>
      </c>
      <c r="W36" s="629">
        <f>IFERROR(ROUNDUP(AZ36*(1+($AE$6/100)),0),AZ36)</f>
        <v>269</v>
      </c>
      <c r="X36" s="629">
        <f>IFERROR(ROUNDUP(BA36*(1+($AE$6/100)),0),BA36)</f>
        <v>277</v>
      </c>
      <c r="Y36" s="629">
        <f>IFERROR(ROUNDUP(BB36*(1+($AE$6/100)),0),BB36)</f>
        <v>286</v>
      </c>
      <c r="Z36" s="629">
        <f>IFERROR(ROUNDUP(BC36*(1+($AE$6/100)),0),BC36)</f>
        <v>296</v>
      </c>
      <c r="AA36" s="629">
        <f>IFERROR(ROUNDUP(BD36*(1+($AE$6/100)),0),BD36)</f>
        <v>304</v>
      </c>
      <c r="AD36" s="654"/>
      <c r="AE36" s="654">
        <v>93</v>
      </c>
      <c r="AF36" s="654">
        <v>104</v>
      </c>
      <c r="AG36" s="654">
        <v>119</v>
      </c>
      <c r="AH36" s="654">
        <v>134</v>
      </c>
      <c r="AI36" s="654">
        <v>144</v>
      </c>
      <c r="AJ36" s="654">
        <v>159</v>
      </c>
      <c r="AK36" s="654">
        <v>173</v>
      </c>
      <c r="AL36" s="654">
        <v>182</v>
      </c>
      <c r="AM36" s="654">
        <v>196</v>
      </c>
      <c r="AN36" s="654">
        <v>210</v>
      </c>
      <c r="AO36" s="654">
        <v>222</v>
      </c>
      <c r="AP36" s="654">
        <v>252</v>
      </c>
      <c r="AQ36" s="654">
        <v>267</v>
      </c>
      <c r="AR36" s="654">
        <v>278</v>
      </c>
      <c r="AS36" s="654">
        <v>293</v>
      </c>
      <c r="AT36" s="654">
        <v>306</v>
      </c>
      <c r="AU36" s="654">
        <v>317</v>
      </c>
      <c r="AV36" s="654">
        <v>332</v>
      </c>
      <c r="AW36" s="654">
        <v>346</v>
      </c>
      <c r="AX36" s="654">
        <v>356</v>
      </c>
      <c r="AY36" s="654">
        <v>370</v>
      </c>
      <c r="AZ36" s="654">
        <v>383</v>
      </c>
      <c r="BA36" s="654">
        <v>395</v>
      </c>
      <c r="BB36" s="654">
        <v>408</v>
      </c>
      <c r="BC36" s="654">
        <v>422</v>
      </c>
      <c r="BD36" s="618">
        <v>434</v>
      </c>
    </row>
    <row r="37" spans="1:60">
      <c r="A37" s="672" t="s">
        <v>1172</v>
      </c>
      <c r="B37" s="629">
        <f>IFERROR(ROUNDUP(AE37*(1+($AE$6/100)),0),AE37)</f>
        <v>110</v>
      </c>
      <c r="C37" s="629">
        <f>IFERROR(ROUNDUP(AF37*(1+($AE$6/100)),0),AF37)</f>
        <v>126</v>
      </c>
      <c r="D37" s="629">
        <f>IFERROR(ROUNDUP(AG37*(1+($AE$6/100)),0),AG37)</f>
        <v>145</v>
      </c>
      <c r="E37" s="629">
        <f>IFERROR(ROUNDUP(AH37*(1+($AE$6/100)),0),AH37)</f>
        <v>164</v>
      </c>
      <c r="F37" s="629">
        <f>IFERROR(ROUNDUP(AI37*(1+($AE$6/100)),0),AI37)</f>
        <v>178</v>
      </c>
      <c r="G37" s="629">
        <f>IFERROR(ROUNDUP(AJ37*(1+($AE$6/100)),0),AJ37)</f>
        <v>196</v>
      </c>
      <c r="H37" s="629">
        <f>IFERROR(ROUNDUP(AK37*(1+($AE$6/100)),0),AK37)</f>
        <v>215</v>
      </c>
      <c r="I37" s="629">
        <f>IFERROR(ROUNDUP(AL37*(1+($AE$6/100)),0),AL37)</f>
        <v>229</v>
      </c>
      <c r="J37" s="629">
        <f>IFERROR(ROUNDUP(AM37*(1+($AE$6/100)),0),AM37)</f>
        <v>247</v>
      </c>
      <c r="K37" s="629">
        <f>IFERROR(ROUNDUP(AN37*(1+($AE$6/100)),0),AN37)</f>
        <v>265</v>
      </c>
      <c r="L37" s="629">
        <f>IFERROR(ROUNDUP(AO37*(1+($AE$6/100)),0),AO37)</f>
        <v>281</v>
      </c>
      <c r="M37" s="629">
        <f>IFERROR(ROUNDUP(AP37*(1+($AE$6/100)),0),AP37)</f>
        <v>311</v>
      </c>
      <c r="N37" s="629">
        <f>IFERROR(ROUNDUP(AQ37*(1+($AE$6/100)),0),AQ37)</f>
        <v>329</v>
      </c>
      <c r="O37" s="629">
        <f>IFERROR(ROUNDUP(AR37*(1+($AE$6/100)),0),AR37)</f>
        <v>346</v>
      </c>
      <c r="P37" s="629">
        <f>IFERROR(ROUNDUP(AS37*(1+($AE$6/100)),0),AS37)</f>
        <v>364</v>
      </c>
      <c r="Q37" s="629">
        <f>IFERROR(ROUNDUP(AT37*(1+($AE$6/100)),0),AT37)</f>
        <v>380</v>
      </c>
      <c r="R37" s="629">
        <f>IFERROR(ROUNDUP(AU37*(1+($AE$6/100)),0),AU37)</f>
        <v>396</v>
      </c>
      <c r="S37" s="629">
        <f>IFERROR(ROUNDUP(AV37*(1+($AE$6/100)),0),AV37)</f>
        <v>414</v>
      </c>
      <c r="T37" s="629">
        <f>IFERROR(ROUNDUP(AW37*(1+($AE$6/100)),0),AW37)</f>
        <v>431</v>
      </c>
      <c r="U37" s="629">
        <f>IFERROR(ROUNDUP(AX37*(1+($AE$6/100)),0),AX37)</f>
        <v>445</v>
      </c>
      <c r="V37" s="629">
        <f>IFERROR(ROUNDUP(AY37*(1+($AE$6/100)),0),AY37)</f>
        <v>464</v>
      </c>
      <c r="W37" s="629">
        <f>IFERROR(ROUNDUP(AZ37*(1+($AE$6/100)),0),AZ37)</f>
        <v>482</v>
      </c>
      <c r="X37" s="629">
        <f>IFERROR(ROUNDUP(BA37*(1+($AE$6/100)),0),BA37)</f>
        <v>498</v>
      </c>
      <c r="Y37" s="629">
        <f>IFERROR(ROUNDUP(BB37*(1+($AE$6/100)),0),BB37)</f>
        <v>514</v>
      </c>
      <c r="Z37" s="629">
        <f>IFERROR(ROUNDUP(BC37*(1+($AE$6/100)),0),BC37)</f>
        <v>532</v>
      </c>
      <c r="AA37" s="629">
        <f>IFERROR(ROUNDUP(BD37*(1+($AE$6/100)),0),BD37)</f>
        <v>549</v>
      </c>
      <c r="AD37" s="654"/>
      <c r="AE37" s="618">
        <v>157</v>
      </c>
      <c r="AF37" s="618">
        <v>180</v>
      </c>
      <c r="AG37" s="618">
        <v>207</v>
      </c>
      <c r="AH37" s="618">
        <v>234</v>
      </c>
      <c r="AI37" s="618">
        <v>254</v>
      </c>
      <c r="AJ37" s="618">
        <v>280</v>
      </c>
      <c r="AK37" s="618">
        <v>306</v>
      </c>
      <c r="AL37" s="618">
        <v>326</v>
      </c>
      <c r="AM37" s="618">
        <v>352</v>
      </c>
      <c r="AN37" s="618">
        <v>378</v>
      </c>
      <c r="AO37" s="618">
        <v>401</v>
      </c>
      <c r="AP37" s="618">
        <v>443</v>
      </c>
      <c r="AQ37" s="618">
        <v>469</v>
      </c>
      <c r="AR37" s="618">
        <v>493</v>
      </c>
      <c r="AS37" s="618">
        <v>519</v>
      </c>
      <c r="AT37" s="618">
        <v>542</v>
      </c>
      <c r="AU37" s="618">
        <v>565</v>
      </c>
      <c r="AV37" s="618">
        <v>591</v>
      </c>
      <c r="AW37" s="618">
        <v>615</v>
      </c>
      <c r="AX37" s="618">
        <v>635</v>
      </c>
      <c r="AY37" s="618">
        <v>662</v>
      </c>
      <c r="AZ37" s="618">
        <v>688</v>
      </c>
      <c r="BA37" s="618">
        <v>711</v>
      </c>
      <c r="BB37" s="618">
        <v>734</v>
      </c>
      <c r="BC37" s="618">
        <v>760</v>
      </c>
      <c r="BD37" s="618">
        <v>783</v>
      </c>
    </row>
    <row r="38" spans="1:60">
      <c r="AD38" s="654"/>
    </row>
    <row r="39" spans="1:60">
      <c r="A39" s="1494" t="s">
        <v>1173</v>
      </c>
      <c r="B39" s="1494"/>
      <c r="C39" s="1494"/>
      <c r="D39" s="1494"/>
      <c r="E39" s="1494"/>
      <c r="F39" s="1494"/>
      <c r="G39" s="1494"/>
      <c r="H39" s="1494"/>
      <c r="I39" s="1494"/>
      <c r="J39" s="1494"/>
      <c r="K39" s="1494"/>
      <c r="L39" s="1494"/>
      <c r="M39" s="1494"/>
      <c r="N39" s="1494"/>
      <c r="O39" s="1494"/>
      <c r="P39" s="1494"/>
      <c r="Q39" s="1494"/>
      <c r="R39" s="1494"/>
      <c r="S39" s="1494"/>
      <c r="T39" s="1494"/>
      <c r="U39" s="1494"/>
      <c r="V39" s="1494"/>
      <c r="W39" s="1494"/>
      <c r="X39" s="1494"/>
      <c r="Y39" s="1494"/>
      <c r="Z39" s="1494"/>
      <c r="AA39" s="1494"/>
      <c r="AD39" s="654"/>
    </row>
    <row r="40" spans="1:60">
      <c r="A40" s="674"/>
      <c r="B40" s="673">
        <v>1600</v>
      </c>
      <c r="C40" s="673">
        <v>2000</v>
      </c>
      <c r="D40" s="673">
        <v>2400</v>
      </c>
      <c r="E40" s="673">
        <v>2800</v>
      </c>
      <c r="F40" s="673">
        <v>3200</v>
      </c>
      <c r="G40" s="673">
        <v>3600</v>
      </c>
      <c r="H40" s="673">
        <v>4000</v>
      </c>
      <c r="I40" s="673">
        <v>4400</v>
      </c>
      <c r="J40" s="673">
        <v>4800</v>
      </c>
      <c r="K40" s="673">
        <v>5200</v>
      </c>
      <c r="L40" s="673">
        <v>5600</v>
      </c>
      <c r="M40" s="673">
        <v>6000</v>
      </c>
      <c r="N40" s="673">
        <v>6400</v>
      </c>
      <c r="O40" s="673">
        <v>6800</v>
      </c>
      <c r="P40" s="673">
        <v>7200</v>
      </c>
      <c r="Q40" s="673">
        <v>7600</v>
      </c>
      <c r="R40" s="673">
        <v>8000</v>
      </c>
      <c r="S40" s="673">
        <v>8400</v>
      </c>
      <c r="T40" s="673">
        <v>8800</v>
      </c>
      <c r="U40" s="673">
        <v>9200</v>
      </c>
      <c r="V40" s="673">
        <v>9600</v>
      </c>
      <c r="W40" s="673">
        <v>10000</v>
      </c>
      <c r="X40" s="673">
        <v>10400</v>
      </c>
      <c r="Y40" s="673">
        <v>10800</v>
      </c>
      <c r="Z40" s="673">
        <v>11200</v>
      </c>
      <c r="AA40" s="673">
        <v>11600</v>
      </c>
      <c r="AD40" s="654"/>
      <c r="AE40" s="640">
        <v>1600</v>
      </c>
      <c r="AF40" s="640">
        <v>2000</v>
      </c>
      <c r="AG40" s="640">
        <v>2400</v>
      </c>
      <c r="AH40" s="640">
        <v>2800</v>
      </c>
      <c r="AI40" s="640">
        <v>3200</v>
      </c>
      <c r="AJ40" s="640">
        <v>3600</v>
      </c>
      <c r="AK40" s="640">
        <v>4000</v>
      </c>
      <c r="AL40" s="640">
        <v>4400</v>
      </c>
      <c r="AM40" s="640">
        <v>4800</v>
      </c>
      <c r="AN40" s="640">
        <v>5200</v>
      </c>
      <c r="AO40" s="640">
        <v>5600</v>
      </c>
      <c r="AP40" s="640">
        <v>6000</v>
      </c>
      <c r="AQ40" s="640">
        <v>6400</v>
      </c>
      <c r="AR40" s="640">
        <v>6800</v>
      </c>
      <c r="AS40" s="640">
        <v>7200</v>
      </c>
      <c r="AT40" s="640">
        <v>7600</v>
      </c>
      <c r="AU40" s="640">
        <v>8000</v>
      </c>
      <c r="AV40" s="640">
        <v>8400</v>
      </c>
      <c r="AW40" s="640">
        <v>8800</v>
      </c>
      <c r="AX40" s="640">
        <v>9200</v>
      </c>
      <c r="AY40" s="640">
        <v>9600</v>
      </c>
      <c r="AZ40" s="640">
        <v>10000</v>
      </c>
      <c r="BA40" s="640">
        <v>10400</v>
      </c>
      <c r="BB40" s="640">
        <v>10800</v>
      </c>
      <c r="BC40" s="640">
        <v>11200</v>
      </c>
      <c r="BD40" s="640">
        <v>11600</v>
      </c>
      <c r="BE40" s="647"/>
    </row>
    <row r="41" spans="1:60">
      <c r="A41" s="672" t="s">
        <v>1169</v>
      </c>
      <c r="B41" s="629">
        <f>IFERROR(ROUNDUP(AE41*(1+($AE$6/100)),0),AE41)</f>
        <v>42</v>
      </c>
      <c r="C41" s="629">
        <f>IFERROR(ROUNDUP(AF41*(1+($AE$6/100)),0),AF41)</f>
        <v>48</v>
      </c>
      <c r="D41" s="629">
        <f>IFERROR(ROUNDUP(AG41*(1+($AE$6/100)),0),AG41)</f>
        <v>52</v>
      </c>
      <c r="E41" s="629">
        <f>IFERROR(ROUNDUP(AH41*(1+($AE$6/100)),0),AH41)</f>
        <v>59</v>
      </c>
      <c r="F41" s="629">
        <f>IFERROR(ROUNDUP(AI41*(1+($AE$6/100)),0),AI41)</f>
        <v>65</v>
      </c>
      <c r="G41" s="629">
        <f>IFERROR(ROUNDUP(AJ41*(1+($AE$6/100)),0),AJ41)</f>
        <v>69</v>
      </c>
      <c r="H41" s="629">
        <f>IFERROR(ROUNDUP(AK41*(1+($AE$6/100)),0),AK41)</f>
        <v>75</v>
      </c>
      <c r="I41" s="629">
        <f>IFERROR(ROUNDUP(AL41*(1+($AE$6/100)),0),AL41)</f>
        <v>81</v>
      </c>
      <c r="J41" s="629">
        <f>IFERROR(ROUNDUP(AM41*(1+($AE$6/100)),0),AM41)</f>
        <v>84</v>
      </c>
      <c r="K41" s="629">
        <f>IFERROR(ROUNDUP(AN41*(1+($AE$6/100)),0),AN41)</f>
        <v>90</v>
      </c>
      <c r="L41" s="629">
        <f>IFERROR(ROUNDUP(AO41*(1+($AE$6/100)),0),AO41)</f>
        <v>97</v>
      </c>
      <c r="M41" s="629">
        <f>IFERROR(ROUNDUP(AP41*(1+($AE$6/100)),0),AP41)</f>
        <v>110</v>
      </c>
      <c r="N41" s="629">
        <f>IFERROR(ROUNDUP(AQ41*(1+($AE$6/100)),0),AQ41)</f>
        <v>115</v>
      </c>
      <c r="O41" s="629">
        <f>IFERROR(ROUNDUP(AR41*(1+($AE$6/100)),0),AR41)</f>
        <v>121</v>
      </c>
      <c r="P41" s="629">
        <f>IFERROR(ROUNDUP(AS41*(1+($AE$6/100)),0),AS41)</f>
        <v>125</v>
      </c>
      <c r="Q41" s="629">
        <f>IFERROR(ROUNDUP(AT41*(1+($AE$6/100)),0),AT41)</f>
        <v>131</v>
      </c>
      <c r="R41" s="629">
        <f>IFERROR(ROUNDUP(AU41*(1+($AE$6/100)),0),AU41)</f>
        <v>137</v>
      </c>
      <c r="S41" s="629">
        <f>IFERROR(ROUNDUP(AV41*(1+($AE$6/100)),0),AV41)</f>
        <v>141</v>
      </c>
      <c r="T41" s="629">
        <f>IFERROR(ROUNDUP(AW41*(1+($AE$6/100)),0),AW41)</f>
        <v>147</v>
      </c>
      <c r="U41" s="629">
        <f>IFERROR(ROUNDUP(AX41*(1+($AE$6/100)),0),AX41)</f>
        <v>153</v>
      </c>
      <c r="V41" s="629">
        <f>IFERROR(ROUNDUP(AY41*(1+($AE$6/100)),0),AY41)</f>
        <v>157</v>
      </c>
      <c r="W41" s="629">
        <f>IFERROR(ROUNDUP(AZ41*(1+($AE$6/100)),0),AZ41)</f>
        <v>164</v>
      </c>
      <c r="X41" s="629">
        <f>IFERROR(ROUNDUP(BA41*(1+($AE$6/100)),0),BA41)</f>
        <v>170</v>
      </c>
      <c r="Y41" s="629">
        <f>IFERROR(ROUNDUP(BB41*(1+($AE$6/100)),0),BB41)</f>
        <v>174</v>
      </c>
      <c r="Z41" s="629">
        <f>IFERROR(ROUNDUP(BC41*(1+($AE$6/100)),0),BC41)</f>
        <v>181</v>
      </c>
      <c r="AA41" s="629">
        <f>IFERROR(ROUNDUP(BD41*(1+($AE$6/100)),0),BD41)</f>
        <v>185</v>
      </c>
      <c r="AD41" s="654"/>
      <c r="AE41" s="656">
        <v>59</v>
      </c>
      <c r="AF41" s="656">
        <v>68</v>
      </c>
      <c r="AG41" s="656">
        <v>74</v>
      </c>
      <c r="AH41" s="656">
        <v>83</v>
      </c>
      <c r="AI41" s="656">
        <v>92</v>
      </c>
      <c r="AJ41" s="656">
        <v>98</v>
      </c>
      <c r="AK41" s="656">
        <v>106</v>
      </c>
      <c r="AL41" s="656">
        <v>115</v>
      </c>
      <c r="AM41" s="656">
        <v>119</v>
      </c>
      <c r="AN41" s="656">
        <v>128</v>
      </c>
      <c r="AO41" s="656">
        <v>138</v>
      </c>
      <c r="AP41" s="656">
        <v>156</v>
      </c>
      <c r="AQ41" s="656">
        <v>163</v>
      </c>
      <c r="AR41" s="656">
        <v>172</v>
      </c>
      <c r="AS41" s="656">
        <v>178</v>
      </c>
      <c r="AT41" s="656">
        <v>186</v>
      </c>
      <c r="AU41" s="656">
        <v>195</v>
      </c>
      <c r="AV41" s="656">
        <v>201</v>
      </c>
      <c r="AW41" s="656">
        <v>209</v>
      </c>
      <c r="AX41" s="656">
        <v>218</v>
      </c>
      <c r="AY41" s="656">
        <v>224</v>
      </c>
      <c r="AZ41" s="656">
        <v>233</v>
      </c>
      <c r="BA41" s="656">
        <v>242</v>
      </c>
      <c r="BB41" s="656">
        <v>248</v>
      </c>
      <c r="BC41" s="656">
        <v>258</v>
      </c>
      <c r="BD41" s="657">
        <v>264</v>
      </c>
      <c r="BE41" s="647"/>
    </row>
    <row r="42" spans="1:60">
      <c r="A42" s="672" t="s">
        <v>1170</v>
      </c>
      <c r="B42" s="629">
        <f>IFERROR(ROUNDUP(AE42*(1+($AE$6/100)),0),AE42)</f>
        <v>63</v>
      </c>
      <c r="C42" s="629">
        <f>IFERROR(ROUNDUP(AF42*(1+($AE$6/100)),0),AF42)</f>
        <v>69</v>
      </c>
      <c r="D42" s="629">
        <f>IFERROR(ROUNDUP(AG42*(1+($AE$6/100)),0),AG42)</f>
        <v>77</v>
      </c>
      <c r="E42" s="629">
        <f>IFERROR(ROUNDUP(AH42*(1+($AE$6/100)),0),AH42)</f>
        <v>87</v>
      </c>
      <c r="F42" s="629">
        <f>IFERROR(ROUNDUP(AI42*(1+($AE$6/100)),0),AI42)</f>
        <v>94</v>
      </c>
      <c r="G42" s="629">
        <f>IFERROR(ROUNDUP(AJ42*(1+($AE$6/100)),0),AJ42)</f>
        <v>101</v>
      </c>
      <c r="H42" s="629">
        <f>IFERROR(ROUNDUP(AK42*(1+($AE$6/100)),0),AK42)</f>
        <v>110</v>
      </c>
      <c r="I42" s="629">
        <f>IFERROR(ROUNDUP(AL42*(1+($AE$6/100)),0),AL42)</f>
        <v>117</v>
      </c>
      <c r="J42" s="629">
        <f>IFERROR(ROUNDUP(AM42*(1+($AE$6/100)),0),AM42)</f>
        <v>126</v>
      </c>
      <c r="K42" s="629">
        <f>IFERROR(ROUNDUP(AN42*(1+($AE$6/100)),0),AN42)</f>
        <v>134</v>
      </c>
      <c r="L42" s="629">
        <f>IFERROR(ROUNDUP(AO42*(1+($AE$6/100)),0),AO42)</f>
        <v>140</v>
      </c>
      <c r="M42" s="629">
        <f>IFERROR(ROUNDUP(AP42*(1+($AE$6/100)),0),AP42)</f>
        <v>160</v>
      </c>
      <c r="N42" s="629">
        <f>IFERROR(ROUNDUP(AQ42*(1+($AE$6/100)),0),AQ42)</f>
        <v>169</v>
      </c>
      <c r="O42" s="629">
        <f>IFERROR(ROUNDUP(AR42*(1+($AE$6/100)),0),AR42)</f>
        <v>175</v>
      </c>
      <c r="P42" s="629">
        <f>IFERROR(ROUNDUP(AS42*(1+($AE$6/100)),0),AS42)</f>
        <v>184</v>
      </c>
      <c r="Q42" s="629">
        <f>IFERROR(ROUNDUP(AT42*(1+($AE$6/100)),0),AT42)</f>
        <v>192</v>
      </c>
      <c r="R42" s="629">
        <f>IFERROR(ROUNDUP(AU42*(1+($AE$6/100)),0),AU42)</f>
        <v>199</v>
      </c>
      <c r="S42" s="629">
        <f>IFERROR(ROUNDUP(AV42*(1+($AE$6/100)),0),AV42)</f>
        <v>208</v>
      </c>
      <c r="T42" s="629">
        <f>IFERROR(ROUNDUP(AW42*(1+($AE$6/100)),0),AW42)</f>
        <v>217</v>
      </c>
      <c r="U42" s="629">
        <f>IFERROR(ROUNDUP(AX42*(1+($AE$6/100)),0),AX42)</f>
        <v>224</v>
      </c>
      <c r="V42" s="629">
        <f>IFERROR(ROUNDUP(AY42*(1+($AE$6/100)),0),AY42)</f>
        <v>231</v>
      </c>
      <c r="W42" s="629">
        <f>IFERROR(ROUNDUP(AZ42*(1+($AE$6/100)),0),AZ42)</f>
        <v>240</v>
      </c>
      <c r="X42" s="629">
        <f>IFERROR(ROUNDUP(BA42*(1+($AE$6/100)),0),BA42)</f>
        <v>247</v>
      </c>
      <c r="Y42" s="629">
        <f>IFERROR(ROUNDUP(BB42*(1+($AE$6/100)),0),BB42)</f>
        <v>255</v>
      </c>
      <c r="Z42" s="629">
        <f>IFERROR(ROUNDUP(BC42*(1+($AE$6/100)),0),BC42)</f>
        <v>263</v>
      </c>
      <c r="AA42" s="629">
        <f>IFERROR(ROUNDUP(BD42*(1+($AE$6/100)),0),BD42)</f>
        <v>270</v>
      </c>
      <c r="AD42" s="654"/>
      <c r="AE42" s="654">
        <v>89</v>
      </c>
      <c r="AF42" s="654">
        <v>98</v>
      </c>
      <c r="AG42" s="654">
        <v>110</v>
      </c>
      <c r="AH42" s="654">
        <v>124</v>
      </c>
      <c r="AI42" s="654">
        <v>133</v>
      </c>
      <c r="AJ42" s="654">
        <v>144</v>
      </c>
      <c r="AK42" s="654">
        <v>157</v>
      </c>
      <c r="AL42" s="654">
        <v>166</v>
      </c>
      <c r="AM42" s="654">
        <v>179</v>
      </c>
      <c r="AN42" s="654">
        <v>191</v>
      </c>
      <c r="AO42" s="654">
        <v>199</v>
      </c>
      <c r="AP42" s="654">
        <v>228</v>
      </c>
      <c r="AQ42" s="654">
        <v>241</v>
      </c>
      <c r="AR42" s="654">
        <v>250</v>
      </c>
      <c r="AS42" s="654">
        <v>262</v>
      </c>
      <c r="AT42" s="654">
        <v>274</v>
      </c>
      <c r="AU42" s="654">
        <v>283</v>
      </c>
      <c r="AV42" s="654">
        <v>296</v>
      </c>
      <c r="AW42" s="654">
        <v>309</v>
      </c>
      <c r="AX42" s="654">
        <v>319</v>
      </c>
      <c r="AY42" s="654">
        <v>330</v>
      </c>
      <c r="AZ42" s="654">
        <v>342</v>
      </c>
      <c r="BA42" s="654">
        <v>352</v>
      </c>
      <c r="BB42" s="654">
        <v>364</v>
      </c>
      <c r="BC42" s="654">
        <v>375</v>
      </c>
      <c r="BD42" s="647">
        <v>385</v>
      </c>
      <c r="BE42" s="647"/>
    </row>
    <row r="43" spans="1:60">
      <c r="A43" s="672" t="s">
        <v>1171</v>
      </c>
      <c r="B43" s="629">
        <f>IFERROR(ROUNDUP(AE43*(1+($AE$6/100)),0),AE43)</f>
        <v>59</v>
      </c>
      <c r="C43" s="629">
        <f>IFERROR(ROUNDUP(AF43*(1+($AE$6/100)),0),AF43)</f>
        <v>66</v>
      </c>
      <c r="D43" s="629">
        <f>IFERROR(ROUNDUP(AG43*(1+($AE$6/100)),0),AG43)</f>
        <v>75</v>
      </c>
      <c r="E43" s="629">
        <f>IFERROR(ROUNDUP(AH43*(1+($AE$6/100)),0),AH43)</f>
        <v>84</v>
      </c>
      <c r="F43" s="629">
        <f>IFERROR(ROUNDUP(AI43*(1+($AE$6/100)),0),AI43)</f>
        <v>90</v>
      </c>
      <c r="G43" s="629">
        <f>IFERROR(ROUNDUP(AJ43*(1+($AE$6/100)),0),AJ43)</f>
        <v>98</v>
      </c>
      <c r="H43" s="629">
        <f>IFERROR(ROUNDUP(AK43*(1+($AE$6/100)),0),AK43)</f>
        <v>107</v>
      </c>
      <c r="I43" s="629">
        <f>IFERROR(ROUNDUP(AL43*(1+($AE$6/100)),0),AL43)</f>
        <v>114</v>
      </c>
      <c r="J43" s="629">
        <f>IFERROR(ROUNDUP(AM43*(1+($AE$6/100)),0),AM43)</f>
        <v>122</v>
      </c>
      <c r="K43" s="629">
        <f>IFERROR(ROUNDUP(AN43*(1+($AE$6/100)),0),AN43)</f>
        <v>130</v>
      </c>
      <c r="L43" s="629">
        <f>IFERROR(ROUNDUP(AO43*(1+($AE$6/100)),0),AO43)</f>
        <v>136</v>
      </c>
      <c r="M43" s="629">
        <f>IFERROR(ROUNDUP(AP43*(1+($AE$6/100)),0),AP43)</f>
        <v>157</v>
      </c>
      <c r="N43" s="629">
        <f>IFERROR(ROUNDUP(AQ43*(1+($AE$6/100)),0),AQ43)</f>
        <v>166</v>
      </c>
      <c r="O43" s="629">
        <f>IFERROR(ROUNDUP(AR43*(1+($AE$6/100)),0),AR43)</f>
        <v>171</v>
      </c>
      <c r="P43" s="629">
        <f>IFERROR(ROUNDUP(AS43*(1+($AE$6/100)),0),AS43)</f>
        <v>180</v>
      </c>
      <c r="Q43" s="629">
        <f>IFERROR(ROUNDUP(AT43*(1+($AE$6/100)),0),AT43)</f>
        <v>189</v>
      </c>
      <c r="R43" s="629">
        <f>IFERROR(ROUNDUP(AU43*(1+($AE$6/100)),0),AU43)</f>
        <v>195</v>
      </c>
      <c r="S43" s="629">
        <f>IFERROR(ROUNDUP(AV43*(1+($AE$6/100)),0),AV43)</f>
        <v>203</v>
      </c>
      <c r="T43" s="629">
        <f>IFERROR(ROUNDUP(AW43*(1+($AE$6/100)),0),AW43)</f>
        <v>212</v>
      </c>
      <c r="U43" s="629">
        <f>IFERROR(ROUNDUP(AX43*(1+($AE$6/100)),0),AX43)</f>
        <v>219</v>
      </c>
      <c r="V43" s="629">
        <f>IFERROR(ROUNDUP(AY43*(1+($AE$6/100)),0),AY43)</f>
        <v>227</v>
      </c>
      <c r="W43" s="629">
        <f>IFERROR(ROUNDUP(AZ43*(1+($AE$6/100)),0),AZ43)</f>
        <v>235</v>
      </c>
      <c r="X43" s="629">
        <f>IFERROR(ROUNDUP(BA43*(1+($AE$6/100)),0),BA43)</f>
        <v>241</v>
      </c>
      <c r="Y43" s="629">
        <f>IFERROR(ROUNDUP(BB43*(1+($AE$6/100)),0),BB43)</f>
        <v>250</v>
      </c>
      <c r="Z43" s="629">
        <f>IFERROR(ROUNDUP(BC43*(1+($AE$6/100)),0),BC43)</f>
        <v>259</v>
      </c>
      <c r="AA43" s="629">
        <f>IFERROR(ROUNDUP(BD43*(1+($AE$6/100)),0),BD43)</f>
        <v>264</v>
      </c>
      <c r="AD43" s="654"/>
      <c r="AE43" s="654">
        <v>84</v>
      </c>
      <c r="AF43" s="654">
        <v>94</v>
      </c>
      <c r="AG43" s="654">
        <v>106</v>
      </c>
      <c r="AH43" s="654">
        <v>119</v>
      </c>
      <c r="AI43" s="654">
        <v>128</v>
      </c>
      <c r="AJ43" s="654">
        <v>140</v>
      </c>
      <c r="AK43" s="654">
        <v>152</v>
      </c>
      <c r="AL43" s="654">
        <v>162</v>
      </c>
      <c r="AM43" s="654">
        <v>173</v>
      </c>
      <c r="AN43" s="654">
        <v>185</v>
      </c>
      <c r="AO43" s="654">
        <v>194</v>
      </c>
      <c r="AP43" s="654">
        <v>224</v>
      </c>
      <c r="AQ43" s="654">
        <v>236</v>
      </c>
      <c r="AR43" s="654">
        <v>244</v>
      </c>
      <c r="AS43" s="654">
        <v>256</v>
      </c>
      <c r="AT43" s="654">
        <v>269</v>
      </c>
      <c r="AU43" s="654">
        <v>278</v>
      </c>
      <c r="AV43" s="654">
        <v>289</v>
      </c>
      <c r="AW43" s="654">
        <v>302</v>
      </c>
      <c r="AX43" s="654">
        <v>312</v>
      </c>
      <c r="AY43" s="654">
        <v>324</v>
      </c>
      <c r="AZ43" s="654">
        <v>335</v>
      </c>
      <c r="BA43" s="654">
        <v>344</v>
      </c>
      <c r="BB43" s="654">
        <v>357</v>
      </c>
      <c r="BC43" s="654">
        <v>369</v>
      </c>
      <c r="BD43" s="647">
        <v>377</v>
      </c>
      <c r="BE43" s="647"/>
    </row>
    <row r="44" spans="1:60">
      <c r="A44" s="672" t="s">
        <v>1172</v>
      </c>
      <c r="B44" s="629">
        <f>IFERROR(ROUNDUP(AE44*(1+($AE$6/100)),0),AE44)</f>
        <v>101</v>
      </c>
      <c r="C44" s="629">
        <f>IFERROR(ROUNDUP(AF44*(1+($AE$6/100)),0),AF44)</f>
        <v>114</v>
      </c>
      <c r="D44" s="629">
        <f>IFERROR(ROUNDUP(AG44*(1+($AE$6/100)),0),AG44)</f>
        <v>129</v>
      </c>
      <c r="E44" s="629">
        <f>IFERROR(ROUNDUP(AH44*(1+($AE$6/100)),0),AH44)</f>
        <v>145</v>
      </c>
      <c r="F44" s="629">
        <f>IFERROR(ROUNDUP(AI44*(1+($AE$6/100)),0),AI44)</f>
        <v>157</v>
      </c>
      <c r="G44" s="629">
        <f>IFERROR(ROUNDUP(AJ44*(1+($AE$6/100)),0),AJ44)</f>
        <v>173</v>
      </c>
      <c r="H44" s="629">
        <f>IFERROR(ROUNDUP(AK44*(1+($AE$6/100)),0),AK44)</f>
        <v>189</v>
      </c>
      <c r="I44" s="629">
        <f>IFERROR(ROUNDUP(AL44*(1+($AE$6/100)),0),AL44)</f>
        <v>201</v>
      </c>
      <c r="J44" s="629">
        <f>IFERROR(ROUNDUP(AM44*(1+($AE$6/100)),0),AM44)</f>
        <v>217</v>
      </c>
      <c r="K44" s="629">
        <f>IFERROR(ROUNDUP(AN44*(1+($AE$6/100)),0),AN44)</f>
        <v>231</v>
      </c>
      <c r="L44" s="629">
        <f>IFERROR(ROUNDUP(AO44*(1+($AE$6/100)),0),AO44)</f>
        <v>245</v>
      </c>
      <c r="M44" s="629">
        <f>IFERROR(ROUNDUP(AP44*(1+($AE$6/100)),0),AP44)</f>
        <v>273</v>
      </c>
      <c r="N44" s="629">
        <f>IFERROR(ROUNDUP(AQ44*(1+($AE$6/100)),0),AQ44)</f>
        <v>287</v>
      </c>
      <c r="O44" s="629">
        <f>IFERROR(ROUNDUP(AR44*(1+($AE$6/100)),0),AR44)</f>
        <v>301</v>
      </c>
      <c r="P44" s="629">
        <f>IFERROR(ROUNDUP(AS44*(1+($AE$6/100)),0),AS44)</f>
        <v>316</v>
      </c>
      <c r="Q44" s="629">
        <f>IFERROR(ROUNDUP(AT44*(1+($AE$6/100)),0),AT44)</f>
        <v>331</v>
      </c>
      <c r="R44" s="629">
        <f>IFERROR(ROUNDUP(AU44*(1+($AE$6/100)),0),AU44)</f>
        <v>345</v>
      </c>
      <c r="S44" s="629">
        <f>IFERROR(ROUNDUP(AV44*(1+($AE$6/100)),0),AV44)</f>
        <v>360</v>
      </c>
      <c r="T44" s="629">
        <f>IFERROR(ROUNDUP(AW44*(1+($AE$6/100)),0),AW44)</f>
        <v>376</v>
      </c>
      <c r="U44" s="629">
        <f>IFERROR(ROUNDUP(AX44*(1+($AE$6/100)),0),AX44)</f>
        <v>389</v>
      </c>
      <c r="V44" s="629">
        <f>IFERROR(ROUNDUP(AY44*(1+($AE$6/100)),0),AY44)</f>
        <v>404</v>
      </c>
      <c r="W44" s="629">
        <f>IFERROR(ROUNDUP(AZ44*(1+($AE$6/100)),0),AZ44)</f>
        <v>419</v>
      </c>
      <c r="X44" s="629">
        <f>IFERROR(ROUNDUP(BA44*(1+($AE$6/100)),0),BA44)</f>
        <v>432</v>
      </c>
      <c r="Y44" s="629">
        <f>IFERROR(ROUNDUP(BB44*(1+($AE$6/100)),0),BB44)</f>
        <v>447</v>
      </c>
      <c r="Z44" s="629">
        <f>IFERROR(ROUNDUP(BC44*(1+($AE$6/100)),0),BC44)</f>
        <v>462</v>
      </c>
      <c r="AA44" s="629">
        <f>IFERROR(ROUNDUP(BD44*(1+($AE$6/100)),0),BD44)</f>
        <v>476</v>
      </c>
      <c r="AD44" s="654"/>
      <c r="AE44" s="654">
        <v>143</v>
      </c>
      <c r="AF44" s="654">
        <v>162</v>
      </c>
      <c r="AG44" s="654">
        <v>183</v>
      </c>
      <c r="AH44" s="654">
        <v>206</v>
      </c>
      <c r="AI44" s="654">
        <v>224</v>
      </c>
      <c r="AJ44" s="654">
        <v>246</v>
      </c>
      <c r="AK44" s="654">
        <v>269</v>
      </c>
      <c r="AL44" s="654">
        <v>287</v>
      </c>
      <c r="AM44" s="654">
        <v>309</v>
      </c>
      <c r="AN44" s="654">
        <v>330</v>
      </c>
      <c r="AO44" s="654">
        <v>349</v>
      </c>
      <c r="AP44" s="654">
        <v>389</v>
      </c>
      <c r="AQ44" s="654">
        <v>410</v>
      </c>
      <c r="AR44" s="654">
        <v>429</v>
      </c>
      <c r="AS44" s="654">
        <v>451</v>
      </c>
      <c r="AT44" s="654">
        <v>472</v>
      </c>
      <c r="AU44" s="654">
        <v>492</v>
      </c>
      <c r="AV44" s="654">
        <v>513</v>
      </c>
      <c r="AW44" s="654">
        <v>536</v>
      </c>
      <c r="AX44" s="654">
        <v>555</v>
      </c>
      <c r="AY44" s="654">
        <v>576</v>
      </c>
      <c r="AZ44" s="654">
        <v>598</v>
      </c>
      <c r="BA44" s="654">
        <v>616</v>
      </c>
      <c r="BB44" s="654">
        <v>638</v>
      </c>
      <c r="BC44" s="654">
        <v>659</v>
      </c>
      <c r="BD44" s="647">
        <v>679</v>
      </c>
    </row>
    <row r="45" spans="1:60">
      <c r="A45" s="658"/>
      <c r="AD45" s="654"/>
    </row>
    <row r="46" spans="1:60">
      <c r="A46" s="672" t="s">
        <v>1166</v>
      </c>
      <c r="B46" s="630">
        <v>4</v>
      </c>
      <c r="C46" s="630">
        <v>4</v>
      </c>
      <c r="D46" s="630">
        <v>5</v>
      </c>
      <c r="E46" s="631">
        <v>6</v>
      </c>
      <c r="F46" s="630">
        <v>6</v>
      </c>
      <c r="G46" s="632">
        <v>7</v>
      </c>
      <c r="H46" s="630">
        <v>8</v>
      </c>
      <c r="I46" s="630">
        <v>8</v>
      </c>
      <c r="J46" s="630">
        <v>9</v>
      </c>
      <c r="K46" s="630">
        <v>10</v>
      </c>
      <c r="L46" s="630">
        <v>10</v>
      </c>
      <c r="M46" s="630">
        <v>11</v>
      </c>
      <c r="N46" s="630">
        <v>12</v>
      </c>
      <c r="O46" s="630">
        <v>12</v>
      </c>
      <c r="P46" s="630">
        <v>13</v>
      </c>
      <c r="Q46" s="633">
        <v>14</v>
      </c>
      <c r="R46" s="630">
        <v>14</v>
      </c>
      <c r="S46" s="631">
        <v>15</v>
      </c>
      <c r="T46" s="630">
        <v>16</v>
      </c>
      <c r="U46" s="632">
        <v>16</v>
      </c>
      <c r="V46" s="633">
        <v>17</v>
      </c>
      <c r="W46" s="630">
        <v>18</v>
      </c>
      <c r="X46" s="633">
        <v>18</v>
      </c>
      <c r="Y46" s="630">
        <v>19</v>
      </c>
      <c r="Z46" s="633">
        <v>20</v>
      </c>
      <c r="AA46" s="631">
        <v>20</v>
      </c>
      <c r="AD46" s="654"/>
      <c r="AE46" s="654"/>
      <c r="AF46" s="654"/>
      <c r="AG46" s="654"/>
      <c r="AH46" s="654"/>
      <c r="AI46" s="654"/>
      <c r="AJ46" s="654"/>
      <c r="AK46" s="654"/>
      <c r="AL46" s="654"/>
      <c r="AM46" s="654"/>
      <c r="AN46" s="654"/>
      <c r="AO46" s="654"/>
      <c r="AP46" s="654"/>
      <c r="AQ46" s="654"/>
      <c r="AR46" s="654"/>
      <c r="AS46" s="654"/>
      <c r="AT46" s="654"/>
      <c r="AU46" s="654"/>
      <c r="AV46" s="654"/>
      <c r="AW46" s="654"/>
      <c r="AX46" s="654"/>
      <c r="AY46" s="654"/>
      <c r="AZ46" s="654"/>
      <c r="BA46" s="654"/>
      <c r="BB46" s="654"/>
      <c r="BC46" s="654"/>
      <c r="BD46" s="647"/>
    </row>
    <row r="47" spans="1:60">
      <c r="A47" s="672" t="s">
        <v>1174</v>
      </c>
      <c r="B47" s="629">
        <v>5</v>
      </c>
      <c r="C47" s="629">
        <v>8</v>
      </c>
      <c r="D47" s="629">
        <v>8</v>
      </c>
      <c r="E47" s="629">
        <v>9</v>
      </c>
      <c r="F47" s="629">
        <v>11</v>
      </c>
      <c r="G47" s="629">
        <v>11</v>
      </c>
      <c r="H47" s="629">
        <v>13</v>
      </c>
      <c r="I47" s="629">
        <v>15</v>
      </c>
      <c r="J47" s="629">
        <v>15</v>
      </c>
      <c r="K47" s="629">
        <v>16</v>
      </c>
      <c r="L47" s="629">
        <v>18</v>
      </c>
      <c r="M47" s="629">
        <v>18</v>
      </c>
      <c r="N47" s="629">
        <v>20</v>
      </c>
      <c r="O47" s="629">
        <v>22</v>
      </c>
      <c r="P47" s="629">
        <v>22</v>
      </c>
      <c r="Q47" s="629">
        <v>23</v>
      </c>
      <c r="R47" s="629">
        <v>26</v>
      </c>
      <c r="S47" s="629">
        <v>26</v>
      </c>
      <c r="T47" s="629">
        <v>27</v>
      </c>
      <c r="U47" s="629">
        <v>29</v>
      </c>
      <c r="V47" s="629">
        <v>29</v>
      </c>
      <c r="W47" s="629">
        <v>31</v>
      </c>
      <c r="X47" s="629">
        <v>33</v>
      </c>
      <c r="Y47" s="629">
        <v>33</v>
      </c>
      <c r="Z47" s="629">
        <v>36</v>
      </c>
      <c r="AA47" s="629">
        <v>36</v>
      </c>
      <c r="AD47" s="654"/>
      <c r="AE47" s="654"/>
      <c r="AF47" s="654"/>
      <c r="AG47" s="654"/>
      <c r="AH47" s="654"/>
      <c r="AI47" s="654"/>
      <c r="AJ47" s="654"/>
      <c r="AK47" s="654"/>
      <c r="AL47" s="654"/>
      <c r="AM47" s="654"/>
      <c r="AN47" s="654"/>
      <c r="AO47" s="654"/>
      <c r="AP47" s="654"/>
      <c r="AQ47" s="654"/>
      <c r="AR47" s="654"/>
      <c r="AS47" s="654"/>
      <c r="AT47" s="654"/>
      <c r="AU47" s="654"/>
      <c r="AV47" s="654"/>
      <c r="AW47" s="654"/>
      <c r="AX47" s="654"/>
      <c r="AY47" s="654"/>
      <c r="AZ47" s="654"/>
      <c r="BA47" s="654"/>
      <c r="BB47" s="654"/>
      <c r="BC47" s="654"/>
      <c r="BD47" s="647"/>
    </row>
    <row r="48" spans="1:60">
      <c r="A48" s="672" t="s">
        <v>1175</v>
      </c>
      <c r="B48" s="629">
        <v>92</v>
      </c>
      <c r="C48" s="629">
        <v>92</v>
      </c>
      <c r="D48" s="629">
        <v>125</v>
      </c>
      <c r="E48" s="629">
        <v>121</v>
      </c>
      <c r="F48" s="629">
        <v>155</v>
      </c>
      <c r="G48" s="629">
        <v>153</v>
      </c>
      <c r="H48" s="629">
        <v>185</v>
      </c>
      <c r="I48" s="629">
        <v>185</v>
      </c>
      <c r="J48" s="629">
        <v>217</v>
      </c>
      <c r="K48" s="629">
        <v>215</v>
      </c>
      <c r="L48" s="629">
        <v>215</v>
      </c>
      <c r="M48" s="629">
        <v>246</v>
      </c>
      <c r="N48" s="629">
        <v>243</v>
      </c>
      <c r="O48" s="629">
        <v>277</v>
      </c>
      <c r="P48" s="629">
        <v>274</v>
      </c>
      <c r="Q48" s="629">
        <v>306</v>
      </c>
      <c r="R48" s="629">
        <v>306</v>
      </c>
      <c r="S48" s="629">
        <v>339</v>
      </c>
      <c r="T48" s="629">
        <v>335</v>
      </c>
      <c r="U48" s="629">
        <v>335</v>
      </c>
      <c r="V48" s="629">
        <v>368</v>
      </c>
      <c r="W48" s="629">
        <v>365</v>
      </c>
      <c r="X48" s="629">
        <v>399</v>
      </c>
      <c r="Y48" s="629">
        <v>396</v>
      </c>
      <c r="Z48" s="629">
        <v>429</v>
      </c>
      <c r="AA48" s="629">
        <v>429</v>
      </c>
      <c r="AD48" s="654"/>
      <c r="AE48" s="654"/>
      <c r="AF48" s="654"/>
      <c r="AG48" s="654"/>
      <c r="AH48" s="654"/>
      <c r="AI48" s="654"/>
      <c r="AJ48" s="654"/>
      <c r="AK48" s="654"/>
      <c r="AL48" s="654"/>
      <c r="AM48" s="654"/>
      <c r="AN48" s="654"/>
      <c r="AO48" s="654"/>
      <c r="AP48" s="654"/>
      <c r="AQ48" s="654"/>
      <c r="AR48" s="654"/>
      <c r="AS48" s="654"/>
      <c r="AT48" s="654"/>
      <c r="AU48" s="654"/>
      <c r="AV48" s="654"/>
      <c r="AW48" s="654"/>
      <c r="AX48" s="654"/>
      <c r="AY48" s="654"/>
      <c r="AZ48" s="654"/>
      <c r="BA48" s="654"/>
      <c r="BB48" s="654"/>
      <c r="BC48" s="654"/>
      <c r="BD48" s="647"/>
    </row>
    <row r="49" spans="1:60">
      <c r="AD49" s="654"/>
      <c r="AE49" s="654"/>
      <c r="AF49" s="654"/>
      <c r="AG49" s="654"/>
      <c r="AH49" s="654"/>
      <c r="AI49" s="654"/>
      <c r="AJ49" s="654"/>
      <c r="AK49" s="654"/>
      <c r="AL49" s="654"/>
      <c r="AM49" s="654"/>
      <c r="AN49" s="654"/>
      <c r="AO49" s="654"/>
      <c r="AP49" s="654"/>
      <c r="AQ49" s="654"/>
      <c r="AR49" s="654"/>
      <c r="AS49" s="654"/>
      <c r="AT49" s="654"/>
      <c r="AU49" s="654"/>
      <c r="AV49" s="654"/>
      <c r="AW49" s="654"/>
      <c r="AX49" s="654"/>
      <c r="AY49" s="654"/>
      <c r="AZ49" s="654"/>
      <c r="BA49" s="654"/>
      <c r="BB49" s="654"/>
      <c r="BC49" s="654"/>
      <c r="BD49" s="654"/>
      <c r="BE49" s="654"/>
    </row>
    <row r="50" spans="1:60">
      <c r="A50" s="1467" t="s">
        <v>72</v>
      </c>
      <c r="B50" s="1467"/>
      <c r="C50" s="1467"/>
      <c r="D50" s="1467"/>
      <c r="E50" s="1467"/>
      <c r="F50" s="1467"/>
      <c r="G50" s="1467"/>
      <c r="H50" s="1467"/>
      <c r="I50" s="1467"/>
      <c r="J50" s="1467"/>
      <c r="K50" s="1467"/>
      <c r="L50" s="1467"/>
      <c r="M50" s="1467"/>
      <c r="N50" s="1467"/>
      <c r="O50" s="1467"/>
      <c r="P50" s="1467"/>
      <c r="Q50" s="1467"/>
      <c r="R50" s="1467"/>
      <c r="S50" s="1467"/>
      <c r="T50" s="1467"/>
      <c r="U50" s="1467"/>
      <c r="V50" s="1467"/>
      <c r="W50" s="1467"/>
      <c r="X50" s="1467"/>
      <c r="Y50" s="1467"/>
      <c r="Z50" s="1467"/>
      <c r="AA50" s="1467"/>
      <c r="AD50" s="654"/>
      <c r="AE50" s="654"/>
      <c r="AF50" s="654"/>
      <c r="AG50" s="654"/>
      <c r="AH50" s="654"/>
      <c r="AI50" s="654"/>
      <c r="AJ50" s="654"/>
      <c r="AK50" s="654"/>
      <c r="AL50" s="654"/>
      <c r="AM50" s="654"/>
      <c r="AN50" s="654"/>
      <c r="AO50" s="654"/>
      <c r="AP50" s="654"/>
      <c r="AQ50" s="654"/>
      <c r="AR50" s="654"/>
      <c r="AS50" s="654"/>
      <c r="AT50" s="654"/>
      <c r="AU50" s="654"/>
      <c r="AV50" s="654"/>
      <c r="AW50" s="654"/>
      <c r="AX50" s="654"/>
      <c r="AY50" s="654"/>
      <c r="AZ50" s="654"/>
      <c r="BA50" s="654"/>
      <c r="BB50" s="654"/>
      <c r="BC50" s="654"/>
      <c r="BD50" s="654"/>
      <c r="BE50" s="654"/>
    </row>
    <row r="51" spans="1:60">
      <c r="A51" s="1467" t="s">
        <v>73</v>
      </c>
      <c r="B51" s="1467"/>
      <c r="C51" s="1467"/>
      <c r="D51" s="1467"/>
      <c r="E51" s="1467"/>
      <c r="F51" s="1467"/>
      <c r="G51" s="1467"/>
      <c r="H51" s="1467"/>
      <c r="I51" s="1467"/>
      <c r="J51" s="1467"/>
      <c r="K51" s="1467"/>
      <c r="L51" s="1467"/>
      <c r="M51" s="1467"/>
      <c r="N51" s="1467"/>
      <c r="O51" s="1467"/>
      <c r="P51" s="1467"/>
      <c r="Q51" s="1467"/>
      <c r="R51" s="1467"/>
      <c r="S51" s="1467"/>
      <c r="T51" s="1467"/>
      <c r="U51" s="1467"/>
      <c r="V51" s="1467"/>
      <c r="W51" s="1467"/>
      <c r="X51" s="1467"/>
      <c r="Y51" s="1467"/>
      <c r="Z51" s="1467"/>
      <c r="AA51" s="1467"/>
    </row>
    <row r="52" spans="1:60">
      <c r="A52" s="1495"/>
      <c r="B52" s="1495"/>
      <c r="C52" s="1495"/>
      <c r="D52" s="1495"/>
      <c r="E52" s="1495"/>
      <c r="F52" s="1495"/>
      <c r="G52" s="1495"/>
      <c r="H52" s="598"/>
      <c r="I52" s="598"/>
      <c r="J52" s="598"/>
      <c r="K52" s="598"/>
      <c r="L52" s="598"/>
      <c r="M52" s="598"/>
      <c r="N52" s="598"/>
      <c r="O52" s="598"/>
      <c r="P52" s="598"/>
      <c r="Q52" s="598"/>
      <c r="R52" s="598"/>
      <c r="S52" s="598"/>
      <c r="T52" s="598"/>
      <c r="U52" s="598"/>
      <c r="V52" s="676">
        <f>V30</f>
        <v>0.3</v>
      </c>
      <c r="W52" s="1496" t="str">
        <f>W5</f>
        <v>Discount already applied to the prices below</v>
      </c>
      <c r="X52" s="1496"/>
      <c r="Y52" s="1496"/>
      <c r="Z52" s="1496"/>
      <c r="AA52" s="1496"/>
    </row>
    <row r="53" spans="1:60">
      <c r="A53" s="1467" t="s">
        <v>1156</v>
      </c>
      <c r="B53" s="1467"/>
      <c r="C53" s="1467"/>
      <c r="D53" s="1467"/>
      <c r="E53" s="1467"/>
      <c r="F53" s="1467"/>
      <c r="G53" s="1467"/>
      <c r="H53" s="1467"/>
      <c r="I53" s="1467"/>
      <c r="J53" s="1467"/>
      <c r="K53" s="1467"/>
      <c r="L53" s="1467"/>
      <c r="M53" s="1467"/>
      <c r="N53" s="1467"/>
      <c r="O53" s="1467"/>
      <c r="P53" s="1467"/>
      <c r="Q53" s="1467"/>
      <c r="R53" s="1467"/>
      <c r="S53" s="1467"/>
      <c r="T53" s="1467"/>
      <c r="U53" s="1467"/>
      <c r="V53" s="1467"/>
      <c r="W53" s="1467"/>
      <c r="X53" s="1467"/>
      <c r="Y53" s="1467"/>
      <c r="Z53" s="1467"/>
      <c r="AA53" s="1467"/>
    </row>
    <row r="54" spans="1:60">
      <c r="A54" s="1494" t="s">
        <v>1176</v>
      </c>
      <c r="B54" s="1494"/>
      <c r="C54" s="1494"/>
      <c r="D54" s="1494"/>
      <c r="E54" s="1494"/>
      <c r="F54" s="1494"/>
      <c r="G54" s="1494"/>
      <c r="H54" s="1494"/>
      <c r="I54" s="1494"/>
      <c r="J54" s="1494"/>
      <c r="K54" s="1494"/>
      <c r="L54" s="1494"/>
      <c r="M54" s="1494"/>
      <c r="N54" s="1494"/>
      <c r="O54" s="1494"/>
      <c r="P54" s="1494"/>
      <c r="Q54" s="1494"/>
      <c r="R54" s="1494"/>
      <c r="S54" s="1494"/>
      <c r="T54" s="1494"/>
      <c r="U54" s="1494"/>
      <c r="V54" s="1494"/>
      <c r="W54" s="1494"/>
      <c r="X54" s="1494"/>
      <c r="Y54" s="1494"/>
      <c r="Z54" s="1494"/>
      <c r="AA54" s="1494"/>
    </row>
    <row r="55" spans="1:60">
      <c r="A55" s="674"/>
      <c r="B55" s="673">
        <v>1600</v>
      </c>
      <c r="C55" s="673">
        <v>2000</v>
      </c>
      <c r="D55" s="673">
        <v>2400</v>
      </c>
      <c r="E55" s="673">
        <v>2800</v>
      </c>
      <c r="F55" s="673">
        <v>3200</v>
      </c>
      <c r="G55" s="673">
        <v>3600</v>
      </c>
      <c r="H55" s="673">
        <v>4000</v>
      </c>
      <c r="I55" s="673">
        <v>4400</v>
      </c>
      <c r="J55" s="673">
        <v>4800</v>
      </c>
      <c r="K55" s="673">
        <v>5200</v>
      </c>
      <c r="L55" s="673">
        <v>5600</v>
      </c>
      <c r="M55" s="673">
        <v>6000</v>
      </c>
      <c r="N55" s="673">
        <v>6400</v>
      </c>
      <c r="O55" s="673">
        <v>6800</v>
      </c>
      <c r="P55" s="673">
        <v>7200</v>
      </c>
      <c r="Q55" s="673">
        <v>7600</v>
      </c>
      <c r="R55" s="673">
        <v>8000</v>
      </c>
      <c r="S55" s="673">
        <v>8400</v>
      </c>
      <c r="T55" s="673">
        <v>8800</v>
      </c>
      <c r="U55" s="673">
        <v>9200</v>
      </c>
      <c r="V55" s="673">
        <v>9600</v>
      </c>
      <c r="W55" s="673">
        <v>10000</v>
      </c>
      <c r="X55" s="673">
        <v>10400</v>
      </c>
      <c r="Y55" s="673">
        <v>10800</v>
      </c>
      <c r="Z55" s="673">
        <v>11200</v>
      </c>
      <c r="AA55" s="673">
        <v>11600</v>
      </c>
      <c r="AE55" s="640">
        <v>1600</v>
      </c>
      <c r="AF55" s="640">
        <v>2000</v>
      </c>
      <c r="AG55" s="640">
        <v>2400</v>
      </c>
      <c r="AH55" s="640">
        <v>2800</v>
      </c>
      <c r="AI55" s="640">
        <v>3200</v>
      </c>
      <c r="AJ55" s="640">
        <v>3600</v>
      </c>
      <c r="AK55" s="640">
        <v>4000</v>
      </c>
      <c r="AL55" s="640">
        <v>4400</v>
      </c>
      <c r="AM55" s="640">
        <v>4800</v>
      </c>
      <c r="AN55" s="640">
        <v>5200</v>
      </c>
      <c r="AO55" s="640">
        <v>5600</v>
      </c>
      <c r="AP55" s="640">
        <v>6000</v>
      </c>
      <c r="AQ55" s="640">
        <v>6400</v>
      </c>
      <c r="AR55" s="640">
        <v>6800</v>
      </c>
      <c r="AS55" s="640">
        <v>7200</v>
      </c>
      <c r="AT55" s="640">
        <v>7600</v>
      </c>
      <c r="AU55" s="640">
        <v>8000</v>
      </c>
      <c r="AV55" s="640">
        <v>8400</v>
      </c>
      <c r="AW55" s="640">
        <v>8800</v>
      </c>
      <c r="AX55" s="640">
        <v>9200</v>
      </c>
      <c r="AY55" s="640">
        <v>9600</v>
      </c>
      <c r="AZ55" s="640">
        <v>10000</v>
      </c>
      <c r="BA55" s="640">
        <v>10400</v>
      </c>
      <c r="BB55" s="640">
        <v>10800</v>
      </c>
      <c r="BC55" s="640">
        <v>11200</v>
      </c>
      <c r="BD55" s="640">
        <v>11600</v>
      </c>
      <c r="BF55" s="618">
        <f>BE55+BE$67</f>
        <v>0</v>
      </c>
    </row>
    <row r="56" spans="1:60">
      <c r="A56" s="677" t="s">
        <v>1177</v>
      </c>
      <c r="B56" s="629">
        <f>IFERROR(ROUNDUP(AE56*(1+($AE$6/100)),0),AE56)</f>
        <v>163</v>
      </c>
      <c r="C56" s="629">
        <f>IFERROR(ROUNDUP(AF56*(1+($AE$6/100)),0),AF56)</f>
        <v>181</v>
      </c>
      <c r="D56" s="629">
        <f>IFERROR(ROUNDUP(AG56*(1+($AE$6/100)),0),AG56)</f>
        <v>196</v>
      </c>
      <c r="E56" s="629">
        <f>IFERROR(ROUNDUP(AH56*(1+($AE$6/100)),0),AH56)</f>
        <v>215</v>
      </c>
      <c r="F56" s="629">
        <f>IFERROR(ROUNDUP(AI56*(1+($AE$6/100)),0),AI56)</f>
        <v>228</v>
      </c>
      <c r="G56" s="629">
        <f>IFERROR(ROUNDUP(AJ56*(1+($AE$6/100)),0),AJ56)</f>
        <v>243</v>
      </c>
      <c r="H56" s="629">
        <f>IFERROR(ROUNDUP(AK56*(1+($AE$6/100)),0),AK56)</f>
        <v>260</v>
      </c>
      <c r="I56" s="629">
        <f>IFERROR(ROUNDUP(AL56*(1+($AE$6/100)),0),AL56)</f>
        <v>276</v>
      </c>
      <c r="J56" s="629">
        <f>IFERROR(ROUNDUP(AM56*(1+($AE$6/100)),0),AM56)</f>
        <v>291</v>
      </c>
      <c r="K56" s="629">
        <f>IFERROR(ROUNDUP(AN56*(1+($AE$6/100)),0),AN56)</f>
        <v>307</v>
      </c>
      <c r="L56" s="629">
        <f>IFERROR(ROUNDUP(AO56*(1+($AE$6/100)),0),AO56)</f>
        <v>325</v>
      </c>
      <c r="M56" s="629">
        <f>IFERROR(ROUNDUP(AP56*(1+($AE$6/100)),0),AP56)</f>
        <v>371</v>
      </c>
      <c r="N56" s="629">
        <f>IFERROR(ROUNDUP(AQ56*(1+($AE$6/100)),0),AQ56)</f>
        <v>388</v>
      </c>
      <c r="O56" s="629">
        <f>IFERROR(ROUNDUP(AR56*(1+($AE$6/100)),0),AR56)</f>
        <v>405</v>
      </c>
      <c r="P56" s="629">
        <f>IFERROR(ROUNDUP(AS56*(1+($AE$6/100)),0),AS56)</f>
        <v>420</v>
      </c>
      <c r="Q56" s="629">
        <f>IFERROR(ROUNDUP(AT56*(1+($AE$6/100)),0),AT56)</f>
        <v>435</v>
      </c>
      <c r="R56" s="629">
        <f>IFERROR(ROUNDUP(AU56*(1+($AE$6/100)),0),AU56)</f>
        <v>453</v>
      </c>
      <c r="S56" s="629">
        <f>IFERROR(ROUNDUP(AV56*(1+($AE$6/100)),0),AV56)</f>
        <v>468</v>
      </c>
      <c r="T56" s="629">
        <f>IFERROR(ROUNDUP(AW56*(1+($AE$6/100)),0),AW56)</f>
        <v>483</v>
      </c>
      <c r="U56" s="629">
        <f>IFERROR(ROUNDUP(AX56*(1+($AE$6/100)),0),AX56)</f>
        <v>498</v>
      </c>
      <c r="V56" s="629">
        <f>IFERROR(ROUNDUP(AY56*(1+($AE$6/100)),0),AY56)</f>
        <v>514</v>
      </c>
      <c r="W56" s="629">
        <f>IFERROR(ROUNDUP(AZ56*(1+($AE$6/100)),0),AZ56)</f>
        <v>531</v>
      </c>
      <c r="X56" s="629">
        <f>IFERROR(ROUNDUP(BA56*(1+($AE$6/100)),0),BA56)</f>
        <v>548</v>
      </c>
      <c r="Y56" s="629">
        <f>IFERROR(ROUNDUP(BB56*(1+($AE$6/100)),0),BB56)</f>
        <v>561</v>
      </c>
      <c r="Z56" s="629">
        <f>IFERROR(ROUNDUP(BC56*(1+($AE$6/100)),0),BC56)</f>
        <v>580</v>
      </c>
      <c r="AA56" s="629">
        <f>IFERROR(ROUNDUP(BD56*(1+($AE$6/100)),0),BD56)</f>
        <v>595</v>
      </c>
      <c r="AE56" s="618">
        <v>232</v>
      </c>
      <c r="AF56" s="618">
        <v>258</v>
      </c>
      <c r="AG56" s="618">
        <v>280</v>
      </c>
      <c r="AH56" s="618">
        <v>306</v>
      </c>
      <c r="AI56" s="618">
        <v>325</v>
      </c>
      <c r="AJ56" s="618">
        <v>347</v>
      </c>
      <c r="AK56" s="618">
        <v>371</v>
      </c>
      <c r="AL56" s="618">
        <v>393</v>
      </c>
      <c r="AM56" s="618">
        <v>415</v>
      </c>
      <c r="AN56" s="618">
        <v>438</v>
      </c>
      <c r="AO56" s="618">
        <v>463</v>
      </c>
      <c r="AP56" s="618">
        <v>529</v>
      </c>
      <c r="AQ56" s="618">
        <v>553</v>
      </c>
      <c r="AR56" s="618">
        <v>578</v>
      </c>
      <c r="AS56" s="618">
        <v>600</v>
      </c>
      <c r="AT56" s="618">
        <v>621</v>
      </c>
      <c r="AU56" s="618">
        <v>646</v>
      </c>
      <c r="AV56" s="618">
        <v>668</v>
      </c>
      <c r="AW56" s="618">
        <v>689</v>
      </c>
      <c r="AX56" s="618">
        <v>711</v>
      </c>
      <c r="AY56" s="618">
        <v>733</v>
      </c>
      <c r="AZ56" s="618">
        <v>758</v>
      </c>
      <c r="BA56" s="618">
        <v>782</v>
      </c>
      <c r="BB56" s="618">
        <v>801</v>
      </c>
      <c r="BC56" s="618">
        <v>828</v>
      </c>
      <c r="BD56" s="618">
        <v>850</v>
      </c>
      <c r="BF56" s="618">
        <f>BE56+BE$67</f>
        <v>0</v>
      </c>
    </row>
    <row r="57" spans="1:60" customHeight="1" ht="43.5">
      <c r="A57" s="677" t="s">
        <v>1178</v>
      </c>
      <c r="B57" s="629">
        <f>IFERROR(ROUNDUP(AE57*(1+($AE$6/100)),0),AE57)</f>
        <v>252</v>
      </c>
      <c r="C57" s="629">
        <f>IFERROR(ROUNDUP(AF57*(1+($AE$6/100)),0),AF57)</f>
        <v>302</v>
      </c>
      <c r="D57" s="629">
        <f>IFERROR(ROUNDUP(AG57*(1+($AE$6/100)),0),AG57)</f>
        <v>336</v>
      </c>
      <c r="E57" s="629">
        <f>IFERROR(ROUNDUP(AH57*(1+($AE$6/100)),0),AH57)</f>
        <v>374</v>
      </c>
      <c r="F57" s="629">
        <f>IFERROR(ROUNDUP(AI57*(1+($AE$6/100)),0),AI57)</f>
        <v>398</v>
      </c>
      <c r="G57" s="629">
        <f>IFERROR(ROUNDUP(AJ57*(1+($AE$6/100)),0),AJ57)</f>
        <v>432</v>
      </c>
      <c r="H57" s="629">
        <f>IFERROR(ROUNDUP(AK57*(1+($AE$6/100)),0),AK57)</f>
        <v>468</v>
      </c>
      <c r="I57" s="629">
        <f>IFERROR(ROUNDUP(AL57*(1+($AE$6/100)),0),AL57)</f>
        <v>494</v>
      </c>
      <c r="J57" s="629">
        <f>IFERROR(ROUNDUP(AM57*(1+($AE$6/100)),0),AM57)</f>
        <v>528</v>
      </c>
      <c r="K57" s="629">
        <f>IFERROR(ROUNDUP(AN57*(1+($AE$6/100)),0),AN57)</f>
        <v>559</v>
      </c>
      <c r="L57" s="629">
        <f>IFERROR(ROUNDUP(AO57*(1+($AE$6/100)),0),AO57)</f>
        <v>595</v>
      </c>
      <c r="M57" s="629">
        <f>IFERROR(ROUNDUP(AP57*(1+($AE$6/100)),0),AP57)</f>
        <v>637</v>
      </c>
      <c r="N57" s="629">
        <f>IFERROR(ROUNDUP(AQ57*(1+($AE$6/100)),0),AQ57)</f>
        <v>672</v>
      </c>
      <c r="O57" s="629">
        <f>IFERROR(ROUNDUP(AR57*(1+($AE$6/100)),0),AR57)</f>
        <v>710</v>
      </c>
      <c r="P57" s="629">
        <f>IFERROR(ROUNDUP(AS57*(1+($AE$6/100)),0),AS57)</f>
        <v>744</v>
      </c>
      <c r="Q57" s="629">
        <f>IFERROR(ROUNDUP(AT57*(1+($AE$6/100)),0),AT57)</f>
        <v>769</v>
      </c>
      <c r="R57" s="629">
        <f>IFERROR(ROUNDUP(AU57*(1+($AE$6/100)),0),AU57)</f>
        <v>805</v>
      </c>
      <c r="S57" s="629">
        <f>IFERROR(ROUNDUP(AV57*(1+($AE$6/100)),0),AV57)</f>
        <v>840</v>
      </c>
      <c r="T57" s="629">
        <f>IFERROR(ROUNDUP(AW57*(1+($AE$6/100)),0),AW57)</f>
        <v>865</v>
      </c>
      <c r="U57" s="629">
        <f>IFERROR(ROUNDUP(AX57*(1+($AE$6/100)),0),AX57)</f>
        <v>892</v>
      </c>
      <c r="V57" s="629">
        <f>IFERROR(ROUNDUP(AY57*(1+($AE$6/100)),0),AY57)</f>
        <v>926</v>
      </c>
      <c r="W57" s="629">
        <f>IFERROR(ROUNDUP(AZ57*(1+($AE$6/100)),0),AZ57)</f>
        <v>962</v>
      </c>
      <c r="X57" s="629">
        <f>IFERROR(ROUNDUP(BA57*(1+($AE$6/100)),0),BA57)</f>
        <v>998</v>
      </c>
      <c r="Y57" s="629">
        <f>IFERROR(ROUNDUP(BB57*(1+($AE$6/100)),0),BB57)</f>
        <v>1022</v>
      </c>
      <c r="Z57" s="629">
        <f>IFERROR(ROUNDUP(BC57*(1+($AE$6/100)),0),BC57)</f>
        <v>1060</v>
      </c>
      <c r="AA57" s="629">
        <f>IFERROR(ROUNDUP(BD57*(1+($AE$6/100)),0),BD57)</f>
        <v>1094</v>
      </c>
      <c r="AE57" s="618">
        <v>360</v>
      </c>
      <c r="AF57" s="618">
        <v>431</v>
      </c>
      <c r="AG57" s="618">
        <v>480</v>
      </c>
      <c r="AH57" s="618">
        <v>533</v>
      </c>
      <c r="AI57" s="618">
        <v>568</v>
      </c>
      <c r="AJ57" s="618">
        <v>617</v>
      </c>
      <c r="AK57" s="618">
        <v>668</v>
      </c>
      <c r="AL57" s="618">
        <v>705</v>
      </c>
      <c r="AM57" s="618">
        <v>754</v>
      </c>
      <c r="AN57" s="618">
        <v>798</v>
      </c>
      <c r="AO57" s="618">
        <v>850</v>
      </c>
      <c r="AP57" s="618">
        <v>909</v>
      </c>
      <c r="AQ57" s="618">
        <v>960</v>
      </c>
      <c r="AR57" s="618">
        <v>1013</v>
      </c>
      <c r="AS57" s="618">
        <v>1062</v>
      </c>
      <c r="AT57" s="618">
        <v>1098</v>
      </c>
      <c r="AU57" s="618">
        <v>1150</v>
      </c>
      <c r="AV57" s="618">
        <v>1199</v>
      </c>
      <c r="AW57" s="618">
        <v>1235</v>
      </c>
      <c r="AX57" s="618">
        <v>1273</v>
      </c>
      <c r="AY57" s="618">
        <v>1322</v>
      </c>
      <c r="AZ57" s="618">
        <v>1374</v>
      </c>
      <c r="BA57" s="618">
        <v>1425</v>
      </c>
      <c r="BB57" s="618">
        <v>1459</v>
      </c>
      <c r="BC57" s="618">
        <v>1513</v>
      </c>
      <c r="BD57" s="618">
        <v>1562</v>
      </c>
      <c r="BF57" s="618">
        <f>BE57+BE$67</f>
        <v>0</v>
      </c>
    </row>
    <row r="58" spans="1:60" customHeight="1" ht="43.5">
      <c r="A58" s="677" t="s">
        <v>1179</v>
      </c>
      <c r="B58" s="629">
        <f>IFERROR(ROUNDUP(AE58*(1+($AE$6/100)),0),AE58)</f>
        <v>250</v>
      </c>
      <c r="C58" s="629">
        <f>IFERROR(ROUNDUP(AF58*(1+($AE$6/100)),0),AF58)</f>
        <v>274</v>
      </c>
      <c r="D58" s="629">
        <f>IFERROR(ROUNDUP(AG58*(1+($AE$6/100)),0),AG58)</f>
        <v>295</v>
      </c>
      <c r="E58" s="629">
        <f>IFERROR(ROUNDUP(AH58*(1+($AE$6/100)),0),AH58)</f>
        <v>319</v>
      </c>
      <c r="F58" s="629">
        <f>IFERROR(ROUNDUP(AI58*(1+($AE$6/100)),0),AI58)</f>
        <v>339</v>
      </c>
      <c r="G58" s="629">
        <f>IFERROR(ROUNDUP(AJ58*(1+($AE$6/100)),0),AJ58)</f>
        <v>360</v>
      </c>
      <c r="H58" s="629">
        <f>IFERROR(ROUNDUP(AK58*(1+($AE$6/100)),0),AK58)</f>
        <v>382</v>
      </c>
      <c r="I58" s="629">
        <f>IFERROR(ROUNDUP(AL58*(1+($AE$6/100)),0),AL58)</f>
        <v>403</v>
      </c>
      <c r="J58" s="629">
        <f>IFERROR(ROUNDUP(AM58*(1+($AE$6/100)),0),AM58)</f>
        <v>424</v>
      </c>
      <c r="K58" s="629">
        <f>IFERROR(ROUNDUP(AN58*(1+($AE$6/100)),0),AN58)</f>
        <v>446</v>
      </c>
      <c r="L58" s="629">
        <f>IFERROR(ROUNDUP(AO58*(1+($AE$6/100)),0),AO58)</f>
        <v>469</v>
      </c>
      <c r="M58" s="629">
        <f>IFERROR(ROUNDUP(AP58*(1+($AE$6/100)),0),AP58)</f>
        <v>501</v>
      </c>
      <c r="N58" s="629">
        <f>IFERROR(ROUNDUP(AQ58*(1+($AE$6/100)),0),AQ58)</f>
        <v>523</v>
      </c>
      <c r="O58" s="629">
        <f>IFERROR(ROUNDUP(AR58*(1+($AE$6/100)),0),AR58)</f>
        <v>546</v>
      </c>
      <c r="P58" s="629">
        <f>IFERROR(ROUNDUP(AS58*(1+($AE$6/100)),0),AS58)</f>
        <v>567</v>
      </c>
      <c r="Q58" s="629">
        <f>IFERROR(ROUNDUP(AT58*(1+($AE$6/100)),0),AT58)</f>
        <v>588</v>
      </c>
      <c r="R58" s="629">
        <f>IFERROR(ROUNDUP(AU58*(1+($AE$6/100)),0),AU58)</f>
        <v>612</v>
      </c>
      <c r="S58" s="629">
        <f>IFERROR(ROUNDUP(AV58*(1+($AE$6/100)),0),AV58)</f>
        <v>633</v>
      </c>
      <c r="T58" s="629">
        <f>IFERROR(ROUNDUP(AW58*(1+($AE$6/100)),0),AW58)</f>
        <v>653</v>
      </c>
      <c r="U58" s="629">
        <f>IFERROR(ROUNDUP(AX58*(1+($AE$6/100)),0),AX58)</f>
        <v>675</v>
      </c>
      <c r="V58" s="629">
        <f>IFERROR(ROUNDUP(AY58*(1+($AE$6/100)),0),AY58)</f>
        <v>696</v>
      </c>
      <c r="W58" s="629">
        <f>IFERROR(ROUNDUP(AZ58*(1+($AE$6/100)),0),AZ58)</f>
        <v>719</v>
      </c>
      <c r="X58" s="629">
        <f>IFERROR(ROUNDUP(BA58*(1+($AE$6/100)),0),BA58)</f>
        <v>741</v>
      </c>
      <c r="Y58" s="629">
        <f>IFERROR(ROUNDUP(BB58*(1+($AE$6/100)),0),BB58)</f>
        <v>761</v>
      </c>
      <c r="Z58" s="629">
        <f>IFERROR(ROUNDUP(BC58*(1+($AE$6/100)),0),BC58)</f>
        <v>785</v>
      </c>
      <c r="AA58" s="629">
        <f>IFERROR(ROUNDUP(BD58*(1+($AE$6/100)),0),BD58)</f>
        <v>806</v>
      </c>
      <c r="AE58" s="618">
        <v>357</v>
      </c>
      <c r="AF58" s="618">
        <v>391</v>
      </c>
      <c r="AG58" s="618">
        <v>421</v>
      </c>
      <c r="AH58" s="618">
        <v>455</v>
      </c>
      <c r="AI58" s="618">
        <v>483</v>
      </c>
      <c r="AJ58" s="618">
        <v>513</v>
      </c>
      <c r="AK58" s="618">
        <v>545</v>
      </c>
      <c r="AL58" s="618">
        <v>575</v>
      </c>
      <c r="AM58" s="618">
        <v>605</v>
      </c>
      <c r="AN58" s="618">
        <v>636</v>
      </c>
      <c r="AO58" s="618">
        <v>669</v>
      </c>
      <c r="AP58" s="618">
        <v>715</v>
      </c>
      <c r="AQ58" s="618">
        <v>747</v>
      </c>
      <c r="AR58" s="618">
        <v>780</v>
      </c>
      <c r="AS58" s="618">
        <v>810</v>
      </c>
      <c r="AT58" s="618">
        <v>840</v>
      </c>
      <c r="AU58" s="618">
        <v>873</v>
      </c>
      <c r="AV58" s="618">
        <v>903</v>
      </c>
      <c r="AW58" s="618">
        <v>932</v>
      </c>
      <c r="AX58" s="618">
        <v>963</v>
      </c>
      <c r="AY58" s="618">
        <v>993</v>
      </c>
      <c r="AZ58" s="618">
        <v>1026</v>
      </c>
      <c r="BA58" s="618">
        <v>1058</v>
      </c>
      <c r="BB58" s="618">
        <v>1086</v>
      </c>
      <c r="BC58" s="618">
        <v>1121</v>
      </c>
      <c r="BD58" s="618">
        <v>1151</v>
      </c>
    </row>
    <row r="60" spans="1:60">
      <c r="A60" s="1494" t="s">
        <v>1180</v>
      </c>
      <c r="B60" s="1494"/>
      <c r="C60" s="1494"/>
      <c r="D60" s="1494"/>
      <c r="E60" s="1494"/>
      <c r="F60" s="1494"/>
      <c r="G60" s="1494"/>
      <c r="H60" s="1494"/>
      <c r="I60" s="1494"/>
      <c r="J60" s="1494"/>
      <c r="K60" s="1494"/>
      <c r="L60" s="1494"/>
      <c r="M60" s="1494"/>
      <c r="N60" s="1494"/>
      <c r="O60" s="1494"/>
      <c r="P60" s="1494"/>
      <c r="Q60" s="1494"/>
      <c r="R60" s="1494"/>
      <c r="S60" s="1494"/>
      <c r="T60" s="1494"/>
      <c r="U60" s="1494"/>
      <c r="V60" s="1494"/>
      <c r="W60" s="1494"/>
      <c r="X60" s="1494"/>
      <c r="Y60" s="1494"/>
      <c r="Z60" s="1494"/>
      <c r="AA60" s="1494"/>
    </row>
    <row r="61" spans="1:60">
      <c r="A61" s="674"/>
      <c r="B61" s="673">
        <v>1600</v>
      </c>
      <c r="C61" s="673">
        <v>2000</v>
      </c>
      <c r="D61" s="673">
        <v>2400</v>
      </c>
      <c r="E61" s="673">
        <v>2800</v>
      </c>
      <c r="F61" s="673">
        <v>3200</v>
      </c>
      <c r="G61" s="673">
        <v>3600</v>
      </c>
      <c r="H61" s="673">
        <v>4000</v>
      </c>
      <c r="I61" s="673">
        <v>4400</v>
      </c>
      <c r="J61" s="673">
        <v>4800</v>
      </c>
      <c r="K61" s="673">
        <v>5200</v>
      </c>
      <c r="L61" s="673">
        <v>5600</v>
      </c>
      <c r="M61" s="673">
        <v>6000</v>
      </c>
      <c r="N61" s="673">
        <v>6400</v>
      </c>
      <c r="O61" s="673">
        <v>6800</v>
      </c>
      <c r="P61" s="673">
        <v>7200</v>
      </c>
      <c r="Q61" s="673">
        <v>7600</v>
      </c>
      <c r="R61" s="673">
        <v>8000</v>
      </c>
      <c r="S61" s="673">
        <v>8400</v>
      </c>
      <c r="T61" s="673">
        <v>8800</v>
      </c>
      <c r="U61" s="673">
        <v>9200</v>
      </c>
      <c r="V61" s="673">
        <v>9600</v>
      </c>
      <c r="W61" s="673">
        <v>10000</v>
      </c>
      <c r="X61" s="673">
        <v>10400</v>
      </c>
      <c r="Y61" s="673">
        <v>10800</v>
      </c>
      <c r="Z61" s="673">
        <v>11200</v>
      </c>
      <c r="AA61" s="673">
        <v>11600</v>
      </c>
      <c r="AE61" s="640">
        <v>1600</v>
      </c>
      <c r="AF61" s="640">
        <v>2000</v>
      </c>
      <c r="AG61" s="640">
        <v>2400</v>
      </c>
      <c r="AH61" s="640">
        <v>2800</v>
      </c>
      <c r="AI61" s="640">
        <v>3200</v>
      </c>
      <c r="AJ61" s="640">
        <v>3600</v>
      </c>
      <c r="AK61" s="640">
        <v>4000</v>
      </c>
      <c r="AL61" s="640">
        <v>4400</v>
      </c>
      <c r="AM61" s="640">
        <v>4800</v>
      </c>
      <c r="AN61" s="640">
        <v>5200</v>
      </c>
      <c r="AO61" s="640">
        <v>5600</v>
      </c>
      <c r="AP61" s="640">
        <v>6000</v>
      </c>
      <c r="AQ61" s="640">
        <v>6400</v>
      </c>
      <c r="AR61" s="640">
        <v>6800</v>
      </c>
      <c r="AS61" s="640">
        <v>7200</v>
      </c>
      <c r="AT61" s="640">
        <v>7600</v>
      </c>
      <c r="AU61" s="640">
        <v>8000</v>
      </c>
      <c r="AV61" s="640">
        <v>8400</v>
      </c>
      <c r="AW61" s="640">
        <v>8800</v>
      </c>
      <c r="AX61" s="640">
        <v>9200</v>
      </c>
      <c r="AY61" s="640">
        <v>9600</v>
      </c>
      <c r="AZ61" s="640">
        <v>10000</v>
      </c>
      <c r="BA61" s="640">
        <v>10400</v>
      </c>
      <c r="BB61" s="640">
        <v>10800</v>
      </c>
      <c r="BC61" s="640">
        <v>11200</v>
      </c>
      <c r="BD61" s="640">
        <v>11600</v>
      </c>
    </row>
    <row r="62" spans="1:60">
      <c r="A62" s="677" t="s">
        <v>1177</v>
      </c>
      <c r="B62" s="629">
        <f>IFERROR(ROUNDUP(AE62*(1+($AE$6/100)),0),AE62)</f>
        <v>153</v>
      </c>
      <c r="C62" s="629">
        <f>IFERROR(ROUNDUP(AF62*(1+($AE$6/100)),0),AF62)</f>
        <v>168</v>
      </c>
      <c r="D62" s="629">
        <f>IFERROR(ROUNDUP(AG62*(1+($AE$6/100)),0),AG62)</f>
        <v>180</v>
      </c>
      <c r="E62" s="629">
        <f>IFERROR(ROUNDUP(AH62*(1+($AE$6/100)),0),AH62)</f>
        <v>195</v>
      </c>
      <c r="F62" s="629">
        <f>IFERROR(ROUNDUP(AI62*(1+($AE$6/100)),0),AI62)</f>
        <v>208</v>
      </c>
      <c r="G62" s="629">
        <f>IFERROR(ROUNDUP(AJ62*(1+($AE$6/100)),0),AJ62)</f>
        <v>220</v>
      </c>
      <c r="H62" s="629">
        <f>IFERROR(ROUNDUP(AK62*(1+($AE$6/100)),0),AK62)</f>
        <v>234</v>
      </c>
      <c r="I62" s="629">
        <f>IFERROR(ROUNDUP(AL62*(1+($AE$6/100)),0),AL62)</f>
        <v>248</v>
      </c>
      <c r="J62" s="629">
        <f>IFERROR(ROUNDUP(AM62*(1+($AE$6/100)),0),AM62)</f>
        <v>260</v>
      </c>
      <c r="K62" s="629">
        <f>IFERROR(ROUNDUP(AN62*(1+($AE$6/100)),0),AN62)</f>
        <v>273</v>
      </c>
      <c r="L62" s="629">
        <f>IFERROR(ROUNDUP(AO62*(1+($AE$6/100)),0),AO62)</f>
        <v>288</v>
      </c>
      <c r="M62" s="629">
        <f>IFERROR(ROUNDUP(AP62*(1+($AE$6/100)),0),AP62)</f>
        <v>332</v>
      </c>
      <c r="N62" s="629">
        <f>IFERROR(ROUNDUP(AQ62*(1+($AE$6/100)),0),AQ62)</f>
        <v>346</v>
      </c>
      <c r="O62" s="629">
        <f>IFERROR(ROUNDUP(AR62*(1+($AE$6/100)),0),AR62)</f>
        <v>360</v>
      </c>
      <c r="P62" s="629">
        <f>IFERROR(ROUNDUP(AS62*(1+($AE$6/100)),0),AS62)</f>
        <v>373</v>
      </c>
      <c r="Q62" s="629">
        <f>IFERROR(ROUNDUP(AT62*(1+($AE$6/100)),0),AT62)</f>
        <v>386</v>
      </c>
      <c r="R62" s="629">
        <f>IFERROR(ROUNDUP(AU62*(1+($AE$6/100)),0),AU62)</f>
        <v>401</v>
      </c>
      <c r="S62" s="629">
        <f>IFERROR(ROUNDUP(AV62*(1+($AE$6/100)),0),AV62)</f>
        <v>413</v>
      </c>
      <c r="T62" s="629">
        <f>IFERROR(ROUNDUP(AW62*(1+($AE$6/100)),0),AW62)</f>
        <v>427</v>
      </c>
      <c r="U62" s="629">
        <f>IFERROR(ROUNDUP(AX62*(1+($AE$6/100)),0),AX62)</f>
        <v>441</v>
      </c>
      <c r="V62" s="629">
        <f>IFERROR(ROUNDUP(AY62*(1+($AE$6/100)),0),AY62)</f>
        <v>453</v>
      </c>
      <c r="W62" s="629">
        <f>IFERROR(ROUNDUP(AZ62*(1+($AE$6/100)),0),AZ62)</f>
        <v>468</v>
      </c>
      <c r="X62" s="629">
        <f>IFERROR(ROUNDUP(BA62*(1+($AE$6/100)),0),BA62)</f>
        <v>481</v>
      </c>
      <c r="Y62" s="629">
        <f>IFERROR(ROUNDUP(BB62*(1+($AE$6/100)),0),BB62)</f>
        <v>494</v>
      </c>
      <c r="Z62" s="629">
        <f>IFERROR(ROUNDUP(BC62*(1+($AE$6/100)),0),BC62)</f>
        <v>509</v>
      </c>
      <c r="AA62" s="629">
        <f>IFERROR(ROUNDUP(BD62*(1+($AE$6/100)),0),BD62)</f>
        <v>522</v>
      </c>
      <c r="AE62" s="618">
        <v>218</v>
      </c>
      <c r="AF62" s="618">
        <v>239</v>
      </c>
      <c r="AG62" s="618">
        <v>257</v>
      </c>
      <c r="AH62" s="618">
        <v>278</v>
      </c>
      <c r="AI62" s="618">
        <v>296</v>
      </c>
      <c r="AJ62" s="618">
        <v>313</v>
      </c>
      <c r="AK62" s="618">
        <v>333</v>
      </c>
      <c r="AL62" s="618">
        <v>353</v>
      </c>
      <c r="AM62" s="618">
        <v>371</v>
      </c>
      <c r="AN62" s="618">
        <v>390</v>
      </c>
      <c r="AO62" s="618">
        <v>411</v>
      </c>
      <c r="AP62" s="618">
        <v>474</v>
      </c>
      <c r="AQ62" s="618">
        <v>494</v>
      </c>
      <c r="AR62" s="618">
        <v>514</v>
      </c>
      <c r="AS62" s="618">
        <v>532</v>
      </c>
      <c r="AT62" s="618">
        <v>551</v>
      </c>
      <c r="AU62" s="618">
        <v>572</v>
      </c>
      <c r="AV62" s="618">
        <v>589</v>
      </c>
      <c r="AW62" s="618">
        <v>609</v>
      </c>
      <c r="AX62" s="618">
        <v>629</v>
      </c>
      <c r="AY62" s="618">
        <v>647</v>
      </c>
      <c r="AZ62" s="618">
        <v>668</v>
      </c>
      <c r="BA62" s="618">
        <v>687</v>
      </c>
      <c r="BB62" s="618">
        <v>705</v>
      </c>
      <c r="BC62" s="618">
        <v>727</v>
      </c>
      <c r="BD62" s="618">
        <v>745</v>
      </c>
    </row>
    <row r="63" spans="1:60" customHeight="1" ht="43.5">
      <c r="A63" s="677" t="s">
        <v>1178</v>
      </c>
      <c r="B63" s="629">
        <f>IFERROR(ROUNDUP(AE63*(1+($AE$6/100)),0),AE63)</f>
        <v>243</v>
      </c>
      <c r="C63" s="629">
        <f>IFERROR(ROUNDUP(AF63*(1+($AE$6/100)),0),AF63)</f>
        <v>273</v>
      </c>
      <c r="D63" s="629">
        <f>IFERROR(ROUNDUP(AG63*(1+($AE$6/100)),0),AG63)</f>
        <v>297</v>
      </c>
      <c r="E63" s="629">
        <f>IFERROR(ROUNDUP(AH63*(1+($AE$6/100)),0),AH63)</f>
        <v>327</v>
      </c>
      <c r="F63" s="629">
        <f>IFERROR(ROUNDUP(AI63*(1+($AE$6/100)),0),AI63)</f>
        <v>350</v>
      </c>
      <c r="G63" s="629">
        <f>IFERROR(ROUNDUP(AJ63*(1+($AE$6/100)),0),AJ63)</f>
        <v>378</v>
      </c>
      <c r="H63" s="629">
        <f>IFERROR(ROUNDUP(AK63*(1+($AE$6/100)),0),AK63)</f>
        <v>404</v>
      </c>
      <c r="I63" s="629">
        <f>IFERROR(ROUNDUP(AL63*(1+($AE$6/100)),0),AL63)</f>
        <v>434</v>
      </c>
      <c r="J63" s="629">
        <f>IFERROR(ROUNDUP(AM63*(1+($AE$6/100)),0),AM63)</f>
        <v>458</v>
      </c>
      <c r="K63" s="629">
        <f>IFERROR(ROUNDUP(AN63*(1+($AE$6/100)),0),AN63)</f>
        <v>486</v>
      </c>
      <c r="L63" s="629">
        <f>IFERROR(ROUNDUP(AO63*(1+($AE$6/100)),0),AO63)</f>
        <v>513</v>
      </c>
      <c r="M63" s="629">
        <f>IFERROR(ROUNDUP(AP63*(1+($AE$6/100)),0),AP63)</f>
        <v>553</v>
      </c>
      <c r="N63" s="629">
        <f>IFERROR(ROUNDUP(AQ63*(1+($AE$6/100)),0),AQ63)</f>
        <v>578</v>
      </c>
      <c r="O63" s="629">
        <f>IFERROR(ROUNDUP(AR63*(1+($AE$6/100)),0),AR63)</f>
        <v>608</v>
      </c>
      <c r="P63" s="629">
        <f>IFERROR(ROUNDUP(AS63*(1+($AE$6/100)),0),AS63)</f>
        <v>633</v>
      </c>
      <c r="Q63" s="629">
        <f>IFERROR(ROUNDUP(AT63*(1+($AE$6/100)),0),AT63)</f>
        <v>661</v>
      </c>
      <c r="R63" s="629">
        <f>IFERROR(ROUNDUP(AU63*(1+($AE$6/100)),0),AU63)</f>
        <v>687</v>
      </c>
      <c r="S63" s="629">
        <f>IFERROR(ROUNDUP(AV63*(1+($AE$6/100)),0),AV63)</f>
        <v>715</v>
      </c>
      <c r="T63" s="629">
        <f>IFERROR(ROUNDUP(AW63*(1+($AE$6/100)),0),AW63)</f>
        <v>740</v>
      </c>
      <c r="U63" s="629">
        <f>IFERROR(ROUNDUP(AX63*(1+($AE$6/100)),0),AX63)</f>
        <v>769</v>
      </c>
      <c r="V63" s="629">
        <f>IFERROR(ROUNDUP(AY63*(1+($AE$6/100)),0),AY63)</f>
        <v>793</v>
      </c>
      <c r="W63" s="629">
        <f>IFERROR(ROUNDUP(AZ63*(1+($AE$6/100)),0),AZ63)</f>
        <v>823</v>
      </c>
      <c r="X63" s="629">
        <f>IFERROR(ROUNDUP(BA63*(1+($AE$6/100)),0),BA63)</f>
        <v>849</v>
      </c>
      <c r="Y63" s="629">
        <f>IFERROR(ROUNDUP(BB63*(1+($AE$6/100)),0),BB63)</f>
        <v>876</v>
      </c>
      <c r="Z63" s="629">
        <f>IFERROR(ROUNDUP(BC63*(1+($AE$6/100)),0),BC63)</f>
        <v>903</v>
      </c>
      <c r="AA63" s="629">
        <f>IFERROR(ROUNDUP(BD63*(1+($AE$6/100)),0),BD63)</f>
        <v>931</v>
      </c>
      <c r="AE63" s="618">
        <v>346</v>
      </c>
      <c r="AF63" s="618">
        <v>389</v>
      </c>
      <c r="AG63" s="618">
        <v>423</v>
      </c>
      <c r="AH63" s="618">
        <v>467</v>
      </c>
      <c r="AI63" s="618">
        <v>500</v>
      </c>
      <c r="AJ63" s="618">
        <v>540</v>
      </c>
      <c r="AK63" s="618">
        <v>577</v>
      </c>
      <c r="AL63" s="618">
        <v>619</v>
      </c>
      <c r="AM63" s="618">
        <v>653</v>
      </c>
      <c r="AN63" s="618">
        <v>694</v>
      </c>
      <c r="AO63" s="618">
        <v>732</v>
      </c>
      <c r="AP63" s="618">
        <v>789</v>
      </c>
      <c r="AQ63" s="618">
        <v>825</v>
      </c>
      <c r="AR63" s="618">
        <v>868</v>
      </c>
      <c r="AS63" s="618">
        <v>903</v>
      </c>
      <c r="AT63" s="618">
        <v>944</v>
      </c>
      <c r="AU63" s="618">
        <v>981</v>
      </c>
      <c r="AV63" s="618">
        <v>1021</v>
      </c>
      <c r="AW63" s="618">
        <v>1056</v>
      </c>
      <c r="AX63" s="618">
        <v>1098</v>
      </c>
      <c r="AY63" s="618">
        <v>1132</v>
      </c>
      <c r="AZ63" s="618">
        <v>1175</v>
      </c>
      <c r="BA63" s="618">
        <v>1212</v>
      </c>
      <c r="BB63" s="618">
        <v>1251</v>
      </c>
      <c r="BC63" s="618">
        <v>1290</v>
      </c>
      <c r="BD63" s="618">
        <v>1330</v>
      </c>
    </row>
    <row r="64" spans="1:60" customHeight="1" ht="43.5">
      <c r="A64" s="677" t="s">
        <v>1179</v>
      </c>
      <c r="B64" s="629">
        <f>IFERROR(ROUNDUP(AE64*(1+($AE$6/100)),0),AE64)</f>
        <v>240</v>
      </c>
      <c r="C64" s="629">
        <f>IFERROR(ROUNDUP(AF64*(1+($AE$6/100)),0),AF64)</f>
        <v>261</v>
      </c>
      <c r="D64" s="629">
        <f>IFERROR(ROUNDUP(AG64*(1+($AE$6/100)),0),AG64)</f>
        <v>279</v>
      </c>
      <c r="E64" s="629">
        <f>IFERROR(ROUNDUP(AH64*(1+($AE$6/100)),0),AH64)</f>
        <v>299</v>
      </c>
      <c r="F64" s="629">
        <f>IFERROR(ROUNDUP(AI64*(1+($AE$6/100)),0),AI64)</f>
        <v>318</v>
      </c>
      <c r="G64" s="629">
        <f>IFERROR(ROUNDUP(AJ64*(1+($AE$6/100)),0),AJ64)</f>
        <v>336</v>
      </c>
      <c r="H64" s="629">
        <f>IFERROR(ROUNDUP(AK64*(1+($AE$6/100)),0),AK64)</f>
        <v>355</v>
      </c>
      <c r="I64" s="629">
        <f>IFERROR(ROUNDUP(AL64*(1+($AE$6/100)),0),AL64)</f>
        <v>375</v>
      </c>
      <c r="J64" s="629">
        <f>IFERROR(ROUNDUP(AM64*(1+($AE$6/100)),0),AM64)</f>
        <v>393</v>
      </c>
      <c r="K64" s="629">
        <f>IFERROR(ROUNDUP(AN64*(1+($AE$6/100)),0),AN64)</f>
        <v>413</v>
      </c>
      <c r="L64" s="629">
        <f>IFERROR(ROUNDUP(AO64*(1+($AE$6/100)),0),AO64)</f>
        <v>432</v>
      </c>
      <c r="M64" s="629">
        <f>IFERROR(ROUNDUP(AP64*(1+($AE$6/100)),0),AP64)</f>
        <v>463</v>
      </c>
      <c r="N64" s="629">
        <f>IFERROR(ROUNDUP(AQ64*(1+($AE$6/100)),0),AQ64)</f>
        <v>482</v>
      </c>
      <c r="O64" s="629">
        <f>IFERROR(ROUNDUP(AR64*(1+($AE$6/100)),0),AR64)</f>
        <v>502</v>
      </c>
      <c r="P64" s="629">
        <f>IFERROR(ROUNDUP(AS64*(1+($AE$6/100)),0),AS64)</f>
        <v>520</v>
      </c>
      <c r="Q64" s="629">
        <f>IFERROR(ROUNDUP(AT64*(1+($AE$6/100)),0),AT64)</f>
        <v>539</v>
      </c>
      <c r="R64" s="629">
        <f>IFERROR(ROUNDUP(AU64*(1+($AE$6/100)),0),AU64)</f>
        <v>560</v>
      </c>
      <c r="S64" s="629">
        <f>IFERROR(ROUNDUP(AV64*(1+($AE$6/100)),0),AV64)</f>
        <v>578</v>
      </c>
      <c r="T64" s="629">
        <f>IFERROR(ROUNDUP(AW64*(1+($AE$6/100)),0),AW64)</f>
        <v>597</v>
      </c>
      <c r="U64" s="629">
        <f>IFERROR(ROUNDUP(AX64*(1+($AE$6/100)),0),AX64)</f>
        <v>617</v>
      </c>
      <c r="V64" s="629">
        <f>IFERROR(ROUNDUP(AY64*(1+($AE$6/100)),0),AY64)</f>
        <v>635</v>
      </c>
      <c r="W64" s="629">
        <f>IFERROR(ROUNDUP(AZ64*(1+($AE$6/100)),0),AZ64)</f>
        <v>656</v>
      </c>
      <c r="X64" s="629">
        <f>IFERROR(ROUNDUP(BA64*(1+($AE$6/100)),0),BA64)</f>
        <v>675</v>
      </c>
      <c r="Y64" s="629">
        <f>IFERROR(ROUNDUP(BB64*(1+($AE$6/100)),0),BB64)</f>
        <v>693</v>
      </c>
      <c r="Z64" s="629">
        <f>IFERROR(ROUNDUP(BC64*(1+($AE$6/100)),0),BC64)</f>
        <v>714</v>
      </c>
      <c r="AA64" s="629">
        <f>IFERROR(ROUNDUP(BD64*(1+($AE$6/100)),0),BD64)</f>
        <v>732</v>
      </c>
      <c r="AE64" s="618">
        <v>342</v>
      </c>
      <c r="AF64" s="618">
        <v>372</v>
      </c>
      <c r="AG64" s="618">
        <v>398</v>
      </c>
      <c r="AH64" s="618">
        <v>427</v>
      </c>
      <c r="AI64" s="618">
        <v>453</v>
      </c>
      <c r="AJ64" s="618">
        <v>479</v>
      </c>
      <c r="AK64" s="618">
        <v>506</v>
      </c>
      <c r="AL64" s="618">
        <v>535</v>
      </c>
      <c r="AM64" s="618">
        <v>561</v>
      </c>
      <c r="AN64" s="618">
        <v>589</v>
      </c>
      <c r="AO64" s="618">
        <v>617</v>
      </c>
      <c r="AP64" s="618">
        <v>661</v>
      </c>
      <c r="AQ64" s="618">
        <v>688</v>
      </c>
      <c r="AR64" s="618">
        <v>717</v>
      </c>
      <c r="AS64" s="618">
        <v>742</v>
      </c>
      <c r="AT64" s="618">
        <v>770</v>
      </c>
      <c r="AU64" s="618">
        <v>799</v>
      </c>
      <c r="AV64" s="618">
        <v>825</v>
      </c>
      <c r="AW64" s="618">
        <v>852</v>
      </c>
      <c r="AX64" s="618">
        <v>881</v>
      </c>
      <c r="AY64" s="618">
        <v>907</v>
      </c>
      <c r="AZ64" s="618">
        <v>936</v>
      </c>
      <c r="BA64" s="618">
        <v>963</v>
      </c>
      <c r="BB64" s="618">
        <v>989</v>
      </c>
      <c r="BC64" s="618">
        <v>1020</v>
      </c>
      <c r="BD64" s="618">
        <v>1045</v>
      </c>
    </row>
    <row r="65" spans="1:60">
      <c r="A65" s="659"/>
    </row>
    <row r="66" spans="1:60">
      <c r="A66" s="672" t="s">
        <v>1166</v>
      </c>
      <c r="B66" s="630">
        <v>4</v>
      </c>
      <c r="C66" s="630">
        <v>5</v>
      </c>
      <c r="D66" s="630">
        <v>5</v>
      </c>
      <c r="E66" s="631">
        <v>6</v>
      </c>
      <c r="F66" s="630">
        <v>6</v>
      </c>
      <c r="G66" s="632">
        <v>6</v>
      </c>
      <c r="H66" s="630">
        <v>8</v>
      </c>
      <c r="I66" s="630">
        <v>9</v>
      </c>
      <c r="J66" s="630">
        <v>9</v>
      </c>
      <c r="K66" s="630">
        <v>10</v>
      </c>
      <c r="L66" s="630">
        <v>11</v>
      </c>
      <c r="M66" s="630">
        <v>11</v>
      </c>
      <c r="N66" s="630">
        <v>12</v>
      </c>
      <c r="O66" s="630">
        <v>13</v>
      </c>
      <c r="P66" s="630">
        <v>13</v>
      </c>
      <c r="Q66" s="633">
        <v>14</v>
      </c>
      <c r="R66" s="630">
        <v>15</v>
      </c>
      <c r="S66" s="631">
        <v>15</v>
      </c>
      <c r="T66" s="630">
        <v>16</v>
      </c>
      <c r="U66" s="632">
        <v>17</v>
      </c>
      <c r="V66" s="633">
        <v>17</v>
      </c>
      <c r="W66" s="630">
        <v>18</v>
      </c>
      <c r="X66" s="633">
        <v>19</v>
      </c>
      <c r="Y66" s="630">
        <v>19</v>
      </c>
      <c r="Z66" s="633">
        <v>20</v>
      </c>
      <c r="AA66" s="631">
        <v>20</v>
      </c>
    </row>
    <row r="67" spans="1:60">
      <c r="A67" s="672" t="s">
        <v>1174</v>
      </c>
      <c r="B67" s="629">
        <v>5</v>
      </c>
      <c r="C67" s="629">
        <v>8</v>
      </c>
      <c r="D67" s="629">
        <v>8</v>
      </c>
      <c r="E67" s="629">
        <v>9</v>
      </c>
      <c r="F67" s="629">
        <v>11</v>
      </c>
      <c r="G67" s="629">
        <v>11</v>
      </c>
      <c r="H67" s="629">
        <v>13</v>
      </c>
      <c r="I67" s="629">
        <v>15</v>
      </c>
      <c r="J67" s="629">
        <v>15</v>
      </c>
      <c r="K67" s="629">
        <v>16</v>
      </c>
      <c r="L67" s="629">
        <v>18</v>
      </c>
      <c r="M67" s="629">
        <v>18</v>
      </c>
      <c r="N67" s="629">
        <v>20</v>
      </c>
      <c r="O67" s="629">
        <v>22</v>
      </c>
      <c r="P67" s="629">
        <v>22</v>
      </c>
      <c r="Q67" s="629">
        <v>23</v>
      </c>
      <c r="R67" s="629">
        <v>26</v>
      </c>
      <c r="S67" s="629">
        <v>26</v>
      </c>
      <c r="T67" s="629">
        <v>27</v>
      </c>
      <c r="U67" s="629">
        <v>29</v>
      </c>
      <c r="V67" s="629">
        <v>29</v>
      </c>
      <c r="W67" s="629">
        <v>31</v>
      </c>
      <c r="X67" s="629">
        <v>33</v>
      </c>
      <c r="Y67" s="629">
        <v>33</v>
      </c>
      <c r="Z67" s="629">
        <v>36</v>
      </c>
      <c r="AA67" s="629">
        <v>36</v>
      </c>
    </row>
    <row r="68" spans="1:60">
      <c r="A68" s="672" t="s">
        <v>1175</v>
      </c>
      <c r="B68" s="629">
        <v>92</v>
      </c>
      <c r="C68" s="629">
        <v>92</v>
      </c>
      <c r="D68" s="629">
        <v>125</v>
      </c>
      <c r="E68" s="629">
        <v>121</v>
      </c>
      <c r="F68" s="629">
        <v>155</v>
      </c>
      <c r="G68" s="629">
        <v>153</v>
      </c>
      <c r="H68" s="629">
        <v>185</v>
      </c>
      <c r="I68" s="629">
        <v>185</v>
      </c>
      <c r="J68" s="629">
        <v>217</v>
      </c>
      <c r="K68" s="629">
        <v>215</v>
      </c>
      <c r="L68" s="629">
        <v>215</v>
      </c>
      <c r="M68" s="629">
        <v>246</v>
      </c>
      <c r="N68" s="629">
        <v>243</v>
      </c>
      <c r="O68" s="629">
        <v>277</v>
      </c>
      <c r="P68" s="629">
        <v>274</v>
      </c>
      <c r="Q68" s="629">
        <v>306</v>
      </c>
      <c r="R68" s="629">
        <v>306</v>
      </c>
      <c r="S68" s="629">
        <v>339</v>
      </c>
      <c r="T68" s="629">
        <v>335</v>
      </c>
      <c r="U68" s="629">
        <v>335</v>
      </c>
      <c r="V68" s="629">
        <v>368</v>
      </c>
      <c r="W68" s="629">
        <v>365</v>
      </c>
      <c r="X68" s="629">
        <v>399</v>
      </c>
      <c r="Y68" s="629">
        <v>396</v>
      </c>
      <c r="Z68" s="629">
        <v>429</v>
      </c>
      <c r="AA68" s="629">
        <v>429</v>
      </c>
    </row>
    <row r="69" spans="1:60">
      <c r="A69" s="659"/>
      <c r="B69" s="642"/>
      <c r="C69" s="642"/>
      <c r="D69" s="642"/>
      <c r="E69" s="642"/>
      <c r="F69" s="642"/>
      <c r="G69" s="642"/>
      <c r="H69" s="642"/>
      <c r="I69" s="642"/>
      <c r="J69" s="642"/>
      <c r="K69" s="642"/>
      <c r="L69" s="642"/>
      <c r="M69" s="642"/>
      <c r="N69" s="642"/>
      <c r="O69" s="642"/>
      <c r="P69" s="642"/>
      <c r="Q69" s="642"/>
      <c r="R69" s="642"/>
      <c r="S69" s="642"/>
      <c r="T69" s="642"/>
      <c r="U69" s="642"/>
      <c r="V69" s="642"/>
      <c r="W69" s="642"/>
      <c r="X69" s="642"/>
      <c r="Y69" s="642"/>
      <c r="Z69" s="642"/>
      <c r="AA69" s="642"/>
    </row>
    <row r="70" spans="1:60">
      <c r="A70" s="1467" t="s">
        <v>72</v>
      </c>
      <c r="B70" s="1467"/>
      <c r="C70" s="1467"/>
      <c r="D70" s="1467"/>
      <c r="E70" s="1467"/>
      <c r="F70" s="1467"/>
      <c r="G70" s="1467"/>
      <c r="H70" s="1467"/>
      <c r="I70" s="1467"/>
      <c r="J70" s="1467"/>
      <c r="K70" s="1467"/>
      <c r="L70" s="1467"/>
      <c r="M70" s="1467"/>
      <c r="N70" s="1467"/>
      <c r="O70" s="1467"/>
      <c r="P70" s="1467"/>
      <c r="Q70" s="1467"/>
      <c r="R70" s="1467"/>
      <c r="S70" s="1467"/>
      <c r="T70" s="1467"/>
      <c r="U70" s="1467"/>
      <c r="V70" s="1467"/>
      <c r="W70" s="1467"/>
      <c r="X70" s="1467"/>
      <c r="Y70" s="1467"/>
      <c r="Z70" s="1467"/>
      <c r="AA70" s="1467"/>
    </row>
    <row r="71" spans="1:60">
      <c r="A71" s="1467" t="s">
        <v>73</v>
      </c>
      <c r="B71" s="1467"/>
      <c r="C71" s="1467"/>
      <c r="D71" s="1467"/>
      <c r="E71" s="1467"/>
      <c r="F71" s="1467"/>
      <c r="G71" s="1467"/>
      <c r="H71" s="1467"/>
      <c r="I71" s="1467"/>
      <c r="J71" s="1467"/>
      <c r="K71" s="1467"/>
      <c r="L71" s="1467"/>
      <c r="M71" s="1467"/>
      <c r="N71" s="1467"/>
      <c r="O71" s="1467"/>
      <c r="P71" s="1467"/>
      <c r="Q71" s="1467"/>
      <c r="R71" s="1467"/>
      <c r="S71" s="1467"/>
      <c r="T71" s="1467"/>
      <c r="U71" s="1467"/>
      <c r="V71" s="1467"/>
      <c r="W71" s="1467"/>
      <c r="X71" s="1467"/>
      <c r="Y71" s="1467"/>
      <c r="Z71" s="1467"/>
      <c r="AA71" s="1467"/>
    </row>
    <row r="72" spans="1:60" s="680" customFormat="1">
      <c r="A72" s="681"/>
      <c r="B72" s="681"/>
      <c r="C72" s="681"/>
      <c r="D72" s="681"/>
      <c r="E72" s="681"/>
      <c r="F72" s="681"/>
      <c r="G72" s="681"/>
      <c r="H72" s="678"/>
      <c r="I72" s="678"/>
      <c r="J72" s="678"/>
      <c r="K72" s="678"/>
      <c r="L72" s="678"/>
      <c r="M72" s="678"/>
      <c r="N72" s="678"/>
      <c r="O72" s="678"/>
      <c r="P72" s="678"/>
      <c r="Q72" s="678"/>
      <c r="R72" s="678"/>
      <c r="S72" s="678"/>
      <c r="T72" s="678"/>
      <c r="U72" s="678"/>
      <c r="V72" s="678"/>
      <c r="W72" s="678"/>
      <c r="X72" s="678"/>
      <c r="Y72" s="678"/>
      <c r="Z72" s="678"/>
      <c r="AA72" s="678"/>
      <c r="AB72" s="679"/>
      <c r="AC72" s="679"/>
    </row>
    <row r="73" spans="1:60" s="683" customFormat="1">
      <c r="A73" s="682"/>
      <c r="B73" s="682"/>
      <c r="C73" s="682"/>
      <c r="D73" s="682"/>
      <c r="E73" s="682"/>
      <c r="F73" s="682"/>
      <c r="G73" s="682"/>
      <c r="K73" s="684"/>
      <c r="L73" s="684"/>
      <c r="M73" s="684"/>
      <c r="N73" s="684"/>
      <c r="O73" s="684"/>
      <c r="AB73" s="685"/>
      <c r="AC73" s="685"/>
    </row>
    <row r="74" spans="1:60" customHeight="1" ht="30" s="689" customFormat="1">
      <c r="A74" s="686"/>
      <c r="B74" s="686"/>
      <c r="C74" s="686"/>
      <c r="D74" s="686"/>
      <c r="E74" s="686"/>
      <c r="F74" s="686"/>
      <c r="G74" s="686"/>
      <c r="H74" s="686"/>
      <c r="I74" s="686"/>
      <c r="J74" s="686"/>
      <c r="K74" s="687" t="s">
        <v>1181</v>
      </c>
      <c r="L74" s="687"/>
      <c r="M74" s="687"/>
      <c r="N74" s="687"/>
      <c r="O74" s="687"/>
      <c r="P74" s="686"/>
      <c r="Q74" s="686"/>
      <c r="R74" s="686"/>
      <c r="S74" s="686"/>
      <c r="T74" s="686"/>
      <c r="U74" s="686"/>
      <c r="V74" s="686"/>
      <c r="W74" s="686"/>
      <c r="X74" s="686"/>
      <c r="Y74" s="686"/>
      <c r="Z74" s="686"/>
      <c r="AA74" s="686"/>
      <c r="AB74" s="688"/>
      <c r="AC74" s="688"/>
    </row>
    <row r="75" spans="1:60" s="464" customFormat="1">
      <c r="A75" s="661"/>
      <c r="B75" s="661"/>
      <c r="C75" s="661"/>
      <c r="D75" s="1497"/>
      <c r="E75" s="1497"/>
      <c r="F75" s="662"/>
      <c r="AB75" s="660"/>
      <c r="AC75" s="660"/>
    </row>
    <row r="76" spans="1:60" customHeight="1" ht="15" s="464" customFormat="1">
      <c r="A76" s="1498" t="s">
        <v>1182</v>
      </c>
      <c r="B76" s="1498"/>
      <c r="C76" s="1498"/>
      <c r="D76" s="1498"/>
      <c r="E76" s="1498"/>
      <c r="F76" s="1498"/>
      <c r="G76" s="1498"/>
      <c r="H76" s="1498"/>
      <c r="I76" s="1498"/>
      <c r="L76" s="1498" t="s">
        <v>1183</v>
      </c>
      <c r="M76" s="1498"/>
      <c r="N76" s="1498"/>
      <c r="O76" s="1498"/>
      <c r="P76" s="1498"/>
      <c r="Q76" s="1498"/>
      <c r="R76" s="1498"/>
      <c r="S76" s="1498"/>
      <c r="T76" s="1498"/>
      <c r="U76" s="1498"/>
      <c r="V76" s="1498"/>
      <c r="W76" s="1498"/>
      <c r="X76" s="1498"/>
      <c r="Y76" s="1498"/>
      <c r="Z76" s="1498"/>
      <c r="AA76" s="1498"/>
      <c r="AB76" s="660"/>
      <c r="AC76" s="660"/>
    </row>
    <row r="77" spans="1:60" customHeight="1" ht="30.75" s="464" customFormat="1">
      <c r="A77" s="1499"/>
      <c r="B77" s="1499"/>
      <c r="C77" s="1499"/>
      <c r="D77" s="1499"/>
      <c r="E77" s="1499"/>
      <c r="F77" s="1499"/>
      <c r="G77" s="1499"/>
      <c r="H77" s="1499"/>
      <c r="I77" s="1499"/>
      <c r="L77" s="1498"/>
      <c r="M77" s="1498"/>
      <c r="N77" s="1498"/>
      <c r="O77" s="1498"/>
      <c r="P77" s="1498"/>
      <c r="Q77" s="1498"/>
      <c r="R77" s="1498"/>
      <c r="S77" s="1498"/>
      <c r="T77" s="1498"/>
      <c r="U77" s="1498"/>
      <c r="V77" s="1498"/>
      <c r="W77" s="1498"/>
      <c r="X77" s="1498"/>
      <c r="Y77" s="1498"/>
      <c r="Z77" s="1498"/>
      <c r="AA77" s="1498"/>
      <c r="AB77" s="660"/>
      <c r="AC77" s="660"/>
    </row>
    <row r="78" spans="1:60" customHeight="1" ht="30.75" s="464" customFormat="1">
      <c r="A78" s="663" t="s">
        <v>528</v>
      </c>
      <c r="B78" s="663"/>
      <c r="C78" s="663"/>
      <c r="D78" s="663"/>
      <c r="E78" s="663"/>
      <c r="F78" s="663" t="s">
        <v>472</v>
      </c>
      <c r="G78" s="663"/>
      <c r="H78" s="663" t="s">
        <v>1184</v>
      </c>
      <c r="I78" s="664"/>
      <c r="L78" s="1500" t="s">
        <v>525</v>
      </c>
      <c r="M78" s="1501"/>
      <c r="N78" s="1501"/>
      <c r="O78" s="1501"/>
      <c r="P78" s="1501"/>
      <c r="Q78" s="1501"/>
      <c r="R78" s="1501"/>
      <c r="S78" s="1501"/>
      <c r="T78" s="1501"/>
      <c r="U78" s="1501"/>
      <c r="V78" s="1501"/>
      <c r="W78" s="1501"/>
      <c r="X78" s="1501"/>
      <c r="Y78" s="1501"/>
      <c r="Z78" s="1501"/>
      <c r="AA78" s="1502"/>
      <c r="AB78" s="660"/>
      <c r="AC78" s="660"/>
    </row>
    <row r="79" spans="1:60" customHeight="1" ht="30.75" s="464" customFormat="1">
      <c r="A79" s="1503" t="s">
        <v>1185</v>
      </c>
      <c r="B79" s="1504"/>
      <c r="C79" s="1504"/>
      <c r="D79" s="1504"/>
      <c r="E79" s="1505"/>
      <c r="F79" s="1506">
        <v>8</v>
      </c>
      <c r="G79" s="1507"/>
      <c r="H79" s="1503" t="s">
        <v>518</v>
      </c>
      <c r="I79" s="1505"/>
      <c r="L79" s="1508" t="s">
        <v>767</v>
      </c>
      <c r="M79" s="1509"/>
      <c r="N79" s="1509"/>
      <c r="O79" s="1509"/>
      <c r="P79" s="1509"/>
      <c r="Q79" s="1509"/>
      <c r="R79" s="1509"/>
      <c r="S79" s="1509"/>
      <c r="T79" s="1509"/>
      <c r="U79" s="1509"/>
      <c r="V79" s="1509"/>
      <c r="W79" s="1509"/>
      <c r="X79" s="1509"/>
      <c r="Y79" s="1509"/>
      <c r="Z79" s="1509"/>
      <c r="AA79" s="1510"/>
      <c r="AB79" s="660"/>
      <c r="AC79" s="660"/>
    </row>
    <row r="80" spans="1:60" customHeight="1" ht="30.75" s="464" customFormat="1">
      <c r="A80" s="1503" t="s">
        <v>1186</v>
      </c>
      <c r="B80" s="1504"/>
      <c r="C80" s="1504"/>
      <c r="D80" s="1504"/>
      <c r="E80" s="1505"/>
      <c r="F80" s="1506">
        <v>35</v>
      </c>
      <c r="G80" s="1507"/>
      <c r="H80" s="1503" t="s">
        <v>1187</v>
      </c>
      <c r="I80" s="1505"/>
      <c r="L80" s="1519" t="s">
        <v>1188</v>
      </c>
      <c r="M80" s="1520"/>
      <c r="N80" s="1511" t="s">
        <v>528</v>
      </c>
      <c r="O80" s="1521"/>
      <c r="P80" s="1521"/>
      <c r="Q80" s="1521"/>
      <c r="R80" s="1521"/>
      <c r="S80" s="1521"/>
      <c r="T80" s="1521"/>
      <c r="U80" s="1521"/>
      <c r="V80" s="1521"/>
      <c r="W80" s="1512"/>
      <c r="X80" s="1511" t="s">
        <v>472</v>
      </c>
      <c r="Y80" s="1512"/>
      <c r="Z80" s="1511" t="s">
        <v>473</v>
      </c>
      <c r="AA80" s="1512"/>
      <c r="AB80" s="660"/>
      <c r="AC80" s="660"/>
    </row>
    <row r="81" spans="1:60" customHeight="1" ht="30.75" s="464" customFormat="1">
      <c r="A81" s="1503" t="s">
        <v>1189</v>
      </c>
      <c r="B81" s="1504"/>
      <c r="C81" s="1504"/>
      <c r="D81" s="1504"/>
      <c r="E81" s="1505"/>
      <c r="F81" s="1506">
        <v>5</v>
      </c>
      <c r="G81" s="1507"/>
      <c r="H81" s="1503" t="s">
        <v>476</v>
      </c>
      <c r="I81" s="1505"/>
      <c r="L81" s="1513" t="s">
        <v>1190</v>
      </c>
      <c r="M81" s="1514"/>
      <c r="N81" s="1503" t="s">
        <v>1191</v>
      </c>
      <c r="O81" s="1504"/>
      <c r="P81" s="1504"/>
      <c r="Q81" s="1504"/>
      <c r="R81" s="1504"/>
      <c r="S81" s="1504"/>
      <c r="T81" s="1504"/>
      <c r="U81" s="1504"/>
      <c r="V81" s="1504"/>
      <c r="W81" s="1505"/>
      <c r="X81" s="1515">
        <v>340</v>
      </c>
      <c r="Y81" s="1516"/>
      <c r="Z81" s="1517" t="s">
        <v>476</v>
      </c>
      <c r="AA81" s="1518"/>
      <c r="AB81" s="660"/>
      <c r="AC81" s="660"/>
    </row>
    <row r="82" spans="1:60" customHeight="1" ht="30.75" s="464" customFormat="1">
      <c r="A82" s="1503" t="s">
        <v>1192</v>
      </c>
      <c r="B82" s="1504"/>
      <c r="C82" s="1504"/>
      <c r="D82" s="1504"/>
      <c r="E82" s="1505"/>
      <c r="F82" s="1506">
        <v>7</v>
      </c>
      <c r="G82" s="1507"/>
      <c r="H82" s="1503" t="s">
        <v>476</v>
      </c>
      <c r="I82" s="1505"/>
      <c r="L82" s="1517" t="s">
        <v>1193</v>
      </c>
      <c r="M82" s="1518"/>
      <c r="N82" s="1503" t="s">
        <v>1194</v>
      </c>
      <c r="O82" s="1504"/>
      <c r="P82" s="1504"/>
      <c r="Q82" s="1504"/>
      <c r="R82" s="1504"/>
      <c r="S82" s="1504"/>
      <c r="T82" s="1504"/>
      <c r="U82" s="1504"/>
      <c r="V82" s="1504"/>
      <c r="W82" s="1505"/>
      <c r="X82" s="1515">
        <v>320</v>
      </c>
      <c r="Y82" s="1516"/>
      <c r="Z82" s="1517" t="s">
        <v>476</v>
      </c>
      <c r="AA82" s="1518"/>
      <c r="AB82" s="660"/>
      <c r="AC82" s="660"/>
    </row>
    <row r="83" spans="1:60" customHeight="1" ht="30.75" s="464" customFormat="1">
      <c r="A83" s="1503" t="s">
        <v>1195</v>
      </c>
      <c r="B83" s="1504"/>
      <c r="C83" s="1504"/>
      <c r="D83" s="1504"/>
      <c r="E83" s="1505"/>
      <c r="F83" s="1506">
        <v>8.5</v>
      </c>
      <c r="G83" s="1507"/>
      <c r="H83" s="1503" t="s">
        <v>476</v>
      </c>
      <c r="I83" s="1505"/>
      <c r="L83" s="1508" t="s">
        <v>538</v>
      </c>
      <c r="M83" s="1509"/>
      <c r="N83" s="1509"/>
      <c r="O83" s="1509"/>
      <c r="P83" s="1509"/>
      <c r="Q83" s="1509"/>
      <c r="R83" s="1509"/>
      <c r="S83" s="1509"/>
      <c r="T83" s="1509"/>
      <c r="U83" s="1509"/>
      <c r="V83" s="1509"/>
      <c r="W83" s="1509"/>
      <c r="X83" s="1509"/>
      <c r="Y83" s="1509"/>
      <c r="Z83" s="1509"/>
      <c r="AA83" s="1510"/>
      <c r="AB83" s="660"/>
      <c r="AC83" s="660"/>
    </row>
    <row r="84" spans="1:60" customHeight="1" ht="30.75" s="464" customFormat="1">
      <c r="A84" s="1503" t="s">
        <v>1196</v>
      </c>
      <c r="B84" s="1504"/>
      <c r="C84" s="1504"/>
      <c r="D84" s="1504"/>
      <c r="E84" s="1505"/>
      <c r="F84" s="1506">
        <v>15</v>
      </c>
      <c r="G84" s="1507"/>
      <c r="H84" s="1503" t="s">
        <v>476</v>
      </c>
      <c r="I84" s="1505"/>
      <c r="L84" s="1519" t="s">
        <v>539</v>
      </c>
      <c r="M84" s="1520"/>
      <c r="N84" s="1511" t="s">
        <v>528</v>
      </c>
      <c r="O84" s="1521"/>
      <c r="P84" s="1521"/>
      <c r="Q84" s="1521"/>
      <c r="R84" s="1521"/>
      <c r="S84" s="1521"/>
      <c r="T84" s="1521"/>
      <c r="U84" s="1521"/>
      <c r="V84" s="1521"/>
      <c r="W84" s="1512"/>
      <c r="X84" s="1511" t="s">
        <v>472</v>
      </c>
      <c r="Y84" s="1512"/>
      <c r="Z84" s="1511" t="s">
        <v>473</v>
      </c>
      <c r="AA84" s="1512"/>
      <c r="AB84" s="660"/>
      <c r="AC84" s="660"/>
    </row>
    <row r="85" spans="1:60" customHeight="1" ht="30.75" s="464" customFormat="1">
      <c r="A85" s="1503" t="s">
        <v>1197</v>
      </c>
      <c r="B85" s="1504"/>
      <c r="C85" s="1504"/>
      <c r="D85" s="1504"/>
      <c r="E85" s="1505"/>
      <c r="F85" s="1506">
        <v>5</v>
      </c>
      <c r="G85" s="1507"/>
      <c r="H85" s="1503" t="s">
        <v>476</v>
      </c>
      <c r="I85" s="1505"/>
      <c r="L85" s="1517" t="s">
        <v>540</v>
      </c>
      <c r="M85" s="1518"/>
      <c r="N85" s="1503" t="s">
        <v>541</v>
      </c>
      <c r="O85" s="1504"/>
      <c r="P85" s="1504"/>
      <c r="Q85" s="1504"/>
      <c r="R85" s="1504"/>
      <c r="S85" s="1504"/>
      <c r="T85" s="1504"/>
      <c r="U85" s="1504"/>
      <c r="V85" s="1504"/>
      <c r="W85" s="1505"/>
      <c r="X85" s="1515" t="s">
        <v>1198</v>
      </c>
      <c r="Y85" s="1516"/>
      <c r="Z85" s="1517" t="s">
        <v>476</v>
      </c>
      <c r="AA85" s="1518"/>
      <c r="AB85" s="660"/>
      <c r="AC85" s="660"/>
    </row>
    <row r="86" spans="1:60" customHeight="1" ht="30.75" s="464" customFormat="1">
      <c r="A86" s="1503" t="s">
        <v>1199</v>
      </c>
      <c r="B86" s="1504"/>
      <c r="C86" s="1504"/>
      <c r="D86" s="1504"/>
      <c r="E86" s="1505"/>
      <c r="F86" s="1506">
        <v>14</v>
      </c>
      <c r="G86" s="1507"/>
      <c r="H86" s="1503" t="s">
        <v>476</v>
      </c>
      <c r="I86" s="1505"/>
      <c r="L86" s="1517" t="s">
        <v>540</v>
      </c>
      <c r="M86" s="1518"/>
      <c r="N86" s="1503" t="s">
        <v>542</v>
      </c>
      <c r="O86" s="1504"/>
      <c r="P86" s="1504"/>
      <c r="Q86" s="1504"/>
      <c r="R86" s="1504"/>
      <c r="S86" s="1504"/>
      <c r="T86" s="1504"/>
      <c r="U86" s="1504"/>
      <c r="V86" s="1504"/>
      <c r="W86" s="1505"/>
      <c r="X86" s="1515" t="s">
        <v>1200</v>
      </c>
      <c r="Y86" s="1516"/>
      <c r="Z86" s="1517" t="s">
        <v>476</v>
      </c>
      <c r="AA86" s="1518"/>
      <c r="AB86" s="660"/>
      <c r="AC86" s="660"/>
    </row>
    <row r="87" spans="1:60" customHeight="1" ht="30.75" s="464" customFormat="1">
      <c r="A87" s="1503" t="s">
        <v>1201</v>
      </c>
      <c r="B87" s="1504"/>
      <c r="C87" s="1504"/>
      <c r="D87" s="1504"/>
      <c r="E87" s="1505"/>
      <c r="F87" s="1506">
        <v>12</v>
      </c>
      <c r="G87" s="1507"/>
      <c r="H87" s="1503" t="s">
        <v>476</v>
      </c>
      <c r="I87" s="1505"/>
      <c r="L87" s="1517" t="s">
        <v>540</v>
      </c>
      <c r="M87" s="1518"/>
      <c r="N87" s="1503" t="s">
        <v>543</v>
      </c>
      <c r="O87" s="1504"/>
      <c r="P87" s="1504"/>
      <c r="Q87" s="1504"/>
      <c r="R87" s="1504"/>
      <c r="S87" s="1504"/>
      <c r="T87" s="1504"/>
      <c r="U87" s="1504"/>
      <c r="V87" s="1504"/>
      <c r="W87" s="1505"/>
      <c r="X87" s="1515" t="s">
        <v>1202</v>
      </c>
      <c r="Y87" s="1516"/>
      <c r="Z87" s="1517" t="s">
        <v>476</v>
      </c>
      <c r="AA87" s="1518"/>
      <c r="AB87" s="660"/>
      <c r="AC87" s="660"/>
    </row>
    <row r="88" spans="1:60" customHeight="1" ht="30.75" s="464" customFormat="1">
      <c r="A88" s="634"/>
      <c r="B88" s="634"/>
      <c r="C88" s="634"/>
      <c r="D88" s="634"/>
      <c r="E88" s="634"/>
      <c r="F88" s="635"/>
      <c r="G88" s="635"/>
      <c r="H88" s="634"/>
      <c r="I88" s="634"/>
      <c r="L88" s="1517" t="s">
        <v>540</v>
      </c>
      <c r="M88" s="1518"/>
      <c r="N88" s="1503" t="s">
        <v>544</v>
      </c>
      <c r="O88" s="1504"/>
      <c r="P88" s="1504"/>
      <c r="Q88" s="1504"/>
      <c r="R88" s="1504"/>
      <c r="S88" s="1504"/>
      <c r="T88" s="1504"/>
      <c r="U88" s="1504"/>
      <c r="V88" s="1504"/>
      <c r="W88" s="1505"/>
      <c r="X88" s="1515" t="s">
        <v>1203</v>
      </c>
      <c r="Y88" s="1516"/>
      <c r="Z88" s="1517" t="s">
        <v>476</v>
      </c>
      <c r="AA88" s="1518"/>
      <c r="AB88" s="660"/>
      <c r="AC88" s="660"/>
    </row>
    <row r="89" spans="1:60" customHeight="1" ht="30.75" s="464" customFormat="1">
      <c r="A89" s="634"/>
      <c r="B89" s="634"/>
      <c r="C89" s="634"/>
      <c r="D89" s="634"/>
      <c r="E89" s="634"/>
      <c r="F89" s="665"/>
      <c r="G89" s="665"/>
      <c r="H89" s="634"/>
      <c r="I89" s="634"/>
      <c r="L89" s="1517" t="s">
        <v>583</v>
      </c>
      <c r="M89" s="1518"/>
      <c r="N89" s="1503" t="s">
        <v>571</v>
      </c>
      <c r="O89" s="1504"/>
      <c r="P89" s="1504"/>
      <c r="Q89" s="1504"/>
      <c r="R89" s="1504"/>
      <c r="S89" s="1504"/>
      <c r="T89" s="1504"/>
      <c r="U89" s="1504"/>
      <c r="V89" s="1504"/>
      <c r="W89" s="1505"/>
      <c r="X89" s="1515" t="s">
        <v>1202</v>
      </c>
      <c r="Y89" s="1516"/>
      <c r="Z89" s="1517" t="s">
        <v>476</v>
      </c>
      <c r="AA89" s="1518"/>
      <c r="AB89" s="660"/>
      <c r="AC89" s="660"/>
    </row>
    <row r="90" spans="1:60" customHeight="1" ht="30.75" s="464" customFormat="1">
      <c r="A90" s="1498" t="s">
        <v>1204</v>
      </c>
      <c r="B90" s="1498"/>
      <c r="C90" s="1498"/>
      <c r="D90" s="1498"/>
      <c r="E90" s="1498"/>
      <c r="F90" s="1498"/>
      <c r="G90" s="1498"/>
      <c r="H90" s="1498"/>
      <c r="I90" s="1498"/>
      <c r="L90" s="1508" t="s">
        <v>796</v>
      </c>
      <c r="M90" s="1509"/>
      <c r="N90" s="1509"/>
      <c r="O90" s="1509"/>
      <c r="P90" s="1509"/>
      <c r="Q90" s="1509"/>
      <c r="R90" s="1509"/>
      <c r="S90" s="1509"/>
      <c r="T90" s="1509"/>
      <c r="U90" s="1509"/>
      <c r="V90" s="1509"/>
      <c r="W90" s="1509"/>
      <c r="X90" s="1509"/>
      <c r="Y90" s="1509"/>
      <c r="Z90" s="1509"/>
      <c r="AA90" s="1510"/>
      <c r="AB90" s="660"/>
      <c r="AC90" s="660"/>
    </row>
    <row r="91" spans="1:60" customHeight="1" ht="30.75" s="464" customFormat="1">
      <c r="A91" s="666" t="s">
        <v>528</v>
      </c>
      <c r="B91" s="666"/>
      <c r="C91" s="666"/>
      <c r="D91" s="666"/>
      <c r="E91" s="666"/>
      <c r="F91" s="663" t="s">
        <v>472</v>
      </c>
      <c r="G91" s="663"/>
      <c r="H91" s="663" t="s">
        <v>1184</v>
      </c>
      <c r="I91" s="664"/>
      <c r="L91" s="1511" t="s">
        <v>528</v>
      </c>
      <c r="M91" s="1521"/>
      <c r="N91" s="1521"/>
      <c r="O91" s="1521"/>
      <c r="P91" s="1521"/>
      <c r="Q91" s="1521"/>
      <c r="R91" s="1521"/>
      <c r="S91" s="1521"/>
      <c r="T91" s="1521"/>
      <c r="U91" s="1521"/>
      <c r="V91" s="1521"/>
      <c r="W91" s="1512"/>
      <c r="X91" s="1511" t="s">
        <v>472</v>
      </c>
      <c r="Y91" s="1512"/>
      <c r="Z91" s="1511" t="s">
        <v>473</v>
      </c>
      <c r="AA91" s="1512"/>
      <c r="AB91" s="660"/>
      <c r="AC91" s="660"/>
    </row>
    <row r="92" spans="1:60" customHeight="1" ht="30.75" s="464" customFormat="1">
      <c r="A92" s="1503" t="s">
        <v>1205</v>
      </c>
      <c r="B92" s="1504"/>
      <c r="C92" s="1504"/>
      <c r="D92" s="1504"/>
      <c r="E92" s="1505"/>
      <c r="F92" s="1506">
        <v>25</v>
      </c>
      <c r="G92" s="1507"/>
      <c r="H92" s="1503" t="s">
        <v>476</v>
      </c>
      <c r="I92" s="1505"/>
      <c r="L92" s="1522" t="s">
        <v>552</v>
      </c>
      <c r="M92" s="1522"/>
      <c r="N92" s="1522"/>
      <c r="O92" s="1522"/>
      <c r="P92" s="1522"/>
      <c r="Q92" s="1522"/>
      <c r="R92" s="1522"/>
      <c r="S92" s="1522"/>
      <c r="T92" s="1522"/>
      <c r="U92" s="1522"/>
      <c r="V92" s="1522"/>
      <c r="W92" s="1522"/>
      <c r="X92" s="1523" t="s">
        <v>802</v>
      </c>
      <c r="Y92" s="1523"/>
      <c r="Z92" s="1529" t="s">
        <v>476</v>
      </c>
      <c r="AA92" s="1529"/>
      <c r="AB92" s="660"/>
      <c r="AC92" s="660"/>
    </row>
    <row r="93" spans="1:60" customHeight="1" ht="30.75" s="464" customFormat="1">
      <c r="A93" s="1503" t="s">
        <v>1206</v>
      </c>
      <c r="B93" s="1504"/>
      <c r="C93" s="1504"/>
      <c r="D93" s="1504"/>
      <c r="E93" s="1505"/>
      <c r="F93" s="1506">
        <v>25</v>
      </c>
      <c r="G93" s="1507"/>
      <c r="H93" s="1503" t="s">
        <v>476</v>
      </c>
      <c r="I93" s="1505"/>
      <c r="L93" s="1522" t="s">
        <v>1207</v>
      </c>
      <c r="M93" s="1522"/>
      <c r="N93" s="1522"/>
      <c r="O93" s="1522"/>
      <c r="P93" s="1522"/>
      <c r="Q93" s="1522"/>
      <c r="R93" s="1522"/>
      <c r="S93" s="1522"/>
      <c r="T93" s="1522"/>
      <c r="U93" s="1522"/>
      <c r="V93" s="1522"/>
      <c r="W93" s="1522"/>
      <c r="X93" s="1523" t="s">
        <v>1208</v>
      </c>
      <c r="Y93" s="1523"/>
      <c r="Z93" s="1529" t="s">
        <v>476</v>
      </c>
      <c r="AA93" s="1529"/>
      <c r="AB93" s="660"/>
      <c r="AC93" s="660"/>
    </row>
    <row r="94" spans="1:60" customHeight="1" ht="30.75" s="464" customFormat="1">
      <c r="A94" s="1503" t="s">
        <v>1209</v>
      </c>
      <c r="B94" s="1504"/>
      <c r="C94" s="1504"/>
      <c r="D94" s="1504"/>
      <c r="E94" s="1505"/>
      <c r="F94" s="1506" t="s">
        <v>1210</v>
      </c>
      <c r="G94" s="1507"/>
      <c r="H94" s="1503" t="s">
        <v>518</v>
      </c>
      <c r="I94" s="1505"/>
      <c r="J94" s="667"/>
      <c r="K94" s="667"/>
      <c r="N94" s="634"/>
      <c r="O94" s="634"/>
      <c r="P94" s="634"/>
      <c r="Q94" s="634"/>
      <c r="R94" s="634"/>
      <c r="S94" s="634"/>
      <c r="T94" s="634"/>
      <c r="U94" s="634"/>
      <c r="V94" s="634"/>
      <c r="W94" s="634"/>
      <c r="X94" s="1524"/>
      <c r="Y94" s="1524"/>
      <c r="Z94" s="1525"/>
      <c r="AA94" s="1525"/>
      <c r="AB94" s="660"/>
      <c r="AC94" s="660"/>
    </row>
    <row r="95" spans="1:60" customHeight="1" ht="30.75" s="464" customFormat="1">
      <c r="A95" s="669"/>
      <c r="B95" s="669"/>
      <c r="C95" s="669"/>
      <c r="D95" s="669"/>
      <c r="E95" s="669"/>
      <c r="F95" s="669"/>
      <c r="G95" s="669"/>
      <c r="H95" s="670"/>
      <c r="I95" s="671"/>
      <c r="J95" s="667"/>
      <c r="K95" s="667"/>
      <c r="L95" s="1526" t="s">
        <v>573</v>
      </c>
      <c r="M95" s="1527"/>
      <c r="N95" s="1527"/>
      <c r="O95" s="1527"/>
      <c r="P95" s="1527"/>
      <c r="Q95" s="1527"/>
      <c r="R95" s="1527"/>
      <c r="S95" s="1527"/>
      <c r="T95" s="1527"/>
      <c r="U95" s="1527"/>
      <c r="V95" s="1527"/>
      <c r="W95" s="1527"/>
      <c r="X95" s="1527"/>
      <c r="Y95" s="1527"/>
      <c r="Z95" s="1527"/>
      <c r="AA95" s="1528"/>
      <c r="AB95" s="660"/>
      <c r="AC95" s="660"/>
    </row>
    <row r="96" spans="1:60" customHeight="1" ht="30.75" s="464" customFormat="1">
      <c r="A96" s="669"/>
      <c r="B96" s="669"/>
      <c r="C96" s="669"/>
      <c r="D96" s="669"/>
      <c r="E96" s="669"/>
      <c r="F96" s="669"/>
      <c r="G96" s="669"/>
      <c r="H96" s="671"/>
      <c r="I96" s="671"/>
      <c r="J96" s="667"/>
      <c r="K96" s="667"/>
      <c r="L96" s="1530" t="s">
        <v>767</v>
      </c>
      <c r="M96" s="1531"/>
      <c r="N96" s="1531"/>
      <c r="O96" s="1531"/>
      <c r="P96" s="1531"/>
      <c r="Q96" s="1531"/>
      <c r="R96" s="1531"/>
      <c r="S96" s="1531"/>
      <c r="T96" s="1531"/>
      <c r="U96" s="1531"/>
      <c r="V96" s="1531"/>
      <c r="W96" s="1531"/>
      <c r="X96" s="1531"/>
      <c r="Y96" s="1531"/>
      <c r="Z96" s="1531"/>
      <c r="AA96" s="1532"/>
      <c r="AB96" s="660"/>
      <c r="AC96" s="660"/>
    </row>
    <row r="97" spans="1:60" customHeight="1" ht="30.75" s="464" customFormat="1">
      <c r="A97" s="669"/>
      <c r="B97" s="669"/>
      <c r="C97" s="669"/>
      <c r="D97" s="669"/>
      <c r="E97" s="669"/>
      <c r="F97" s="669"/>
      <c r="G97" s="669"/>
      <c r="H97" s="671"/>
      <c r="I97" s="671"/>
      <c r="J97" s="667"/>
      <c r="K97" s="667"/>
      <c r="L97" s="1519" t="s">
        <v>1188</v>
      </c>
      <c r="M97" s="1520"/>
      <c r="N97" s="1511" t="s">
        <v>528</v>
      </c>
      <c r="O97" s="1521"/>
      <c r="P97" s="1521"/>
      <c r="Q97" s="1521"/>
      <c r="R97" s="1521"/>
      <c r="S97" s="1521"/>
      <c r="T97" s="1521"/>
      <c r="U97" s="1521"/>
      <c r="V97" s="1521"/>
      <c r="W97" s="1512"/>
      <c r="X97" s="1511" t="s">
        <v>472</v>
      </c>
      <c r="Y97" s="1512"/>
      <c r="Z97" s="1511" t="s">
        <v>473</v>
      </c>
      <c r="AA97" s="1512"/>
      <c r="AB97" s="660"/>
      <c r="AC97" s="660"/>
    </row>
    <row r="98" spans="1:60" customHeight="1" ht="30.75" s="464" customFormat="1">
      <c r="A98" s="669"/>
      <c r="B98" s="669"/>
      <c r="C98" s="669"/>
      <c r="D98" s="669"/>
      <c r="E98" s="669"/>
      <c r="F98" s="669"/>
      <c r="G98" s="669"/>
      <c r="H98" s="671"/>
      <c r="I98" s="671"/>
      <c r="J98" s="667"/>
      <c r="K98" s="667"/>
      <c r="L98" s="1513" t="s">
        <v>1190</v>
      </c>
      <c r="M98" s="1514"/>
      <c r="N98" s="1503" t="s">
        <v>1211</v>
      </c>
      <c r="O98" s="1504"/>
      <c r="P98" s="1504"/>
      <c r="Q98" s="1504"/>
      <c r="R98" s="1504"/>
      <c r="S98" s="1504"/>
      <c r="T98" s="1504"/>
      <c r="U98" s="1504"/>
      <c r="V98" s="1504"/>
      <c r="W98" s="1505"/>
      <c r="X98" s="1515" t="s">
        <v>359</v>
      </c>
      <c r="Y98" s="1516"/>
      <c r="Z98" s="1517" t="s">
        <v>476</v>
      </c>
      <c r="AA98" s="1518"/>
      <c r="AB98" s="660"/>
      <c r="AC98" s="660"/>
    </row>
    <row r="99" spans="1:60" customHeight="1" ht="30.75" s="464" customFormat="1">
      <c r="A99" s="669"/>
      <c r="B99" s="669"/>
      <c r="C99" s="669"/>
      <c r="D99" s="669"/>
      <c r="E99" s="669"/>
      <c r="F99" s="669"/>
      <c r="G99" s="669"/>
      <c r="H99" s="671"/>
      <c r="I99" s="671"/>
      <c r="J99" s="667"/>
      <c r="K99" s="667"/>
      <c r="L99" s="1513" t="s">
        <v>1193</v>
      </c>
      <c r="M99" s="1514"/>
      <c r="N99" s="1503" t="s">
        <v>1212</v>
      </c>
      <c r="O99" s="1504"/>
      <c r="P99" s="1504"/>
      <c r="Q99" s="1504"/>
      <c r="R99" s="1504"/>
      <c r="S99" s="1504"/>
      <c r="T99" s="1504"/>
      <c r="U99" s="1504"/>
      <c r="V99" s="1504"/>
      <c r="W99" s="1505"/>
      <c r="X99" s="1515" t="s">
        <v>1213</v>
      </c>
      <c r="Y99" s="1516"/>
      <c r="Z99" s="1517" t="s">
        <v>476</v>
      </c>
      <c r="AA99" s="1518"/>
      <c r="AB99" s="660"/>
      <c r="AC99" s="660"/>
    </row>
    <row r="100" spans="1:60" customHeight="1" ht="30.75" s="464" customFormat="1">
      <c r="A100" s="669"/>
      <c r="B100" s="669"/>
      <c r="C100" s="669"/>
      <c r="D100" s="669"/>
      <c r="E100" s="669"/>
      <c r="F100" s="669"/>
      <c r="G100" s="669"/>
      <c r="H100" s="671"/>
      <c r="I100" s="671"/>
      <c r="J100" s="667"/>
      <c r="K100" s="667"/>
      <c r="L100" s="1513" t="s">
        <v>577</v>
      </c>
      <c r="M100" s="1514"/>
      <c r="N100" s="1503" t="s">
        <v>1214</v>
      </c>
      <c r="O100" s="1504"/>
      <c r="P100" s="1504"/>
      <c r="Q100" s="1504"/>
      <c r="R100" s="1504"/>
      <c r="S100" s="1504"/>
      <c r="T100" s="1504"/>
      <c r="U100" s="1504"/>
      <c r="V100" s="1504"/>
      <c r="W100" s="1505"/>
      <c r="X100" s="1515" t="s">
        <v>1215</v>
      </c>
      <c r="Y100" s="1516"/>
      <c r="Z100" s="1517" t="s">
        <v>476</v>
      </c>
      <c r="AA100" s="1518"/>
      <c r="AB100" s="660"/>
      <c r="AC100" s="660"/>
    </row>
    <row r="101" spans="1:60" customHeight="1" ht="30.75" s="464" customFormat="1">
      <c r="A101" s="669"/>
      <c r="B101" s="669"/>
      <c r="C101" s="669"/>
      <c r="D101" s="669"/>
      <c r="E101" s="669"/>
      <c r="F101" s="669"/>
      <c r="G101" s="669"/>
      <c r="H101" s="671"/>
      <c r="I101" s="671"/>
      <c r="J101" s="667"/>
      <c r="K101" s="667"/>
      <c r="L101" s="1513" t="s">
        <v>1193</v>
      </c>
      <c r="M101" s="1514"/>
      <c r="N101" s="1503" t="s">
        <v>1216</v>
      </c>
      <c r="O101" s="1504"/>
      <c r="P101" s="1504"/>
      <c r="Q101" s="1504"/>
      <c r="R101" s="1504"/>
      <c r="S101" s="1504"/>
      <c r="T101" s="1504"/>
      <c r="U101" s="1504"/>
      <c r="V101" s="1504"/>
      <c r="W101" s="1505"/>
      <c r="X101" s="1515" t="s">
        <v>1217</v>
      </c>
      <c r="Y101" s="1516"/>
      <c r="Z101" s="1517" t="s">
        <v>476</v>
      </c>
      <c r="AA101" s="1518"/>
      <c r="AB101" s="660"/>
      <c r="AC101" s="660"/>
    </row>
    <row r="102" spans="1:60" customHeight="1" ht="30.75" s="464" customFormat="1">
      <c r="A102" s="669"/>
      <c r="B102" s="669"/>
      <c r="C102" s="669"/>
      <c r="D102" s="669"/>
      <c r="E102" s="669"/>
      <c r="F102" s="669"/>
      <c r="G102" s="669"/>
      <c r="H102" s="671"/>
      <c r="I102" s="671"/>
      <c r="J102" s="667"/>
      <c r="K102" s="667"/>
      <c r="L102" s="1513" t="s">
        <v>577</v>
      </c>
      <c r="M102" s="1514"/>
      <c r="N102" s="1503" t="s">
        <v>1218</v>
      </c>
      <c r="O102" s="1504"/>
      <c r="P102" s="1504"/>
      <c r="Q102" s="1504"/>
      <c r="R102" s="1504"/>
      <c r="S102" s="1504"/>
      <c r="T102" s="1504"/>
      <c r="U102" s="1504"/>
      <c r="V102" s="1504"/>
      <c r="W102" s="1505"/>
      <c r="X102" s="1515" t="s">
        <v>1219</v>
      </c>
      <c r="Y102" s="1516"/>
      <c r="Z102" s="1517" t="s">
        <v>476</v>
      </c>
      <c r="AA102" s="1518"/>
      <c r="AB102" s="660"/>
      <c r="AC102" s="660"/>
    </row>
    <row r="103" spans="1:60" customHeight="1" ht="30.75" s="464" customFormat="1">
      <c r="A103" s="669"/>
      <c r="B103" s="669"/>
      <c r="C103" s="669"/>
      <c r="D103" s="669"/>
      <c r="E103" s="669"/>
      <c r="F103" s="669"/>
      <c r="G103" s="669"/>
      <c r="H103" s="671"/>
      <c r="I103" s="671"/>
      <c r="J103" s="667"/>
      <c r="K103" s="667"/>
      <c r="L103" s="1513" t="s">
        <v>1193</v>
      </c>
      <c r="M103" s="1514"/>
      <c r="N103" s="1503" t="s">
        <v>1220</v>
      </c>
      <c r="O103" s="1504"/>
      <c r="P103" s="1504"/>
      <c r="Q103" s="1504"/>
      <c r="R103" s="1504"/>
      <c r="S103" s="1504"/>
      <c r="T103" s="1504"/>
      <c r="U103" s="1504"/>
      <c r="V103" s="1504"/>
      <c r="W103" s="1505"/>
      <c r="X103" s="1515" t="s">
        <v>1221</v>
      </c>
      <c r="Y103" s="1516"/>
      <c r="Z103" s="1517" t="s">
        <v>476</v>
      </c>
      <c r="AA103" s="1518"/>
      <c r="AB103" s="660"/>
      <c r="AC103" s="660"/>
    </row>
    <row r="104" spans="1:60" customHeight="1" ht="30.75" s="464" customFormat="1">
      <c r="A104" s="669"/>
      <c r="B104" s="669"/>
      <c r="C104" s="669"/>
      <c r="D104" s="669"/>
      <c r="E104" s="669"/>
      <c r="F104" s="669"/>
      <c r="G104" s="669"/>
      <c r="H104" s="671"/>
      <c r="I104" s="671"/>
      <c r="J104" s="667"/>
      <c r="K104" s="667"/>
      <c r="L104" s="1513" t="s">
        <v>577</v>
      </c>
      <c r="M104" s="1514"/>
      <c r="N104" s="1503" t="s">
        <v>1222</v>
      </c>
      <c r="O104" s="1504"/>
      <c r="P104" s="1504"/>
      <c r="Q104" s="1504"/>
      <c r="R104" s="1504"/>
      <c r="S104" s="1504"/>
      <c r="T104" s="1504"/>
      <c r="U104" s="1504"/>
      <c r="V104" s="1504"/>
      <c r="W104" s="1505"/>
      <c r="X104" s="1515" t="s">
        <v>1223</v>
      </c>
      <c r="Y104" s="1516"/>
      <c r="Z104" s="1517" t="s">
        <v>476</v>
      </c>
      <c r="AA104" s="1518"/>
      <c r="AB104" s="660"/>
      <c r="AC104" s="660"/>
    </row>
    <row r="105" spans="1:60" customHeight="1" ht="30.75" s="464" customFormat="1">
      <c r="A105" s="669"/>
      <c r="B105" s="669"/>
      <c r="C105" s="669"/>
      <c r="D105" s="669"/>
      <c r="E105" s="669"/>
      <c r="F105" s="669"/>
      <c r="G105" s="669"/>
      <c r="H105" s="671"/>
      <c r="I105" s="671"/>
      <c r="J105" s="667"/>
      <c r="K105" s="667"/>
      <c r="L105" s="1519" t="s">
        <v>539</v>
      </c>
      <c r="M105" s="1520"/>
      <c r="N105" s="1511" t="s">
        <v>528</v>
      </c>
      <c r="O105" s="1521"/>
      <c r="P105" s="1521"/>
      <c r="Q105" s="1521"/>
      <c r="R105" s="1521"/>
      <c r="S105" s="1521"/>
      <c r="T105" s="1521"/>
      <c r="U105" s="1521"/>
      <c r="V105" s="1521"/>
      <c r="W105" s="1512"/>
      <c r="X105" s="1511" t="s">
        <v>472</v>
      </c>
      <c r="Y105" s="1512"/>
      <c r="Z105" s="1511" t="s">
        <v>473</v>
      </c>
      <c r="AA105" s="1512"/>
      <c r="AB105" s="660"/>
      <c r="AC105" s="660"/>
    </row>
    <row r="106" spans="1:60" customHeight="1" ht="30.75" s="464" customFormat="1">
      <c r="A106" s="669"/>
      <c r="B106" s="669"/>
      <c r="C106" s="669"/>
      <c r="D106" s="669"/>
      <c r="E106" s="669"/>
      <c r="F106" s="669"/>
      <c r="G106" s="669"/>
      <c r="H106" s="671"/>
      <c r="I106" s="671"/>
      <c r="J106" s="667"/>
      <c r="K106" s="667"/>
      <c r="L106" s="1517" t="s">
        <v>540</v>
      </c>
      <c r="M106" s="1518"/>
      <c r="N106" s="1503" t="s">
        <v>579</v>
      </c>
      <c r="O106" s="1504"/>
      <c r="P106" s="1504"/>
      <c r="Q106" s="1504"/>
      <c r="R106" s="1504"/>
      <c r="S106" s="1504"/>
      <c r="T106" s="1504"/>
      <c r="U106" s="1504"/>
      <c r="V106" s="1504"/>
      <c r="W106" s="1505"/>
      <c r="X106" s="1515" t="s">
        <v>788</v>
      </c>
      <c r="Y106" s="1516"/>
      <c r="Z106" s="1517" t="s">
        <v>476</v>
      </c>
      <c r="AA106" s="1518"/>
      <c r="AB106" s="660"/>
      <c r="AC106" s="660"/>
    </row>
    <row r="107" spans="1:60" customHeight="1" ht="30.75" s="464" customFormat="1">
      <c r="A107" s="669"/>
      <c r="B107" s="669"/>
      <c r="C107" s="669"/>
      <c r="D107" s="669"/>
      <c r="E107" s="669"/>
      <c r="F107" s="669"/>
      <c r="G107" s="669"/>
      <c r="H107" s="671"/>
      <c r="I107" s="671"/>
      <c r="J107" s="667"/>
      <c r="K107" s="667"/>
      <c r="L107" s="1517" t="s">
        <v>540</v>
      </c>
      <c r="M107" s="1518"/>
      <c r="N107" s="1503" t="s">
        <v>581</v>
      </c>
      <c r="O107" s="1504"/>
      <c r="P107" s="1504"/>
      <c r="Q107" s="1504"/>
      <c r="R107" s="1504"/>
      <c r="S107" s="1504"/>
      <c r="T107" s="1504"/>
      <c r="U107" s="1504"/>
      <c r="V107" s="1504"/>
      <c r="W107" s="1505"/>
      <c r="X107" s="1515" t="s">
        <v>790</v>
      </c>
      <c r="Y107" s="1516"/>
      <c r="Z107" s="1517" t="s">
        <v>476</v>
      </c>
      <c r="AA107" s="1518"/>
      <c r="AB107" s="660"/>
      <c r="AC107" s="660"/>
    </row>
    <row r="108" spans="1:60" customHeight="1" ht="30.75" s="464" customFormat="1">
      <c r="A108" s="669"/>
      <c r="B108" s="669"/>
      <c r="C108" s="669"/>
      <c r="D108" s="669"/>
      <c r="E108" s="669"/>
      <c r="F108" s="669"/>
      <c r="G108" s="669"/>
      <c r="H108" s="671"/>
      <c r="I108" s="671"/>
      <c r="J108" s="667"/>
      <c r="K108" s="667"/>
      <c r="L108" s="1517" t="s">
        <v>540</v>
      </c>
      <c r="M108" s="1518"/>
      <c r="N108" s="1503" t="s">
        <v>582</v>
      </c>
      <c r="O108" s="1504"/>
      <c r="P108" s="1504"/>
      <c r="Q108" s="1504"/>
      <c r="R108" s="1504"/>
      <c r="S108" s="1504"/>
      <c r="T108" s="1504"/>
      <c r="U108" s="1504"/>
      <c r="V108" s="1504"/>
      <c r="W108" s="1505"/>
      <c r="X108" s="1515" t="s">
        <v>792</v>
      </c>
      <c r="Y108" s="1516"/>
      <c r="Z108" s="1517" t="s">
        <v>476</v>
      </c>
      <c r="AA108" s="1518"/>
      <c r="AB108" s="660"/>
      <c r="AC108" s="660"/>
    </row>
    <row r="109" spans="1:60" customHeight="1" ht="30.75" s="464" customFormat="1">
      <c r="A109" s="669"/>
      <c r="B109" s="669"/>
      <c r="C109" s="669"/>
      <c r="D109" s="669"/>
      <c r="E109" s="669"/>
      <c r="F109" s="669"/>
      <c r="G109" s="669"/>
      <c r="H109" s="671"/>
      <c r="I109" s="671"/>
      <c r="J109" s="667"/>
      <c r="K109" s="667"/>
      <c r="L109" s="1517" t="s">
        <v>583</v>
      </c>
      <c r="M109" s="1518"/>
      <c r="N109" s="1503" t="s">
        <v>1224</v>
      </c>
      <c r="O109" s="1504"/>
      <c r="P109" s="1504"/>
      <c r="Q109" s="1504"/>
      <c r="R109" s="1504"/>
      <c r="S109" s="1504"/>
      <c r="T109" s="1504"/>
      <c r="U109" s="1504"/>
      <c r="V109" s="1504"/>
      <c r="W109" s="1505"/>
      <c r="X109" s="1515" t="s">
        <v>794</v>
      </c>
      <c r="Y109" s="1516"/>
      <c r="Z109" s="1517" t="s">
        <v>476</v>
      </c>
      <c r="AA109" s="1518"/>
      <c r="AB109" s="660"/>
      <c r="AC109" s="660"/>
    </row>
    <row r="110" spans="1:60" customHeight="1" ht="30.75" s="464" customFormat="1">
      <c r="A110" s="669"/>
      <c r="B110" s="669"/>
      <c r="C110" s="669"/>
      <c r="D110" s="669"/>
      <c r="E110" s="669"/>
      <c r="F110" s="669"/>
      <c r="G110" s="669"/>
      <c r="H110" s="671"/>
      <c r="I110" s="671"/>
      <c r="J110" s="667"/>
      <c r="K110" s="667"/>
      <c r="L110" s="1508" t="s">
        <v>796</v>
      </c>
      <c r="M110" s="1509"/>
      <c r="N110" s="1509"/>
      <c r="O110" s="1509"/>
      <c r="P110" s="1509"/>
      <c r="Q110" s="1509"/>
      <c r="R110" s="1509"/>
      <c r="S110" s="1509"/>
      <c r="T110" s="1509"/>
      <c r="U110" s="1509"/>
      <c r="V110" s="1509"/>
      <c r="W110" s="1509"/>
      <c r="X110" s="1509"/>
      <c r="Y110" s="1509"/>
      <c r="Z110" s="1509"/>
      <c r="AA110" s="1510"/>
      <c r="AB110" s="660"/>
      <c r="AC110" s="660"/>
    </row>
    <row r="111" spans="1:60" customHeight="1" ht="30.75" s="464" customFormat="1">
      <c r="A111" s="669"/>
      <c r="B111" s="669"/>
      <c r="C111" s="669"/>
      <c r="D111" s="669"/>
      <c r="E111" s="669"/>
      <c r="F111" s="669"/>
      <c r="G111" s="669"/>
      <c r="H111" s="671"/>
      <c r="I111" s="671"/>
      <c r="J111" s="667"/>
      <c r="K111" s="667"/>
      <c r="L111" s="1511" t="s">
        <v>528</v>
      </c>
      <c r="M111" s="1521"/>
      <c r="N111" s="1521"/>
      <c r="O111" s="1521"/>
      <c r="P111" s="1521"/>
      <c r="Q111" s="1521"/>
      <c r="R111" s="1521"/>
      <c r="S111" s="1521"/>
      <c r="T111" s="1521"/>
      <c r="U111" s="1521"/>
      <c r="V111" s="1521"/>
      <c r="W111" s="1512"/>
      <c r="X111" s="1511" t="s">
        <v>472</v>
      </c>
      <c r="Y111" s="1512"/>
      <c r="Z111" s="1511" t="s">
        <v>473</v>
      </c>
      <c r="AA111" s="1512"/>
      <c r="AB111" s="660"/>
      <c r="AC111" s="660"/>
    </row>
    <row r="112" spans="1:60" customHeight="1" ht="30.75" s="464" customFormat="1">
      <c r="A112" s="669"/>
      <c r="B112" s="669"/>
      <c r="C112" s="669"/>
      <c r="D112" s="669"/>
      <c r="E112" s="669"/>
      <c r="F112" s="669"/>
      <c r="G112" s="669"/>
      <c r="H112" s="671"/>
      <c r="I112" s="671"/>
      <c r="J112" s="667"/>
      <c r="K112" s="667"/>
      <c r="L112" s="1522" t="s">
        <v>584</v>
      </c>
      <c r="M112" s="1522"/>
      <c r="N112" s="1522"/>
      <c r="O112" s="1522"/>
      <c r="P112" s="1522"/>
      <c r="Q112" s="1522"/>
      <c r="R112" s="1522"/>
      <c r="S112" s="1522"/>
      <c r="T112" s="1522"/>
      <c r="U112" s="1522"/>
      <c r="V112" s="1522"/>
      <c r="W112" s="1522"/>
      <c r="X112" s="1523" t="s">
        <v>799</v>
      </c>
      <c r="Y112" s="1523"/>
      <c r="Z112" s="1529" t="s">
        <v>476</v>
      </c>
      <c r="AA112" s="1529"/>
      <c r="AB112" s="660"/>
      <c r="AC112" s="660"/>
    </row>
    <row r="113" spans="1:60" customHeight="1" ht="30.75" s="464" customFormat="1">
      <c r="A113" s="669"/>
      <c r="B113" s="669"/>
      <c r="C113" s="669"/>
      <c r="D113" s="669"/>
      <c r="E113" s="669"/>
      <c r="F113" s="669"/>
      <c r="G113" s="669"/>
      <c r="H113" s="671"/>
      <c r="I113" s="671"/>
      <c r="J113" s="667"/>
      <c r="K113" s="667"/>
      <c r="L113" s="1522" t="s">
        <v>585</v>
      </c>
      <c r="M113" s="1522"/>
      <c r="N113" s="1522"/>
      <c r="O113" s="1522"/>
      <c r="P113" s="1522"/>
      <c r="Q113" s="1522"/>
      <c r="R113" s="1522"/>
      <c r="S113" s="1522"/>
      <c r="T113" s="1522"/>
      <c r="U113" s="1522"/>
      <c r="V113" s="1522"/>
      <c r="W113" s="1522"/>
      <c r="X113" s="1523" t="s">
        <v>802</v>
      </c>
      <c r="Y113" s="1523"/>
      <c r="Z113" s="1529" t="s">
        <v>476</v>
      </c>
      <c r="AA113" s="1529"/>
      <c r="AB113" s="660"/>
      <c r="AC113" s="660"/>
    </row>
    <row r="114" spans="1:60" customHeight="1" ht="30.75" s="464" customFormat="1">
      <c r="A114" s="669"/>
      <c r="B114" s="669"/>
      <c r="C114" s="669"/>
      <c r="D114" s="669"/>
      <c r="E114" s="669"/>
      <c r="F114" s="669"/>
      <c r="G114" s="669"/>
      <c r="H114" s="671"/>
      <c r="I114" s="671"/>
      <c r="J114" s="667"/>
      <c r="K114" s="667"/>
      <c r="L114" s="1533" t="s">
        <v>1225</v>
      </c>
      <c r="M114" s="1533"/>
      <c r="N114" s="1533"/>
      <c r="O114" s="1533"/>
      <c r="P114" s="1533"/>
      <c r="Q114" s="1533"/>
      <c r="R114" s="1533"/>
      <c r="S114" s="1533"/>
      <c r="T114" s="1533"/>
      <c r="U114" s="1533"/>
      <c r="V114" s="1533"/>
      <c r="W114" s="1533"/>
      <c r="X114" s="1534" t="s">
        <v>1226</v>
      </c>
      <c r="Y114" s="1534"/>
      <c r="Z114" s="1535" t="s">
        <v>476</v>
      </c>
      <c r="AA114" s="1535"/>
      <c r="AB114" s="660"/>
      <c r="AC114" s="660"/>
    </row>
    <row r="115" spans="1:60" customHeight="1" ht="54" s="464" customFormat="1">
      <c r="A115" s="692"/>
      <c r="B115" s="692"/>
      <c r="C115" s="692"/>
      <c r="D115" s="692"/>
      <c r="E115" s="692"/>
      <c r="F115" s="692"/>
      <c r="G115" s="692"/>
      <c r="H115" s="693"/>
      <c r="I115" s="693"/>
      <c r="J115" s="694"/>
      <c r="K115" s="694"/>
      <c r="L115" s="695"/>
      <c r="M115" s="695"/>
      <c r="N115" s="695"/>
      <c r="O115" s="695"/>
      <c r="P115" s="695"/>
      <c r="Q115" s="695"/>
      <c r="R115" s="695"/>
      <c r="S115" s="695"/>
      <c r="T115" s="695"/>
      <c r="U115" s="695"/>
      <c r="V115" s="695"/>
      <c r="W115" s="695"/>
      <c r="X115" s="696"/>
      <c r="Y115" s="696"/>
      <c r="Z115" s="695"/>
      <c r="AA115" s="695"/>
      <c r="AB115" s="660"/>
      <c r="AC115" s="660"/>
    </row>
    <row r="116" spans="1:60" customHeight="1" ht="30.75" s="464" customFormat="1">
      <c r="A116" s="669"/>
      <c r="B116" s="669"/>
      <c r="C116" s="669"/>
      <c r="D116" s="669"/>
      <c r="E116" s="669"/>
      <c r="F116" s="669"/>
      <c r="G116" s="669"/>
      <c r="H116" s="671"/>
      <c r="I116" s="671"/>
      <c r="J116" s="667"/>
      <c r="K116" s="667"/>
      <c r="L116" s="668"/>
      <c r="M116" s="668"/>
      <c r="N116" s="668"/>
      <c r="O116" s="668"/>
      <c r="P116" s="668"/>
      <c r="Q116" s="668"/>
      <c r="R116" s="668"/>
      <c r="S116" s="668"/>
      <c r="T116" s="668"/>
      <c r="U116" s="668"/>
      <c r="V116" s="668"/>
      <c r="W116" s="668"/>
      <c r="X116" s="690"/>
      <c r="Y116" s="690"/>
      <c r="Z116" s="691"/>
      <c r="AA116" s="691"/>
      <c r="AB116" s="660"/>
      <c r="AC116" s="660"/>
    </row>
    <row r="117" spans="1:60" s="464" customFormat="1">
      <c r="A117" s="669"/>
      <c r="B117" s="669"/>
      <c r="C117" s="669"/>
      <c r="D117" s="669"/>
      <c r="E117" s="669"/>
      <c r="F117" s="669"/>
      <c r="G117" s="669"/>
      <c r="H117" s="671"/>
      <c r="I117" s="671"/>
      <c r="J117" s="667"/>
      <c r="K117" s="667"/>
      <c r="L117" s="1525"/>
      <c r="M117" s="1525"/>
      <c r="N117" s="1525"/>
      <c r="O117" s="1525"/>
      <c r="P117" s="1525"/>
      <c r="Q117" s="1525"/>
      <c r="R117" s="1525"/>
      <c r="S117" s="1525"/>
      <c r="T117" s="1525"/>
      <c r="U117" s="1525"/>
      <c r="V117" s="1525"/>
      <c r="W117" s="1525"/>
      <c r="X117" s="1524"/>
      <c r="Y117" s="1524"/>
      <c r="Z117" s="1525"/>
      <c r="AA117" s="1525"/>
      <c r="AB117" s="660"/>
      <c r="AC117" s="660"/>
    </row>
    <row r="118" spans="1:60">
      <c r="A118" s="669"/>
      <c r="B118" s="669"/>
      <c r="C118" s="669"/>
      <c r="D118" s="669"/>
      <c r="E118" s="669"/>
      <c r="F118" s="669"/>
      <c r="G118" s="669"/>
      <c r="H118" s="671"/>
      <c r="I118" s="671"/>
      <c r="L118" s="1525"/>
      <c r="M118" s="1525"/>
      <c r="N118" s="1525"/>
      <c r="O118" s="1525"/>
      <c r="P118" s="1525"/>
      <c r="Q118" s="1525"/>
      <c r="R118" s="1525"/>
      <c r="S118" s="1525"/>
      <c r="T118" s="1525"/>
      <c r="U118" s="1525"/>
      <c r="V118" s="1525"/>
      <c r="W118" s="1525"/>
      <c r="X118" s="1524"/>
      <c r="Y118" s="1524"/>
      <c r="Z118" s="1525"/>
      <c r="AA118" s="1525"/>
    </row>
  </sheetData>
  <mergeCells>
    <mergeCell ref="L114:W114"/>
    <mergeCell ref="X114:Y114"/>
    <mergeCell ref="Z114:AA114"/>
    <mergeCell ref="L118:W118"/>
    <mergeCell ref="X118:Y118"/>
    <mergeCell ref="Z118:AA118"/>
    <mergeCell ref="L117:W117"/>
    <mergeCell ref="X117:Y117"/>
    <mergeCell ref="Z117:AA117"/>
    <mergeCell ref="L112:W112"/>
    <mergeCell ref="X112:Y112"/>
    <mergeCell ref="Z112:AA112"/>
    <mergeCell ref="L113:W113"/>
    <mergeCell ref="X113:Y113"/>
    <mergeCell ref="Z113:AA113"/>
    <mergeCell ref="L109:M109"/>
    <mergeCell ref="N109:W109"/>
    <mergeCell ref="X109:Y109"/>
    <mergeCell ref="Z109:AA109"/>
    <mergeCell ref="L110:AA110"/>
    <mergeCell ref="L111:W111"/>
    <mergeCell ref="X111:Y111"/>
    <mergeCell ref="Z111:AA111"/>
    <mergeCell ref="L107:M107"/>
    <mergeCell ref="N107:W107"/>
    <mergeCell ref="X107:Y107"/>
    <mergeCell ref="Z107:AA107"/>
    <mergeCell ref="L108:M108"/>
    <mergeCell ref="N108:W108"/>
    <mergeCell ref="X108:Y108"/>
    <mergeCell ref="Z108:AA108"/>
    <mergeCell ref="L105:M105"/>
    <mergeCell ref="N105:W105"/>
    <mergeCell ref="X105:Y105"/>
    <mergeCell ref="Z105:AA105"/>
    <mergeCell ref="L106:M106"/>
    <mergeCell ref="N106:W106"/>
    <mergeCell ref="X106:Y106"/>
    <mergeCell ref="Z106:AA106"/>
    <mergeCell ref="L103:M103"/>
    <mergeCell ref="N103:W103"/>
    <mergeCell ref="X103:Y103"/>
    <mergeCell ref="Z103:AA103"/>
    <mergeCell ref="L104:M104"/>
    <mergeCell ref="N104:W104"/>
    <mergeCell ref="X104:Y104"/>
    <mergeCell ref="Z104:AA104"/>
    <mergeCell ref="L101:M101"/>
    <mergeCell ref="N101:W101"/>
    <mergeCell ref="X101:Y101"/>
    <mergeCell ref="Z101:AA101"/>
    <mergeCell ref="L102:M102"/>
    <mergeCell ref="N102:W102"/>
    <mergeCell ref="X102:Y102"/>
    <mergeCell ref="Z102:AA102"/>
    <mergeCell ref="L99:M99"/>
    <mergeCell ref="N99:W99"/>
    <mergeCell ref="X99:Y99"/>
    <mergeCell ref="Z99:AA99"/>
    <mergeCell ref="L100:M100"/>
    <mergeCell ref="N100:W100"/>
    <mergeCell ref="X100:Y100"/>
    <mergeCell ref="Z100:AA100"/>
    <mergeCell ref="L96:AA96"/>
    <mergeCell ref="L97:M97"/>
    <mergeCell ref="N97:W97"/>
    <mergeCell ref="X97:Y97"/>
    <mergeCell ref="Z97:AA97"/>
    <mergeCell ref="L98:M98"/>
    <mergeCell ref="N98:W98"/>
    <mergeCell ref="X98:Y98"/>
    <mergeCell ref="Z98:AA98"/>
    <mergeCell ref="A94:E94"/>
    <mergeCell ref="F94:G94"/>
    <mergeCell ref="H94:I94"/>
    <mergeCell ref="X94:Y94"/>
    <mergeCell ref="Z94:AA94"/>
    <mergeCell ref="L95:AA95"/>
    <mergeCell ref="Z92:AA92"/>
    <mergeCell ref="A93:E93"/>
    <mergeCell ref="F93:G93"/>
    <mergeCell ref="H93:I93"/>
    <mergeCell ref="L93:W93"/>
    <mergeCell ref="X93:Y93"/>
    <mergeCell ref="Z93:AA93"/>
    <mergeCell ref="A90:I90"/>
    <mergeCell ref="L90:AA90"/>
    <mergeCell ref="L91:W91"/>
    <mergeCell ref="X91:Y91"/>
    <mergeCell ref="Z91:AA91"/>
    <mergeCell ref="A92:E92"/>
    <mergeCell ref="F92:G92"/>
    <mergeCell ref="H92:I92"/>
    <mergeCell ref="L92:W92"/>
    <mergeCell ref="X92:Y92"/>
    <mergeCell ref="L88:M88"/>
    <mergeCell ref="N88:W88"/>
    <mergeCell ref="X88:Y88"/>
    <mergeCell ref="Z88:AA88"/>
    <mergeCell ref="L89:M89"/>
    <mergeCell ref="N89:W89"/>
    <mergeCell ref="X89:Y89"/>
    <mergeCell ref="Z89:AA89"/>
    <mergeCell ref="Z86:AA86"/>
    <mergeCell ref="A85:E85"/>
    <mergeCell ref="F85:G85"/>
    <mergeCell ref="H85:I85"/>
    <mergeCell ref="L85:M85"/>
    <mergeCell ref="N85:W85"/>
    <mergeCell ref="X85:Y85"/>
    <mergeCell ref="Z85:AA85"/>
    <mergeCell ref="A87:E87"/>
    <mergeCell ref="F87:G87"/>
    <mergeCell ref="H87:I87"/>
    <mergeCell ref="L87:M87"/>
    <mergeCell ref="N87:W87"/>
    <mergeCell ref="X87:Y87"/>
    <mergeCell ref="Z87:AA87"/>
    <mergeCell ref="A86:E86"/>
    <mergeCell ref="F86:G86"/>
    <mergeCell ref="H86:I86"/>
    <mergeCell ref="L86:M86"/>
    <mergeCell ref="N86:W86"/>
    <mergeCell ref="X86:Y86"/>
    <mergeCell ref="Z82:AA82"/>
    <mergeCell ref="A83:E83"/>
    <mergeCell ref="F83:G83"/>
    <mergeCell ref="H83:I83"/>
    <mergeCell ref="L83:AA83"/>
    <mergeCell ref="A84:E84"/>
    <mergeCell ref="F84:G84"/>
    <mergeCell ref="H84:I84"/>
    <mergeCell ref="L84:M84"/>
    <mergeCell ref="N84:W84"/>
    <mergeCell ref="A82:E82"/>
    <mergeCell ref="F82:G82"/>
    <mergeCell ref="H82:I82"/>
    <mergeCell ref="L82:M82"/>
    <mergeCell ref="N82:W82"/>
    <mergeCell ref="X82:Y82"/>
    <mergeCell ref="X84:Y84"/>
    <mergeCell ref="Z84:AA84"/>
    <mergeCell ref="Z80:AA80"/>
    <mergeCell ref="A81:E81"/>
    <mergeCell ref="F81:G81"/>
    <mergeCell ref="H81:I81"/>
    <mergeCell ref="L81:M81"/>
    <mergeCell ref="N81:W81"/>
    <mergeCell ref="X81:Y81"/>
    <mergeCell ref="Z81:AA81"/>
    <mergeCell ref="A80:E80"/>
    <mergeCell ref="F80:G80"/>
    <mergeCell ref="H80:I80"/>
    <mergeCell ref="L80:M80"/>
    <mergeCell ref="N80:W80"/>
    <mergeCell ref="X80:Y80"/>
    <mergeCell ref="D75:E75"/>
    <mergeCell ref="A76:I77"/>
    <mergeCell ref="L76:AA77"/>
    <mergeCell ref="L78:AA78"/>
    <mergeCell ref="A79:E79"/>
    <mergeCell ref="F79:G79"/>
    <mergeCell ref="H79:I79"/>
    <mergeCell ref="L79:AA79"/>
    <mergeCell ref="A53:AA53"/>
    <mergeCell ref="A54:AA54"/>
    <mergeCell ref="A60:AA60"/>
    <mergeCell ref="A70:AA70"/>
    <mergeCell ref="A71:AA71"/>
    <mergeCell ref="A39:AA39"/>
    <mergeCell ref="A50:AA50"/>
    <mergeCell ref="A51:AA51"/>
    <mergeCell ref="A52:G52"/>
    <mergeCell ref="W52:AA52"/>
    <mergeCell ref="A16:AA16"/>
    <mergeCell ref="A28:AA28"/>
    <mergeCell ref="A29:AA29"/>
    <mergeCell ref="A30:G30"/>
    <mergeCell ref="W30:AA30"/>
    <mergeCell ref="W5:AA5"/>
    <mergeCell ref="A6:AA6"/>
    <mergeCell ref="A7:AA7"/>
    <mergeCell ref="A2:D2"/>
    <mergeCell ref="A3:D3"/>
    <mergeCell ref="A31:AA31"/>
    <mergeCell ref="A32:AA32"/>
    <mergeCell ref="X2:Z2"/>
    <mergeCell ref="W3:Z3"/>
  </mergeCells>
  <printOptions gridLines="false" gridLinesSet="true"/>
  <pageMargins left="0.23622047244094" right="0.23622047244094" top="0.74803149606299" bottom="0.74803149606299" header="0.31496062992126" footer="0.31496062992126"/>
  <pageSetup paperSize="9" orientation="landscape" scale="36" fitToHeight="1" fitToWidth="1" pageOrder="downThenOver" r:id="rId1ps"/>
  <headerFooter differentOddEven="false" differentFirst="false" scaleWithDoc="true" alignWithMargins="true">
    <oddHeader/>
    <oddFooter/>
    <evenHeader/>
    <evenFooter/>
    <firstHeader/>
    <firstFooter/>
  </headerFooter>
  <rowBreaks count="2" manualBreakCount="2">
    <brk id="51" man="1"/>
    <brk id="71" man="1"/>
  </rowBreaks>
  <drawing r:id="rId2"/>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46"/>
  <sheetViews>
    <sheetView tabSelected="0" workbookViewId="0" zoomScale="60" view="pageBreakPreview" showGridLines="true" showRowColHeaders="1">
      <selection activeCell="A1" sqref="A1"/>
    </sheetView>
  </sheetViews>
  <sheetFormatPr defaultRowHeight="14.4" defaultColWidth="8.85546875" outlineLevelRow="0" outlineLevelCol="0"/>
  <cols>
    <col min="1" max="1" width="12.85546875" customWidth="true" style="0"/>
    <col min="2" max="2" width="12.85546875" customWidth="true" style="0"/>
    <col min="3" max="3" width="12.85546875" customWidth="true" style="0"/>
    <col min="4" max="4" width="12.85546875" customWidth="true" style="0"/>
    <col min="5" max="5" width="12.85546875" customWidth="true" style="0"/>
    <col min="6" max="6" width="12.85546875" customWidth="true" style="0"/>
    <col min="7" max="7" width="12.85546875" customWidth="true" style="0"/>
    <col min="8" max="8" width="12.85546875" customWidth="true" style="0"/>
    <col min="9" max="9" width="12.85546875" customWidth="true" style="0"/>
    <col min="10" max="10" width="12.85546875" customWidth="true" style="0"/>
    <col min="11" max="11" width="12.85546875" customWidth="true" style="0"/>
  </cols>
  <sheetData>
    <row r="1" spans="1:11" customHeight="1" ht="30">
      <c r="A1" s="3"/>
      <c r="B1" s="3"/>
      <c r="C1" s="3"/>
      <c r="D1" s="3"/>
      <c r="E1" s="3"/>
      <c r="F1" s="3"/>
      <c r="G1" s="3"/>
      <c r="H1" s="3"/>
      <c r="I1" s="4" t="s">
        <v>1227</v>
      </c>
      <c r="J1" s="1540">
        <f>Cover!B49</f>
        <v/>
      </c>
      <c r="K1" s="1540"/>
    </row>
    <row r="2" spans="1:11" customHeight="1" ht="30">
      <c r="A2" s="5"/>
      <c r="B2" s="5"/>
      <c r="C2" s="5"/>
      <c r="D2" s="5"/>
      <c r="E2" s="5"/>
      <c r="F2" s="5"/>
      <c r="G2" s="1541" t="s">
        <v>1228</v>
      </c>
      <c r="H2" s="1541"/>
      <c r="I2" s="1541"/>
      <c r="J2" s="1541"/>
      <c r="K2" s="1541"/>
    </row>
    <row r="3" spans="1:11" customHeight="1" ht="80.25">
      <c r="A3" s="1542"/>
      <c r="B3" s="1542"/>
      <c r="C3" s="1542"/>
      <c r="D3" s="1542"/>
      <c r="E3" s="1542"/>
      <c r="F3" s="1542"/>
      <c r="G3" s="1543" t="s">
        <v>2</v>
      </c>
      <c r="H3" s="1543"/>
      <c r="I3" s="1543"/>
      <c r="J3" s="1543"/>
      <c r="K3" s="1543"/>
    </row>
    <row r="4" spans="1:11" customHeight="1" ht="30">
      <c r="A4" s="3"/>
      <c r="B4" s="3"/>
      <c r="C4" s="3"/>
      <c r="D4" s="3"/>
      <c r="E4" s="3"/>
      <c r="F4" s="3"/>
      <c r="G4" s="3"/>
      <c r="H4" s="3"/>
      <c r="I4" s="3"/>
      <c r="J4" s="3"/>
      <c r="K4" s="3"/>
    </row>
    <row r="5" spans="1:11" customHeight="1" ht="24.75">
      <c r="A5" s="1544" t="s">
        <v>1229</v>
      </c>
      <c r="B5" s="1544"/>
      <c r="C5" s="1544"/>
      <c r="D5" s="1544"/>
      <c r="E5" s="1544"/>
      <c r="F5" s="1544"/>
      <c r="G5" s="1545" t="s">
        <v>1230</v>
      </c>
      <c r="H5" s="1545"/>
      <c r="I5" s="1545"/>
      <c r="J5" s="1545"/>
      <c r="K5" s="1545"/>
    </row>
    <row r="6" spans="1:11" customHeight="1" ht="24.75">
      <c r="A6" s="1538" t="s">
        <v>1231</v>
      </c>
      <c r="B6" s="1538"/>
      <c r="C6" s="1538"/>
      <c r="D6" s="1538"/>
      <c r="E6" s="1538"/>
      <c r="F6" s="1538"/>
      <c r="G6" s="1539" t="s">
        <v>701</v>
      </c>
      <c r="H6" s="1539"/>
      <c r="I6" s="1539"/>
      <c r="J6" s="1539"/>
      <c r="K6" s="1539"/>
    </row>
    <row r="7" spans="1:11" customHeight="1" ht="24.75">
      <c r="A7" s="1538" t="s">
        <v>1232</v>
      </c>
      <c r="B7" s="1538"/>
      <c r="C7" s="1538"/>
      <c r="D7" s="1538"/>
      <c r="E7" s="1538"/>
      <c r="F7" s="1538"/>
      <c r="G7" s="1539" t="s">
        <v>159</v>
      </c>
      <c r="H7" s="1539"/>
      <c r="I7" s="1539"/>
      <c r="J7" s="1539"/>
      <c r="K7" s="1539"/>
    </row>
    <row r="8" spans="1:11" customHeight="1" ht="24.75">
      <c r="A8" s="1538" t="s">
        <v>1233</v>
      </c>
      <c r="B8" s="1538"/>
      <c r="C8" s="1538"/>
      <c r="D8" s="1538"/>
      <c r="E8" s="1538"/>
      <c r="F8" s="1538"/>
      <c r="G8" s="1539" t="s">
        <v>167</v>
      </c>
      <c r="H8" s="1539"/>
      <c r="I8" s="1539"/>
      <c r="J8" s="1539"/>
      <c r="K8" s="1539"/>
    </row>
    <row r="9" spans="1:11" customHeight="1" ht="24.75">
      <c r="A9" s="1538" t="s">
        <v>1234</v>
      </c>
      <c r="B9" s="1538"/>
      <c r="C9" s="1538"/>
      <c r="D9" s="1538"/>
      <c r="E9" s="1538"/>
      <c r="F9" s="1538"/>
      <c r="G9" s="1539" t="s">
        <v>1235</v>
      </c>
      <c r="H9" s="1539"/>
      <c r="I9" s="1539"/>
      <c r="J9" s="1539"/>
      <c r="K9" s="1539"/>
    </row>
    <row r="10" spans="1:11" customHeight="1" ht="24.75">
      <c r="A10" s="1538" t="s">
        <v>1236</v>
      </c>
      <c r="B10" s="1538"/>
      <c r="C10" s="1538"/>
      <c r="D10" s="1538"/>
      <c r="E10" s="1538"/>
      <c r="F10" s="1538"/>
      <c r="G10" s="1539" t="s">
        <v>1237</v>
      </c>
      <c r="H10" s="1539"/>
      <c r="I10" s="1539"/>
      <c r="J10" s="1539"/>
      <c r="K10" s="1539"/>
    </row>
    <row r="11" spans="1:11" customHeight="1" ht="24.75">
      <c r="A11" s="1538" t="s">
        <v>1238</v>
      </c>
      <c r="B11" s="1538"/>
      <c r="C11" s="1538"/>
      <c r="D11" s="1538"/>
      <c r="E11" s="1538"/>
      <c r="F11" s="1538"/>
      <c r="G11" s="1539" t="s">
        <v>1239</v>
      </c>
      <c r="H11" s="1539"/>
      <c r="I11" s="1539"/>
      <c r="J11" s="1539"/>
      <c r="K11" s="1539"/>
    </row>
    <row r="12" spans="1:11" customHeight="1" ht="24.75">
      <c r="A12" s="1538" t="s">
        <v>1240</v>
      </c>
      <c r="B12" s="1538"/>
      <c r="C12" s="1538"/>
      <c r="D12" s="1538"/>
      <c r="E12" s="1538"/>
      <c r="F12" s="1538"/>
      <c r="G12" s="1539" t="s">
        <v>1237</v>
      </c>
      <c r="H12" s="1539"/>
      <c r="I12" s="1539"/>
      <c r="J12" s="1539"/>
      <c r="K12" s="1539"/>
    </row>
    <row r="14" spans="1:11">
      <c r="B14"/>
    </row>
    <row r="43" spans="1:11" customHeight="1" ht="337.5">
      <c r="A43" s="2"/>
    </row>
    <row r="44" spans="1:11" customHeight="1" ht="22.5">
      <c r="A44" s="1537" t="s">
        <v>72</v>
      </c>
      <c r="B44" s="1537"/>
      <c r="C44" s="1537"/>
      <c r="D44" s="1537"/>
      <c r="E44" s="1537"/>
      <c r="F44" s="1537"/>
      <c r="G44" s="1537"/>
      <c r="H44" s="1537"/>
      <c r="I44" s="1537"/>
      <c r="J44" s="1537"/>
      <c r="K44" s="1537"/>
    </row>
    <row r="45" spans="1:11" customHeight="1" ht="22.5">
      <c r="A45" s="1536" t="s">
        <v>73</v>
      </c>
      <c r="B45" s="1536"/>
      <c r="C45" s="1536"/>
      <c r="D45" s="1536"/>
      <c r="E45" s="1536"/>
      <c r="F45" s="1536"/>
      <c r="G45" s="1536"/>
      <c r="H45" s="1536"/>
      <c r="I45" s="1536"/>
      <c r="J45" s="1536"/>
      <c r="K45" s="1536"/>
    </row>
    <row r="46" spans="1:11" customHeight="1" ht="76.5">
      <c r="A46"/>
    </row>
  </sheetData>
  <mergeCells>
    <mergeCell ref="J1:K1"/>
    <mergeCell ref="G2:K2"/>
    <mergeCell ref="A3:F3"/>
    <mergeCell ref="G3:K3"/>
    <mergeCell ref="A5:F5"/>
    <mergeCell ref="G5:K5"/>
    <mergeCell ref="A6:F6"/>
    <mergeCell ref="G6:K6"/>
    <mergeCell ref="A7:F7"/>
    <mergeCell ref="G7:K7"/>
    <mergeCell ref="A8:F8"/>
    <mergeCell ref="G8:K8"/>
    <mergeCell ref="A45:K45"/>
    <mergeCell ref="A44:K44"/>
    <mergeCell ref="A9:F9"/>
    <mergeCell ref="G9:K9"/>
    <mergeCell ref="A10:F10"/>
    <mergeCell ref="G10:K10"/>
    <mergeCell ref="A12:F12"/>
    <mergeCell ref="G12:K12"/>
    <mergeCell ref="A11:F11"/>
    <mergeCell ref="G11:K11"/>
  </mergeCells>
  <printOptions gridLines="false" gridLinesSet="true" horizontalCentered="true"/>
  <pageMargins left="0.31496062992126" right="0.31496062992126" top="0.35433070866142" bottom="0.35433070866142" header="0.31496062992126" footer="0.31496062992126"/>
  <pageSetup paperSize="9" orientation="portrait" scale="64"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A2E4B8"/>
    <outlinePr summaryBelow="1" summaryRight="1"/>
  </sheetPr>
  <dimension ref="A1:L63"/>
  <sheetViews>
    <sheetView tabSelected="0" workbookViewId="0" zoomScale="70" view="pageBreakPreview" showGridLines="true" showRowColHeaders="1" topLeftCell="AT9">
      <selection activeCell="R31" sqref="R31"/>
    </sheetView>
  </sheetViews>
  <sheetFormatPr defaultRowHeight="14.4" defaultColWidth="8.85546875" outlineLevelRow="0" outlineLevelCol="0"/>
  <cols>
    <col min="1" max="1" width="9.140625" customWidth="true" style="0"/>
    <col min="2" max="2" width="9.140625" customWidth="true" style="0"/>
    <col min="3" max="3" width="9.140625" customWidth="true" style="0"/>
    <col min="4" max="4" width="9.140625" customWidth="true" style="0"/>
    <col min="5" max="5" width="9.140625" customWidth="true" style="0"/>
    <col min="6" max="6" width="9.140625" customWidth="true" style="0"/>
    <col min="7" max="7" width="9.140625" customWidth="true" style="0"/>
    <col min="8" max="8" width="9.140625" customWidth="true" style="0"/>
    <col min="9" max="9" width="9.140625" customWidth="true" style="0"/>
    <col min="10" max="10" width="9.140625" customWidth="true" style="0"/>
    <col min="11" max="11" width="9.140625" customWidth="true" style="0"/>
    <col min="12" max="12" width="9.140625" customWidth="true" style="0"/>
  </cols>
  <sheetData>
    <row r="1" spans="1:12" customHeight="1" ht="15">
      <c r="A1" s="31"/>
      <c r="B1" s="31"/>
      <c r="C1" s="31"/>
      <c r="D1" s="31"/>
      <c r="E1" s="31"/>
      <c r="F1" s="31"/>
      <c r="G1" s="31"/>
      <c r="H1" s="31"/>
      <c r="I1" s="31"/>
      <c r="J1" s="31"/>
      <c r="K1" s="31"/>
      <c r="L1" s="31"/>
    </row>
    <row r="2" spans="1:12" customHeight="1" ht="15">
      <c r="A2" s="31"/>
      <c r="B2" s="31"/>
      <c r="C2" s="31"/>
      <c r="D2" s="31"/>
      <c r="E2" s="31"/>
      <c r="F2" s="31"/>
      <c r="G2" s="31"/>
      <c r="H2" s="31"/>
      <c r="I2" s="31"/>
      <c r="J2" s="31"/>
      <c r="K2" s="31"/>
      <c r="L2" s="31"/>
    </row>
    <row r="3" spans="1:12" customHeight="1" ht="15">
      <c r="A3" s="31"/>
      <c r="B3" s="31"/>
      <c r="C3" s="31"/>
      <c r="D3" s="31"/>
      <c r="E3" s="31"/>
      <c r="F3" s="31"/>
      <c r="G3" s="31"/>
      <c r="H3" s="31"/>
      <c r="I3" s="31"/>
      <c r="J3" s="31"/>
      <c r="K3" s="31"/>
      <c r="L3" s="31"/>
    </row>
    <row r="4" spans="1:12" customHeight="1" ht="15">
      <c r="A4" s="31"/>
      <c r="B4" s="31"/>
      <c r="C4" s="31"/>
      <c r="D4" s="31"/>
      <c r="E4" s="31"/>
      <c r="F4" s="31"/>
      <c r="G4" s="31"/>
      <c r="H4" s="31"/>
      <c r="I4" s="31"/>
      <c r="J4" s="31"/>
      <c r="K4" s="31"/>
      <c r="L4" s="31"/>
    </row>
    <row r="5" spans="1:12" customHeight="1" ht="15">
      <c r="A5" s="31"/>
      <c r="B5" s="31"/>
      <c r="C5" s="31"/>
      <c r="D5" s="31"/>
      <c r="E5" s="31"/>
      <c r="F5" s="31"/>
      <c r="G5" s="31"/>
      <c r="H5" s="31"/>
      <c r="I5" s="31"/>
      <c r="J5" s="31"/>
      <c r="K5" s="31"/>
      <c r="L5" s="31"/>
    </row>
    <row r="6" spans="1:12" customHeight="1" ht="15">
      <c r="A6" s="31"/>
      <c r="B6" s="31"/>
      <c r="C6" s="31"/>
      <c r="D6" s="31"/>
      <c r="E6" s="31"/>
      <c r="F6" s="31"/>
      <c r="G6" s="31"/>
      <c r="H6" s="31"/>
      <c r="I6" s="31"/>
      <c r="J6" s="31"/>
      <c r="K6" s="31"/>
      <c r="L6" s="31"/>
    </row>
    <row r="7" spans="1:12" customHeight="1" ht="15">
      <c r="A7" s="31"/>
      <c r="B7" s="31"/>
      <c r="C7" s="31"/>
      <c r="D7" s="31"/>
      <c r="E7" s="31"/>
      <c r="F7" s="31"/>
      <c r="G7" s="31"/>
      <c r="H7" s="31"/>
      <c r="I7" s="31"/>
      <c r="J7" s="31"/>
      <c r="K7" s="31"/>
      <c r="L7" s="31"/>
    </row>
    <row r="8" spans="1:12" customHeight="1" ht="15">
      <c r="A8" s="31"/>
      <c r="B8" s="31"/>
      <c r="C8" s="31"/>
      <c r="D8" s="31"/>
      <c r="E8" s="31"/>
      <c r="F8" s="31"/>
      <c r="G8" s="31"/>
      <c r="H8" s="31"/>
      <c r="I8" s="31"/>
      <c r="J8" s="31"/>
      <c r="K8" s="31"/>
      <c r="L8" s="31"/>
    </row>
    <row r="9" spans="1:12" customHeight="1" ht="15">
      <c r="A9" s="31"/>
      <c r="B9" s="31"/>
      <c r="C9" s="31"/>
      <c r="D9" s="31"/>
      <c r="E9" s="31"/>
      <c r="F9" s="31"/>
      <c r="G9" s="31"/>
      <c r="H9" s="31"/>
      <c r="I9" s="31"/>
      <c r="J9" s="31"/>
      <c r="K9" s="31"/>
      <c r="L9" s="31"/>
    </row>
    <row r="10" spans="1:12" customHeight="1" ht="15">
      <c r="A10" s="31"/>
      <c r="B10" s="31"/>
      <c r="C10" s="31"/>
      <c r="D10" s="31"/>
      <c r="E10" s="31"/>
      <c r="F10" s="31"/>
      <c r="G10" s="31"/>
      <c r="H10" s="31"/>
      <c r="I10" s="31"/>
      <c r="J10" s="31"/>
      <c r="K10" s="31"/>
      <c r="L10" s="31"/>
    </row>
    <row r="11" spans="1:12" customHeight="1" ht="15">
      <c r="A11" s="31"/>
      <c r="B11" s="31"/>
      <c r="C11" s="31"/>
      <c r="D11" s="31"/>
      <c r="E11" s="31"/>
      <c r="F11" s="31"/>
      <c r="G11" s="31"/>
      <c r="H11" s="31"/>
      <c r="I11" s="31"/>
      <c r="J11" s="31"/>
      <c r="K11" s="31"/>
      <c r="L11" s="31"/>
    </row>
    <row r="12" spans="1:12" customHeight="1" ht="15">
      <c r="A12" s="31"/>
      <c r="B12" s="31"/>
      <c r="C12" s="31"/>
      <c r="D12" s="31"/>
      <c r="E12" s="31"/>
      <c r="F12" s="31"/>
      <c r="G12" s="31"/>
      <c r="H12" s="31"/>
      <c r="I12" s="31"/>
      <c r="J12" s="31"/>
      <c r="K12" s="31"/>
      <c r="L12" s="31"/>
    </row>
    <row r="13" spans="1:12" customHeight="1" ht="15">
      <c r="A13" s="31"/>
      <c r="B13" s="31"/>
      <c r="C13" s="31"/>
      <c r="D13" s="31"/>
      <c r="E13" s="31"/>
      <c r="F13" s="31"/>
      <c r="G13" s="31"/>
      <c r="H13" s="31"/>
      <c r="I13" s="31"/>
      <c r="J13" s="31"/>
      <c r="K13" s="31"/>
      <c r="L13" s="31"/>
    </row>
    <row r="14" spans="1:12" customHeight="1" ht="15">
      <c r="A14" s="31"/>
      <c r="B14" s="31"/>
      <c r="C14" s="31"/>
      <c r="D14" s="31"/>
      <c r="E14" s="31"/>
      <c r="F14" s="31"/>
      <c r="G14" s="31"/>
      <c r="H14" s="31"/>
      <c r="I14" s="31"/>
      <c r="J14" s="31"/>
      <c r="K14" s="31"/>
      <c r="L14" s="31"/>
    </row>
    <row r="15" spans="1:12" customHeight="1" ht="15">
      <c r="A15" s="31"/>
      <c r="B15" s="31"/>
      <c r="C15" s="31"/>
      <c r="D15" s="31"/>
      <c r="E15" s="31"/>
      <c r="F15" s="31"/>
      <c r="G15" s="31"/>
      <c r="H15" s="31"/>
      <c r="I15" s="31"/>
      <c r="J15" s="31"/>
      <c r="K15" s="31"/>
      <c r="L15" s="31"/>
    </row>
    <row r="16" spans="1:12" customHeight="1" ht="15">
      <c r="A16" s="31"/>
      <c r="B16" s="31"/>
      <c r="C16" s="31"/>
      <c r="D16" s="31"/>
      <c r="E16" s="31"/>
      <c r="F16" s="31"/>
      <c r="G16" s="31"/>
      <c r="H16" s="31"/>
      <c r="I16" s="31"/>
      <c r="J16" s="31"/>
      <c r="K16" s="31"/>
      <c r="L16" s="31"/>
    </row>
    <row r="17" spans="1:12" customHeight="1" ht="15">
      <c r="A17" s="31"/>
      <c r="B17" s="31"/>
      <c r="C17" s="31"/>
      <c r="D17" s="31"/>
      <c r="E17" s="31"/>
      <c r="F17" s="31"/>
      <c r="G17" s="31"/>
      <c r="H17" s="31"/>
      <c r="I17" s="31"/>
      <c r="J17" s="31"/>
      <c r="K17" s="31"/>
      <c r="L17" s="31"/>
    </row>
    <row r="18" spans="1:12" customHeight="1" ht="15">
      <c r="A18" s="31"/>
      <c r="B18" s="31"/>
      <c r="C18" s="31"/>
      <c r="D18" s="31"/>
      <c r="E18" s="31"/>
      <c r="F18" s="31"/>
      <c r="G18" s="31"/>
      <c r="H18" s="31"/>
      <c r="I18" s="31"/>
      <c r="J18" s="31"/>
      <c r="K18" s="31"/>
      <c r="L18" s="31"/>
    </row>
    <row r="19" spans="1:12" customHeight="1" ht="15">
      <c r="A19" s="31"/>
      <c r="B19" s="31"/>
      <c r="C19" s="31"/>
      <c r="D19" s="31"/>
      <c r="E19" s="31"/>
      <c r="F19" s="31"/>
      <c r="G19" s="31"/>
      <c r="H19" s="31"/>
      <c r="I19" s="31"/>
      <c r="J19" s="31"/>
      <c r="K19" s="31"/>
      <c r="L19" s="31"/>
    </row>
    <row r="20" spans="1:12" customHeight="1" ht="15">
      <c r="A20" s="31"/>
      <c r="B20" s="31"/>
      <c r="C20" s="31"/>
      <c r="D20" s="31"/>
      <c r="E20" s="31"/>
      <c r="F20" s="31"/>
      <c r="G20" s="31"/>
      <c r="H20" s="31"/>
      <c r="I20" s="31"/>
      <c r="J20" s="31"/>
      <c r="K20" s="31"/>
      <c r="L20" s="31"/>
    </row>
    <row r="21" spans="1:12" customHeight="1" ht="15">
      <c r="A21" s="31"/>
      <c r="B21" s="31"/>
      <c r="C21" s="31"/>
      <c r="D21" s="31"/>
      <c r="E21" s="31"/>
      <c r="F21" s="31"/>
      <c r="G21" s="31"/>
      <c r="H21" s="31"/>
      <c r="I21" s="31"/>
      <c r="J21" s="31"/>
      <c r="K21" s="31"/>
      <c r="L21" s="31"/>
    </row>
    <row r="22" spans="1:12" customHeight="1" ht="15">
      <c r="A22" s="31"/>
      <c r="B22" s="31"/>
      <c r="C22" s="31"/>
      <c r="D22" s="31"/>
      <c r="E22" s="31"/>
      <c r="F22" s="31"/>
      <c r="G22" s="31"/>
      <c r="H22" s="31"/>
      <c r="I22" s="31"/>
      <c r="J22" s="31"/>
      <c r="K22" s="31"/>
      <c r="L22" s="31"/>
    </row>
    <row r="23" spans="1:12" customHeight="1" ht="15">
      <c r="A23" s="31"/>
      <c r="B23" s="31"/>
      <c r="C23" s="31"/>
      <c r="D23" s="31"/>
      <c r="E23" s="31"/>
      <c r="F23" s="31"/>
      <c r="G23" s="31"/>
      <c r="H23" s="31"/>
      <c r="I23" s="31"/>
      <c r="J23" s="31"/>
      <c r="K23" s="31"/>
      <c r="L23" s="31"/>
    </row>
    <row r="24" spans="1:12" customHeight="1" ht="15">
      <c r="A24" s="31"/>
      <c r="B24" s="31"/>
      <c r="C24" s="31"/>
      <c r="D24" s="31"/>
      <c r="E24" s="31"/>
      <c r="F24" s="31"/>
      <c r="G24" s="31"/>
      <c r="H24" s="31"/>
      <c r="I24" s="31"/>
      <c r="J24" s="31"/>
      <c r="K24" s="31"/>
      <c r="L24" s="31"/>
    </row>
    <row r="25" spans="1:12" customHeight="1" ht="15">
      <c r="A25" s="31"/>
      <c r="B25" s="31"/>
      <c r="C25" s="31"/>
      <c r="D25" s="31"/>
      <c r="E25" s="31"/>
      <c r="F25" s="31"/>
      <c r="G25" s="31"/>
      <c r="H25" s="31"/>
      <c r="I25" s="31"/>
      <c r="J25" s="31"/>
      <c r="K25" s="31"/>
      <c r="L25" s="31"/>
    </row>
    <row r="26" spans="1:12" customHeight="1" ht="15">
      <c r="A26" s="31"/>
      <c r="B26" s="31"/>
      <c r="C26" s="31"/>
      <c r="D26" s="31"/>
      <c r="E26" s="31"/>
      <c r="F26" s="31"/>
      <c r="G26" s="31"/>
      <c r="H26" s="31"/>
      <c r="I26" s="31"/>
      <c r="J26" s="31"/>
      <c r="K26" s="31"/>
      <c r="L26" s="31"/>
    </row>
    <row r="27" spans="1:12" customHeight="1" ht="15">
      <c r="A27" s="31"/>
      <c r="B27" s="31"/>
      <c r="C27" s="31"/>
      <c r="D27" s="31"/>
      <c r="E27" s="31"/>
      <c r="F27" s="31"/>
      <c r="G27" s="31"/>
      <c r="H27" s="31"/>
      <c r="I27" s="31"/>
      <c r="J27" s="31"/>
      <c r="K27" s="31"/>
      <c r="L27" s="31"/>
    </row>
    <row r="28" spans="1:12" customHeight="1" ht="15">
      <c r="A28" s="31"/>
      <c r="B28" s="31"/>
      <c r="C28" s="31"/>
      <c r="D28" s="31"/>
      <c r="E28" s="31"/>
      <c r="F28" s="31"/>
      <c r="G28" s="31"/>
      <c r="H28" s="31"/>
      <c r="I28" s="31"/>
      <c r="J28" s="31"/>
      <c r="K28" s="31"/>
      <c r="L28" s="31"/>
    </row>
    <row r="29" spans="1:12" customHeight="1" ht="15">
      <c r="A29" s="31"/>
      <c r="B29" s="31"/>
      <c r="C29" s="31"/>
      <c r="D29" s="31"/>
      <c r="E29" s="31"/>
      <c r="F29" s="31"/>
      <c r="G29" s="31"/>
      <c r="H29" s="31"/>
      <c r="I29" s="31"/>
      <c r="J29" s="31"/>
      <c r="K29" s="31"/>
      <c r="L29" s="31"/>
    </row>
    <row r="30" spans="1:12" customHeight="1" ht="15">
      <c r="A30" s="31"/>
      <c r="B30" s="31"/>
      <c r="C30" s="31"/>
      <c r="D30" s="31"/>
      <c r="E30" s="31"/>
      <c r="F30" s="31"/>
      <c r="G30" s="31"/>
      <c r="H30" s="31"/>
      <c r="I30" s="31"/>
      <c r="J30" s="31"/>
      <c r="K30" s="31"/>
      <c r="L30" s="31"/>
    </row>
    <row r="31" spans="1:12" customHeight="1" ht="15">
      <c r="A31" s="31"/>
      <c r="B31" s="31"/>
      <c r="C31" s="31"/>
      <c r="D31" s="31"/>
      <c r="E31" s="31"/>
      <c r="F31" s="31"/>
      <c r="G31" s="31"/>
      <c r="H31" s="31"/>
      <c r="I31" s="31"/>
      <c r="J31" s="31"/>
      <c r="K31" s="31"/>
      <c r="L31" s="31"/>
    </row>
    <row r="32" spans="1:12" customHeight="1" ht="15">
      <c r="A32" s="31"/>
      <c r="B32" s="31"/>
      <c r="C32" s="31"/>
      <c r="D32" s="31"/>
      <c r="E32" s="31"/>
      <c r="F32" s="31"/>
      <c r="G32" s="31"/>
      <c r="H32" s="31"/>
      <c r="I32" s="31"/>
      <c r="J32" s="31"/>
      <c r="K32" s="31"/>
      <c r="L32" s="31"/>
    </row>
    <row r="33" spans="1:12" customHeight="1" ht="15">
      <c r="A33" s="31"/>
      <c r="B33" s="31"/>
      <c r="C33" s="31"/>
      <c r="D33" s="31"/>
      <c r="E33" s="31"/>
      <c r="F33" s="31"/>
      <c r="G33" s="31"/>
      <c r="H33" s="31"/>
      <c r="I33" s="31"/>
      <c r="J33" s="31"/>
      <c r="K33" s="31"/>
      <c r="L33" s="31"/>
    </row>
    <row r="34" spans="1:12" customHeight="1" ht="15">
      <c r="A34" s="31"/>
      <c r="B34" s="31"/>
      <c r="C34" s="31"/>
      <c r="D34" s="31"/>
      <c r="E34" s="31"/>
      <c r="F34" s="31"/>
      <c r="G34" s="31"/>
      <c r="H34" s="31"/>
      <c r="I34" s="31"/>
      <c r="J34" s="31"/>
      <c r="K34" s="31"/>
      <c r="L34" s="31"/>
    </row>
    <row r="35" spans="1:12" customHeight="1" ht="15">
      <c r="A35" s="31"/>
      <c r="B35" s="31"/>
      <c r="C35" s="31"/>
      <c r="D35" s="31"/>
      <c r="E35" s="31"/>
      <c r="F35" s="31"/>
      <c r="G35" s="31"/>
      <c r="H35" s="31"/>
      <c r="I35" s="31"/>
      <c r="J35" s="31"/>
      <c r="K35" s="31"/>
      <c r="L35" s="31"/>
    </row>
    <row r="36" spans="1:12" customHeight="1" ht="15">
      <c r="A36" s="31"/>
      <c r="B36" s="31"/>
      <c r="C36" s="31"/>
      <c r="D36" s="31"/>
      <c r="E36" s="31"/>
      <c r="F36" s="31"/>
      <c r="G36" s="31"/>
      <c r="H36" s="31"/>
      <c r="I36" s="31"/>
      <c r="J36" s="31"/>
      <c r="K36" s="31"/>
      <c r="L36" s="31"/>
    </row>
    <row r="37" spans="1:12" customHeight="1" ht="15">
      <c r="A37" s="31"/>
      <c r="B37" s="31"/>
      <c r="C37" s="31"/>
      <c r="D37" s="31"/>
      <c r="E37" s="31"/>
      <c r="F37" s="31"/>
      <c r="G37" s="31"/>
      <c r="H37" s="31"/>
      <c r="I37" s="31"/>
      <c r="J37" s="31"/>
      <c r="K37" s="31"/>
      <c r="L37" s="31"/>
    </row>
    <row r="38" spans="1:12" customHeight="1" ht="15">
      <c r="A38" s="31"/>
      <c r="B38" s="31"/>
      <c r="C38" s="31"/>
      <c r="D38" s="31"/>
      <c r="E38" s="31"/>
      <c r="F38" s="31"/>
      <c r="G38" s="31"/>
      <c r="H38" s="31"/>
      <c r="I38" s="31"/>
      <c r="J38" s="31"/>
      <c r="K38" s="31"/>
      <c r="L38" s="31"/>
    </row>
    <row r="39" spans="1:12" customHeight="1" ht="15">
      <c r="A39" s="31"/>
      <c r="B39" s="31"/>
      <c r="C39" s="31"/>
      <c r="D39" s="31"/>
      <c r="E39" s="31"/>
      <c r="F39" s="31"/>
      <c r="G39" s="31"/>
      <c r="H39" s="31"/>
      <c r="I39" s="31"/>
      <c r="J39" s="31"/>
      <c r="K39" s="31"/>
      <c r="L39" s="31"/>
    </row>
    <row r="40" spans="1:12" customHeight="1" ht="15">
      <c r="A40" s="31"/>
      <c r="B40" s="31"/>
      <c r="C40" s="31"/>
      <c r="D40" s="31"/>
      <c r="E40" s="31"/>
      <c r="F40" s="31"/>
      <c r="G40" s="31"/>
      <c r="H40" s="31"/>
      <c r="I40" s="31"/>
      <c r="J40" s="31"/>
      <c r="K40" s="31"/>
      <c r="L40" s="31"/>
    </row>
    <row r="41" spans="1:12" customHeight="1" ht="15">
      <c r="A41" s="31"/>
      <c r="B41" s="31"/>
      <c r="C41" s="31"/>
      <c r="D41" s="31"/>
      <c r="E41" s="31"/>
      <c r="F41" s="31"/>
      <c r="G41" s="31"/>
      <c r="H41" s="31"/>
      <c r="I41" s="31"/>
      <c r="J41" s="31"/>
      <c r="K41" s="31"/>
      <c r="L41" s="31"/>
    </row>
    <row r="42" spans="1:12" customHeight="1" ht="15">
      <c r="A42" s="31"/>
      <c r="B42" s="31"/>
      <c r="C42" s="31"/>
      <c r="D42" s="31"/>
      <c r="E42" s="31"/>
      <c r="F42" s="31"/>
      <c r="G42" s="31"/>
      <c r="H42" s="31"/>
      <c r="I42" s="31"/>
      <c r="J42" s="31"/>
      <c r="K42" s="31"/>
      <c r="L42" s="31"/>
    </row>
    <row r="43" spans="1:12" customHeight="1" ht="15">
      <c r="A43" s="31"/>
      <c r="B43" s="31"/>
      <c r="C43" s="31"/>
      <c r="D43" s="31"/>
      <c r="E43" s="31"/>
      <c r="F43" s="31"/>
      <c r="G43" s="31"/>
      <c r="H43" s="31"/>
      <c r="I43" s="31"/>
      <c r="J43" s="31"/>
      <c r="K43" s="31"/>
      <c r="L43" s="31"/>
    </row>
    <row r="44" spans="1:12" customHeight="1" ht="15">
      <c r="A44" s="31"/>
      <c r="B44" s="1546"/>
      <c r="C44" s="1546"/>
      <c r="D44" s="1546"/>
      <c r="E44" s="1546"/>
      <c r="F44" s="1546"/>
      <c r="G44" s="1546"/>
      <c r="H44" s="1546"/>
      <c r="I44" s="1546"/>
      <c r="J44" s="1546"/>
      <c r="K44" s="1546"/>
      <c r="L44" s="31"/>
    </row>
    <row r="45" spans="1:12" customHeight="1" ht="15">
      <c r="A45" s="31"/>
      <c r="B45" s="1546"/>
      <c r="C45" s="1546"/>
      <c r="D45" s="1546"/>
      <c r="E45" s="1546"/>
      <c r="F45" s="1546"/>
      <c r="G45" s="1546"/>
      <c r="H45" s="1546"/>
      <c r="I45" s="1546"/>
      <c r="J45" s="1546"/>
      <c r="K45" s="1546"/>
      <c r="L45" s="31"/>
    </row>
    <row r="46" spans="1:12" customHeight="1" ht="15">
      <c r="A46" s="31"/>
      <c r="B46" s="1546"/>
      <c r="C46" s="1546"/>
      <c r="D46" s="1546"/>
      <c r="E46" s="1546"/>
      <c r="F46" s="1546"/>
      <c r="G46" s="1546"/>
      <c r="H46" s="1546"/>
      <c r="I46" s="1546"/>
      <c r="J46" s="1546"/>
      <c r="K46" s="1546"/>
      <c r="L46" s="31"/>
    </row>
    <row r="47" spans="1:12" customHeight="1" ht="15">
      <c r="A47" s="31"/>
      <c r="B47" s="31"/>
      <c r="C47" s="31"/>
      <c r="D47" s="31"/>
      <c r="E47" s="31"/>
      <c r="F47" s="31"/>
      <c r="G47" s="31"/>
      <c r="H47" s="31"/>
      <c r="I47" s="31"/>
      <c r="J47" s="31"/>
      <c r="K47" s="31"/>
      <c r="L47" s="31"/>
    </row>
    <row r="48" spans="1:12" customHeight="1" ht="15">
      <c r="A48" s="31"/>
      <c r="B48" s="1547"/>
      <c r="C48" s="1547"/>
      <c r="D48" s="1547"/>
      <c r="E48" s="1547"/>
      <c r="F48" s="1547"/>
      <c r="G48" s="1547"/>
      <c r="H48" s="1547"/>
      <c r="I48" s="1547"/>
      <c r="J48" s="1547"/>
      <c r="K48" s="1547"/>
      <c r="L48" s="31"/>
    </row>
    <row r="49" spans="1:12" customHeight="1" ht="15">
      <c r="A49" s="31"/>
      <c r="B49" s="1547"/>
      <c r="C49" s="1547"/>
      <c r="D49" s="1547"/>
      <c r="E49" s="1547"/>
      <c r="F49" s="1547"/>
      <c r="G49" s="1547"/>
      <c r="H49" s="1547"/>
      <c r="I49" s="1547"/>
      <c r="J49" s="1547"/>
      <c r="K49" s="1547"/>
      <c r="L49" s="31"/>
    </row>
    <row r="50" spans="1:12" customHeight="1" ht="15">
      <c r="A50" s="31"/>
      <c r="B50" s="423"/>
      <c r="C50" s="423"/>
      <c r="D50" s="423"/>
      <c r="E50" s="423"/>
      <c r="F50" s="423"/>
      <c r="G50" s="423"/>
      <c r="H50" s="423"/>
      <c r="I50" s="423"/>
      <c r="J50" s="423"/>
      <c r="K50" s="423"/>
      <c r="L50" s="31"/>
    </row>
    <row r="51" spans="1:12" customHeight="1" ht="15">
      <c r="A51" s="31"/>
      <c r="B51" s="33"/>
      <c r="C51" s="33"/>
      <c r="D51" s="33"/>
      <c r="E51" s="33"/>
      <c r="F51" s="33"/>
      <c r="G51" s="33"/>
      <c r="H51" s="33"/>
      <c r="I51" s="33"/>
      <c r="J51" s="33"/>
      <c r="K51" s="33"/>
      <c r="L51" s="31"/>
    </row>
    <row r="52" spans="1:12" customHeight="1" ht="15">
      <c r="A52" s="31"/>
      <c r="B52" s="33"/>
      <c r="C52" s="33"/>
      <c r="D52" s="33"/>
      <c r="E52" s="33"/>
      <c r="F52" s="33"/>
      <c r="G52" s="33"/>
      <c r="H52" s="33"/>
      <c r="I52" s="33"/>
      <c r="J52" s="33"/>
      <c r="K52" s="33"/>
      <c r="L52" s="31"/>
    </row>
    <row r="53" spans="1:12" customHeight="1" ht="15">
      <c r="A53" s="31"/>
      <c r="B53" s="31"/>
      <c r="C53" s="31"/>
      <c r="D53" s="31"/>
      <c r="E53" s="31"/>
      <c r="F53" s="31"/>
      <c r="G53" s="31"/>
      <c r="H53" s="31"/>
      <c r="I53" s="31"/>
      <c r="J53" s="31"/>
      <c r="K53" s="31"/>
      <c r="L53" s="31"/>
    </row>
    <row r="54" spans="1:12" customHeight="1" ht="15">
      <c r="A54" s="31"/>
      <c r="B54" s="31"/>
      <c r="C54" s="31"/>
      <c r="D54" s="31"/>
      <c r="E54" s="31"/>
      <c r="F54" s="31"/>
      <c r="G54" s="31"/>
      <c r="H54" s="31"/>
      <c r="I54" s="31"/>
      <c r="J54" s="31"/>
      <c r="K54" s="31"/>
      <c r="L54" s="31"/>
    </row>
    <row r="55" spans="1:12" customHeight="1" ht="15">
      <c r="A55" s="31"/>
      <c r="B55" s="31"/>
      <c r="C55" s="31"/>
      <c r="D55" s="31"/>
      <c r="E55" s="31"/>
      <c r="F55" s="31"/>
      <c r="G55" s="31"/>
      <c r="H55" s="31"/>
      <c r="I55" s="31"/>
      <c r="J55" s="31"/>
      <c r="K55" s="31"/>
      <c r="L55" s="31"/>
    </row>
    <row r="56" spans="1:12" customHeight="1" ht="15">
      <c r="A56" s="31"/>
      <c r="B56" s="31"/>
      <c r="C56" s="31"/>
      <c r="D56" s="31"/>
      <c r="E56" s="31"/>
      <c r="F56" s="31"/>
      <c r="G56" s="31"/>
      <c r="H56" s="31"/>
      <c r="I56" s="31"/>
      <c r="J56" s="31"/>
      <c r="K56" s="31"/>
      <c r="L56" s="31"/>
    </row>
    <row r="57" spans="1:12" customHeight="1" ht="15">
      <c r="A57" s="31"/>
      <c r="B57" s="31"/>
      <c r="C57" s="31"/>
      <c r="D57" s="31"/>
      <c r="E57" s="31"/>
      <c r="F57" s="31"/>
      <c r="G57" s="31"/>
      <c r="H57" s="31"/>
      <c r="I57" s="31"/>
      <c r="J57" s="31"/>
      <c r="K57" s="31"/>
      <c r="L57" s="31"/>
    </row>
    <row r="58" spans="1:12" customHeight="1" ht="15">
      <c r="A58" s="31"/>
      <c r="B58" s="31"/>
      <c r="C58" s="31"/>
      <c r="D58" s="31"/>
      <c r="E58" s="31"/>
      <c r="F58" s="31"/>
      <c r="G58" s="31"/>
      <c r="H58" s="31"/>
      <c r="I58" s="31"/>
      <c r="J58" s="31"/>
      <c r="K58" s="31"/>
      <c r="L58" s="31"/>
    </row>
    <row r="59" spans="1:12" customHeight="1" ht="15">
      <c r="A59" s="31"/>
      <c r="B59" s="31"/>
      <c r="C59" s="31"/>
      <c r="D59" s="31"/>
      <c r="E59" s="31"/>
      <c r="F59" s="31"/>
      <c r="G59" s="31"/>
      <c r="H59" s="31"/>
      <c r="I59" s="31"/>
      <c r="J59" s="31"/>
      <c r="K59" s="31"/>
      <c r="L59" s="424"/>
    </row>
    <row r="60" spans="1:12" customHeight="1" ht="15">
      <c r="A60" s="31"/>
      <c r="B60" s="31"/>
      <c r="C60" s="31"/>
      <c r="D60" s="31"/>
      <c r="E60" s="31"/>
      <c r="F60" s="31"/>
      <c r="G60" s="31"/>
      <c r="H60" s="31"/>
      <c r="I60" s="31"/>
      <c r="J60" s="31"/>
      <c r="K60" s="31"/>
      <c r="L60" s="31"/>
    </row>
    <row r="61" spans="1:12" customHeight="1" ht="15">
      <c r="A61" s="31"/>
      <c r="B61" s="31"/>
      <c r="C61" s="31"/>
      <c r="D61" s="31"/>
      <c r="E61" s="31"/>
      <c r="F61" s="31"/>
      <c r="G61" s="31"/>
      <c r="H61" s="31"/>
      <c r="I61" s="31"/>
      <c r="J61" s="31"/>
      <c r="K61" s="31"/>
      <c r="L61" s="31"/>
    </row>
    <row r="62" spans="1:12" customHeight="1" ht="15">
      <c r="A62" s="31"/>
      <c r="B62" s="31"/>
      <c r="C62" s="31"/>
      <c r="D62" s="31"/>
      <c r="E62" s="31"/>
      <c r="F62" s="31"/>
      <c r="G62" s="31"/>
      <c r="H62" s="31"/>
      <c r="I62" s="31"/>
      <c r="J62" s="31"/>
      <c r="K62" s="31"/>
      <c r="L62" s="31"/>
    </row>
    <row r="63" spans="1:12" customHeight="1" ht="15">
      <c r="A63" s="31"/>
      <c r="B63" s="31"/>
      <c r="C63" s="31"/>
      <c r="D63" s="31"/>
      <c r="E63" s="31"/>
      <c r="F63" s="31"/>
      <c r="G63" s="31"/>
      <c r="H63" s="31"/>
      <c r="I63" s="31"/>
      <c r="J63" s="31"/>
      <c r="K63" s="31"/>
      <c r="L63" s="31"/>
    </row>
  </sheetData>
  <mergeCells>
    <mergeCell ref="B44:K46"/>
    <mergeCell ref="B48:K49"/>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8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Cover</vt:lpstr>
      <vt:lpstr>Bayview</vt:lpstr>
      <vt:lpstr>Bayview S2</vt:lpstr>
      <vt:lpstr>Forte</vt:lpstr>
      <vt:lpstr>Oasis</vt:lpstr>
      <vt:lpstr>Imported Alum.</vt:lpstr>
      <vt:lpstr>Local Poly</vt:lpstr>
      <vt:lpstr>Outdoor Blinds</vt:lpstr>
      <vt:lpstr>Pleated</vt:lpstr>
      <vt:lpstr>Lumex Custom</vt:lpstr>
      <vt:lpstr>Manual Roof</vt:lpstr>
      <vt:lpstr>Roller Blinds | Atlas</vt:lpstr>
      <vt:lpstr>Roller Blinds | Wattle</vt:lpstr>
      <vt:lpstr>IB - Venetians</vt:lpstr>
      <vt:lpstr>Vertical Blinds | Atlas</vt:lpstr>
      <vt:lpstr>IB - Panel Glides</vt:lpstr>
      <vt:lpstr>Versa Drape</vt:lpstr>
      <vt:lpstr>Dual Shades</vt:lpstr>
      <vt:lpstr>Aura Drapery 2.0 -Velare</vt:lpstr>
      <vt:lpstr>Velare-M2M</vt:lpstr>
      <vt:lpstr>LouvreEase</vt:lpstr>
      <vt:lpstr>Back Cover</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Allen</dc:creator>
  <cp:lastModifiedBy>James Radde</cp:lastModifiedBy>
  <dcterms:created xsi:type="dcterms:W3CDTF">2022-02-11T15:50:15+00:00</dcterms:created>
  <dcterms:modified xsi:type="dcterms:W3CDTF">2026-03-31T22:55:32+00:00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0x01010039499B128B7797429552CCC362E69FEC</vt:lpwstr>
  </property>
  <property fmtid="{D5CDD505-2E9C-101B-9397-08002B2CF9AE}" pid="3" name="MediaServiceImageTags">
    <vt:lpwstr/>
  </property>
</Properties>
</file>