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77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M17" i="1"/>
  <c r="M11" i="1"/>
  <c r="M10" i="1"/>
  <c r="M9" i="1"/>
  <c r="M8" i="1"/>
  <c r="M7" i="1"/>
  <c r="M6" i="1"/>
  <c r="M5" i="1"/>
  <c r="M4" i="1"/>
  <c r="E17" i="1"/>
  <c r="C17" i="1"/>
  <c r="M15" i="1"/>
  <c r="M14" i="1"/>
  <c r="L11" i="1"/>
  <c r="L10" i="1"/>
  <c r="L9" i="1"/>
  <c r="L8" i="1"/>
  <c r="L7" i="1"/>
  <c r="L6" i="1"/>
  <c r="L5" i="1"/>
  <c r="L4" i="1"/>
  <c r="H12" i="1"/>
  <c r="H11" i="1"/>
  <c r="H10" i="1"/>
  <c r="H9" i="1"/>
  <c r="H8" i="1"/>
  <c r="H7" i="1"/>
  <c r="H6" i="1"/>
  <c r="H5" i="1"/>
  <c r="H4" i="1"/>
  <c r="E12" i="1"/>
  <c r="E11" i="1"/>
  <c r="E10" i="1"/>
  <c r="E9" i="1"/>
  <c r="E8" i="1"/>
  <c r="E7" i="1"/>
  <c r="E6" i="1"/>
  <c r="E5" i="1"/>
  <c r="E4" i="1"/>
  <c r="C12" i="1"/>
  <c r="C11" i="1"/>
  <c r="C10" i="1"/>
  <c r="C9" i="1"/>
  <c r="C8" i="1"/>
  <c r="C7" i="1"/>
  <c r="C6" i="1"/>
  <c r="C4" i="1"/>
  <c r="C5" i="1"/>
  <c r="E15" i="1"/>
  <c r="E14" i="1"/>
  <c r="C15" i="1"/>
  <c r="C14" i="1"/>
  <c r="I15" i="1"/>
  <c r="I14" i="1"/>
  <c r="H15" i="1"/>
  <c r="H14" i="1"/>
  <c r="D12" i="1"/>
  <c r="D11" i="1"/>
  <c r="D10" i="1"/>
  <c r="D9" i="1"/>
  <c r="D8" i="1"/>
  <c r="D4" i="1"/>
  <c r="D5" i="1"/>
  <c r="D6" i="1"/>
  <c r="D7" i="1"/>
</calcChain>
</file>

<file path=xl/sharedStrings.xml><?xml version="1.0" encoding="utf-8"?>
<sst xmlns="http://schemas.openxmlformats.org/spreadsheetml/2006/main" count="71" uniqueCount="65">
  <si>
    <t>Adam</t>
  </si>
  <si>
    <t>https://www.studylight.org/commentaries/eng/acc/genesis-5.html</t>
  </si>
  <si>
    <t>Septuagint</t>
  </si>
  <si>
    <t>Seth</t>
  </si>
  <si>
    <t>Enos</t>
  </si>
  <si>
    <t>Cainan</t>
  </si>
  <si>
    <t>Mahaleleel</t>
  </si>
  <si>
    <t>Jared</t>
  </si>
  <si>
    <t>Enoch</t>
  </si>
  <si>
    <t>Methusaleh</t>
  </si>
  <si>
    <t>Lamech</t>
  </si>
  <si>
    <t>Noah</t>
  </si>
  <si>
    <t>Hebrew</t>
  </si>
  <si>
    <t>Age to Son</t>
  </si>
  <si>
    <t>Age to Death</t>
  </si>
  <si>
    <t>Gen 5:5</t>
  </si>
  <si>
    <t>Gen 5:8</t>
  </si>
  <si>
    <t>Gen 5:11</t>
  </si>
  <si>
    <t>Gen 5:14</t>
  </si>
  <si>
    <t>Gen 5:20</t>
  </si>
  <si>
    <t>Gen 5:17</t>
  </si>
  <si>
    <t>Gen 5:23</t>
  </si>
  <si>
    <t>Gen 5:27</t>
  </si>
  <si>
    <t>Gen 5:31</t>
  </si>
  <si>
    <t>Mean</t>
  </si>
  <si>
    <t>StDev</t>
  </si>
  <si>
    <t>z</t>
  </si>
  <si>
    <t>Monte</t>
  </si>
  <si>
    <t>Shem</t>
  </si>
  <si>
    <t>Arphaxad</t>
  </si>
  <si>
    <t>Salah</t>
  </si>
  <si>
    <t>Eber</t>
  </si>
  <si>
    <t>Peleg</t>
  </si>
  <si>
    <t>Reu</t>
  </si>
  <si>
    <t>Serug</t>
  </si>
  <si>
    <t>Nahor</t>
  </si>
  <si>
    <t>Terah</t>
  </si>
  <si>
    <t>missing son?</t>
  </si>
  <si>
    <t>not correct</t>
  </si>
  <si>
    <t>Gen 6:3</t>
  </si>
  <si>
    <t>Age shall be 120</t>
  </si>
  <si>
    <t>By Abraham?</t>
  </si>
  <si>
    <t>Gen 9:20</t>
  </si>
  <si>
    <t>Noah was husbandmen (1 year of flood = 601)</t>
  </si>
  <si>
    <t>Gen 9:28</t>
  </si>
  <si>
    <t>https://www.youtube.com/watch?v=VI1yRTC6kGE</t>
  </si>
  <si>
    <t>?</t>
  </si>
  <si>
    <t>Abraham</t>
  </si>
  <si>
    <t>Ishmael</t>
  </si>
  <si>
    <t>Isaac</t>
  </si>
  <si>
    <t>age 15 when Abraham died</t>
  </si>
  <si>
    <t>http://britishbibleschool.com/biblos/abraham-isaac-and-jacob-a-chronology</t>
  </si>
  <si>
    <t>Joseph</t>
  </si>
  <si>
    <t>Age of a man</t>
  </si>
  <si>
    <t>Jacob</t>
  </si>
  <si>
    <t>[Esau]</t>
  </si>
  <si>
    <t>Manasseh</t>
  </si>
  <si>
    <t>https://www.youtube.com/watch?v=FF0F8YjT1og</t>
  </si>
  <si>
    <t>215 years after Jacob arrived, they left</t>
  </si>
  <si>
    <t>https://en.wikipedia.org/wiki/Solomon%27s_Temple#:~:text=According%20to%20the%201st%20century,thousand%20and%20twenty%20years%20from</t>
  </si>
  <si>
    <t>https://en.wikipedia.org/wiki/Ark_of_the_Covenant</t>
  </si>
  <si>
    <t>shazer, delivered by Jeremiah to Lehi (Apocrypha?)</t>
  </si>
  <si>
    <t>Or Jeremiah made up "cave story" to help Lehi escape</t>
  </si>
  <si>
    <r>
      <t>n his book </t>
    </r>
    <r>
      <rPr>
        <i/>
        <sz val="11"/>
        <color rgb="FF202122"/>
        <rFont val="Arial"/>
        <family val="2"/>
      </rPr>
      <t>The Lost Ark of the Covenant</t>
    </r>
    <r>
      <rPr>
        <sz val="11"/>
        <color rgb="FF202122"/>
        <rFont val="Arial"/>
        <family val="2"/>
      </rPr>
      <t> (2008), Parfitt also suggests that the Ark was taken to Arabia following the events depicted in the </t>
    </r>
    <r>
      <rPr>
        <sz val="11"/>
        <color rgb="FF3366CC"/>
        <rFont val="Arial"/>
        <family val="2"/>
      </rPr>
      <t>Second Book of Maccabees</t>
    </r>
    <r>
      <rPr>
        <sz val="11"/>
        <color rgb="FF202122"/>
        <rFont val="Arial"/>
        <family val="2"/>
      </rPr>
      <t>, and cites Arabic sources which maintain it was brought in distant times to </t>
    </r>
    <r>
      <rPr>
        <sz val="11"/>
        <color rgb="FF3366CC"/>
        <rFont val="Arial"/>
        <family val="2"/>
      </rPr>
      <t>Yemen</t>
    </r>
    <r>
      <rPr>
        <sz val="11"/>
        <color rgb="FF202122"/>
        <rFont val="Arial"/>
        <family val="2"/>
      </rPr>
      <t>.</t>
    </r>
  </si>
  <si>
    <t>https://en.wikipedia.org/wiki/Sena,_Yemen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</si>
</sst>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i/>
      <sz val="11"/>
      <color rgb="FF202122"/>
      <name val="Arial"/>
      <family val="2"/>
    </font>
    <font>
      <sz val="11"/>
      <color rgb="FF3366C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topLeftCell="A44" zoomScale="200" zoomScaleNormal="200" workbookViewId="0">
      <selection activeCell="A53" sqref="A53"/>
    </sheetView>
  </sheetViews>
  <sheetFormatPr defaultRowHeight="15" x14ac:dyDescent="0.25"/>
  <cols>
    <col min="1" max="1" width="11.5703125" bestFit="1" customWidth="1"/>
    <col min="2" max="2" width="10.5703125" bestFit="1" customWidth="1"/>
    <col min="3" max="3" width="10.5703125" customWidth="1"/>
    <col min="4" max="4" width="12.42578125" bestFit="1" customWidth="1"/>
    <col min="7" max="7" width="10.42578125" bestFit="1" customWidth="1"/>
    <col min="8" max="8" width="10.42578125" customWidth="1"/>
    <col min="9" max="9" width="12.42578125" bestFit="1" customWidth="1"/>
  </cols>
  <sheetData>
    <row r="1" spans="1:18" x14ac:dyDescent="0.25">
      <c r="B1" t="s">
        <v>2</v>
      </c>
      <c r="G1" t="s">
        <v>12</v>
      </c>
      <c r="J1" t="s">
        <v>1</v>
      </c>
      <c r="R1" t="s">
        <v>2</v>
      </c>
    </row>
    <row r="2" spans="1:18" x14ac:dyDescent="0.25">
      <c r="L2" t="s">
        <v>27</v>
      </c>
    </row>
    <row r="3" spans="1:18" x14ac:dyDescent="0.25">
      <c r="B3" t="s">
        <v>13</v>
      </c>
      <c r="C3" t="s">
        <v>26</v>
      </c>
      <c r="D3" t="s">
        <v>14</v>
      </c>
      <c r="E3" t="s">
        <v>26</v>
      </c>
      <c r="G3" t="s">
        <v>13</v>
      </c>
      <c r="H3" t="s">
        <v>26</v>
      </c>
      <c r="I3" t="s">
        <v>14</v>
      </c>
    </row>
    <row r="4" spans="1:18" x14ac:dyDescent="0.25">
      <c r="A4" t="s">
        <v>0</v>
      </c>
      <c r="B4">
        <v>230</v>
      </c>
      <c r="C4">
        <f>(B4-$C$14)/$C$15</f>
        <v>2.056433089928007</v>
      </c>
      <c r="D4">
        <f>I4</f>
        <v>930</v>
      </c>
      <c r="E4">
        <f>(D4-$E$14)/$E$15</f>
        <v>0.43773604474651573</v>
      </c>
      <c r="G4">
        <v>130</v>
      </c>
      <c r="H4">
        <f>(G4-$H$14)/$H$15</f>
        <v>0.25455815916841135</v>
      </c>
      <c r="I4">
        <v>930</v>
      </c>
      <c r="J4" t="s">
        <v>15</v>
      </c>
      <c r="L4">
        <f>B4</f>
        <v>230</v>
      </c>
      <c r="M4">
        <f>I4</f>
        <v>930</v>
      </c>
    </row>
    <row r="5" spans="1:18" x14ac:dyDescent="0.25">
      <c r="A5" t="s">
        <v>3</v>
      </c>
      <c r="B5">
        <v>205</v>
      </c>
      <c r="C5">
        <f>(B5-$C$14)/$C$15</f>
        <v>0.97536429265276936</v>
      </c>
      <c r="D5">
        <f>I5</f>
        <v>912</v>
      </c>
      <c r="E5">
        <f>(D5-$E$14)/$E$15</f>
        <v>0.34255048870767613</v>
      </c>
      <c r="G5">
        <v>105</v>
      </c>
      <c r="H5">
        <f>(G5-$H$14)/$H$15</f>
        <v>-0.24785926024292665</v>
      </c>
      <c r="I5">
        <v>912</v>
      </c>
      <c r="J5" t="s">
        <v>16</v>
      </c>
      <c r="L5">
        <f>B5</f>
        <v>205</v>
      </c>
      <c r="M5">
        <f>I5</f>
        <v>912</v>
      </c>
    </row>
    <row r="6" spans="1:18" x14ac:dyDescent="0.25">
      <c r="A6" t="s">
        <v>4</v>
      </c>
      <c r="B6">
        <v>190</v>
      </c>
      <c r="C6">
        <f>(B6-$C$14)/$C$15</f>
        <v>0.32672301428762679</v>
      </c>
      <c r="D6">
        <f>I6</f>
        <v>905</v>
      </c>
      <c r="E6">
        <f>(D6-$E$14)/$E$15</f>
        <v>0.30553388358146072</v>
      </c>
      <c r="G6">
        <v>90</v>
      </c>
      <c r="H6">
        <f>(G6-$H$14)/$H$15</f>
        <v>-0.54930971188972944</v>
      </c>
      <c r="I6">
        <v>905</v>
      </c>
      <c r="J6" t="s">
        <v>17</v>
      </c>
      <c r="L6">
        <f>B6</f>
        <v>190</v>
      </c>
      <c r="M6">
        <f>I6</f>
        <v>905</v>
      </c>
    </row>
    <row r="7" spans="1:18" x14ac:dyDescent="0.25">
      <c r="A7" t="s">
        <v>5</v>
      </c>
      <c r="B7">
        <v>170</v>
      </c>
      <c r="C7">
        <f>(B7-$C$14)/$C$15</f>
        <v>-0.53813202353256329</v>
      </c>
      <c r="D7">
        <f>I7</f>
        <v>910</v>
      </c>
      <c r="E7">
        <f>(D7-$E$14)/$E$15</f>
        <v>0.33197431581447173</v>
      </c>
      <c r="G7">
        <v>70</v>
      </c>
      <c r="H7">
        <f>(G7-$H$14)/$H$15</f>
        <v>-0.95124364741879985</v>
      </c>
      <c r="I7">
        <v>910</v>
      </c>
      <c r="J7" t="s">
        <v>18</v>
      </c>
      <c r="L7">
        <f>B7</f>
        <v>170</v>
      </c>
      <c r="M7">
        <f>I7</f>
        <v>910</v>
      </c>
    </row>
    <row r="8" spans="1:18" x14ac:dyDescent="0.25">
      <c r="A8" t="s">
        <v>6</v>
      </c>
      <c r="B8">
        <v>165</v>
      </c>
      <c r="C8">
        <f>(B8-$C$14)/$C$15</f>
        <v>-0.75434578298761079</v>
      </c>
      <c r="D8">
        <f>I8</f>
        <v>895</v>
      </c>
      <c r="E8">
        <f>(D8-$E$14)/$E$15</f>
        <v>0.25265301911543869</v>
      </c>
      <c r="G8">
        <v>65</v>
      </c>
      <c r="H8">
        <f>(G8-$H$14)/$H$15</f>
        <v>-1.0517271313010674</v>
      </c>
      <c r="I8">
        <v>895</v>
      </c>
      <c r="J8" t="s">
        <v>20</v>
      </c>
      <c r="L8">
        <f>B8</f>
        <v>165</v>
      </c>
      <c r="M8">
        <f>I8</f>
        <v>895</v>
      </c>
    </row>
    <row r="9" spans="1:18" x14ac:dyDescent="0.25">
      <c r="A9" t="s">
        <v>7</v>
      </c>
      <c r="B9">
        <v>162</v>
      </c>
      <c r="C9">
        <f>(B9-$C$14)/$C$15</f>
        <v>-0.88407403866063927</v>
      </c>
      <c r="D9">
        <f>I9</f>
        <v>962</v>
      </c>
      <c r="E9">
        <f>(D9-$E$14)/$E$15</f>
        <v>0.60695481103778615</v>
      </c>
      <c r="G9">
        <v>162</v>
      </c>
      <c r="H9">
        <f>(G9-$H$14)/$H$15</f>
        <v>0.89765245601492394</v>
      </c>
      <c r="I9">
        <v>962</v>
      </c>
      <c r="J9" t="s">
        <v>19</v>
      </c>
      <c r="L9">
        <f>B9</f>
        <v>162</v>
      </c>
      <c r="M9">
        <f>I9</f>
        <v>962</v>
      </c>
    </row>
    <row r="10" spans="1:18" x14ac:dyDescent="0.25">
      <c r="A10" t="s">
        <v>8</v>
      </c>
      <c r="B10">
        <v>165</v>
      </c>
      <c r="C10">
        <f>(B10-$C$14)/$C$15</f>
        <v>-0.75434578298761079</v>
      </c>
      <c r="D10">
        <f>I10</f>
        <v>365</v>
      </c>
      <c r="E10">
        <f>(D10-$E$14)/$E$15</f>
        <v>-2.5500327975837274</v>
      </c>
      <c r="G10">
        <v>65</v>
      </c>
      <c r="H10">
        <f>(G10-$H$14)/$H$15</f>
        <v>-1.0517271313010674</v>
      </c>
      <c r="I10">
        <v>365</v>
      </c>
      <c r="J10" t="s">
        <v>21</v>
      </c>
      <c r="L10">
        <f>B10</f>
        <v>165</v>
      </c>
      <c r="M10">
        <f>I10</f>
        <v>365</v>
      </c>
      <c r="O10" t="s">
        <v>38</v>
      </c>
    </row>
    <row r="11" spans="1:18" x14ac:dyDescent="0.25">
      <c r="A11" t="s">
        <v>9</v>
      </c>
      <c r="B11">
        <v>167</v>
      </c>
      <c r="C11">
        <f>(B11-$C$14)/$C$15</f>
        <v>-0.66786027920559177</v>
      </c>
      <c r="D11">
        <f>I11</f>
        <v>969</v>
      </c>
      <c r="E11">
        <f>(D11-$E$14)/$E$15</f>
        <v>0.64397141616400155</v>
      </c>
      <c r="G11">
        <v>187</v>
      </c>
      <c r="H11">
        <f>(G11-$H$14)/$H$15</f>
        <v>1.4000698754262619</v>
      </c>
      <c r="I11">
        <v>969</v>
      </c>
      <c r="J11" t="s">
        <v>22</v>
      </c>
      <c r="L11">
        <f>B11</f>
        <v>167</v>
      </c>
      <c r="M11">
        <f>I11</f>
        <v>969</v>
      </c>
    </row>
    <row r="12" spans="1:18" x14ac:dyDescent="0.25">
      <c r="A12" t="s">
        <v>10</v>
      </c>
      <c r="B12">
        <v>188</v>
      </c>
      <c r="C12">
        <f>(B12-$C$14)/$C$15</f>
        <v>0.24023751050560782</v>
      </c>
      <c r="D12">
        <f>I12</f>
        <v>777</v>
      </c>
      <c r="E12">
        <f>(D12-$E$14)/$E$15</f>
        <v>-0.37134118158362089</v>
      </c>
      <c r="G12">
        <v>182</v>
      </c>
      <c r="H12">
        <f>(G12-$H$14)/$H$15</f>
        <v>1.2995863915439945</v>
      </c>
      <c r="I12">
        <v>777</v>
      </c>
      <c r="J12" t="s">
        <v>23</v>
      </c>
      <c r="L12">
        <v>168</v>
      </c>
      <c r="M12">
        <f>(M11+M17)/2</f>
        <v>960</v>
      </c>
    </row>
    <row r="14" spans="1:18" x14ac:dyDescent="0.25">
      <c r="C14">
        <f>AVERAGE(B4:B12)</f>
        <v>182.44444444444446</v>
      </c>
      <c r="E14">
        <f>AVERAGE(D4:D12)</f>
        <v>847.22222222222217</v>
      </c>
      <c r="F14" t="s">
        <v>24</v>
      </c>
      <c r="H14">
        <f>AVERAGE(G4:G12)</f>
        <v>117.33333333333333</v>
      </c>
      <c r="I14">
        <f>AVERAGE(I4:I12)</f>
        <v>847.22222222222217</v>
      </c>
      <c r="M14">
        <f>AVERAGE(L4:L12)</f>
        <v>180.22222222222223</v>
      </c>
    </row>
    <row r="15" spans="1:18" x14ac:dyDescent="0.25">
      <c r="C15">
        <f>_xlfn.STDEV.S(B4:B12)</f>
        <v>23.125262761270001</v>
      </c>
      <c r="E15">
        <f>_xlfn.STDEV.S(D4:D12)</f>
        <v>189.10432159113788</v>
      </c>
      <c r="F15" t="s">
        <v>25</v>
      </c>
      <c r="H15">
        <f>_xlfn.STDEV.S(G4:G12)</f>
        <v>49.759421218498915</v>
      </c>
      <c r="I15">
        <f>_xlfn.STDEV.S(I4:I12)</f>
        <v>189.10432159113788</v>
      </c>
      <c r="M15">
        <f>_xlfn.STDEV.S(L4:L12)</f>
        <v>23.482854265281407</v>
      </c>
    </row>
    <row r="16" spans="1:18" x14ac:dyDescent="0.25">
      <c r="A16" t="s">
        <v>45</v>
      </c>
    </row>
    <row r="17" spans="1:13" x14ac:dyDescent="0.25">
      <c r="A17" t="s">
        <v>11</v>
      </c>
      <c r="B17">
        <v>500</v>
      </c>
      <c r="C17">
        <f>(B17-$C$14)/$C$15</f>
        <v>13.731976100500573</v>
      </c>
      <c r="D17">
        <v>951</v>
      </c>
      <c r="E17">
        <f>(D17-$E$14)/$E$15</f>
        <v>0.54878586012516195</v>
      </c>
      <c r="G17">
        <v>500</v>
      </c>
      <c r="I17">
        <v>951</v>
      </c>
      <c r="J17" t="s">
        <v>44</v>
      </c>
      <c r="M17">
        <f>I17</f>
        <v>951</v>
      </c>
    </row>
    <row r="18" spans="1:13" x14ac:dyDescent="0.25">
      <c r="A18" t="s">
        <v>28</v>
      </c>
      <c r="B18">
        <v>103</v>
      </c>
      <c r="D18">
        <v>603</v>
      </c>
      <c r="G18">
        <v>103</v>
      </c>
    </row>
    <row r="19" spans="1:13" x14ac:dyDescent="0.25">
      <c r="A19" t="s">
        <v>29</v>
      </c>
      <c r="B19">
        <v>135</v>
      </c>
      <c r="D19">
        <v>535</v>
      </c>
      <c r="G19">
        <v>35</v>
      </c>
    </row>
    <row r="20" spans="1:13" x14ac:dyDescent="0.25">
      <c r="A20" t="s">
        <v>5</v>
      </c>
      <c r="B20">
        <v>130</v>
      </c>
      <c r="D20" t="s">
        <v>46</v>
      </c>
      <c r="G20">
        <v>0</v>
      </c>
    </row>
    <row r="21" spans="1:13" x14ac:dyDescent="0.25">
      <c r="A21" t="s">
        <v>30</v>
      </c>
      <c r="B21">
        <v>130</v>
      </c>
      <c r="D21">
        <v>460</v>
      </c>
      <c r="G21">
        <v>30</v>
      </c>
    </row>
    <row r="22" spans="1:13" x14ac:dyDescent="0.25">
      <c r="A22" t="s">
        <v>31</v>
      </c>
      <c r="B22">
        <v>134</v>
      </c>
      <c r="D22">
        <v>404</v>
      </c>
      <c r="G22">
        <v>34</v>
      </c>
    </row>
    <row r="23" spans="1:13" x14ac:dyDescent="0.25">
      <c r="A23" t="s">
        <v>32</v>
      </c>
      <c r="B23">
        <v>130</v>
      </c>
      <c r="D23">
        <v>339</v>
      </c>
      <c r="G23">
        <v>30</v>
      </c>
    </row>
    <row r="24" spans="1:13" x14ac:dyDescent="0.25">
      <c r="A24" t="s">
        <v>33</v>
      </c>
      <c r="B24">
        <v>132</v>
      </c>
      <c r="D24">
        <v>339</v>
      </c>
      <c r="G24">
        <v>32</v>
      </c>
    </row>
    <row r="25" spans="1:13" x14ac:dyDescent="0.25">
      <c r="A25" t="s">
        <v>34</v>
      </c>
      <c r="B25">
        <v>130</v>
      </c>
      <c r="D25">
        <v>330</v>
      </c>
      <c r="G25">
        <v>30</v>
      </c>
    </row>
    <row r="26" spans="1:13" x14ac:dyDescent="0.25">
      <c r="A26" t="s">
        <v>35</v>
      </c>
      <c r="B26">
        <v>179</v>
      </c>
      <c r="D26">
        <v>204</v>
      </c>
      <c r="G26">
        <v>39</v>
      </c>
      <c r="I26" t="s">
        <v>37</v>
      </c>
    </row>
    <row r="27" spans="1:13" x14ac:dyDescent="0.25">
      <c r="A27" t="s">
        <v>36</v>
      </c>
      <c r="B27">
        <v>70</v>
      </c>
      <c r="D27">
        <v>215</v>
      </c>
      <c r="G27">
        <v>70</v>
      </c>
    </row>
    <row r="28" spans="1:13" x14ac:dyDescent="0.25">
      <c r="A28" t="s">
        <v>47</v>
      </c>
      <c r="B28">
        <v>100</v>
      </c>
      <c r="D28">
        <v>175</v>
      </c>
    </row>
    <row r="29" spans="1:13" x14ac:dyDescent="0.25">
      <c r="A29" t="s">
        <v>51</v>
      </c>
    </row>
    <row r="30" spans="1:13" x14ac:dyDescent="0.25">
      <c r="A30" t="s">
        <v>48</v>
      </c>
      <c r="B30">
        <v>86</v>
      </c>
      <c r="I30" t="s">
        <v>41</v>
      </c>
    </row>
    <row r="32" spans="1:13" x14ac:dyDescent="0.25">
      <c r="A32" t="s">
        <v>49</v>
      </c>
      <c r="B32">
        <v>100</v>
      </c>
      <c r="D32">
        <v>180</v>
      </c>
    </row>
    <row r="33" spans="1:6" x14ac:dyDescent="0.25">
      <c r="A33" t="s">
        <v>54</v>
      </c>
      <c r="B33">
        <v>60</v>
      </c>
      <c r="D33">
        <v>147</v>
      </c>
      <c r="F33" t="s">
        <v>50</v>
      </c>
    </row>
    <row r="34" spans="1:6" x14ac:dyDescent="0.25">
      <c r="A34" t="s">
        <v>55</v>
      </c>
    </row>
    <row r="35" spans="1:6" x14ac:dyDescent="0.25">
      <c r="A35" t="s">
        <v>52</v>
      </c>
      <c r="B35">
        <v>91</v>
      </c>
      <c r="D35">
        <v>110</v>
      </c>
      <c r="F35" t="s">
        <v>53</v>
      </c>
    </row>
    <row r="36" spans="1:6" x14ac:dyDescent="0.25">
      <c r="A36" t="s">
        <v>56</v>
      </c>
      <c r="B36">
        <v>40</v>
      </c>
    </row>
    <row r="38" spans="1:6" x14ac:dyDescent="0.25">
      <c r="A38" t="s">
        <v>57</v>
      </c>
      <c r="E38" t="s">
        <v>58</v>
      </c>
    </row>
    <row r="40" spans="1:6" x14ac:dyDescent="0.25">
      <c r="B40" t="s">
        <v>39</v>
      </c>
      <c r="D40" t="s">
        <v>40</v>
      </c>
    </row>
    <row r="41" spans="1:6" x14ac:dyDescent="0.25">
      <c r="B41" t="s">
        <v>42</v>
      </c>
      <c r="D41" t="s">
        <v>43</v>
      </c>
    </row>
    <row r="43" spans="1:6" x14ac:dyDescent="0.25">
      <c r="A43" t="s">
        <v>59</v>
      </c>
    </row>
    <row r="45" spans="1:6" x14ac:dyDescent="0.25">
      <c r="A45" t="s">
        <v>60</v>
      </c>
    </row>
    <row r="47" spans="1:6" x14ac:dyDescent="0.25">
      <c r="A47" t="s">
        <v>61</v>
      </c>
      <c r="E47" t="s">
        <v>62</v>
      </c>
    </row>
    <row r="49" spans="1:1" x14ac:dyDescent="0.25">
      <c r="A49" s="1" t="s">
        <v>63</v>
      </c>
    </row>
    <row r="51" spans="1:1" x14ac:dyDescent="0.25">
      <c r="A51" t="s">
        <v>64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NUC WSU</dc:creator>
  <cp:lastModifiedBy>NUC WSU</cp:lastModifiedBy>
  <dcterms:created xsi:type="dcterms:W3CDTF">2023-05-25T22:51:24Z</dcterms:created>
  <dcterms:modified xsi:type="dcterms:W3CDTF">2023-05-25T23:54:46Z</dcterms:modified>
</cp:coreProperties>
</file>