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ataLAB\MBA SeafoodWatch\Deliverables\Ecosystems of interest\Southern Ocean\raw\"/>
    </mc:Choice>
  </mc:AlternateContent>
  <xr:revisionPtr revIDLastSave="0" documentId="13_ncr:1_{65BFE280-28E4-469A-8BCD-BF5CE5D88411}" xr6:coauthVersionLast="47" xr6:coauthVersionMax="47" xr10:uidLastSave="{00000000-0000-0000-0000-000000000000}"/>
  <bookViews>
    <workbookView xWindow="-38520" yWindow="-3705" windowWidth="38640" windowHeight="21120" xr2:uid="{FD6595B8-0613-487C-8AAC-4C700047D239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</calcChain>
</file>

<file path=xl/sharedStrings.xml><?xml version="1.0" encoding="utf-8"?>
<sst xmlns="http://schemas.openxmlformats.org/spreadsheetml/2006/main" count="95" uniqueCount="66">
  <si>
    <t>TL</t>
  </si>
  <si>
    <t>Phytoplankton</t>
  </si>
  <si>
    <t>Baleen whales</t>
  </si>
  <si>
    <t>Penguins</t>
  </si>
  <si>
    <t>Detritus</t>
  </si>
  <si>
    <t>QB</t>
  </si>
  <si>
    <t>B</t>
  </si>
  <si>
    <t>group.name</t>
  </si>
  <si>
    <t>group.code</t>
  </si>
  <si>
    <t>agg.group.name</t>
  </si>
  <si>
    <t>ED</t>
  </si>
  <si>
    <t>Surma et al 2022</t>
  </si>
  <si>
    <t>Hunt et al 2002 in Surma et al 2022</t>
  </si>
  <si>
    <t>Column1</t>
  </si>
  <si>
    <t>Column2</t>
  </si>
  <si>
    <t>Column3</t>
  </si>
  <si>
    <t>Killer whales</t>
  </si>
  <si>
    <t>Sperm whales</t>
  </si>
  <si>
    <t>Crabeater seals</t>
  </si>
  <si>
    <t>Emperor penguins</t>
  </si>
  <si>
    <t>Adélie penguins</t>
  </si>
  <si>
    <t>Other fish</t>
  </si>
  <si>
    <t>Antarctic silverfish</t>
  </si>
  <si>
    <t>Mesopelagic fish</t>
  </si>
  <si>
    <t>Cephalopods</t>
  </si>
  <si>
    <t>Salps</t>
  </si>
  <si>
    <t>Antarctic krill</t>
  </si>
  <si>
    <t>Other krill</t>
  </si>
  <si>
    <t>Macrozooplankton</t>
  </si>
  <si>
    <t>Mesozooplankton</t>
  </si>
  <si>
    <t>Microzooplankton</t>
  </si>
  <si>
    <t>Benthos</t>
  </si>
  <si>
    <t>Bacteria</t>
  </si>
  <si>
    <t>Carcasses</t>
  </si>
  <si>
    <t>Weddell seals</t>
  </si>
  <si>
    <t>Leopard seals</t>
  </si>
  <si>
    <t>Minke whales</t>
  </si>
  <si>
    <t>Ross seals</t>
  </si>
  <si>
    <t>Large toothfish</t>
  </si>
  <si>
    <t>Flying birds</t>
  </si>
  <si>
    <t>Southern elephant seals</t>
  </si>
  <si>
    <t>Other seals</t>
  </si>
  <si>
    <t>ED.source</t>
  </si>
  <si>
    <t>Surma et al 2023</t>
  </si>
  <si>
    <t>Surma et al 2024</t>
  </si>
  <si>
    <t>Surma et al 2025</t>
  </si>
  <si>
    <t>Surma et al 2027</t>
  </si>
  <si>
    <t>Surma et al 2028</t>
  </si>
  <si>
    <t>Surma et al 2029</t>
  </si>
  <si>
    <t>average of all Antarctic krill in Schaafsma et al 2018</t>
  </si>
  <si>
    <t>average of all other krill in Schaafsma et al 2018</t>
  </si>
  <si>
    <t>Forcada et al. (2009) in Reisinger et al 2011</t>
  </si>
  <si>
    <t>average of antarctic seal (adult and pup), northern fur seal and ringed seal in Reisinger et al 2011</t>
  </si>
  <si>
    <t>assumed king penguin ED in Reisinger et al 2011</t>
  </si>
  <si>
    <t>assumed Macaroni penguin ED in Reisinger et al 2011</t>
  </si>
  <si>
    <t>average of species in Schaafsma et al 2018</t>
  </si>
  <si>
    <t>average in Schaafsma et al 2018</t>
  </si>
  <si>
    <t>ED of species with highest biomass in this group</t>
  </si>
  <si>
    <t>average of species available in Schaafsma et al 2018 and other refs</t>
  </si>
  <si>
    <t>average of cephalopod species in Schaafsma et al 2018</t>
  </si>
  <si>
    <t>Whyte 1987 in Surma et al 2022</t>
  </si>
  <si>
    <t>Dessier et al 2018</t>
  </si>
  <si>
    <t>assumed same as epibenthic, Cauffopé and Heymans (2005) in Surma et al 2022</t>
  </si>
  <si>
    <t>Palavesam et al 2005</t>
  </si>
  <si>
    <t>average of nektonic groups</t>
  </si>
  <si>
    <t>average of 0.1 and 5.3 in Luskow et al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</si>
</sst>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Calibri"/>
      <family val="2"/>
    </font>
    <font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0" fontId="3" fillId="0" borderId="0" xfId="0" applyFont="1"/>
    <xf numFmtId="2" fontId="3" fillId="0" borderId="0" xfId="0" applyNumberFormat="1" applyFont="1"/>
    <xf numFmtId="164" fontId="3" fillId="0" borderId="0" xfId="0" applyNumberFormat="1" applyFont="1"/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left"/>
    </xf>
    <xf numFmtId="0" fontId="3" fillId="0" borderId="0" xfId="0" applyFont="1" applyAlignment="1">
      <alignment horizontal="left"/>
    </xf>
    <xf numFmtId="2" fontId="3" fillId="0" borderId="1" xfId="0" applyNumberFormat="1" applyFont="1" applyBorder="1" applyAlignment="1">
      <alignment vertical="center"/>
    </xf>
    <xf numFmtId="0" fontId="3" fillId="0" borderId="2" xfId="0" applyFont="1" applyBorder="1" applyAlignment="1">
      <alignment horizontal="left" vertical="center"/>
    </xf>
    <xf numFmtId="2" fontId="3" fillId="0" borderId="1" xfId="0" applyNumberFormat="1" applyFont="1" applyBorder="1"/>
    <xf numFmtId="0" fontId="3" fillId="0" borderId="0" xfId="0" applyFont="1" applyFill="1"/>
    <xf numFmtId="0" fontId="4" fillId="0" borderId="0" xfId="0" applyFont="1"/>
    <xf numFmtId="2" fontId="4" fillId="0" borderId="0" xfId="0" applyNumberFormat="1" applyFont="1"/>
    <xf numFmtId="164" fontId="4" fillId="0" borderId="0" xfId="0" applyNumberFormat="1" applyFont="1"/>
    <xf numFmtId="0" fontId="4" fillId="0" borderId="0" xfId="0" applyFont="1" applyFill="1"/>
  </cellXfs>
  <cellStyles count="1">
    <cellStyle name="Normal" xfId="0" builtinId="0"/>
  </cellStyles>
  <dxfs count="13"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0.00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0.00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0.00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B7FA6B-7E3C-4949-9A0E-2680E6961746}" name="Table3" displayName="Table3" ref="A1:K29" totalsRowShown="0" headerRowDxfId="0" dataDxfId="12">
  <autoFilter ref="A1:K29" xr:uid="{57B7FA6B-7E3C-4949-9A0E-2680E6961746}"/>
  <tableColumns count="11">
    <tableColumn id="5" xr3:uid="{F4A9FA3B-504E-418D-8E52-51BC461F8454}" name="group.code" dataDxfId="11"/>
    <tableColumn id="1" xr3:uid="{061AB2A3-A950-487D-A6F7-123D78754F6E}" name="group.name" dataDxfId="10"/>
    <tableColumn id="2" xr3:uid="{97D2B599-A562-4FE0-90C6-3DC5BD35D441}" name="TL" dataDxfId="9"/>
    <tableColumn id="3" xr3:uid="{98A3D80E-D4BC-48E4-B457-8243C9C2DEAD}" name="B" dataDxfId="8"/>
    <tableColumn id="4" xr3:uid="{9BF176FB-2129-4FBE-AB02-002021639C2E}" name="QB" dataDxfId="7"/>
    <tableColumn id="10" xr3:uid="{06B0AFDB-7C0B-4DD8-AA53-5FF545A46B48}" name="agg.group.name" dataDxfId="6"/>
    <tableColumn id="6" xr3:uid="{A4342D2C-5B6B-4013-A8B3-3F43EFAF475B}" name="ED" dataDxfId="5"/>
    <tableColumn id="7" xr3:uid="{4A51352D-C365-44CA-A92B-2FDA6B020842}" name="Column1" dataDxfId="4">
      <calculatedColumnFormula>Table3[[#This Row],[QB]]*Table3[[#This Row],[B]]</calculatedColumnFormula>
    </tableColumn>
    <tableColumn id="8" xr3:uid="{30BA5D50-7D92-475F-B9D0-6F66894B10A1}" name="Column2" dataDxfId="3"/>
    <tableColumn id="9" xr3:uid="{E48DB57F-D79C-40FA-8201-5665CC4F74E6}" name="Column3" dataDxfId="2"/>
    <tableColumn id="11" xr3:uid="{721AAEE4-A914-4046-AA3B-265DA45E99DD}" name="ED.sourc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A9DF9-1DF2-4F92-9F93-BC5D8D75EB31}">
  <dimension ref="A1:K29"/>
  <sheetViews>
    <sheetView tabSelected="1" zoomScale="110" zoomScaleNormal="110" workbookViewId="0">
      <selection activeCell="K18" sqref="K18"/>
    </sheetView>
  </sheetViews>
  <sheetFormatPr defaultRowHeight="14.4" x14ac:dyDescent="0.3"/>
  <cols>
    <col min="1" max="1" width="12.5546875" style="3" bestFit="1" customWidth="1"/>
    <col min="2" max="2" width="21.88671875" style="3" bestFit="1" customWidth="1"/>
    <col min="3" max="3" width="9" style="4" bestFit="1" customWidth="1"/>
    <col min="4" max="4" width="10.88671875" style="5" customWidth="1"/>
    <col min="5" max="5" width="12.33203125" style="5" customWidth="1"/>
    <col min="6" max="6" width="16.5546875" style="5" bestFit="1" customWidth="1"/>
    <col min="7" max="10" width="8.88671875" style="3"/>
    <col min="11" max="11" width="83" style="3" bestFit="1" customWidth="1"/>
    <col min="12" max="16384" width="8.88671875" style="3"/>
  </cols>
  <sheetData>
    <row r="1" spans="1:11" s="13" customFormat="1" x14ac:dyDescent="0.3">
      <c r="A1" s="13" t="s">
        <v>8</v>
      </c>
      <c r="B1" s="13" t="s">
        <v>7</v>
      </c>
      <c r="C1" s="14" t="s">
        <v>0</v>
      </c>
      <c r="D1" s="15" t="s">
        <v>6</v>
      </c>
      <c r="E1" s="15" t="s">
        <v>5</v>
      </c>
      <c r="F1" s="15" t="s">
        <v>9</v>
      </c>
      <c r="G1" s="16" t="s">
        <v>10</v>
      </c>
      <c r="H1" s="13" t="s">
        <v>13</v>
      </c>
      <c r="I1" s="13" t="s">
        <v>14</v>
      </c>
      <c r="J1" s="13" t="s">
        <v>15</v>
      </c>
      <c r="K1" s="13" t="s">
        <v>42</v>
      </c>
    </row>
    <row r="2" spans="1:11" x14ac:dyDescent="0.3">
      <c r="A2" s="3">
        <v>1</v>
      </c>
      <c r="B2" s="3" t="s">
        <v>16</v>
      </c>
      <c r="C2" s="4">
        <v>5.3010000000000002</v>
      </c>
      <c r="D2" s="5">
        <v>6.0000000000000001E-3</v>
      </c>
      <c r="E2" s="5">
        <v>10.7</v>
      </c>
      <c r="F2" s="3" t="s">
        <v>16</v>
      </c>
      <c r="G2" s="4">
        <v>8.74</v>
      </c>
      <c r="H2" s="3">
        <f>Table3[[#This Row],[QB]]*Table3[[#This Row],[B]]</f>
        <v>6.4199999999999993E-2</v>
      </c>
      <c r="I2" s="3">
        <v>0</v>
      </c>
      <c r="J2" s="3">
        <v>0</v>
      </c>
      <c r="K2" s="7" t="s">
        <v>11</v>
      </c>
    </row>
    <row r="3" spans="1:11" x14ac:dyDescent="0.3">
      <c r="A3" s="3">
        <v>2</v>
      </c>
      <c r="B3" s="3" t="s">
        <v>17</v>
      </c>
      <c r="C3" s="4">
        <v>5.3419999999999996</v>
      </c>
      <c r="D3" s="5">
        <v>1.0999999999999999E-2</v>
      </c>
      <c r="E3" s="5">
        <v>5.12</v>
      </c>
      <c r="F3" s="3" t="s">
        <v>17</v>
      </c>
      <c r="G3" s="4">
        <v>8.74</v>
      </c>
      <c r="H3" s="3">
        <f>Table3[[#This Row],[QB]]*Table3[[#This Row],[B]]</f>
        <v>5.6319999999999995E-2</v>
      </c>
      <c r="I3" s="3">
        <v>0</v>
      </c>
      <c r="J3" s="3">
        <v>0</v>
      </c>
      <c r="K3" s="7" t="s">
        <v>43</v>
      </c>
    </row>
    <row r="4" spans="1:11" x14ac:dyDescent="0.3">
      <c r="A4" s="3">
        <v>3</v>
      </c>
      <c r="B4" s="3" t="s">
        <v>2</v>
      </c>
      <c r="C4" s="4">
        <v>3.867</v>
      </c>
      <c r="D4" s="5">
        <v>0.127</v>
      </c>
      <c r="E4" s="5">
        <v>3.38</v>
      </c>
      <c r="F4" s="5" t="s">
        <v>2</v>
      </c>
      <c r="G4" s="4">
        <v>8.74</v>
      </c>
      <c r="H4" s="3">
        <f>Table3[[#This Row],[QB]]*Table3[[#This Row],[B]]</f>
        <v>0.42925999999999997</v>
      </c>
      <c r="I4" s="3">
        <v>0</v>
      </c>
      <c r="J4" s="3">
        <v>0</v>
      </c>
      <c r="K4" s="7" t="s">
        <v>44</v>
      </c>
    </row>
    <row r="5" spans="1:11" x14ac:dyDescent="0.3">
      <c r="A5" s="3">
        <v>4</v>
      </c>
      <c r="B5" s="3" t="s">
        <v>36</v>
      </c>
      <c r="C5" s="4">
        <v>3.9550000000000001</v>
      </c>
      <c r="D5" s="5">
        <v>1.4E-2</v>
      </c>
      <c r="E5" s="5">
        <v>15.2</v>
      </c>
      <c r="F5" s="5" t="s">
        <v>2</v>
      </c>
      <c r="G5" s="4">
        <v>8.74</v>
      </c>
      <c r="H5" s="3">
        <f>Table3[[#This Row],[QB]]*Table3[[#This Row],[B]]</f>
        <v>0.21279999999999999</v>
      </c>
      <c r="I5" s="3">
        <v>0</v>
      </c>
      <c r="J5" s="3">
        <v>0</v>
      </c>
      <c r="K5" s="7" t="s">
        <v>45</v>
      </c>
    </row>
    <row r="6" spans="1:11" x14ac:dyDescent="0.3">
      <c r="A6" s="3">
        <v>5</v>
      </c>
      <c r="B6" s="3" t="s">
        <v>35</v>
      </c>
      <c r="C6" s="4">
        <v>4.8579999999999997</v>
      </c>
      <c r="D6" s="5">
        <v>2E-3</v>
      </c>
      <c r="E6" s="5">
        <v>28.3</v>
      </c>
      <c r="F6" s="3" t="s">
        <v>35</v>
      </c>
      <c r="G6" s="4">
        <v>11.04</v>
      </c>
      <c r="H6" s="3">
        <f>Table3[[#This Row],[QB]]*Table3[[#This Row],[B]]</f>
        <v>5.6600000000000004E-2</v>
      </c>
      <c r="I6" s="3">
        <v>0.01</v>
      </c>
      <c r="J6" s="3">
        <v>0</v>
      </c>
      <c r="K6" s="7" t="s">
        <v>52</v>
      </c>
    </row>
    <row r="7" spans="1:11" x14ac:dyDescent="0.3">
      <c r="A7" s="3">
        <v>6</v>
      </c>
      <c r="B7" s="3" t="s">
        <v>34</v>
      </c>
      <c r="C7" s="4">
        <v>4.9989999999999997</v>
      </c>
      <c r="D7" s="5">
        <v>4.4999999999999998E-2</v>
      </c>
      <c r="E7" s="5">
        <v>28</v>
      </c>
      <c r="F7" s="5" t="s">
        <v>41</v>
      </c>
      <c r="G7" s="4">
        <v>11.04</v>
      </c>
      <c r="H7" s="3">
        <f>Table3[[#This Row],[QB]]*Table3[[#This Row],[B]]</f>
        <v>1.26</v>
      </c>
      <c r="I7" s="3">
        <v>0</v>
      </c>
      <c r="J7" s="3">
        <v>0</v>
      </c>
      <c r="K7" s="7" t="s">
        <v>46</v>
      </c>
    </row>
    <row r="8" spans="1:11" x14ac:dyDescent="0.3">
      <c r="A8" s="3">
        <v>7</v>
      </c>
      <c r="B8" s="3" t="s">
        <v>18</v>
      </c>
      <c r="C8" s="4">
        <v>3.5649999999999999</v>
      </c>
      <c r="D8" s="5">
        <v>0.20599999999999999</v>
      </c>
      <c r="E8" s="5">
        <v>23.4</v>
      </c>
      <c r="F8" s="5" t="s">
        <v>41</v>
      </c>
      <c r="G8" s="4">
        <v>11.04</v>
      </c>
      <c r="H8" s="3">
        <f>Table3[[#This Row],[QB]]*Table3[[#This Row],[B]]</f>
        <v>4.8203999999999994</v>
      </c>
      <c r="I8" s="3">
        <v>0</v>
      </c>
      <c r="J8" s="3">
        <v>0</v>
      </c>
      <c r="K8" s="7" t="s">
        <v>47</v>
      </c>
    </row>
    <row r="9" spans="1:11" x14ac:dyDescent="0.3">
      <c r="A9" s="3">
        <v>8</v>
      </c>
      <c r="B9" s="3" t="s">
        <v>37</v>
      </c>
      <c r="C9" s="4">
        <v>4.6050000000000004</v>
      </c>
      <c r="D9" s="5">
        <v>5.0000000000000001E-3</v>
      </c>
      <c r="E9" s="5">
        <v>33.1</v>
      </c>
      <c r="F9" s="5" t="s">
        <v>41</v>
      </c>
      <c r="G9" s="4">
        <v>11.04</v>
      </c>
      <c r="H9" s="3">
        <f>Table3[[#This Row],[QB]]*Table3[[#This Row],[B]]</f>
        <v>0.16550000000000001</v>
      </c>
      <c r="I9" s="3">
        <v>0</v>
      </c>
      <c r="J9" s="3">
        <v>0</v>
      </c>
      <c r="K9" s="7" t="s">
        <v>48</v>
      </c>
    </row>
    <row r="10" spans="1:11" x14ac:dyDescent="0.3">
      <c r="A10" s="3">
        <v>9</v>
      </c>
      <c r="B10" s="3" t="s">
        <v>40</v>
      </c>
      <c r="C10" s="4">
        <v>5.0750000000000002</v>
      </c>
      <c r="D10" s="5">
        <v>1.0999999999999999E-2</v>
      </c>
      <c r="E10" s="5">
        <v>34</v>
      </c>
      <c r="F10" s="5" t="s">
        <v>41</v>
      </c>
      <c r="G10" s="4">
        <v>20.2</v>
      </c>
      <c r="H10" s="3">
        <f>Table3[[#This Row],[QB]]*Table3[[#This Row],[B]]</f>
        <v>0.374</v>
      </c>
      <c r="I10" s="3">
        <v>0</v>
      </c>
      <c r="J10" s="3">
        <v>0</v>
      </c>
      <c r="K10" s="3" t="s">
        <v>51</v>
      </c>
    </row>
    <row r="11" spans="1:11" x14ac:dyDescent="0.3">
      <c r="A11" s="3">
        <v>10</v>
      </c>
      <c r="B11" s="3" t="s">
        <v>19</v>
      </c>
      <c r="C11" s="4">
        <v>4.7990000000000004</v>
      </c>
      <c r="D11" s="5">
        <v>8.9999999999999993E-3</v>
      </c>
      <c r="E11" s="5">
        <v>36.5</v>
      </c>
      <c r="F11" s="5" t="s">
        <v>3</v>
      </c>
      <c r="G11" s="3">
        <v>11.16</v>
      </c>
      <c r="H11" s="3">
        <f>Table3[[#This Row],[QB]]*Table3[[#This Row],[B]]</f>
        <v>0.32849999999999996</v>
      </c>
      <c r="I11" s="3">
        <v>0</v>
      </c>
      <c r="J11" s="3">
        <v>0</v>
      </c>
      <c r="K11" s="3" t="s">
        <v>53</v>
      </c>
    </row>
    <row r="12" spans="1:11" x14ac:dyDescent="0.3">
      <c r="A12" s="3">
        <v>11</v>
      </c>
      <c r="B12" s="3" t="s">
        <v>20</v>
      </c>
      <c r="C12" s="4">
        <v>3.7869999999999999</v>
      </c>
      <c r="D12" s="5">
        <v>1.6E-2</v>
      </c>
      <c r="E12" s="5">
        <v>63</v>
      </c>
      <c r="F12" s="5" t="s">
        <v>3</v>
      </c>
      <c r="G12" s="3">
        <v>9.6</v>
      </c>
      <c r="H12" s="3">
        <f>Table3[[#This Row],[QB]]*Table3[[#This Row],[B]]</f>
        <v>1.008</v>
      </c>
      <c r="I12" s="3">
        <v>0</v>
      </c>
      <c r="J12" s="3">
        <v>0</v>
      </c>
      <c r="K12" s="3" t="s">
        <v>54</v>
      </c>
    </row>
    <row r="13" spans="1:11" x14ac:dyDescent="0.3">
      <c r="A13" s="3">
        <v>12</v>
      </c>
      <c r="B13" s="3" t="s">
        <v>39</v>
      </c>
      <c r="C13" s="4">
        <v>4.1029999999999998</v>
      </c>
      <c r="D13" s="5">
        <v>3.0000000000000001E-3</v>
      </c>
      <c r="E13" s="5">
        <v>115</v>
      </c>
      <c r="F13" s="3" t="s">
        <v>39</v>
      </c>
      <c r="G13" s="4">
        <v>7</v>
      </c>
      <c r="H13" s="3">
        <f>Table3[[#This Row],[QB]]*Table3[[#This Row],[B]]</f>
        <v>0.34500000000000003</v>
      </c>
      <c r="I13" s="3">
        <v>0</v>
      </c>
      <c r="J13" s="3">
        <v>0</v>
      </c>
      <c r="K13" s="8" t="s">
        <v>12</v>
      </c>
    </row>
    <row r="14" spans="1:11" x14ac:dyDescent="0.3">
      <c r="A14" s="3">
        <v>13</v>
      </c>
      <c r="B14" s="3" t="s">
        <v>38</v>
      </c>
      <c r="C14" s="4">
        <v>4.9660000000000002</v>
      </c>
      <c r="D14" s="5">
        <v>0.75</v>
      </c>
      <c r="E14" s="5">
        <v>1.4</v>
      </c>
      <c r="F14" s="3" t="s">
        <v>38</v>
      </c>
      <c r="G14" s="3">
        <v>9.1999999999999993</v>
      </c>
      <c r="H14" s="3">
        <f>Table3[[#This Row],[QB]]*Table3[[#This Row],[B]]</f>
        <v>1.0499999999999998</v>
      </c>
      <c r="I14" s="3">
        <v>0</v>
      </c>
      <c r="J14" s="3">
        <v>0</v>
      </c>
      <c r="K14" s="3" t="s">
        <v>55</v>
      </c>
    </row>
    <row r="15" spans="1:11" x14ac:dyDescent="0.3">
      <c r="A15" s="3">
        <v>14</v>
      </c>
      <c r="B15" s="3" t="s">
        <v>21</v>
      </c>
      <c r="C15" s="4">
        <v>4.2809999999999997</v>
      </c>
      <c r="D15" s="5">
        <v>1.93</v>
      </c>
      <c r="E15" s="5">
        <v>2.2999999999999998</v>
      </c>
      <c r="F15" s="3" t="s">
        <v>21</v>
      </c>
      <c r="G15" s="3">
        <v>4.4000000000000004</v>
      </c>
      <c r="H15" s="3">
        <f>Table3[[#This Row],[QB]]*Table3[[#This Row],[B]]</f>
        <v>4.4389999999999992</v>
      </c>
      <c r="I15" s="3">
        <v>0</v>
      </c>
      <c r="J15" s="3">
        <v>0</v>
      </c>
      <c r="K15" s="3" t="s">
        <v>58</v>
      </c>
    </row>
    <row r="16" spans="1:11" x14ac:dyDescent="0.3">
      <c r="A16" s="3">
        <v>15</v>
      </c>
      <c r="B16" s="3" t="s">
        <v>22</v>
      </c>
      <c r="C16" s="4">
        <v>4.0549999999999997</v>
      </c>
      <c r="D16" s="5">
        <v>0.80200000000000005</v>
      </c>
      <c r="E16" s="5">
        <v>4</v>
      </c>
      <c r="F16" s="3" t="s">
        <v>22</v>
      </c>
      <c r="G16" s="3">
        <v>5.08</v>
      </c>
      <c r="H16" s="3">
        <f>Table3[[#This Row],[QB]]*Table3[[#This Row],[B]]</f>
        <v>3.2080000000000002</v>
      </c>
      <c r="I16" s="3">
        <v>0</v>
      </c>
      <c r="J16" s="3">
        <v>0</v>
      </c>
      <c r="K16" s="3" t="s">
        <v>56</v>
      </c>
    </row>
    <row r="17" spans="1:11" x14ac:dyDescent="0.3">
      <c r="A17" s="3">
        <v>16</v>
      </c>
      <c r="B17" s="3" t="s">
        <v>23</v>
      </c>
      <c r="C17" s="4">
        <v>3.5390000000000001</v>
      </c>
      <c r="D17" s="5">
        <v>1.2</v>
      </c>
      <c r="E17" s="5">
        <v>4.5</v>
      </c>
      <c r="F17" s="3" t="s">
        <v>23</v>
      </c>
      <c r="G17" s="3">
        <v>8.68</v>
      </c>
      <c r="H17" s="3">
        <f>Table3[[#This Row],[QB]]*Table3[[#This Row],[B]]</f>
        <v>5.3999999999999995</v>
      </c>
      <c r="I17" s="3">
        <v>0</v>
      </c>
      <c r="J17" s="3">
        <v>0</v>
      </c>
      <c r="K17" s="3" t="s">
        <v>57</v>
      </c>
    </row>
    <row r="18" spans="1:11" x14ac:dyDescent="0.3">
      <c r="A18" s="3">
        <v>17</v>
      </c>
      <c r="B18" s="3" t="s">
        <v>24</v>
      </c>
      <c r="C18" s="4">
        <v>4.3360000000000003</v>
      </c>
      <c r="D18" s="5">
        <v>0.15</v>
      </c>
      <c r="E18" s="5">
        <v>17</v>
      </c>
      <c r="F18" s="3" t="s">
        <v>24</v>
      </c>
      <c r="G18" s="4">
        <v>4.68</v>
      </c>
      <c r="H18" s="3">
        <f>Table3[[#This Row],[QB]]*Table3[[#This Row],[B]]</f>
        <v>2.5499999999999998</v>
      </c>
      <c r="I18" s="3">
        <v>0</v>
      </c>
      <c r="J18" s="3">
        <v>0</v>
      </c>
      <c r="K18" s="6" t="s">
        <v>59</v>
      </c>
    </row>
    <row r="19" spans="1:11" x14ac:dyDescent="0.3">
      <c r="A19" s="3">
        <v>18</v>
      </c>
      <c r="B19" s="3" t="s">
        <v>25</v>
      </c>
      <c r="C19" s="4">
        <v>2.2839999999999998</v>
      </c>
      <c r="D19" s="5">
        <v>0.65200000000000002</v>
      </c>
      <c r="E19" s="5">
        <v>30.42</v>
      </c>
      <c r="F19" s="3" t="s">
        <v>25</v>
      </c>
      <c r="G19" s="12">
        <v>2.7</v>
      </c>
      <c r="H19" s="3">
        <f>Table3[[#This Row],[QB]]*Table3[[#This Row],[B]]</f>
        <v>19.833840000000002</v>
      </c>
      <c r="I19" s="3">
        <v>0</v>
      </c>
      <c r="J19" s="3">
        <v>0</v>
      </c>
      <c r="K19" s="3" t="s">
        <v>65</v>
      </c>
    </row>
    <row r="20" spans="1:11" x14ac:dyDescent="0.3">
      <c r="A20" s="3">
        <v>19</v>
      </c>
      <c r="B20" s="3" t="s">
        <v>26</v>
      </c>
      <c r="C20" s="4">
        <v>2.3980000000000001</v>
      </c>
      <c r="D20" s="5">
        <v>4</v>
      </c>
      <c r="E20" s="5">
        <v>7.5</v>
      </c>
      <c r="F20" s="3" t="s">
        <v>26</v>
      </c>
      <c r="G20" s="3">
        <v>5.39</v>
      </c>
      <c r="H20" s="3">
        <f>Table3[[#This Row],[QB]]*Table3[[#This Row],[B]]</f>
        <v>30</v>
      </c>
      <c r="I20" s="3">
        <v>0</v>
      </c>
      <c r="J20" s="3">
        <v>0</v>
      </c>
      <c r="K20" s="3" t="s">
        <v>49</v>
      </c>
    </row>
    <row r="21" spans="1:11" x14ac:dyDescent="0.3">
      <c r="A21" s="3">
        <v>20</v>
      </c>
      <c r="B21" s="3" t="s">
        <v>27</v>
      </c>
      <c r="C21" s="4">
        <v>2.3980000000000001</v>
      </c>
      <c r="D21" s="5">
        <v>1.9</v>
      </c>
      <c r="E21" s="5">
        <v>13.9</v>
      </c>
      <c r="F21" s="3" t="s">
        <v>27</v>
      </c>
      <c r="G21" s="3">
        <v>4.8899999999999997</v>
      </c>
      <c r="H21" s="3">
        <f>Table3[[#This Row],[QB]]*Table3[[#This Row],[B]]</f>
        <v>26.41</v>
      </c>
      <c r="I21" s="3">
        <v>0</v>
      </c>
      <c r="J21" s="3">
        <v>0</v>
      </c>
      <c r="K21" s="3" t="s">
        <v>50</v>
      </c>
    </row>
    <row r="22" spans="1:11" x14ac:dyDescent="0.3">
      <c r="A22" s="3">
        <v>21</v>
      </c>
      <c r="B22" s="3" t="s">
        <v>28</v>
      </c>
      <c r="C22" s="4">
        <v>3.2309999999999999</v>
      </c>
      <c r="D22" s="5">
        <v>8.8000000000000007</v>
      </c>
      <c r="E22" s="5">
        <v>15</v>
      </c>
      <c r="F22" s="3" t="s">
        <v>28</v>
      </c>
      <c r="G22" s="9">
        <v>3.5</v>
      </c>
      <c r="H22" s="3">
        <f>Table3[[#This Row],[QB]]*Table3[[#This Row],[B]]</f>
        <v>132</v>
      </c>
      <c r="I22" s="3">
        <v>0</v>
      </c>
      <c r="J22" s="3">
        <v>0</v>
      </c>
      <c r="K22" s="10" t="s">
        <v>11</v>
      </c>
    </row>
    <row r="23" spans="1:11" x14ac:dyDescent="0.3">
      <c r="A23" s="3">
        <v>22</v>
      </c>
      <c r="B23" s="3" t="s">
        <v>29</v>
      </c>
      <c r="C23" s="4">
        <v>3.2719999999999998</v>
      </c>
      <c r="D23" s="5">
        <v>10</v>
      </c>
      <c r="E23" s="5">
        <v>16</v>
      </c>
      <c r="F23" s="3" t="s">
        <v>29</v>
      </c>
      <c r="G23" s="9">
        <v>1</v>
      </c>
      <c r="H23" s="3">
        <f>Table3[[#This Row],[QB]]*Table3[[#This Row],[B]]</f>
        <v>160</v>
      </c>
      <c r="I23" s="3">
        <v>0</v>
      </c>
      <c r="J23" s="3">
        <v>0</v>
      </c>
      <c r="K23" s="10" t="s">
        <v>61</v>
      </c>
    </row>
    <row r="24" spans="1:11" x14ac:dyDescent="0.3">
      <c r="A24" s="3">
        <v>23</v>
      </c>
      <c r="B24" s="3" t="s">
        <v>30</v>
      </c>
      <c r="C24" s="4">
        <v>2.4209999999999998</v>
      </c>
      <c r="D24" s="5">
        <v>12</v>
      </c>
      <c r="E24" s="5">
        <v>61</v>
      </c>
      <c r="F24" s="3" t="s">
        <v>30</v>
      </c>
      <c r="G24" s="11">
        <v>1.01</v>
      </c>
      <c r="H24" s="3">
        <f>Table3[[#This Row],[QB]]*Table3[[#This Row],[B]]</f>
        <v>732</v>
      </c>
      <c r="I24" s="3">
        <v>0</v>
      </c>
      <c r="J24" s="3">
        <v>0</v>
      </c>
      <c r="K24" s="7" t="s">
        <v>60</v>
      </c>
    </row>
    <row r="25" spans="1:11" x14ac:dyDescent="0.3">
      <c r="A25" s="3">
        <v>24</v>
      </c>
      <c r="B25" s="3" t="s">
        <v>31</v>
      </c>
      <c r="C25" s="4">
        <v>2.8159999999999998</v>
      </c>
      <c r="D25" s="5">
        <v>7.15</v>
      </c>
      <c r="E25" s="5">
        <v>2</v>
      </c>
      <c r="F25" s="3" t="s">
        <v>31</v>
      </c>
      <c r="G25" s="2">
        <v>1.6</v>
      </c>
      <c r="H25" s="3">
        <f>Table3[[#This Row],[QB]]*Table3[[#This Row],[B]]</f>
        <v>14.3</v>
      </c>
      <c r="I25" s="3">
        <v>0</v>
      </c>
      <c r="J25" s="3">
        <v>0.2</v>
      </c>
      <c r="K25" s="3" t="s">
        <v>62</v>
      </c>
    </row>
    <row r="26" spans="1:11" x14ac:dyDescent="0.3">
      <c r="A26" s="3">
        <v>25</v>
      </c>
      <c r="B26" s="3" t="s">
        <v>32</v>
      </c>
      <c r="C26" s="4">
        <v>2</v>
      </c>
      <c r="D26" s="5">
        <v>11</v>
      </c>
      <c r="E26" s="5">
        <v>90</v>
      </c>
      <c r="F26" s="3" t="s">
        <v>32</v>
      </c>
      <c r="G26" s="4">
        <v>1.01</v>
      </c>
      <c r="H26" s="3">
        <f>Table3[[#This Row],[QB]]*Table3[[#This Row],[B]]</f>
        <v>990</v>
      </c>
      <c r="I26" s="3">
        <v>0</v>
      </c>
      <c r="J26" s="3">
        <v>1</v>
      </c>
      <c r="K26" s="3" t="s">
        <v>60</v>
      </c>
    </row>
    <row r="27" spans="1:11" x14ac:dyDescent="0.3">
      <c r="A27" s="3">
        <v>26</v>
      </c>
      <c r="B27" s="3" t="s">
        <v>1</v>
      </c>
      <c r="C27" s="4">
        <v>1</v>
      </c>
      <c r="D27" s="5">
        <v>10</v>
      </c>
      <c r="E27" s="5">
        <v>0</v>
      </c>
      <c r="F27" s="3" t="s">
        <v>1</v>
      </c>
      <c r="G27" s="4">
        <v>1.01</v>
      </c>
      <c r="H27" s="3">
        <f>Table3[[#This Row],[QB]]*Table3[[#This Row],[B]]</f>
        <v>0</v>
      </c>
      <c r="I27" s="3">
        <v>0</v>
      </c>
      <c r="J27" s="3">
        <v>0</v>
      </c>
      <c r="K27" s="3" t="s">
        <v>60</v>
      </c>
    </row>
    <row r="28" spans="1:11" x14ac:dyDescent="0.3">
      <c r="A28" s="3">
        <v>27</v>
      </c>
      <c r="B28" s="3" t="s">
        <v>33</v>
      </c>
      <c r="C28" s="4">
        <v>1</v>
      </c>
      <c r="D28" s="5">
        <v>5.660000000000001E-4</v>
      </c>
      <c r="E28" s="5">
        <v>0</v>
      </c>
      <c r="F28" s="3" t="s">
        <v>33</v>
      </c>
      <c r="G28" s="4">
        <v>9.36</v>
      </c>
      <c r="H28" s="3">
        <f>Table3[[#This Row],[QB]]*Table3[[#This Row],[B]]</f>
        <v>0</v>
      </c>
      <c r="I28" s="3">
        <v>0</v>
      </c>
      <c r="J28" s="3">
        <v>0</v>
      </c>
      <c r="K28" s="3" t="s">
        <v>64</v>
      </c>
    </row>
    <row r="29" spans="1:11" x14ac:dyDescent="0.3">
      <c r="A29" s="3">
        <v>28</v>
      </c>
      <c r="B29" s="3" t="s">
        <v>4</v>
      </c>
      <c r="C29" s="4">
        <v>1</v>
      </c>
      <c r="D29" s="5">
        <v>0.2</v>
      </c>
      <c r="E29" s="5">
        <v>0</v>
      </c>
      <c r="F29" s="3" t="s">
        <v>4</v>
      </c>
      <c r="G29" s="1">
        <v>4.88</v>
      </c>
      <c r="H29" s="3">
        <f>Table3[[#This Row],[QB]]*Table3[[#This Row],[B]]</f>
        <v>0</v>
      </c>
      <c r="I29" s="3">
        <v>0</v>
      </c>
      <c r="J29" s="3">
        <v>0</v>
      </c>
      <c r="K29" t="s">
        <v>63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z X F M W u + Y / 4 + k A A A A 9 g A A A B I A H A B D b 2 5 m a W c v U G F j a 2 F n Z S 5 4 b W w g o h g A K K A U A A A A A A A A A A A A A A A A A A A A A A A A A A A A h Y 9 B D o I w F E S v Q r q n L d W F I Z 8 S 4 1 Y S E 6 N x 2 5 Q K j f A x t A h 3 c + G R v I I Y R d 2 5 n D d v M X O / 3 i A d 6 i q 4 m N b Z B h M S U U 4 C g 7 r J L R Y J 6 f w x X J B U w k b p k y p M M M r o 4 s H l C S m 9 P 8 e M 9 X 1 P + x l t 2 o I J z i N 2 y N Z b X Z p a k Y 9 s / 8 u h R e c V a k M k 7 F 9 j p K C R E F T M B e X A J g i Z x a 8 g x r 3 P 9 g f C q q t 8 1 x p p M F z u g E 0 R 2 P u D f A B Q S w M E F A A C A A g A z X F M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1 x T F o o i k e 4 D g A A A B E A A A A T A B w A R m 9 y b X V s Y X M v U 2 V j d G l v b j E u b S C i G A A o o B Q A A A A A A A A A A A A A A A A A A A A A A A A A A A A r T k 0 u y c z P U w i G 0 I b W A F B L A Q I t A B Q A A g A I A M 1 x T F r v m P + P p A A A A P Y A A A A S A A A A A A A A A A A A A A A A A A A A A A B D b 2 5 m a W c v U G F j a 2 F n Z S 5 4 b W x Q S w E C L Q A U A A I A C A D N c U x a D 8 r p q 6 Q A A A D p A A A A E w A A A A A A A A A A A A A A A A D w A A A A W 0 N v b n R l b n R f V H l w Z X N d L n h t b F B L A Q I t A B Q A A g A I A M 1 x T F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a q r M Z T + t E Q p p o Z Y L b f v + D A A A A A A I A A A A A A B B m A A A A A Q A A I A A A A C i Q 9 o 0 v C l v x v G X V 6 I 0 1 v 9 Z c n B M B V 4 d 9 J L t S U M 6 Q 1 R W G A A A A A A 6 A A A A A A g A A I A A A A K J Y 1 8 a t 5 a w y f 6 / E z o l B 7 Y O R w L u 9 S S g 8 u A V H A d k P v R + u U A A A A K k X R u l Z a H x A D h 7 x i r l h j P F h 0 7 P i 6 H W A b 9 e O h l B Z B 9 r Q V w z h 4 4 1 X N t 1 n L n i T Z D f n p q f l w H h R l U c M H 2 3 Y M q j i T 6 b Z R 0 c Y j L F F l d 7 P x k m o o O r O Q A A A A G F W b H K / B L P 0 B l P y V l h V e s y R t D z R X H g N p S V 4 j 2 L y 7 h p P l 3 7 R W i t 5 q q N s X q 9 U X p 4 f W d p 0 P C T t X A Z e U 1 m J W 1 / P d Z k = < / D a t a M a s h u p > 
</file>

<file path=customXml/itemProps1.xml><?xml version="1.0" encoding="utf-8"?>
<ds:datastoreItem xmlns:ds="http://schemas.openxmlformats.org/officeDocument/2006/customXml" ds:itemID="{A37DB2A5-8E82-41C0-A3EB-75EC66294D2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Marjoleine Roos</dc:creator>
  <cp:lastModifiedBy>Marjoleine Roos</cp:lastModifiedBy>
  <dcterms:created xsi:type="dcterms:W3CDTF">2025-02-12T04:10:16Z</dcterms:created>
  <dcterms:modified xsi:type="dcterms:W3CDTF">2025-03-06T05:21:00Z</dcterms:modified>
</cp:coreProperties>
</file>