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135" windowWidth="17235" windowHeight="3930" activeTab="3"/>
  </bookViews>
  <sheets>
    <sheet name="2023" sheetId="1" r:id="rId1"/>
    <sheet name="2024" sheetId="2" r:id="rId2"/>
    <sheet name="2025" sheetId="3" r:id="rId3"/>
    <sheet name="Dashboard" sheetId="6" r:id="rId4"/>
  </sheets>
  <calcPr calcId="144525"/>
</workbook>
</file>

<file path=xl/calcChain.xml><?xml version="1.0" encoding="utf-8"?>
<calcChain xmlns="http://schemas.openxmlformats.org/spreadsheetml/2006/main">
  <c r="B16" i="6" l="1"/>
  <c r="B15" i="6"/>
  <c r="B14" i="6"/>
  <c r="B13" i="6"/>
  <c r="B12" i="6"/>
  <c r="B11" i="6"/>
  <c r="B10" i="6"/>
  <c r="B9" i="6"/>
  <c r="B8" i="6"/>
  <c r="B7" i="6"/>
  <c r="B6" i="6"/>
  <c r="B5" i="6"/>
  <c r="C6" i="6" l="1"/>
  <c r="C7" i="6"/>
  <c r="C8" i="6"/>
  <c r="C9" i="6"/>
  <c r="C10" i="6"/>
  <c r="C11" i="6"/>
  <c r="C12" i="6"/>
  <c r="C13" i="6"/>
  <c r="C14" i="6"/>
  <c r="C15" i="6"/>
  <c r="C16" i="6"/>
  <c r="C5" i="6"/>
  <c r="F8" i="6" l="1"/>
  <c r="F9" i="6"/>
</calcChain>
</file>

<file path=xl/sharedStrings.xml><?xml version="1.0" encoding="utf-8"?>
<sst xmlns="http://schemas.openxmlformats.org/spreadsheetml/2006/main" count="91" uniqueCount="33">
  <si>
    <t>ID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</si>
  <si>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</si>
  <si>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</si>
  <si>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</si>
  <si>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</si>
  <si>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</si>
  <si>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</si>
  <si>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</si>
  <si>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</si>
  <si>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</si>
  <si>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</si>
  <si>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</si>
  <si>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</si>
  <si>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SJCC0001</t>
  </si>
  <si>
    <t>SJCC0002</t>
  </si>
  <si>
    <t>SJCC0003</t>
  </si>
  <si>
    <t>SJCC0004</t>
  </si>
  <si>
    <t>SJCC0005</t>
  </si>
  <si>
    <t>SJCC0006</t>
  </si>
  <si>
    <t>SJCC0007</t>
  </si>
  <si>
    <t>SJCC0008</t>
  </si>
  <si>
    <t>SJCC0009</t>
  </si>
  <si>
    <t>SJCC0010</t>
  </si>
  <si>
    <t>Select ID</t>
  </si>
  <si>
    <t>Select year</t>
  </si>
  <si>
    <t>Month</t>
  </si>
  <si>
    <t>Janurary</t>
  </si>
  <si>
    <t xml:space="preserve">November </t>
  </si>
  <si>
    <t>Contribution</t>
  </si>
  <si>
    <t>Status</t>
  </si>
  <si>
    <t>Contributed</t>
  </si>
  <si>
    <t>Not contributed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</si>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</sst>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Contribution Status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Dashboard!$F$7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Dashboard!$E$8:$E$9</c:f>
              <c:strCache>
                <c:ptCount val="2"/>
                <c:pt idx="0">
                  <c:v>Contributed</c:v>
                </c:pt>
                <c:pt idx="1">
                  <c:v>Not contributed</c:v>
                </c:pt>
              </c:strCache>
            </c:strRef>
          </c:cat>
          <c:val>
            <c:numRef>
              <c:f>Dashboard!$F$8:$F$9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123825</xdr:rowOff>
    </xdr:from>
    <xdr:to>
      <xdr:col>14</xdr:col>
      <xdr:colOff>390525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9" sqref="B9"/>
    </sheetView>
  </sheetViews>
  <sheetFormatPr defaultRowHeight="15" x14ac:dyDescent="0.25"/>
  <cols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400</v>
      </c>
      <c r="C2">
        <v>0</v>
      </c>
      <c r="D2">
        <v>500</v>
      </c>
      <c r="E2">
        <v>260</v>
      </c>
      <c r="F2">
        <v>600</v>
      </c>
      <c r="G2">
        <v>300</v>
      </c>
      <c r="H2">
        <v>580</v>
      </c>
      <c r="I2">
        <v>300</v>
      </c>
      <c r="J2">
        <v>800</v>
      </c>
      <c r="K2">
        <v>0</v>
      </c>
      <c r="L2">
        <v>580</v>
      </c>
      <c r="M2">
        <v>0</v>
      </c>
    </row>
    <row r="3" spans="1:13" x14ac:dyDescent="0.25">
      <c r="A3" t="s">
        <v>14</v>
      </c>
      <c r="B3">
        <v>500</v>
      </c>
      <c r="C3">
        <v>720</v>
      </c>
      <c r="D3">
        <v>1000</v>
      </c>
      <c r="E3">
        <v>400</v>
      </c>
      <c r="F3">
        <v>750</v>
      </c>
      <c r="G3">
        <v>2550</v>
      </c>
      <c r="H3">
        <v>100</v>
      </c>
      <c r="I3">
        <v>880</v>
      </c>
      <c r="J3">
        <v>860</v>
      </c>
      <c r="K3">
        <v>390</v>
      </c>
      <c r="L3">
        <v>4850</v>
      </c>
      <c r="M3">
        <v>380</v>
      </c>
    </row>
    <row r="4" spans="1:13" x14ac:dyDescent="0.25">
      <c r="A4" t="s">
        <v>15</v>
      </c>
      <c r="B4">
        <v>700</v>
      </c>
      <c r="C4">
        <v>0</v>
      </c>
      <c r="D4">
        <v>900</v>
      </c>
      <c r="E4">
        <v>550</v>
      </c>
      <c r="F4">
        <v>820</v>
      </c>
      <c r="G4">
        <v>490</v>
      </c>
      <c r="H4">
        <v>230</v>
      </c>
      <c r="I4">
        <v>200</v>
      </c>
      <c r="J4">
        <v>590</v>
      </c>
      <c r="K4">
        <v>800</v>
      </c>
      <c r="L4">
        <v>2740</v>
      </c>
      <c r="M4">
        <v>0</v>
      </c>
    </row>
    <row r="5" spans="1:13" x14ac:dyDescent="0.25">
      <c r="A5" t="s">
        <v>16</v>
      </c>
      <c r="B5">
        <v>840</v>
      </c>
      <c r="C5">
        <v>800</v>
      </c>
      <c r="D5">
        <v>455</v>
      </c>
      <c r="E5">
        <v>540</v>
      </c>
      <c r="F5">
        <v>930</v>
      </c>
      <c r="G5">
        <v>3840</v>
      </c>
      <c r="H5">
        <v>580</v>
      </c>
      <c r="I5">
        <v>300</v>
      </c>
      <c r="J5">
        <v>550</v>
      </c>
      <c r="K5">
        <v>3820</v>
      </c>
      <c r="L5">
        <v>280</v>
      </c>
      <c r="M5">
        <v>470</v>
      </c>
    </row>
    <row r="6" spans="1:13" x14ac:dyDescent="0.25">
      <c r="A6" t="s">
        <v>17</v>
      </c>
      <c r="B6">
        <v>920</v>
      </c>
      <c r="C6">
        <v>940</v>
      </c>
      <c r="D6">
        <v>500</v>
      </c>
      <c r="E6">
        <v>760</v>
      </c>
      <c r="F6">
        <v>0</v>
      </c>
      <c r="G6">
        <v>2840</v>
      </c>
      <c r="H6">
        <v>840</v>
      </c>
      <c r="I6">
        <v>740</v>
      </c>
      <c r="J6">
        <v>320</v>
      </c>
      <c r="K6">
        <v>3840</v>
      </c>
      <c r="L6">
        <v>3750</v>
      </c>
      <c r="M6">
        <v>2630</v>
      </c>
    </row>
    <row r="7" spans="1:13" x14ac:dyDescent="0.25">
      <c r="A7" t="s">
        <v>18</v>
      </c>
      <c r="B7">
        <v>760</v>
      </c>
      <c r="C7">
        <v>840</v>
      </c>
      <c r="D7">
        <v>885</v>
      </c>
      <c r="E7">
        <v>850</v>
      </c>
      <c r="F7">
        <v>770</v>
      </c>
      <c r="G7">
        <v>800</v>
      </c>
      <c r="H7">
        <v>0</v>
      </c>
      <c r="I7">
        <v>930</v>
      </c>
      <c r="J7">
        <v>340</v>
      </c>
      <c r="K7">
        <v>5920</v>
      </c>
      <c r="L7">
        <v>280</v>
      </c>
      <c r="M7">
        <v>4740</v>
      </c>
    </row>
    <row r="8" spans="1:13" x14ac:dyDescent="0.25">
      <c r="A8" t="s">
        <v>19</v>
      </c>
      <c r="B8">
        <v>920</v>
      </c>
      <c r="C8">
        <v>360</v>
      </c>
      <c r="D8">
        <v>800</v>
      </c>
      <c r="E8">
        <v>690</v>
      </c>
      <c r="F8">
        <v>550</v>
      </c>
      <c r="G8">
        <v>3050</v>
      </c>
      <c r="H8">
        <v>420</v>
      </c>
      <c r="I8">
        <v>700</v>
      </c>
      <c r="J8">
        <v>650</v>
      </c>
      <c r="K8">
        <v>4740</v>
      </c>
      <c r="L8">
        <v>3750</v>
      </c>
      <c r="M8">
        <v>0</v>
      </c>
    </row>
    <row r="9" spans="1:13" x14ac:dyDescent="0.25">
      <c r="A9" t="s">
        <v>20</v>
      </c>
      <c r="B9">
        <v>750</v>
      </c>
      <c r="C9">
        <v>790</v>
      </c>
      <c r="D9">
        <v>0</v>
      </c>
      <c r="E9">
        <v>630</v>
      </c>
      <c r="F9">
        <v>890</v>
      </c>
      <c r="G9">
        <v>580</v>
      </c>
      <c r="H9">
        <v>440</v>
      </c>
      <c r="I9">
        <v>520</v>
      </c>
      <c r="J9">
        <v>670</v>
      </c>
      <c r="K9">
        <v>2830</v>
      </c>
      <c r="L9">
        <v>3840</v>
      </c>
      <c r="M9">
        <v>480</v>
      </c>
    </row>
    <row r="10" spans="1:13" x14ac:dyDescent="0.25">
      <c r="A10" t="s">
        <v>21</v>
      </c>
      <c r="B10">
        <v>0</v>
      </c>
      <c r="C10">
        <v>900</v>
      </c>
      <c r="D10">
        <v>780</v>
      </c>
      <c r="E10">
        <v>780</v>
      </c>
      <c r="F10">
        <v>900</v>
      </c>
      <c r="G10">
        <v>590</v>
      </c>
      <c r="H10">
        <v>300</v>
      </c>
      <c r="I10">
        <v>340</v>
      </c>
      <c r="J10">
        <v>650</v>
      </c>
      <c r="K10">
        <v>280</v>
      </c>
      <c r="L10">
        <v>3900</v>
      </c>
      <c r="M10">
        <v>0</v>
      </c>
    </row>
    <row r="11" spans="1:13" x14ac:dyDescent="0.25">
      <c r="A11" t="s">
        <v>22</v>
      </c>
      <c r="B11">
        <v>800</v>
      </c>
      <c r="C11">
        <v>0</v>
      </c>
      <c r="D11">
        <v>900</v>
      </c>
      <c r="E11">
        <v>1000</v>
      </c>
      <c r="F11">
        <v>530</v>
      </c>
      <c r="G11">
        <v>2940</v>
      </c>
      <c r="H11">
        <v>500</v>
      </c>
      <c r="I11">
        <v>200</v>
      </c>
      <c r="J11">
        <v>450</v>
      </c>
      <c r="K11">
        <v>3890</v>
      </c>
      <c r="L11">
        <v>0</v>
      </c>
      <c r="M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2" sqref="B2:B11"/>
    </sheetView>
  </sheetViews>
  <sheetFormatPr defaultRowHeight="15" x14ac:dyDescent="0.25"/>
  <cols>
    <col min="10" max="10" width="10.85546875" bestFit="1" customWidth="1"/>
    <col min="12" max="12" width="1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300</v>
      </c>
      <c r="C2">
        <v>580</v>
      </c>
      <c r="D2">
        <v>260</v>
      </c>
      <c r="E2">
        <v>0</v>
      </c>
      <c r="F2">
        <v>600</v>
      </c>
      <c r="G2">
        <v>400</v>
      </c>
      <c r="H2">
        <v>300</v>
      </c>
      <c r="I2">
        <v>500</v>
      </c>
      <c r="J2">
        <v>0</v>
      </c>
      <c r="K2">
        <v>580</v>
      </c>
      <c r="L2">
        <v>0</v>
      </c>
      <c r="M2">
        <v>800</v>
      </c>
    </row>
    <row r="3" spans="1:13" x14ac:dyDescent="0.25">
      <c r="A3" t="s">
        <v>14</v>
      </c>
      <c r="B3">
        <v>880</v>
      </c>
      <c r="C3">
        <v>100</v>
      </c>
      <c r="D3">
        <v>400</v>
      </c>
      <c r="E3">
        <v>720</v>
      </c>
      <c r="F3">
        <v>750</v>
      </c>
      <c r="G3">
        <v>500</v>
      </c>
      <c r="H3">
        <v>2550</v>
      </c>
      <c r="I3">
        <v>1000</v>
      </c>
      <c r="J3">
        <v>380</v>
      </c>
      <c r="K3">
        <v>4850</v>
      </c>
      <c r="L3">
        <v>390</v>
      </c>
      <c r="M3">
        <v>860</v>
      </c>
    </row>
    <row r="4" spans="1:13" x14ac:dyDescent="0.25">
      <c r="A4" t="s">
        <v>15</v>
      </c>
      <c r="B4">
        <v>200</v>
      </c>
      <c r="C4">
        <v>230</v>
      </c>
      <c r="D4">
        <v>550</v>
      </c>
      <c r="E4">
        <v>0</v>
      </c>
      <c r="F4">
        <v>820</v>
      </c>
      <c r="G4">
        <v>700</v>
      </c>
      <c r="H4">
        <v>490</v>
      </c>
      <c r="I4">
        <v>900</v>
      </c>
      <c r="J4">
        <v>0</v>
      </c>
      <c r="K4">
        <v>2740</v>
      </c>
      <c r="L4">
        <v>800</v>
      </c>
      <c r="M4">
        <v>590</v>
      </c>
    </row>
    <row r="5" spans="1:13" x14ac:dyDescent="0.25">
      <c r="A5" t="s">
        <v>16</v>
      </c>
      <c r="B5">
        <v>300</v>
      </c>
      <c r="C5">
        <v>580</v>
      </c>
      <c r="D5">
        <v>540</v>
      </c>
      <c r="E5">
        <v>800</v>
      </c>
      <c r="F5">
        <v>930</v>
      </c>
      <c r="G5">
        <v>840</v>
      </c>
      <c r="H5">
        <v>3840</v>
      </c>
      <c r="I5">
        <v>455</v>
      </c>
      <c r="J5">
        <v>470</v>
      </c>
      <c r="K5">
        <v>280</v>
      </c>
      <c r="L5">
        <v>3820</v>
      </c>
      <c r="M5">
        <v>550</v>
      </c>
    </row>
    <row r="6" spans="1:13" x14ac:dyDescent="0.25">
      <c r="A6" t="s">
        <v>17</v>
      </c>
      <c r="B6">
        <v>740</v>
      </c>
      <c r="C6">
        <v>840</v>
      </c>
      <c r="D6">
        <v>760</v>
      </c>
      <c r="E6">
        <v>940</v>
      </c>
      <c r="F6">
        <v>0</v>
      </c>
      <c r="G6">
        <v>920</v>
      </c>
      <c r="H6">
        <v>2840</v>
      </c>
      <c r="I6">
        <v>500</v>
      </c>
      <c r="J6">
        <v>2630</v>
      </c>
      <c r="K6">
        <v>3750</v>
      </c>
      <c r="L6">
        <v>3840</v>
      </c>
      <c r="M6">
        <v>320</v>
      </c>
    </row>
    <row r="7" spans="1:13" x14ac:dyDescent="0.25">
      <c r="A7" t="s">
        <v>18</v>
      </c>
      <c r="B7">
        <v>930</v>
      </c>
      <c r="C7">
        <v>0</v>
      </c>
      <c r="D7">
        <v>850</v>
      </c>
      <c r="E7">
        <v>840</v>
      </c>
      <c r="F7">
        <v>770</v>
      </c>
      <c r="G7">
        <v>760</v>
      </c>
      <c r="H7">
        <v>800</v>
      </c>
      <c r="I7">
        <v>885</v>
      </c>
      <c r="J7">
        <v>4740</v>
      </c>
      <c r="K7">
        <v>280</v>
      </c>
      <c r="L7">
        <v>5920</v>
      </c>
      <c r="M7">
        <v>340</v>
      </c>
    </row>
    <row r="8" spans="1:13" x14ac:dyDescent="0.25">
      <c r="A8" t="s">
        <v>19</v>
      </c>
      <c r="B8">
        <v>700</v>
      </c>
      <c r="C8">
        <v>420</v>
      </c>
      <c r="D8">
        <v>690</v>
      </c>
      <c r="E8">
        <v>360</v>
      </c>
      <c r="F8">
        <v>550</v>
      </c>
      <c r="G8">
        <v>920</v>
      </c>
      <c r="H8">
        <v>3050</v>
      </c>
      <c r="I8">
        <v>800</v>
      </c>
      <c r="J8">
        <v>0</v>
      </c>
      <c r="K8">
        <v>3750</v>
      </c>
      <c r="L8">
        <v>4740</v>
      </c>
      <c r="M8">
        <v>650</v>
      </c>
    </row>
    <row r="9" spans="1:13" x14ac:dyDescent="0.25">
      <c r="A9" t="s">
        <v>20</v>
      </c>
      <c r="B9">
        <v>520</v>
      </c>
      <c r="C9">
        <v>440</v>
      </c>
      <c r="D9">
        <v>630</v>
      </c>
      <c r="E9">
        <v>790</v>
      </c>
      <c r="F9">
        <v>890</v>
      </c>
      <c r="G9">
        <v>750</v>
      </c>
      <c r="H9">
        <v>580</v>
      </c>
      <c r="I9">
        <v>0</v>
      </c>
      <c r="J9">
        <v>480</v>
      </c>
      <c r="K9">
        <v>3840</v>
      </c>
      <c r="L9">
        <v>2830</v>
      </c>
      <c r="M9">
        <v>670</v>
      </c>
    </row>
    <row r="10" spans="1:13" x14ac:dyDescent="0.25">
      <c r="A10" t="s">
        <v>21</v>
      </c>
      <c r="B10">
        <v>340</v>
      </c>
      <c r="C10">
        <v>300</v>
      </c>
      <c r="D10">
        <v>780</v>
      </c>
      <c r="E10">
        <v>900</v>
      </c>
      <c r="F10">
        <v>900</v>
      </c>
      <c r="G10">
        <v>0</v>
      </c>
      <c r="H10">
        <v>590</v>
      </c>
      <c r="I10">
        <v>780</v>
      </c>
      <c r="J10">
        <v>0</v>
      </c>
      <c r="K10">
        <v>3900</v>
      </c>
      <c r="L10">
        <v>280</v>
      </c>
      <c r="M10">
        <v>650</v>
      </c>
    </row>
    <row r="11" spans="1:13" x14ac:dyDescent="0.25">
      <c r="A11" t="s">
        <v>22</v>
      </c>
      <c r="B11">
        <v>200</v>
      </c>
      <c r="C11">
        <v>500</v>
      </c>
      <c r="D11">
        <v>1000</v>
      </c>
      <c r="E11">
        <v>0</v>
      </c>
      <c r="F11">
        <v>530</v>
      </c>
      <c r="G11">
        <v>800</v>
      </c>
      <c r="H11">
        <v>2940</v>
      </c>
      <c r="I11">
        <v>900</v>
      </c>
      <c r="J11">
        <v>0</v>
      </c>
      <c r="K11">
        <v>0</v>
      </c>
      <c r="L11">
        <v>3890</v>
      </c>
      <c r="M11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N9" sqref="N9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0</v>
      </c>
      <c r="C2">
        <v>600</v>
      </c>
      <c r="D2">
        <v>300</v>
      </c>
      <c r="E2">
        <v>500</v>
      </c>
      <c r="F2">
        <v>580</v>
      </c>
    </row>
    <row r="3" spans="1:13" x14ac:dyDescent="0.25">
      <c r="A3" t="s">
        <v>14</v>
      </c>
      <c r="B3">
        <v>720</v>
      </c>
      <c r="C3">
        <v>750</v>
      </c>
      <c r="D3">
        <v>2550</v>
      </c>
      <c r="E3">
        <v>1000</v>
      </c>
      <c r="F3">
        <v>100</v>
      </c>
    </row>
    <row r="4" spans="1:13" x14ac:dyDescent="0.25">
      <c r="A4" t="s">
        <v>15</v>
      </c>
      <c r="B4">
        <v>0</v>
      </c>
      <c r="C4">
        <v>820</v>
      </c>
      <c r="D4">
        <v>490</v>
      </c>
      <c r="E4">
        <v>900</v>
      </c>
      <c r="F4">
        <v>230</v>
      </c>
    </row>
    <row r="5" spans="1:13" x14ac:dyDescent="0.25">
      <c r="A5" t="s">
        <v>16</v>
      </c>
      <c r="B5">
        <v>800</v>
      </c>
      <c r="C5">
        <v>930</v>
      </c>
      <c r="D5">
        <v>3840</v>
      </c>
      <c r="E5">
        <v>455</v>
      </c>
      <c r="F5">
        <v>580</v>
      </c>
    </row>
    <row r="6" spans="1:13" x14ac:dyDescent="0.25">
      <c r="A6" t="s">
        <v>17</v>
      </c>
      <c r="B6">
        <v>940</v>
      </c>
      <c r="C6">
        <v>0</v>
      </c>
      <c r="D6">
        <v>2840</v>
      </c>
      <c r="E6">
        <v>500</v>
      </c>
      <c r="F6">
        <v>840</v>
      </c>
    </row>
    <row r="7" spans="1:13" x14ac:dyDescent="0.25">
      <c r="A7" t="s">
        <v>18</v>
      </c>
      <c r="B7">
        <v>840</v>
      </c>
      <c r="C7">
        <v>770</v>
      </c>
      <c r="D7">
        <v>800</v>
      </c>
      <c r="E7">
        <v>885</v>
      </c>
      <c r="F7">
        <v>0</v>
      </c>
    </row>
    <row r="8" spans="1:13" x14ac:dyDescent="0.25">
      <c r="A8" t="s">
        <v>19</v>
      </c>
      <c r="B8">
        <v>360</v>
      </c>
      <c r="C8">
        <v>550</v>
      </c>
      <c r="D8">
        <v>3050</v>
      </c>
      <c r="E8">
        <v>800</v>
      </c>
      <c r="F8">
        <v>420</v>
      </c>
    </row>
    <row r="9" spans="1:13" x14ac:dyDescent="0.25">
      <c r="A9" t="s">
        <v>20</v>
      </c>
      <c r="B9">
        <v>790</v>
      </c>
      <c r="C9">
        <v>890</v>
      </c>
      <c r="D9">
        <v>580</v>
      </c>
      <c r="E9">
        <v>0</v>
      </c>
      <c r="F9">
        <v>440</v>
      </c>
    </row>
    <row r="10" spans="1:13" x14ac:dyDescent="0.25">
      <c r="A10" t="s">
        <v>21</v>
      </c>
      <c r="B10">
        <v>900</v>
      </c>
      <c r="C10">
        <v>900</v>
      </c>
      <c r="D10">
        <v>590</v>
      </c>
      <c r="E10">
        <v>780</v>
      </c>
      <c r="F10">
        <v>300</v>
      </c>
    </row>
    <row r="11" spans="1:13" x14ac:dyDescent="0.25">
      <c r="A11" t="s">
        <v>22</v>
      </c>
      <c r="B11">
        <v>0</v>
      </c>
      <c r="C11">
        <v>530</v>
      </c>
      <c r="D11">
        <v>2940</v>
      </c>
      <c r="E11">
        <v>900</v>
      </c>
      <c r="F1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12.28515625" bestFit="1" customWidth="1"/>
    <col min="3" max="3" width="15.5703125" bestFit="1" customWidth="1"/>
    <col min="5" max="5" width="16.42578125" bestFit="1" customWidth="1"/>
  </cols>
  <sheetData>
    <row r="1" spans="1:6" x14ac:dyDescent="0.25">
      <c r="A1" s="1" t="s">
        <v>23</v>
      </c>
      <c r="B1" t="s">
        <v>22</v>
      </c>
    </row>
    <row r="2" spans="1:6" x14ac:dyDescent="0.25">
      <c r="A2" s="1" t="s">
        <v>24</v>
      </c>
      <c r="B2">
        <v>2024</v>
      </c>
    </row>
    <row r="4" spans="1:6" x14ac:dyDescent="0.25">
      <c r="A4" s="1" t="s">
        <v>25</v>
      </c>
      <c r="B4" s="1" t="s">
        <v>28</v>
      </c>
      <c r="C4" s="1" t="s">
        <v>29</v>
      </c>
    </row>
    <row r="5" spans="1:6" x14ac:dyDescent="0.25">
      <c r="A5" t="s">
        <v>26</v>
      </c>
      <c r="B5">
        <f ca="1">INDEX(INDIRECT("'" &amp; B2 &amp; "'!B2:M100"), MATCH(B1, INDIRECT("'" &amp; B2 &amp; "'!A2:A100"), 0), 1)</f>
        <v>200</v>
      </c>
      <c r="C5" t="str">
        <f ca="1">IF(B5&gt;0, "Contributed", "Not Contributed")</f>
        <v>Contributed</v>
      </c>
    </row>
    <row r="6" spans="1:6" x14ac:dyDescent="0.25">
      <c r="A6" t="s">
        <v>2</v>
      </c>
      <c r="B6" s="2">
        <f ca="1">INDEX(INDIRECT("'" &amp; B2 &amp; "'!B2:M100"), MATCH(B1, INDIRECT("'" &amp; B2 &amp; "'!A2:A100"), 0), 2)</f>
        <v>500</v>
      </c>
      <c r="C6" t="str">
        <f t="shared" ref="C6:C16" ca="1" si="0">IF(B6&gt;0, "Contributed", "Not Contributed")</f>
        <v>Contributed</v>
      </c>
    </row>
    <row r="7" spans="1:6" x14ac:dyDescent="0.25">
      <c r="A7" t="s">
        <v>3</v>
      </c>
      <c r="B7">
        <f ca="1">INDEX(INDIRECT("'" &amp; B2 &amp; "'!B2:M100"), MATCH(B1, INDIRECT("'" &amp; B2 &amp; "'!A2:A100"), 0), 3)</f>
        <v>1000</v>
      </c>
      <c r="C7" t="str">
        <f t="shared" ca="1" si="0"/>
        <v>Contributed</v>
      </c>
      <c r="E7" s="1" t="s">
        <v>29</v>
      </c>
      <c r="F7" s="1" t="s">
        <v>32</v>
      </c>
    </row>
    <row r="8" spans="1:6" x14ac:dyDescent="0.25">
      <c r="A8" t="s">
        <v>4</v>
      </c>
      <c r="B8">
        <f ca="1">INDEX(INDIRECT("'" &amp; B2 &amp; "'!B2:M100"), MATCH(B1, INDIRECT("'" &amp; B2 &amp; "'!A2:A100"), 0), 4)</f>
        <v>0</v>
      </c>
      <c r="C8" t="str">
        <f t="shared" ca="1" si="0"/>
        <v>Not Contributed</v>
      </c>
      <c r="E8" t="s">
        <v>30</v>
      </c>
      <c r="F8">
        <f ca="1">COUNTIF(C5:C16, "Contributed")</f>
        <v>9</v>
      </c>
    </row>
    <row r="9" spans="1:6" x14ac:dyDescent="0.25">
      <c r="A9" t="s">
        <v>5</v>
      </c>
      <c r="B9">
        <f ca="1">INDEX(INDIRECT("'" &amp; B2 &amp; "'!B2:M100"), MATCH(B1, INDIRECT("'" &amp; B2 &amp; "'!A2:A100"), 0), 5)</f>
        <v>530</v>
      </c>
      <c r="C9" t="str">
        <f t="shared" ca="1" si="0"/>
        <v>Contributed</v>
      </c>
      <c r="E9" t="s">
        <v>31</v>
      </c>
      <c r="F9">
        <f ca="1">COUNTIF(C5:C16, "Not contributed")</f>
        <v>3</v>
      </c>
    </row>
    <row r="10" spans="1:6" x14ac:dyDescent="0.25">
      <c r="A10" t="s">
        <v>6</v>
      </c>
      <c r="B10">
        <f ca="1">INDEX(INDIRECT("'" &amp; B2 &amp; "'!B2:M100"), MATCH(B1, INDIRECT("'" &amp; B2 &amp; "'!A2:A100"), 0), 6)</f>
        <v>800</v>
      </c>
      <c r="C10" t="str">
        <f t="shared" ca="1" si="0"/>
        <v>Contributed</v>
      </c>
    </row>
    <row r="11" spans="1:6" x14ac:dyDescent="0.25">
      <c r="A11" t="s">
        <v>7</v>
      </c>
      <c r="B11">
        <f ca="1">INDEX(INDIRECT("'" &amp; B2 &amp; "'!B2:M100"), MATCH(B1, INDIRECT("'" &amp; B2 &amp; "'!A2:A100"), 0), 7)</f>
        <v>2940</v>
      </c>
      <c r="C11" t="str">
        <f t="shared" ca="1" si="0"/>
        <v>Contributed</v>
      </c>
    </row>
    <row r="12" spans="1:6" x14ac:dyDescent="0.25">
      <c r="A12" t="s">
        <v>8</v>
      </c>
      <c r="B12">
        <f ca="1">INDEX(INDIRECT("'" &amp; B2 &amp; "'!B2:M100"), MATCH(B1, INDIRECT("'" &amp; B2 &amp; "'!A2:A100"), 0), 8)</f>
        <v>900</v>
      </c>
      <c r="C12" t="str">
        <f t="shared" ca="1" si="0"/>
        <v>Contributed</v>
      </c>
    </row>
    <row r="13" spans="1:6" x14ac:dyDescent="0.25">
      <c r="A13" t="s">
        <v>9</v>
      </c>
      <c r="B13">
        <f ca="1">INDEX(INDIRECT("'" &amp; B2 &amp; "'!B2:M100"), MATCH(B1, INDIRECT("'" &amp; B2 &amp; "'!A2:A100"), 0), 9)</f>
        <v>0</v>
      </c>
      <c r="C13" t="str">
        <f t="shared" ca="1" si="0"/>
        <v>Not Contributed</v>
      </c>
    </row>
    <row r="14" spans="1:6" x14ac:dyDescent="0.25">
      <c r="A14" t="s">
        <v>10</v>
      </c>
      <c r="B14">
        <f ca="1">INDEX(INDIRECT("'" &amp; B2 &amp; "'!B2:M100"), MATCH(B1, INDIRECT("'" &amp; B2 &amp; "'!A2:A100"), 0), 10)</f>
        <v>0</v>
      </c>
      <c r="C14" t="str">
        <f t="shared" ca="1" si="0"/>
        <v>Not Contributed</v>
      </c>
    </row>
    <row r="15" spans="1:6" x14ac:dyDescent="0.25">
      <c r="A15" t="s">
        <v>27</v>
      </c>
      <c r="B15">
        <f ca="1">INDEX(INDIRECT("'" &amp; B2 &amp; "'!B2:M100"), MATCH(B1, INDIRECT("'" &amp; B2 &amp; "'!A2:A100"), 0), 11)</f>
        <v>3890</v>
      </c>
      <c r="C15" t="str">
        <f t="shared" ca="1" si="0"/>
        <v>Contributed</v>
      </c>
    </row>
    <row r="16" spans="1:6" x14ac:dyDescent="0.25">
      <c r="A16" t="s">
        <v>12</v>
      </c>
      <c r="B16">
        <f ca="1">INDEX(INDIRECT("'" &amp; B2 &amp; "'!B2:M100"), MATCH(B1, INDIRECT("'" &amp; B2 &amp; "'!A2:A100"), 0), 12)</f>
        <v>450</v>
      </c>
      <c r="C16" t="str">
        <f t="shared" ca="1" si="0"/>
        <v>Contributed</v>
      </c>
    </row>
  </sheetData>
  <conditionalFormatting sqref="C5:C16">
    <cfRule type="containsText" dxfId="2" priority="2" operator="containsText" text="Contributed">
      <formula>NOT(ISERROR(SEARCH("Contributed",C5)))</formula>
    </cfRule>
    <cfRule type="containsText" dxfId="1" priority="1" operator="containsText" text="Not contributed">
      <formula>NOT(ISERROR(SEARCH("Not contributed",C5)))</formula>
    </cfRule>
  </conditionalFormatting>
  <dataValidations count="1">
    <dataValidation type="list" allowBlank="1" showInputMessage="1" showErrorMessage="1" sqref="B2">
      <formula1>"2023,2024,2025"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'2023'!$A$2:$A$11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2024</vt:lpstr>
      <vt:lpstr>2025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Monthe</dc:creator>
  <cp:lastModifiedBy>Monthe</cp:lastModifiedBy>
  <dcterms:created xsi:type="dcterms:W3CDTF">2025-05-30T12:28:35Z</dcterms:created>
  <dcterms:modified xsi:type="dcterms:W3CDTF">2025-05-30T15:08:38Z</dcterms:modified>
</cp:coreProperties>
</file>